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arcia/Desktop/"/>
    </mc:Choice>
  </mc:AlternateContent>
  <xr:revisionPtr revIDLastSave="0" documentId="8_{EB7C6FA8-7190-9E4B-85FB-B1AE58528A7D}" xr6:coauthVersionLast="47" xr6:coauthVersionMax="47" xr10:uidLastSave="{00000000-0000-0000-0000-000000000000}"/>
  <bookViews>
    <workbookView xWindow="0" yWindow="0" windowWidth="28800" windowHeight="18000" activeTab="2" xr2:uid="{A36CA273-26B0-4BD7-9AD3-9DA038704072}"/>
  </bookViews>
  <sheets>
    <sheet name="Compound areas" sheetId="1" r:id="rId1"/>
    <sheet name="IS areas" sheetId="2" r:id="rId2"/>
    <sheet name="BMIS calculation" sheetId="3" r:id="rId3"/>
    <sheet name="Quantification" sheetId="4" r:id="rId4"/>
    <sheet name="Pivot Table" sheetId="6" r:id="rId5"/>
  </sheet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1" i="4"/>
  <c r="B23" i="3"/>
  <c r="B24" i="3"/>
  <c r="B25" i="3"/>
  <c r="B26" i="3"/>
  <c r="B27" i="3"/>
  <c r="B28" i="3"/>
  <c r="B29" i="3"/>
  <c r="B14" i="4" s="1"/>
  <c r="B30" i="3"/>
  <c r="B15" i="4" s="1"/>
  <c r="B31" i="3"/>
  <c r="B16" i="4" s="1"/>
  <c r="B32" i="3"/>
  <c r="B17" i="4" s="1"/>
  <c r="B33" i="3"/>
  <c r="B18" i="4" s="1"/>
  <c r="B34" i="3"/>
  <c r="B19" i="4" s="1"/>
  <c r="B35" i="3"/>
  <c r="B20" i="4" s="1"/>
  <c r="B36" i="3"/>
  <c r="B21" i="4" s="1"/>
  <c r="B37" i="3"/>
  <c r="B22" i="4" s="1"/>
  <c r="B38" i="3"/>
  <c r="B23" i="4" s="1"/>
  <c r="B39" i="3"/>
  <c r="B24" i="4" s="1"/>
  <c r="B40" i="3"/>
  <c r="B25" i="4" s="1"/>
  <c r="B41" i="3"/>
  <c r="B26" i="4" s="1"/>
  <c r="B42" i="3"/>
  <c r="B27" i="4" s="1"/>
  <c r="B43" i="3"/>
  <c r="B28" i="4" s="1"/>
  <c r="B44" i="3"/>
  <c r="B29" i="4" s="1"/>
  <c r="B45" i="3"/>
  <c r="B30" i="4" s="1"/>
  <c r="B46" i="3"/>
  <c r="B31" i="4" s="1"/>
  <c r="B47" i="3"/>
  <c r="B32" i="4" s="1"/>
  <c r="B48" i="3"/>
  <c r="B33" i="4" s="1"/>
  <c r="B49" i="3"/>
  <c r="B34" i="4" s="1"/>
  <c r="B50" i="3"/>
  <c r="B35" i="4" s="1"/>
  <c r="B51" i="3"/>
  <c r="B36" i="4" s="1"/>
  <c r="B52" i="3"/>
  <c r="B37" i="4" s="1"/>
  <c r="B53" i="3"/>
  <c r="B2" i="4" s="1"/>
  <c r="B54" i="3"/>
  <c r="B3" i="4" s="1"/>
  <c r="B55" i="3"/>
  <c r="B4" i="4" s="1"/>
  <c r="B56" i="3"/>
  <c r="B5" i="4" s="1"/>
  <c r="B57" i="3"/>
  <c r="B6" i="4" s="1"/>
  <c r="B58" i="3"/>
  <c r="B7" i="4" s="1"/>
  <c r="B59" i="3"/>
  <c r="B8" i="4" s="1"/>
  <c r="B60" i="3"/>
  <c r="B9" i="4" s="1"/>
  <c r="B61" i="3"/>
  <c r="B10" i="4" s="1"/>
  <c r="B62" i="3"/>
  <c r="B11" i="4" s="1"/>
  <c r="B21" i="3"/>
  <c r="B22" i="3"/>
  <c r="B20" i="3"/>
  <c r="A61" i="3"/>
  <c r="A10" i="4" s="1"/>
  <c r="A62" i="3"/>
  <c r="A11" i="4" s="1"/>
  <c r="A58" i="3"/>
  <c r="A7" i="4" s="1"/>
  <c r="A59" i="3"/>
  <c r="A8" i="4" s="1"/>
  <c r="A60" i="3"/>
  <c r="A9" i="4" s="1"/>
  <c r="A53" i="3"/>
  <c r="A2" i="4" s="1"/>
  <c r="A54" i="3"/>
  <c r="A3" i="4" s="1"/>
  <c r="A55" i="3"/>
  <c r="A4" i="4" s="1"/>
  <c r="A56" i="3"/>
  <c r="A5" i="4" s="1"/>
  <c r="A57" i="3"/>
  <c r="A6" i="4" s="1"/>
  <c r="A45" i="3"/>
  <c r="A30" i="4" s="1"/>
  <c r="A46" i="3"/>
  <c r="A31" i="4" s="1"/>
  <c r="A47" i="3"/>
  <c r="A32" i="4" s="1"/>
  <c r="A48" i="3"/>
  <c r="A33" i="4" s="1"/>
  <c r="A49" i="3"/>
  <c r="A34" i="4" s="1"/>
  <c r="A50" i="3"/>
  <c r="A35" i="4" s="1"/>
  <c r="A51" i="3"/>
  <c r="A36" i="4" s="1"/>
  <c r="A52" i="3"/>
  <c r="A37" i="4" s="1"/>
  <c r="A32" i="3"/>
  <c r="A17" i="4" s="1"/>
  <c r="A33" i="3"/>
  <c r="A18" i="4" s="1"/>
  <c r="A34" i="3"/>
  <c r="A19" i="4" s="1"/>
  <c r="A35" i="3"/>
  <c r="A20" i="4" s="1"/>
  <c r="A36" i="3"/>
  <c r="A21" i="4" s="1"/>
  <c r="A37" i="3"/>
  <c r="A22" i="4" s="1"/>
  <c r="A38" i="3"/>
  <c r="A23" i="4" s="1"/>
  <c r="A39" i="3"/>
  <c r="A24" i="4" s="1"/>
  <c r="A40" i="3"/>
  <c r="A25" i="4" s="1"/>
  <c r="A41" i="3"/>
  <c r="A26" i="4" s="1"/>
  <c r="A42" i="3"/>
  <c r="A27" i="4" s="1"/>
  <c r="A43" i="3"/>
  <c r="A28" i="4" s="1"/>
  <c r="A44" i="3"/>
  <c r="A29" i="4" s="1"/>
  <c r="A21" i="3"/>
  <c r="A22" i="3"/>
  <c r="A23" i="3"/>
  <c r="A24" i="3"/>
  <c r="A25" i="3"/>
  <c r="A26" i="3"/>
  <c r="A27" i="3"/>
  <c r="A28" i="3"/>
  <c r="A29" i="3"/>
  <c r="A14" i="4" s="1"/>
  <c r="A30" i="3"/>
  <c r="A15" i="4" s="1"/>
  <c r="A31" i="3"/>
  <c r="A16" i="4" s="1"/>
  <c r="A20" i="3"/>
  <c r="K9" i="3"/>
  <c r="H10" i="3"/>
  <c r="E11" i="3"/>
  <c r="J12" i="3"/>
  <c r="G13" i="3"/>
  <c r="L14" i="3"/>
  <c r="E6" i="4" l="1"/>
  <c r="E5" i="4"/>
  <c r="E9" i="4" s="1"/>
  <c r="F6" i="4"/>
  <c r="F5" i="4"/>
  <c r="F7" i="4"/>
  <c r="K11" i="3"/>
  <c r="F10" i="3"/>
  <c r="K14" i="3"/>
  <c r="M13" i="3"/>
  <c r="E13" i="3"/>
  <c r="O10" i="3"/>
  <c r="G12" i="3"/>
  <c r="F13" i="3"/>
  <c r="J11" i="3"/>
  <c r="D12" i="3"/>
  <c r="O12" i="3"/>
  <c r="N10" i="3"/>
  <c r="D11" i="3"/>
  <c r="I12" i="3"/>
  <c r="M10" i="3"/>
  <c r="D10" i="3"/>
  <c r="H12" i="3"/>
  <c r="G10" i="3"/>
  <c r="N13" i="3"/>
  <c r="L11" i="3"/>
  <c r="E10" i="3"/>
  <c r="I9" i="3"/>
  <c r="I14" i="3"/>
  <c r="O14" i="3"/>
  <c r="G14" i="3"/>
  <c r="J13" i="3"/>
  <c r="M12" i="3"/>
  <c r="E12" i="3"/>
  <c r="H11" i="3"/>
  <c r="K10" i="3"/>
  <c r="N9" i="3"/>
  <c r="F9" i="3"/>
  <c r="J14" i="3"/>
  <c r="L13" i="3"/>
  <c r="H9" i="3"/>
  <c r="N14" i="3"/>
  <c r="F14" i="3"/>
  <c r="I13" i="3"/>
  <c r="L12" i="3"/>
  <c r="O11" i="3"/>
  <c r="G11" i="3"/>
  <c r="J10" i="3"/>
  <c r="M9" i="3"/>
  <c r="E9" i="3"/>
  <c r="J9" i="3"/>
  <c r="D14" i="3"/>
  <c r="H14" i="3"/>
  <c r="K13" i="3"/>
  <c r="N12" i="3"/>
  <c r="F12" i="3"/>
  <c r="I11" i="3"/>
  <c r="L10" i="3"/>
  <c r="O9" i="3"/>
  <c r="G9" i="3"/>
  <c r="D9" i="3"/>
  <c r="M14" i="3"/>
  <c r="E14" i="3"/>
  <c r="H13" i="3"/>
  <c r="K12" i="3"/>
  <c r="N11" i="3"/>
  <c r="F11" i="3"/>
  <c r="I10" i="3"/>
  <c r="L9" i="3"/>
  <c r="D13" i="3"/>
  <c r="O13" i="3"/>
  <c r="M11" i="3"/>
  <c r="F9" i="4" l="1"/>
  <c r="E10" i="4" s="1"/>
  <c r="L16" i="3"/>
  <c r="K16" i="3"/>
  <c r="O16" i="3"/>
  <c r="G16" i="3"/>
  <c r="J16" i="3"/>
  <c r="D16" i="3"/>
  <c r="N16" i="3"/>
  <c r="E16" i="3"/>
  <c r="I16" i="3"/>
  <c r="M16" i="3"/>
  <c r="H16" i="3"/>
  <c r="F16" i="3"/>
  <c r="D18" i="3" l="1"/>
  <c r="D47" i="3"/>
  <c r="D24" i="3"/>
  <c r="D48" i="3"/>
  <c r="D29" i="3"/>
  <c r="D43" i="3"/>
  <c r="D59" i="3"/>
  <c r="D36" i="3"/>
  <c r="D23" i="3"/>
  <c r="D60" i="3"/>
  <c r="D21" i="3"/>
  <c r="D27" i="3"/>
  <c r="D52" i="3"/>
  <c r="D45" i="3"/>
  <c r="D54" i="3"/>
  <c r="D41" i="3"/>
  <c r="D26" i="3"/>
  <c r="D20" i="3"/>
  <c r="D44" i="3"/>
  <c r="D56" i="3"/>
  <c r="D42" i="3"/>
  <c r="D25" i="3"/>
  <c r="D61" i="3"/>
  <c r="D39" i="3"/>
  <c r="D34" i="3"/>
  <c r="D32" i="3"/>
  <c r="D55" i="3"/>
  <c r="D58" i="3"/>
  <c r="D38" i="3"/>
  <c r="D57" i="3"/>
  <c r="D28" i="3"/>
  <c r="D53" i="3"/>
  <c r="D30" i="3"/>
  <c r="D40" i="3"/>
  <c r="D35" i="3"/>
  <c r="D49" i="3"/>
  <c r="D37" i="3"/>
  <c r="D33" i="3"/>
  <c r="D51" i="3"/>
  <c r="D31" i="3"/>
  <c r="D50" i="3"/>
  <c r="D22" i="3"/>
  <c r="D46" i="3"/>
  <c r="D62" i="3"/>
  <c r="F62" i="3" l="1"/>
  <c r="F46" i="3"/>
  <c r="C31" i="4" s="1"/>
  <c r="D31" i="4" s="1"/>
  <c r="E31" i="4" s="1"/>
  <c r="F22" i="3"/>
  <c r="F50" i="3"/>
  <c r="C35" i="4" s="1"/>
  <c r="D35" i="4" s="1"/>
  <c r="E35" i="4" s="1"/>
  <c r="F31" i="3"/>
  <c r="C16" i="4" s="1"/>
  <c r="D16" i="4" s="1"/>
  <c r="E16" i="4" s="1"/>
  <c r="F51" i="3"/>
  <c r="C36" i="4" s="1"/>
  <c r="D36" i="4" s="1"/>
  <c r="E36" i="4" s="1"/>
  <c r="F33" i="3"/>
  <c r="C18" i="4" s="1"/>
  <c r="D18" i="4" s="1"/>
  <c r="E18" i="4" s="1"/>
  <c r="F37" i="3"/>
  <c r="C22" i="4" s="1"/>
  <c r="D22" i="4" s="1"/>
  <c r="E22" i="4" s="1"/>
  <c r="F49" i="3"/>
  <c r="C34" i="4" s="1"/>
  <c r="D34" i="4" s="1"/>
  <c r="E34" i="4" s="1"/>
  <c r="F35" i="3"/>
  <c r="C20" i="4" s="1"/>
  <c r="D20" i="4" s="1"/>
  <c r="E20" i="4" s="1"/>
  <c r="F40" i="3"/>
  <c r="C25" i="4" s="1"/>
  <c r="D25" i="4" s="1"/>
  <c r="E25" i="4" s="1"/>
  <c r="F30" i="3"/>
  <c r="C15" i="4" s="1"/>
  <c r="D15" i="4" s="1"/>
  <c r="E15" i="4" s="1"/>
  <c r="F53" i="3"/>
  <c r="F28" i="3"/>
  <c r="F57" i="3"/>
  <c r="F38" i="3"/>
  <c r="C23" i="4" s="1"/>
  <c r="D23" i="4" s="1"/>
  <c r="E23" i="4" s="1"/>
  <c r="F58" i="3"/>
  <c r="F55" i="3"/>
  <c r="F32" i="3"/>
  <c r="C17" i="4" s="1"/>
  <c r="D17" i="4" s="1"/>
  <c r="E17" i="4" s="1"/>
  <c r="F34" i="3"/>
  <c r="C19" i="4" s="1"/>
  <c r="D19" i="4" s="1"/>
  <c r="E19" i="4" s="1"/>
  <c r="F39" i="3"/>
  <c r="C24" i="4" s="1"/>
  <c r="D24" i="4" s="1"/>
  <c r="E24" i="4" s="1"/>
  <c r="F61" i="3"/>
  <c r="F25" i="3"/>
  <c r="F42" i="3"/>
  <c r="C27" i="4" s="1"/>
  <c r="D27" i="4" s="1"/>
  <c r="E27" i="4" s="1"/>
  <c r="F56" i="3"/>
  <c r="F44" i="3"/>
  <c r="C29" i="4" s="1"/>
  <c r="D29" i="4" s="1"/>
  <c r="E29" i="4" s="1"/>
  <c r="F20" i="3"/>
  <c r="F47" i="3"/>
  <c r="C32" i="4" s="1"/>
  <c r="D32" i="4" s="1"/>
  <c r="E32" i="4" s="1"/>
  <c r="F26" i="3"/>
  <c r="F41" i="3"/>
  <c r="C26" i="4" s="1"/>
  <c r="D26" i="4" s="1"/>
  <c r="E26" i="4" s="1"/>
  <c r="F54" i="3"/>
  <c r="F45" i="3"/>
  <c r="C30" i="4" s="1"/>
  <c r="D30" i="4" s="1"/>
  <c r="E30" i="4" s="1"/>
  <c r="F52" i="3"/>
  <c r="C37" i="4" s="1"/>
  <c r="D37" i="4" s="1"/>
  <c r="E37" i="4" s="1"/>
  <c r="F27" i="3"/>
  <c r="F21" i="3"/>
  <c r="F60" i="3"/>
  <c r="F23" i="3"/>
  <c r="F36" i="3"/>
  <c r="C21" i="4" s="1"/>
  <c r="D21" i="4" s="1"/>
  <c r="E21" i="4" s="1"/>
  <c r="F59" i="3"/>
  <c r="F43" i="3"/>
  <c r="C28" i="4" s="1"/>
  <c r="D28" i="4" s="1"/>
  <c r="E28" i="4" s="1"/>
  <c r="F29" i="3"/>
  <c r="C14" i="4" s="1"/>
  <c r="D14" i="4" s="1"/>
  <c r="E14" i="4" s="1"/>
  <c r="F48" i="3"/>
  <c r="C33" i="4" s="1"/>
  <c r="D33" i="4" s="1"/>
  <c r="E33" i="4" s="1"/>
  <c r="F24" i="3"/>
</calcChain>
</file>

<file path=xl/sharedStrings.xml><?xml version="1.0" encoding="utf-8"?>
<sst xmlns="http://schemas.openxmlformats.org/spreadsheetml/2006/main" count="1943" uniqueCount="104">
  <si>
    <t>Replicate Name</t>
  </si>
  <si>
    <t>Precursor Ion Name</t>
  </si>
  <si>
    <t>Retention Time</t>
  </si>
  <si>
    <t>Area</t>
  </si>
  <si>
    <t>DL-Histidine, 15N</t>
  </si>
  <si>
    <t>L-Isoleucine, 15N</t>
  </si>
  <si>
    <t>Arsenobetaine, 13C2</t>
  </si>
  <si>
    <t>Average of Area</t>
  </si>
  <si>
    <t>Inj_vol</t>
  </si>
  <si>
    <t>Compound area</t>
  </si>
  <si>
    <t>Normalized areas:</t>
  </si>
  <si>
    <t>CVs:</t>
  </si>
  <si>
    <t>BMIS:</t>
  </si>
  <si>
    <t>Raw area</t>
  </si>
  <si>
    <t>BMISed area</t>
  </si>
  <si>
    <t>Compound mix:</t>
  </si>
  <si>
    <t>Mix1</t>
  </si>
  <si>
    <t>Replicate name</t>
  </si>
  <si>
    <t>in matrix</t>
  </si>
  <si>
    <t>Mix2</t>
  </si>
  <si>
    <t>in water</t>
  </si>
  <si>
    <t>Water</t>
  </si>
  <si>
    <t>Glycine betaine</t>
  </si>
  <si>
    <t>Cytosine, 13C2, 15N3</t>
  </si>
  <si>
    <t>DL-Alanine, 2H3</t>
  </si>
  <si>
    <t>DL-Proline, 2H7</t>
  </si>
  <si>
    <t>DL-Valine, 2H8</t>
  </si>
  <si>
    <t>Glycine betaine, 13C5, 15N</t>
  </si>
  <si>
    <t>Guanine, 13C, 15N2</t>
  </si>
  <si>
    <t>Homarine, 2H3</t>
  </si>
  <si>
    <t>L-Methionine, 2H3</t>
  </si>
  <si>
    <t>Trimethylamine N-oxide, 2H9</t>
  </si>
  <si>
    <t>L-Arginine, 13C6, 15N4</t>
  </si>
  <si>
    <t>Compound conc:</t>
  </si>
  <si>
    <t>Average areas</t>
  </si>
  <si>
    <t>Mix matched RFs:</t>
  </si>
  <si>
    <t>RF ratio:</t>
  </si>
  <si>
    <t>Enviro conc uM</t>
  </si>
  <si>
    <t>Enviro conc nM</t>
  </si>
  <si>
    <t>230705_Std_4uMStdsMix1InH2O_1</t>
  </si>
  <si>
    <t>230705_Std_4uMStdsMix1InH2O_2</t>
  </si>
  <si>
    <t>230705_Std_4uMStdsMix1InMatrix_1</t>
  </si>
  <si>
    <t>230705_Std_4uMStdsMix1InMatrix_2</t>
  </si>
  <si>
    <t>230705_Std_4uMStdsMix2InH2O_1</t>
  </si>
  <si>
    <t>230705_Std_4uMStdsMix2InH2O_2</t>
  </si>
  <si>
    <t>230705_Std_4uMStdsMix2InMatrix_1</t>
  </si>
  <si>
    <t>230705_Std_4uMStdsMix2InMatrix_2</t>
  </si>
  <si>
    <t>230705_Std_H2OinMatrix_1</t>
  </si>
  <si>
    <t>230705_Std_H2OinMatrix_2</t>
  </si>
  <si>
    <t>230705_Blk_FilterBlk_1</t>
  </si>
  <si>
    <t>230705_Blk_MBlk_P_1</t>
  </si>
  <si>
    <t>230705_Blk_MBlk_P_2</t>
  </si>
  <si>
    <t>230705_Blk_MBlk_P_3</t>
  </si>
  <si>
    <t>230705_Blk_MBlk_P_4</t>
  </si>
  <si>
    <t>230705_Blk_MBlk_P_5</t>
  </si>
  <si>
    <t>230705_Blk_MBlk_P_6</t>
  </si>
  <si>
    <t>230705_Poo_CRR_Full1</t>
  </si>
  <si>
    <t>230705_Poo_CRR_Full2</t>
  </si>
  <si>
    <t>230705_Poo_CRR_Full3</t>
  </si>
  <si>
    <t>230705_Poo_CRR_Half1</t>
  </si>
  <si>
    <t>230705_Poo_CRR_Half2</t>
  </si>
  <si>
    <t>230705_Poo_CRR_Half3</t>
  </si>
  <si>
    <t>230705_Smp_1005_D0_P_A</t>
  </si>
  <si>
    <t>230705_Smp_1005_D0_P_B</t>
  </si>
  <si>
    <t>230705_Smp_1005_D0_P_C</t>
  </si>
  <si>
    <t>230705_Smp_1005_D4_P_A</t>
  </si>
  <si>
    <t>230705_Smp_1005_D4_P_B</t>
  </si>
  <si>
    <t>230705_Smp_1005_D4_P_C</t>
  </si>
  <si>
    <t>230705_Smp_1005_D5_P_A</t>
  </si>
  <si>
    <t>230705_Smp_1005_D5_P_B</t>
  </si>
  <si>
    <t>230705_Smp_1005_D5_P_C</t>
  </si>
  <si>
    <t>230705_Smp_1005_D6_P_A</t>
  </si>
  <si>
    <t>230705_Smp_1005_D6_P_B</t>
  </si>
  <si>
    <t>230705_Smp_1005_D6_P_C</t>
  </si>
  <si>
    <t>230705_Smp_1005_D7_P_A</t>
  </si>
  <si>
    <t>230705_Smp_1005_D7_P_B</t>
  </si>
  <si>
    <t>230705_Smp_1005_D7_P_C</t>
  </si>
  <si>
    <t>230705_Smp_1005_D11_P_A</t>
  </si>
  <si>
    <t>230705_Smp_1005_D11_P_B</t>
  </si>
  <si>
    <t>230705_Smp_1005_D11_P_C</t>
  </si>
  <si>
    <t>230705_Smp_1335_D0_P_A</t>
  </si>
  <si>
    <t>230705_Smp_1335_D0_P_B</t>
  </si>
  <si>
    <t>230705_Smp_1335_D0_P_C</t>
  </si>
  <si>
    <t>230705_Smp_1335_D3_P_A</t>
  </si>
  <si>
    <t>230705_Smp_1335_D3_P_B</t>
  </si>
  <si>
    <t>230705_Smp_1335_D3_P_C</t>
  </si>
  <si>
    <t>230705_Smp_1335_D4_P_A</t>
  </si>
  <si>
    <t>230705_Smp_1335_D4_P_B</t>
  </si>
  <si>
    <t>230705_Smp_1335_D4_P_C</t>
  </si>
  <si>
    <t>230705_Smp_1335_D5_P_A</t>
  </si>
  <si>
    <t>230705_Smp_1335_D5_P_B</t>
  </si>
  <si>
    <t>230705_Smp_1335_D5_P_C</t>
  </si>
  <si>
    <t>230705_Smp_1335_D6_P_A</t>
  </si>
  <si>
    <t>230705_Smp_1335_D6_P_B</t>
  </si>
  <si>
    <t>230705_Smp_1335_D6_P_C</t>
  </si>
  <si>
    <t>230705_Smp_1335_D7_P_A</t>
  </si>
  <si>
    <t>230705_Smp_1335_D7_P_B</t>
  </si>
  <si>
    <t>230705_Smp_1335_D7_P_C</t>
  </si>
  <si>
    <t>230705_Smp_1335_D10_P_A</t>
  </si>
  <si>
    <t>230705_Smp_1335_D10_P_B</t>
  </si>
  <si>
    <t>230705_Smp_1335_D10_P_C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</si>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</sst>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Garcia" refreshedDate="45222.789939120368" createdVersion="8" refreshedVersion="8" minRefreshableVersion="3" recordCount="806" xr:uid="{6D444A43-2D62-6545-A7E5-BDA64BE7AB3D}">
  <cacheSource type="worksheet">
    <worksheetSource ref="A1:D807" sheet="IS areas"/>
  </cacheSource>
  <cacheFields count="4">
    <cacheField name="Replicate Name" numFmtId="0">
      <sharedItems count="62">
        <s v="230705_Std_4uMStdsMix1InH2O_1"/>
        <s v="230705_Std_4uMStdsMix1InH2O_2"/>
        <s v="230705_Std_4uMStdsMix1InMatrix_1"/>
        <s v="230705_Std_4uMStdsMix1InMatrix_2"/>
        <s v="230705_Std_4uMStdsMix2InH2O_1"/>
        <s v="230705_Std_4uMStdsMix2InH2O_2"/>
        <s v="230705_Std_4uMStdsMix2InMatrix_1"/>
        <s v="230705_Std_4uMStdsMix2InMatrix_2"/>
        <s v="230705_Std_H2OinMatrix_1"/>
        <s v="230705_Std_H2OinMatrix_2"/>
        <s v="230705_Blk_FilterBlk_1"/>
        <s v="230705_Blk_MBlk_P_1"/>
        <s v="230705_Blk_MBlk_P_2"/>
        <s v="230705_Blk_MBlk_P_3"/>
        <s v="230705_Blk_MBlk_P_4"/>
        <s v="230705_Blk_MBlk_P_5"/>
        <s v="230705_Blk_MBlk_P_6"/>
        <s v="230705_Poo_CRR_Full1"/>
        <s v="230705_Poo_CRR_Full2"/>
        <s v="230705_Poo_CRR_Full3"/>
        <s v="230705_Poo_CRR_Half1"/>
        <s v="230705_Poo_CRR_Half2"/>
        <s v="230705_Poo_CRR_Half3"/>
        <s v="230705_Smp_1005_D0_P_A"/>
        <s v="230705_Smp_1005_D0_P_B"/>
        <s v="230705_Smp_1005_D0_P_C"/>
        <s v="230705_Smp_1005_D4_P_A"/>
        <s v="230705_Smp_1005_D4_P_B"/>
        <s v="230705_Smp_1005_D4_P_C"/>
        <s v="230705_Smp_1005_D5_P_A"/>
        <s v="230705_Smp_1005_D5_P_B"/>
        <s v="230705_Smp_1005_D5_P_C"/>
        <s v="230705_Smp_1005_D6_P_A"/>
        <s v="230705_Smp_1005_D6_P_B"/>
        <s v="230705_Smp_1005_D6_P_C"/>
        <s v="230705_Smp_1005_D7_P_A"/>
        <s v="230705_Smp_1005_D7_P_B"/>
        <s v="230705_Smp_1005_D7_P_C"/>
        <s v="230705_Smp_1005_D11_P_A"/>
        <s v="230705_Smp_1005_D11_P_B"/>
        <s v="230705_Smp_1005_D11_P_C"/>
        <s v="230705_Smp_1335_D0_P_A"/>
        <s v="230705_Smp_1335_D0_P_B"/>
        <s v="230705_Smp_1335_D0_P_C"/>
        <s v="230705_Smp_1335_D3_P_A"/>
        <s v="230705_Smp_1335_D3_P_B"/>
        <s v="230705_Smp_1335_D3_P_C"/>
        <s v="230705_Smp_1335_D4_P_A"/>
        <s v="230705_Smp_1335_D4_P_B"/>
        <s v="230705_Smp_1335_D4_P_C"/>
        <s v="230705_Smp_1335_D5_P_A"/>
        <s v="230705_Smp_1335_D5_P_B"/>
        <s v="230705_Smp_1335_D5_P_C"/>
        <s v="230705_Smp_1335_D6_P_A"/>
        <s v="230705_Smp_1335_D6_P_B"/>
        <s v="230705_Smp_1335_D6_P_C"/>
        <s v="230705_Smp_1335_D7_P_A"/>
        <s v="230705_Smp_1335_D7_P_B"/>
        <s v="230705_Smp_1335_D7_P_C"/>
        <s v="230705_Smp_1335_D10_P_A"/>
        <s v="230705_Smp_1335_D10_P_B"/>
        <s v="230705_Smp_1335_D10_P_C"/>
      </sharedItems>
    </cacheField>
    <cacheField name="Precursor Ion Name" numFmtId="0">
      <sharedItems count="13">
        <s v="Trimethylamine N-oxide, 2H9"/>
        <s v="DL-Alanine, 2H3"/>
        <s v="Cytosine, 13C2, 15N3"/>
        <s v="DL-Proline, 2H7"/>
        <s v="Glycine betaine, 13C5, 15N"/>
        <s v="DL-Valine, 2H8"/>
        <s v="L-Isoleucine, 15N"/>
        <s v="Homarine, 2H3"/>
        <s v="L-Methionine, 2H3"/>
        <s v="Guanine, 13C, 15N2"/>
        <s v="DL-Histidine, 15N"/>
        <s v="Arsenobetaine, 13C2"/>
        <s v="L-Arginine, 13C6, 15N4"/>
      </sharedItems>
    </cacheField>
    <cacheField name="Retention Time" numFmtId="0">
      <sharedItems containsMixedTypes="1" containsNumber="1" minValue="5.76" maxValue="20.100000000000001"/>
    </cacheField>
    <cacheField name="Area" numFmtId="0">
      <sharedItems containsMixedTypes="1" containsNumber="1" containsInteger="1" minValue="0" maxValue="11214782464" count="777">
        <n v="0"/>
        <n v="1889744768"/>
        <n v="1377580928"/>
        <n v="1713397632"/>
        <n v="1289852288"/>
        <n v="1612111104"/>
        <n v="1373496320"/>
        <n v="2190828544"/>
        <n v="2378330880"/>
        <n v="2366102016"/>
        <n v="2508668416"/>
        <n v="1549358080"/>
        <n v="1796735232"/>
        <n v="2565133312"/>
        <n v="2400845312"/>
        <n v="2274347520"/>
        <n v="2128707840"/>
        <n v="1346063360"/>
        <n v="1202542080"/>
        <n v="1113414784"/>
        <n v="2365869824"/>
        <n v="2124356096"/>
        <n v="2392034304"/>
        <n v="2323567872"/>
        <n v="2394606848"/>
        <n v="2191711232"/>
        <n v="2423595264"/>
        <n v="2402142720"/>
        <n v="2323500032"/>
        <n v="2335977216"/>
        <n v="2340006912"/>
        <n v="2334259200"/>
        <n v="2277925120"/>
        <n v="2345285376"/>
        <n v="2296798464"/>
        <n v="2235767552"/>
        <n v="2294938368"/>
        <n v="1864750208"/>
        <n v="2278910208"/>
        <n v="2456519424"/>
        <n v="1705978496"/>
        <n v="2295883776"/>
        <n v="2548696832"/>
        <n v="2357753600"/>
        <n v="2478312960"/>
        <n v="2380175872"/>
        <n v="2319310592"/>
        <n v="2488071680"/>
        <n v="2329123328"/>
        <n v="2348848896"/>
        <n v="2289518848"/>
        <n v="1949007616"/>
        <n v="2289062912"/>
        <n v="2205320960"/>
        <n v="2164718848"/>
        <n v="2283732480"/>
        <n v="1887527552"/>
        <n v="2368602624"/>
        <n v="2369257216"/>
        <n v="12190"/>
        <n v="62705276"/>
        <n v="57291720"/>
        <n v="14770"/>
        <n v="61975036"/>
        <n v="57730044"/>
        <n v="59253228"/>
        <n v="65871448"/>
        <n v="218974592"/>
        <n v="103672328"/>
        <n v="104818112"/>
        <n v="154347408"/>
        <n v="85433928"/>
        <n v="92769576"/>
        <n v="119839208"/>
        <n v="68061360"/>
        <n v="55685044"/>
        <n v="63592664"/>
        <n v="61110532"/>
        <n v="54595428"/>
        <n v="52885852"/>
        <n v="123131232"/>
        <n v="108773136"/>
        <n v="114170896"/>
        <n v="74839656"/>
        <n v="93124320"/>
        <n v="81091152"/>
        <n v="75048640"/>
        <n v="75332000"/>
        <n v="87885856"/>
        <n v="76925536"/>
        <n v="69618360"/>
        <n v="68111328"/>
        <n v="76204848"/>
        <n v="69155032"/>
        <n v="62001232"/>
        <n v="63683048"/>
        <n v="55818480"/>
        <n v="64882912"/>
        <n v="101519888"/>
        <n v="91366296"/>
        <n v="87624368"/>
        <n v="68967464"/>
        <n v="56352440"/>
        <n v="66009372"/>
        <n v="61175172"/>
        <n v="63888760"/>
        <n v="66477552"/>
        <n v="40619060"/>
        <n v="48511060"/>
        <n v="62497932"/>
        <n v="31936228"/>
        <n v="35470328"/>
        <n v="59153348"/>
        <n v="55350960"/>
        <n v="43860352"/>
        <n v="91834200"/>
        <n v="28138060"/>
        <n v="48291820"/>
        <n v="91747312"/>
        <n v="353995072"/>
        <n v="318513376"/>
        <n v="316814976"/>
        <n v="304168928"/>
        <n v="383557504"/>
        <n v="403309120"/>
        <n v="668889536"/>
        <n v="393354048"/>
        <n v="387881888"/>
        <n v="492645792"/>
        <n v="336395104"/>
        <n v="319267168"/>
        <n v="482244896"/>
        <n v="538299776"/>
        <n v="428820608"/>
        <n v="539104320"/>
        <n v="331035552"/>
        <n v="267675648"/>
        <n v="295674272"/>
        <n v="485902240"/>
        <n v="408950272"/>
        <n v="416820064"/>
        <n v="447806016"/>
        <n v="564382848"/>
        <n v="492133760"/>
        <n v="500922432"/>
        <n v="560085952"/>
        <n v="456791136"/>
        <n v="475175616"/>
        <n v="446805568"/>
        <n v="503022112"/>
        <n v="419328736"/>
        <n v="453660608"/>
        <n v="440307968"/>
        <n v="358177856"/>
        <n v="390018176"/>
        <n v="365326560"/>
        <n v="406077280"/>
        <n v="549982528"/>
        <n v="349567616"/>
        <n v="517649312"/>
        <n v="523969120"/>
        <n v="583845568"/>
        <n v="528981664"/>
        <n v="497541216"/>
        <n v="508634944"/>
        <n v="450684608"/>
        <n v="453295680"/>
        <n v="486664096"/>
        <n v="399605824"/>
        <n v="430915968"/>
        <n v="460656768"/>
        <n v="381137024"/>
        <n v="436251456"/>
        <n v="483550848"/>
        <n v="331926080"/>
        <n v="373926400"/>
        <n v="427349152"/>
        <n v="84932232"/>
        <n v="73126368"/>
        <n v="81798416"/>
        <n v="74598352"/>
        <n v="81802144"/>
        <n v="70432160"/>
        <n v="416138080"/>
        <n v="68688208"/>
        <n v="76086632"/>
        <n v="81455160"/>
        <n v="53639844"/>
        <n v="52716292"/>
        <n v="78391464"/>
        <n v="117451160"/>
        <n v="121590768"/>
        <n v="117514200"/>
        <n v="57085692"/>
        <n v="57768956"/>
        <n v="55888560"/>
        <n v="78706808"/>
        <n v="63903612"/>
        <n v="73900080"/>
        <n v="110216096"/>
        <n v="120837296"/>
        <n v="104218440"/>
        <n v="139339264"/>
        <n v="131841056"/>
        <n v="135851712"/>
        <n v="141694272"/>
        <n v="115069376"/>
        <n v="151193152"/>
        <n v="115617368"/>
        <n v="125670776"/>
        <n v="142592560"/>
        <n v="106766704"/>
        <n v="111710696"/>
        <n v="88812392"/>
        <n v="81874872"/>
        <n v="98718728"/>
        <n v="68829312"/>
        <n v="114174120"/>
        <n v="95874024"/>
        <n v="121374960"/>
        <n v="129914400"/>
        <n v="109313360"/>
        <n v="121849464"/>
        <n v="116768840"/>
        <n v="107973096"/>
        <n v="94918224"/>
        <n v="87358880"/>
        <n v="82854976"/>
        <n v="127492616"/>
        <n v="83244464"/>
        <n v="62347976"/>
        <n v="94308256"/>
        <n v="77888736"/>
        <n v="94770624"/>
        <n v="91150728"/>
        <n v="348495488"/>
        <n v="278818976"/>
        <e v="#N/A"/>
        <n v="336703264"/>
        <n v="277917728"/>
        <n v="347541056"/>
        <n v="294297120"/>
        <n v="2078080640"/>
        <n v="2216878848"/>
        <n v="2169692672"/>
        <n v="2247187968"/>
        <n v="1505029376"/>
        <n v="1726520064"/>
        <n v="2447264512"/>
        <n v="413284032"/>
        <n v="383235968"/>
        <n v="361400608"/>
        <n v="303344384"/>
        <n v="282779008"/>
        <n v="263888512"/>
        <n v="2283840000"/>
        <n v="2035719424"/>
        <n v="2229506816"/>
        <n v="1673927168"/>
        <n v="1591653888"/>
        <n v="1508736896"/>
        <n v="1358802560"/>
        <n v="1110287488"/>
        <n v="1224955904"/>
        <n v="995782720"/>
        <n v="961476032"/>
        <n v="957716672"/>
        <n v="700021696"/>
        <n v="826268736"/>
        <n v="605314752"/>
        <n v="519255904"/>
        <n v="645155904"/>
        <n v="522384896"/>
        <n v="1503516416"/>
        <n v="1741181312"/>
        <n v="1133473536"/>
        <n v="446907616"/>
        <n v="363945760"/>
        <n v="580575488"/>
        <n v="374203680"/>
        <n v="293875424"/>
        <n v="339928960"/>
        <n v="232354720"/>
        <n v="227890288"/>
        <n v="264040576"/>
        <n v="174171728"/>
        <n v="187390816"/>
        <n v="312601952"/>
        <n v="160847696"/>
        <n v="178935904"/>
        <n v="276579936"/>
        <n v="134878080"/>
        <n v="143798528"/>
        <n v="671914816"/>
        <n v="38614448"/>
        <n v="26135832"/>
        <n v="36512944"/>
        <n v="25215466"/>
        <n v="39102976"/>
        <n v="26613934"/>
        <n v="80608344"/>
        <n v="61455692"/>
        <n v="62302444"/>
        <n v="70933216"/>
        <n v="42821264"/>
        <n v="47744564"/>
        <n v="71245904"/>
        <n v="46974448"/>
        <n v="48644164"/>
        <n v="44053556"/>
        <n v="27491416"/>
        <n v="25172046"/>
        <n v="20234966"/>
        <n v="64486004"/>
        <n v="54224796"/>
        <n v="61641596"/>
        <n v="51749612"/>
        <n v="62583492"/>
        <n v="47067084"/>
        <n v="55469476"/>
        <n v="53910396"/>
        <n v="55255376"/>
        <n v="50831756"/>
        <n v="44741152"/>
        <n v="56374184"/>
        <n v="44333336"/>
        <n v="51665444"/>
        <n v="43694132"/>
        <n v="46482776"/>
        <n v="54874696"/>
        <n v="48180920"/>
        <n v="49599184"/>
        <n v="55481532"/>
        <n v="38435104"/>
        <n v="50093040"/>
        <n v="45844396"/>
        <n v="47595972"/>
        <n v="55141516"/>
        <n v="46411504"/>
        <n v="42801088"/>
        <n v="45539432"/>
        <n v="37591900"/>
        <n v="40067096"/>
        <n v="30666316"/>
        <n v="28531234"/>
        <n v="39881248"/>
        <n v="24155650"/>
        <n v="26825284"/>
        <n v="39088116"/>
        <n v="20796890"/>
        <n v="27272002"/>
        <n v="47375792"/>
        <n v="1842869"/>
        <n v="1694673"/>
        <n v="55752108"/>
        <n v="47730060"/>
        <n v="50113780"/>
        <n v="38665772"/>
        <n v="54093948"/>
        <n v="49695464"/>
        <n v="83575376"/>
        <n v="62015008"/>
        <n v="63083496"/>
        <n v="75777376"/>
        <n v="44197212"/>
        <n v="49661492"/>
        <n v="71732464"/>
        <n v="67975192"/>
        <n v="60881676"/>
        <n v="67830488"/>
        <n v="36634668"/>
        <n v="34964232"/>
        <n v="33927208"/>
        <n v="66165132"/>
        <n v="56122924"/>
        <n v="58747752"/>
        <n v="62799348"/>
        <n v="66138208"/>
        <n v="61224600"/>
        <n v="64204864"/>
        <n v="63033736"/>
        <n v="63457640"/>
        <n v="62451704"/>
        <n v="58091784"/>
        <n v="67810560"/>
        <n v="66407412"/>
        <n v="71777752"/>
        <n v="63095920"/>
        <n v="71307760"/>
        <n v="80634432"/>
        <n v="66730432"/>
        <n v="58388404"/>
        <n v="70789616"/>
        <n v="46401924"/>
        <n v="60156608"/>
        <n v="69898696"/>
        <n v="66194784"/>
        <n v="74109960"/>
        <n v="74615016"/>
        <n v="63750196"/>
        <n v="69147568"/>
        <n v="63160864"/>
        <n v="65590680"/>
        <n v="61341668"/>
        <n v="56559520"/>
        <n v="62744608"/>
        <n v="65428372"/>
        <n v="63205668"/>
        <n v="61807484"/>
        <n v="61687452"/>
        <n v="62362844"/>
        <n v="61959248"/>
        <n v="39457"/>
        <n v="31732"/>
        <n v="6127444992"/>
        <n v="5145216512"/>
        <n v="5598265344"/>
        <n v="4733208576"/>
        <n v="5742800896"/>
        <n v="5441359872"/>
        <n v="9976780800"/>
        <n v="10339934208"/>
        <n v="8637553664"/>
        <n v="10499610624"/>
        <n v="6951286784"/>
        <n v="7289612800"/>
        <n v="11214782464"/>
        <n v="7671474176"/>
        <n v="6563504640"/>
        <n v="7244733440"/>
        <n v="5031372288"/>
        <n v="4345509888"/>
        <n v="4644869632"/>
        <n v="9984479232"/>
        <n v="8728677376"/>
        <n v="10631365632"/>
        <n v="9557594112"/>
        <n v="10389832704"/>
        <n v="9293594624"/>
        <n v="8970420224"/>
        <n v="9871311872"/>
        <n v="9155316736"/>
        <n v="8040880128"/>
        <n v="8739046400"/>
        <n v="8933761024"/>
        <n v="7132860928"/>
        <n v="8896606208"/>
        <n v="6830554112"/>
        <n v="4635468288"/>
        <n v="8162227712"/>
        <n v="4575257088"/>
        <n v="8756552704"/>
        <n v="10549403648"/>
        <n v="6610710016"/>
        <n v="7574349824"/>
        <n v="7323304448"/>
        <n v="8651009024"/>
        <n v="7830437888"/>
        <n v="7380302336"/>
        <n v="8236084736"/>
        <n v="6102889472"/>
        <n v="5782012928"/>
        <n v="7846436864"/>
        <n v="4445408256"/>
        <n v="4253110528"/>
        <n v="8857950208"/>
        <n v="3968694528"/>
        <n v="4392121856"/>
        <n v="7882863104"/>
        <n v="3574632704"/>
        <n v="3452150528"/>
        <n v="10475462656"/>
        <n v="58173"/>
        <n v="79627"/>
        <n v="140438224"/>
        <n v="123193296"/>
        <n v="8639575"/>
        <n v="7493565"/>
        <n v="135308656"/>
        <n v="131825752"/>
        <n v="153276960"/>
        <n v="161678176"/>
        <n v="232094080"/>
        <n v="199651520"/>
        <n v="176102400"/>
        <n v="244022144"/>
        <n v="154808736"/>
        <n v="173438496"/>
        <n v="237501520"/>
        <n v="167424848"/>
        <n v="145372128"/>
        <n v="176704160"/>
        <n v="98642472"/>
        <n v="84734856"/>
        <n v="102350640"/>
        <n v="214993376"/>
        <n v="180951936"/>
        <n v="207352816"/>
        <n v="194844464"/>
        <n v="206906480"/>
        <n v="194816240"/>
        <n v="193090880"/>
        <n v="176599552"/>
        <n v="191529472"/>
        <n v="182556768"/>
        <n v="185499056"/>
        <n v="184959440"/>
        <n v="167527888"/>
        <n v="190733936"/>
        <n v="165466528"/>
        <n v="119619960"/>
        <n v="132249424"/>
        <n v="112582560"/>
        <n v="182579152"/>
        <n v="224645872"/>
        <n v="151729600"/>
        <n v="182110064"/>
        <n v="186913968"/>
        <n v="185931136"/>
        <n v="195699888"/>
        <n v="182127616"/>
        <n v="182338064"/>
        <n v="165989808"/>
        <n v="170423424"/>
        <n v="182668944"/>
        <n v="144169232"/>
        <n v="131852056"/>
        <n v="194108080"/>
        <n v="133281696"/>
        <n v="141779008"/>
        <n v="184893888"/>
        <n v="102324528"/>
        <n v="138963392"/>
        <n v="208693248"/>
        <n v="419062848"/>
        <n v="328265856"/>
        <n v="384674688"/>
        <n v="327576096"/>
        <n v="422660608"/>
        <n v="294503008"/>
        <n v="1011427456"/>
        <n v="459595040"/>
        <n v="495909280"/>
        <n v="504458048"/>
        <n v="336546304"/>
        <n v="369554848"/>
        <n v="534477248"/>
        <n v="479300768"/>
        <n v="371558176"/>
        <n v="349739776"/>
        <n v="315358272"/>
        <n v="272663296"/>
        <n v="244959456"/>
        <n v="477305472"/>
        <n v="412350688"/>
        <n v="413970176"/>
        <n v="386265472"/>
        <n v="503481920"/>
        <n v="344529728"/>
        <n v="377663104"/>
        <n v="412521408"/>
        <n v="258562016"/>
        <n v="338524032"/>
        <n v="337887488"/>
        <n v="389311680"/>
        <n v="302005504"/>
        <n v="313235744"/>
        <n v="270032992"/>
        <n v="291095136"/>
        <n v="415863072"/>
        <n v="263097936"/>
        <n v="427312768"/>
        <n v="494406368"/>
        <n v="317275968"/>
        <n v="606538176"/>
        <n v="534477504"/>
        <n v="529440960"/>
        <n v="677021312"/>
        <n v="639833088"/>
        <n v="476962464"/>
        <n v="709039552"/>
        <n v="500218848"/>
        <n v="515569920"/>
        <n v="499951808"/>
        <n v="437048608"/>
        <n v="412347296"/>
        <n v="569829888"/>
        <n v="648070848"/>
        <n v="580381696"/>
        <n v="420572800"/>
        <n v="421912160"/>
        <n v="413897600"/>
        <n v="20629416"/>
        <n v="25440792"/>
        <n v="243750992"/>
        <n v="273737280"/>
        <n v="14945"/>
        <n v="50836"/>
        <n v="208644096"/>
        <n v="241558544"/>
        <n v="223032000"/>
        <n v="322046208"/>
        <n v="854099200"/>
        <n v="400732000"/>
        <n v="444939680"/>
        <n v="567875392"/>
        <n v="236487952"/>
        <n v="312138976"/>
        <n v="496755232"/>
        <n v="353534720"/>
        <n v="358575648"/>
        <n v="386559968"/>
        <n v="256179824"/>
        <n v="233179408"/>
        <n v="288602752"/>
        <n v="644531456"/>
        <n v="389930368"/>
        <n v="497117280"/>
        <n v="342833312"/>
        <n v="392251712"/>
        <n v="309743104"/>
        <n v="372822688"/>
        <n v="297124992"/>
        <n v="361998016"/>
        <n v="311494752"/>
        <n v="379424384"/>
        <n v="305061632"/>
        <n v="330564480"/>
        <n v="321574912"/>
        <n v="231697376"/>
        <n v="249737248"/>
        <n v="241694912"/>
        <n v="198900464"/>
        <n v="427463200"/>
        <n v="554323136"/>
        <n v="419788480"/>
        <n v="335998848"/>
        <n v="371598240"/>
        <n v="450372160"/>
        <n v="396548896"/>
        <n v="364081184"/>
        <n v="387038208"/>
        <n v="339026976"/>
        <n v="319691904"/>
        <n v="366977248"/>
        <n v="280341216"/>
        <n v="215557952"/>
        <n v="270436000"/>
        <n v="246982176"/>
        <n v="326435936"/>
        <n v="484954272"/>
        <n v="203845664"/>
        <n v="227417248"/>
        <n v="430124224"/>
        <n v="9020373"/>
        <n v="8448219"/>
        <n v="1428773248"/>
        <n v="1078389376"/>
        <n v="389292"/>
        <n v="5976"/>
        <n v="1415849472"/>
        <n v="1151747328"/>
        <n v="1380048384"/>
        <n v="1208588800"/>
        <n v="3353060096"/>
        <n v="3586423040"/>
        <n v="3538142208"/>
        <n v="3614522880"/>
        <n v="3193921024"/>
        <n v="3582783488"/>
        <n v="3567969536"/>
        <n v="1806606720"/>
        <n v="1709980544"/>
        <n v="1630293248"/>
        <n v="1176683904"/>
        <n v="1055394240"/>
        <n v="992799552"/>
        <n v="3341435904"/>
        <n v="3317139712"/>
        <n v="3295929344"/>
        <n v="3119275264"/>
        <n v="3557602304"/>
        <n v="3210984704"/>
        <n v="3384792832"/>
        <n v="3241849856"/>
        <n v="3067912704"/>
        <n v="2717004544"/>
        <n v="2527232512"/>
        <n v="2623706368"/>
        <n v="2343559424"/>
        <n v="1788000256"/>
        <n v="2009452160"/>
        <n v="2039796864"/>
        <n v="2331586560"/>
        <n v="2249890048"/>
        <n v="3149681152"/>
        <n v="3140092416"/>
        <n v="3404996352"/>
        <n v="2042391040"/>
        <n v="1639392128"/>
        <n v="2197770496"/>
        <n v="1430687360"/>
        <n v="1410144128"/>
        <n v="1662666240"/>
        <n v="1307207040"/>
        <n v="1346021248"/>
        <n v="1437942016"/>
        <n v="1015619008"/>
        <n v="1158247424"/>
        <n v="1438148736"/>
        <n v="1044735872"/>
        <n v="999909568"/>
        <n v="1262234240"/>
        <n v="1033252160"/>
        <n v="934919168"/>
        <n v="2160565504"/>
        <n v="167508"/>
        <n v="168877056"/>
        <n v="115762600"/>
        <n v="46072"/>
        <n v="108956"/>
        <n v="158918128"/>
        <n v="113701336"/>
        <n v="151922512"/>
        <n v="101880776"/>
        <n v="158660816"/>
        <n v="190625136"/>
        <n v="156235824"/>
        <n v="215309168"/>
        <n v="116255272"/>
        <n v="121030704"/>
        <n v="240918816"/>
        <n v="237004352"/>
        <n v="475090048"/>
        <n v="219058704"/>
        <n v="103281920"/>
        <n v="200746704"/>
        <n v="92049504"/>
        <n v="421616448"/>
        <n v="166314000"/>
        <n v="183302064"/>
        <n v="173417328"/>
        <n v="196850352"/>
        <n v="158004048"/>
        <n v="168677824"/>
        <n v="172575584"/>
        <n v="441641056"/>
        <n v="370518080"/>
        <n v="178258272"/>
        <n v="241149328"/>
        <n v="346700768"/>
        <n v="309203520"/>
        <n v="225162272"/>
        <n v="330420224"/>
        <n v="310655392"/>
        <n v="340879328"/>
        <n v="150182400"/>
        <n v="206936432"/>
        <n v="226837392"/>
        <n v="294948288"/>
        <n v="352437664"/>
        <n v="168534768"/>
        <n v="261336192"/>
        <n v="268862752"/>
        <n v="165340432"/>
        <n v="288358656"/>
        <n v="327982560"/>
        <n v="312657024"/>
        <n v="254007728"/>
        <n v="352777024"/>
        <n v="190226064"/>
        <n v="218183904"/>
        <n v="233268752"/>
        <n v="178964160"/>
        <n v="194021488"/>
        <n v="224248176"/>
        <n v="1845544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">
  <r>
    <x v="0"/>
    <x v="0"/>
    <n v="6.89"/>
    <x v="0"/>
  </r>
  <r>
    <x v="1"/>
    <x v="0"/>
    <n v="6.86"/>
    <x v="0"/>
  </r>
  <r>
    <x v="2"/>
    <x v="0"/>
    <n v="7.43"/>
    <x v="1"/>
  </r>
  <r>
    <x v="3"/>
    <x v="0"/>
    <n v="7.4"/>
    <x v="2"/>
  </r>
  <r>
    <x v="4"/>
    <x v="0"/>
    <n v="6.81"/>
    <x v="0"/>
  </r>
  <r>
    <x v="5"/>
    <x v="0"/>
    <n v="6.86"/>
    <x v="0"/>
  </r>
  <r>
    <x v="6"/>
    <x v="0"/>
    <n v="7.41"/>
    <x v="3"/>
  </r>
  <r>
    <x v="7"/>
    <x v="0"/>
    <n v="7.45"/>
    <x v="4"/>
  </r>
  <r>
    <x v="8"/>
    <x v="0"/>
    <n v="7.43"/>
    <x v="5"/>
  </r>
  <r>
    <x v="9"/>
    <x v="0"/>
    <n v="7.43"/>
    <x v="6"/>
  </r>
  <r>
    <x v="10"/>
    <x v="0"/>
    <n v="7.42"/>
    <x v="7"/>
  </r>
  <r>
    <x v="11"/>
    <x v="0"/>
    <n v="7.45"/>
    <x v="8"/>
  </r>
  <r>
    <x v="12"/>
    <x v="0"/>
    <n v="7.43"/>
    <x v="9"/>
  </r>
  <r>
    <x v="13"/>
    <x v="0"/>
    <n v="7.4"/>
    <x v="10"/>
  </r>
  <r>
    <x v="14"/>
    <x v="0"/>
    <n v="7.41"/>
    <x v="11"/>
  </r>
  <r>
    <x v="15"/>
    <x v="0"/>
    <n v="7.43"/>
    <x v="12"/>
  </r>
  <r>
    <x v="16"/>
    <x v="0"/>
    <n v="7.42"/>
    <x v="13"/>
  </r>
  <r>
    <x v="17"/>
    <x v="0"/>
    <n v="7.41"/>
    <x v="14"/>
  </r>
  <r>
    <x v="18"/>
    <x v="0"/>
    <n v="7.4"/>
    <x v="15"/>
  </r>
  <r>
    <x v="19"/>
    <x v="0"/>
    <n v="7.42"/>
    <x v="16"/>
  </r>
  <r>
    <x v="20"/>
    <x v="0"/>
    <n v="7.43"/>
    <x v="17"/>
  </r>
  <r>
    <x v="21"/>
    <x v="0"/>
    <n v="7.44"/>
    <x v="18"/>
  </r>
  <r>
    <x v="22"/>
    <x v="0"/>
    <n v="7.43"/>
    <x v="19"/>
  </r>
  <r>
    <x v="23"/>
    <x v="0"/>
    <n v="7.43"/>
    <x v="20"/>
  </r>
  <r>
    <x v="24"/>
    <x v="0"/>
    <n v="7.41"/>
    <x v="21"/>
  </r>
  <r>
    <x v="25"/>
    <x v="0"/>
    <n v="7.43"/>
    <x v="22"/>
  </r>
  <r>
    <x v="26"/>
    <x v="0"/>
    <n v="7.43"/>
    <x v="23"/>
  </r>
  <r>
    <x v="27"/>
    <x v="0"/>
    <n v="7.43"/>
    <x v="24"/>
  </r>
  <r>
    <x v="28"/>
    <x v="0"/>
    <n v="7.43"/>
    <x v="25"/>
  </r>
  <r>
    <x v="29"/>
    <x v="0"/>
    <n v="7.41"/>
    <x v="26"/>
  </r>
  <r>
    <x v="30"/>
    <x v="0"/>
    <n v="7.45"/>
    <x v="27"/>
  </r>
  <r>
    <x v="31"/>
    <x v="0"/>
    <n v="7.43"/>
    <x v="28"/>
  </r>
  <r>
    <x v="32"/>
    <x v="0"/>
    <n v="7.45"/>
    <x v="29"/>
  </r>
  <r>
    <x v="33"/>
    <x v="0"/>
    <n v="7.45"/>
    <x v="30"/>
  </r>
  <r>
    <x v="34"/>
    <x v="0"/>
    <n v="7.42"/>
    <x v="31"/>
  </r>
  <r>
    <x v="35"/>
    <x v="0"/>
    <n v="7.43"/>
    <x v="32"/>
  </r>
  <r>
    <x v="36"/>
    <x v="0"/>
    <n v="7.43"/>
    <x v="33"/>
  </r>
  <r>
    <x v="37"/>
    <x v="0"/>
    <n v="7.42"/>
    <x v="34"/>
  </r>
  <r>
    <x v="38"/>
    <x v="0"/>
    <n v="7.41"/>
    <x v="35"/>
  </r>
  <r>
    <x v="39"/>
    <x v="0"/>
    <n v="7.42"/>
    <x v="36"/>
  </r>
  <r>
    <x v="40"/>
    <x v="0"/>
    <n v="7.44"/>
    <x v="37"/>
  </r>
  <r>
    <x v="41"/>
    <x v="0"/>
    <n v="7.41"/>
    <x v="38"/>
  </r>
  <r>
    <x v="42"/>
    <x v="0"/>
    <n v="7.45"/>
    <x v="39"/>
  </r>
  <r>
    <x v="43"/>
    <x v="0"/>
    <n v="7.43"/>
    <x v="40"/>
  </r>
  <r>
    <x v="44"/>
    <x v="0"/>
    <n v="7.41"/>
    <x v="41"/>
  </r>
  <r>
    <x v="45"/>
    <x v="0"/>
    <n v="7.42"/>
    <x v="42"/>
  </r>
  <r>
    <x v="46"/>
    <x v="0"/>
    <n v="7.43"/>
    <x v="43"/>
  </r>
  <r>
    <x v="47"/>
    <x v="0"/>
    <n v="7.4"/>
    <x v="44"/>
  </r>
  <r>
    <x v="48"/>
    <x v="0"/>
    <n v="7.42"/>
    <x v="45"/>
  </r>
  <r>
    <x v="49"/>
    <x v="0"/>
    <n v="7.41"/>
    <x v="46"/>
  </r>
  <r>
    <x v="50"/>
    <x v="0"/>
    <n v="7.43"/>
    <x v="47"/>
  </r>
  <r>
    <x v="51"/>
    <x v="0"/>
    <n v="7.45"/>
    <x v="48"/>
  </r>
  <r>
    <x v="52"/>
    <x v="0"/>
    <n v="7.43"/>
    <x v="49"/>
  </r>
  <r>
    <x v="53"/>
    <x v="0"/>
    <n v="7.43"/>
    <x v="50"/>
  </r>
  <r>
    <x v="54"/>
    <x v="0"/>
    <n v="7.41"/>
    <x v="51"/>
  </r>
  <r>
    <x v="55"/>
    <x v="0"/>
    <n v="7.45"/>
    <x v="52"/>
  </r>
  <r>
    <x v="56"/>
    <x v="0"/>
    <n v="7.43"/>
    <x v="53"/>
  </r>
  <r>
    <x v="57"/>
    <x v="0"/>
    <n v="7.41"/>
    <x v="54"/>
  </r>
  <r>
    <x v="58"/>
    <x v="0"/>
    <n v="7.42"/>
    <x v="55"/>
  </r>
  <r>
    <x v="59"/>
    <x v="0"/>
    <n v="7.4"/>
    <x v="56"/>
  </r>
  <r>
    <x v="60"/>
    <x v="0"/>
    <n v="7.45"/>
    <x v="57"/>
  </r>
  <r>
    <x v="61"/>
    <x v="0"/>
    <n v="7.45"/>
    <x v="58"/>
  </r>
  <r>
    <x v="0"/>
    <x v="1"/>
    <n v="11.27"/>
    <x v="0"/>
  </r>
  <r>
    <x v="1"/>
    <x v="1"/>
    <n v="12.28"/>
    <x v="59"/>
  </r>
  <r>
    <x v="2"/>
    <x v="1"/>
    <n v="11.15"/>
    <x v="60"/>
  </r>
  <r>
    <x v="3"/>
    <x v="1"/>
    <n v="11.07"/>
    <x v="61"/>
  </r>
  <r>
    <x v="4"/>
    <x v="1"/>
    <n v="11.01"/>
    <x v="0"/>
  </r>
  <r>
    <x v="5"/>
    <x v="1"/>
    <n v="12.1"/>
    <x v="62"/>
  </r>
  <r>
    <x v="6"/>
    <x v="1"/>
    <n v="11.13"/>
    <x v="63"/>
  </r>
  <r>
    <x v="7"/>
    <x v="1"/>
    <n v="11.07"/>
    <x v="64"/>
  </r>
  <r>
    <x v="8"/>
    <x v="1"/>
    <n v="11.15"/>
    <x v="65"/>
  </r>
  <r>
    <x v="9"/>
    <x v="1"/>
    <n v="11.09"/>
    <x v="66"/>
  </r>
  <r>
    <x v="10"/>
    <x v="1"/>
    <n v="10.69"/>
    <x v="67"/>
  </r>
  <r>
    <x v="11"/>
    <x v="1"/>
    <n v="11.3"/>
    <x v="68"/>
  </r>
  <r>
    <x v="12"/>
    <x v="1"/>
    <n v="11.29"/>
    <x v="69"/>
  </r>
  <r>
    <x v="13"/>
    <x v="1"/>
    <n v="11.26"/>
    <x v="70"/>
  </r>
  <r>
    <x v="14"/>
    <x v="1"/>
    <n v="11.29"/>
    <x v="71"/>
  </r>
  <r>
    <x v="15"/>
    <x v="1"/>
    <n v="11.29"/>
    <x v="72"/>
  </r>
  <r>
    <x v="16"/>
    <x v="1"/>
    <n v="11.25"/>
    <x v="73"/>
  </r>
  <r>
    <x v="17"/>
    <x v="1"/>
    <n v="11.24"/>
    <x v="74"/>
  </r>
  <r>
    <x v="18"/>
    <x v="1"/>
    <n v="11.27"/>
    <x v="75"/>
  </r>
  <r>
    <x v="19"/>
    <x v="1"/>
    <n v="11.25"/>
    <x v="76"/>
  </r>
  <r>
    <x v="20"/>
    <x v="1"/>
    <n v="11.06"/>
    <x v="77"/>
  </r>
  <r>
    <x v="21"/>
    <x v="1"/>
    <n v="11.08"/>
    <x v="78"/>
  </r>
  <r>
    <x v="22"/>
    <x v="1"/>
    <n v="11.03"/>
    <x v="79"/>
  </r>
  <r>
    <x v="23"/>
    <x v="1"/>
    <n v="11.23"/>
    <x v="80"/>
  </r>
  <r>
    <x v="24"/>
    <x v="1"/>
    <n v="11.21"/>
    <x v="81"/>
  </r>
  <r>
    <x v="25"/>
    <x v="1"/>
    <n v="11.26"/>
    <x v="82"/>
  </r>
  <r>
    <x v="26"/>
    <x v="1"/>
    <n v="11.26"/>
    <x v="83"/>
  </r>
  <r>
    <x v="27"/>
    <x v="1"/>
    <n v="11.27"/>
    <x v="84"/>
  </r>
  <r>
    <x v="28"/>
    <x v="1"/>
    <n v="11.29"/>
    <x v="85"/>
  </r>
  <r>
    <x v="29"/>
    <x v="1"/>
    <n v="11.27"/>
    <x v="86"/>
  </r>
  <r>
    <x v="30"/>
    <x v="1"/>
    <n v="11.29"/>
    <x v="87"/>
  </r>
  <r>
    <x v="31"/>
    <x v="1"/>
    <n v="11.3"/>
    <x v="88"/>
  </r>
  <r>
    <x v="32"/>
    <x v="1"/>
    <n v="11.31"/>
    <x v="89"/>
  </r>
  <r>
    <x v="33"/>
    <x v="1"/>
    <n v="11.26"/>
    <x v="90"/>
  </r>
  <r>
    <x v="34"/>
    <x v="1"/>
    <n v="11.27"/>
    <x v="91"/>
  </r>
  <r>
    <x v="35"/>
    <x v="1"/>
    <n v="11.26"/>
    <x v="92"/>
  </r>
  <r>
    <x v="36"/>
    <x v="1"/>
    <n v="11.26"/>
    <x v="93"/>
  </r>
  <r>
    <x v="37"/>
    <x v="1"/>
    <n v="11.32"/>
    <x v="94"/>
  </r>
  <r>
    <x v="38"/>
    <x v="1"/>
    <n v="11.31"/>
    <x v="95"/>
  </r>
  <r>
    <x v="39"/>
    <x v="1"/>
    <n v="11.28"/>
    <x v="96"/>
  </r>
  <r>
    <x v="40"/>
    <x v="1"/>
    <n v="11.32"/>
    <x v="97"/>
  </r>
  <r>
    <x v="41"/>
    <x v="1"/>
    <n v="11.23"/>
    <x v="98"/>
  </r>
  <r>
    <x v="42"/>
    <x v="1"/>
    <n v="11.25"/>
    <x v="99"/>
  </r>
  <r>
    <x v="43"/>
    <x v="1"/>
    <n v="11.22"/>
    <x v="100"/>
  </r>
  <r>
    <x v="44"/>
    <x v="1"/>
    <n v="11.23"/>
    <x v="101"/>
  </r>
  <r>
    <x v="45"/>
    <x v="1"/>
    <n v="11.27"/>
    <x v="102"/>
  </r>
  <r>
    <x v="46"/>
    <x v="1"/>
    <n v="11.23"/>
    <x v="103"/>
  </r>
  <r>
    <x v="47"/>
    <x v="1"/>
    <n v="11.25"/>
    <x v="104"/>
  </r>
  <r>
    <x v="48"/>
    <x v="1"/>
    <n v="11.26"/>
    <x v="105"/>
  </r>
  <r>
    <x v="49"/>
    <x v="1"/>
    <n v="11.23"/>
    <x v="106"/>
  </r>
  <r>
    <x v="50"/>
    <x v="1"/>
    <n v="11.23"/>
    <x v="107"/>
  </r>
  <r>
    <x v="51"/>
    <x v="1"/>
    <n v="11.28"/>
    <x v="108"/>
  </r>
  <r>
    <x v="52"/>
    <x v="1"/>
    <n v="11.23"/>
    <x v="109"/>
  </r>
  <r>
    <x v="53"/>
    <x v="1"/>
    <n v="11.25"/>
    <x v="110"/>
  </r>
  <r>
    <x v="54"/>
    <x v="1"/>
    <n v="11.3"/>
    <x v="111"/>
  </r>
  <r>
    <x v="55"/>
    <x v="1"/>
    <n v="11.29"/>
    <x v="112"/>
  </r>
  <r>
    <x v="56"/>
    <x v="1"/>
    <n v="11.13"/>
    <x v="113"/>
  </r>
  <r>
    <x v="57"/>
    <x v="1"/>
    <n v="11.13"/>
    <x v="114"/>
  </r>
  <r>
    <x v="58"/>
    <x v="1"/>
    <n v="11.07"/>
    <x v="115"/>
  </r>
  <r>
    <x v="59"/>
    <x v="1"/>
    <n v="11.32"/>
    <x v="116"/>
  </r>
  <r>
    <x v="60"/>
    <x v="1"/>
    <n v="11.29"/>
    <x v="117"/>
  </r>
  <r>
    <x v="61"/>
    <x v="1"/>
    <n v="11.32"/>
    <x v="118"/>
  </r>
  <r>
    <x v="0"/>
    <x v="2"/>
    <n v="6.81"/>
    <x v="0"/>
  </r>
  <r>
    <x v="1"/>
    <x v="2"/>
    <n v="6.79"/>
    <x v="0"/>
  </r>
  <r>
    <x v="2"/>
    <x v="2"/>
    <n v="7.55"/>
    <x v="119"/>
  </r>
  <r>
    <x v="3"/>
    <x v="2"/>
    <n v="7.54"/>
    <x v="120"/>
  </r>
  <r>
    <x v="4"/>
    <x v="2"/>
    <n v="6.39"/>
    <x v="0"/>
  </r>
  <r>
    <x v="5"/>
    <x v="2"/>
    <n v="6.25"/>
    <x v="0"/>
  </r>
  <r>
    <x v="6"/>
    <x v="2"/>
    <n v="7.55"/>
    <x v="121"/>
  </r>
  <r>
    <x v="7"/>
    <x v="2"/>
    <n v="7.54"/>
    <x v="122"/>
  </r>
  <r>
    <x v="8"/>
    <x v="2"/>
    <n v="7.58"/>
    <x v="123"/>
  </r>
  <r>
    <x v="9"/>
    <x v="2"/>
    <n v="7.55"/>
    <x v="124"/>
  </r>
  <r>
    <x v="10"/>
    <x v="2"/>
    <n v="7.54"/>
    <x v="125"/>
  </r>
  <r>
    <x v="11"/>
    <x v="2"/>
    <n v="7.56"/>
    <x v="126"/>
  </r>
  <r>
    <x v="12"/>
    <x v="2"/>
    <n v="7.57"/>
    <x v="127"/>
  </r>
  <r>
    <x v="13"/>
    <x v="2"/>
    <n v="7.54"/>
    <x v="128"/>
  </r>
  <r>
    <x v="14"/>
    <x v="2"/>
    <n v="7.54"/>
    <x v="129"/>
  </r>
  <r>
    <x v="15"/>
    <x v="2"/>
    <n v="7.55"/>
    <x v="130"/>
  </r>
  <r>
    <x v="16"/>
    <x v="2"/>
    <n v="7.54"/>
    <x v="131"/>
  </r>
  <r>
    <x v="17"/>
    <x v="2"/>
    <n v="7.55"/>
    <x v="132"/>
  </r>
  <r>
    <x v="18"/>
    <x v="2"/>
    <n v="7.56"/>
    <x v="133"/>
  </r>
  <r>
    <x v="19"/>
    <x v="2"/>
    <n v="7.56"/>
    <x v="134"/>
  </r>
  <r>
    <x v="20"/>
    <x v="2"/>
    <n v="7.54"/>
    <x v="135"/>
  </r>
  <r>
    <x v="21"/>
    <x v="2"/>
    <n v="7.56"/>
    <x v="136"/>
  </r>
  <r>
    <x v="22"/>
    <x v="2"/>
    <n v="7.54"/>
    <x v="137"/>
  </r>
  <r>
    <x v="23"/>
    <x v="2"/>
    <n v="7.55"/>
    <x v="138"/>
  </r>
  <r>
    <x v="24"/>
    <x v="2"/>
    <n v="7.55"/>
    <x v="139"/>
  </r>
  <r>
    <x v="25"/>
    <x v="2"/>
    <n v="7.55"/>
    <x v="140"/>
  </r>
  <r>
    <x v="26"/>
    <x v="2"/>
    <n v="7.55"/>
    <x v="141"/>
  </r>
  <r>
    <x v="27"/>
    <x v="2"/>
    <n v="7.54"/>
    <x v="142"/>
  </r>
  <r>
    <x v="28"/>
    <x v="2"/>
    <n v="7.57"/>
    <x v="143"/>
  </r>
  <r>
    <x v="29"/>
    <x v="2"/>
    <n v="7.55"/>
    <x v="144"/>
  </r>
  <r>
    <x v="30"/>
    <x v="2"/>
    <n v="7.54"/>
    <x v="145"/>
  </r>
  <r>
    <x v="31"/>
    <x v="2"/>
    <n v="7.55"/>
    <x v="146"/>
  </r>
  <r>
    <x v="32"/>
    <x v="2"/>
    <n v="7.56"/>
    <x v="147"/>
  </r>
  <r>
    <x v="33"/>
    <x v="2"/>
    <n v="7.57"/>
    <x v="148"/>
  </r>
  <r>
    <x v="34"/>
    <x v="2"/>
    <n v="7.56"/>
    <x v="149"/>
  </r>
  <r>
    <x v="35"/>
    <x v="2"/>
    <n v="7.54"/>
    <x v="150"/>
  </r>
  <r>
    <x v="36"/>
    <x v="2"/>
    <n v="7.57"/>
    <x v="151"/>
  </r>
  <r>
    <x v="37"/>
    <x v="2"/>
    <n v="7.57"/>
    <x v="152"/>
  </r>
  <r>
    <x v="38"/>
    <x v="2"/>
    <n v="7.54"/>
    <x v="153"/>
  </r>
  <r>
    <x v="39"/>
    <x v="2"/>
    <n v="7.56"/>
    <x v="154"/>
  </r>
  <r>
    <x v="40"/>
    <x v="2"/>
    <n v="7.55"/>
    <x v="155"/>
  </r>
  <r>
    <x v="41"/>
    <x v="2"/>
    <n v="7.55"/>
    <x v="156"/>
  </r>
  <r>
    <x v="42"/>
    <x v="2"/>
    <n v="7.54"/>
    <x v="157"/>
  </r>
  <r>
    <x v="43"/>
    <x v="2"/>
    <n v="7.54"/>
    <x v="158"/>
  </r>
  <r>
    <x v="44"/>
    <x v="2"/>
    <n v="7.53"/>
    <x v="159"/>
  </r>
  <r>
    <x v="45"/>
    <x v="2"/>
    <n v="7.56"/>
    <x v="160"/>
  </r>
  <r>
    <x v="46"/>
    <x v="2"/>
    <n v="7.52"/>
    <x v="161"/>
  </r>
  <r>
    <x v="47"/>
    <x v="2"/>
    <n v="7.56"/>
    <x v="162"/>
  </r>
  <r>
    <x v="48"/>
    <x v="2"/>
    <n v="7.56"/>
    <x v="163"/>
  </r>
  <r>
    <x v="49"/>
    <x v="2"/>
    <n v="7.54"/>
    <x v="164"/>
  </r>
  <r>
    <x v="50"/>
    <x v="2"/>
    <n v="7.56"/>
    <x v="165"/>
  </r>
  <r>
    <x v="51"/>
    <x v="2"/>
    <n v="7.56"/>
    <x v="166"/>
  </r>
  <r>
    <x v="52"/>
    <x v="2"/>
    <n v="7.53"/>
    <x v="167"/>
  </r>
  <r>
    <x v="53"/>
    <x v="2"/>
    <n v="7.56"/>
    <x v="168"/>
  </r>
  <r>
    <x v="54"/>
    <x v="2"/>
    <n v="7.54"/>
    <x v="169"/>
  </r>
  <r>
    <x v="55"/>
    <x v="2"/>
    <n v="7.55"/>
    <x v="170"/>
  </r>
  <r>
    <x v="56"/>
    <x v="2"/>
    <n v="7.54"/>
    <x v="171"/>
  </r>
  <r>
    <x v="57"/>
    <x v="2"/>
    <n v="7.57"/>
    <x v="172"/>
  </r>
  <r>
    <x v="58"/>
    <x v="2"/>
    <n v="7.56"/>
    <x v="173"/>
  </r>
  <r>
    <x v="59"/>
    <x v="2"/>
    <n v="7.55"/>
    <x v="174"/>
  </r>
  <r>
    <x v="60"/>
    <x v="2"/>
    <n v="7.57"/>
    <x v="175"/>
  </r>
  <r>
    <x v="61"/>
    <x v="2"/>
    <n v="7.56"/>
    <x v="176"/>
  </r>
  <r>
    <x v="0"/>
    <x v="3"/>
    <n v="9.41"/>
    <x v="0"/>
  </r>
  <r>
    <x v="1"/>
    <x v="3"/>
    <n v="9.44"/>
    <x v="0"/>
  </r>
  <r>
    <x v="2"/>
    <x v="3"/>
    <n v="9.52"/>
    <x v="177"/>
  </r>
  <r>
    <x v="3"/>
    <x v="3"/>
    <n v="9.49"/>
    <x v="178"/>
  </r>
  <r>
    <x v="4"/>
    <x v="3"/>
    <n v="9.48"/>
    <x v="0"/>
  </r>
  <r>
    <x v="5"/>
    <x v="3"/>
    <n v="9.44"/>
    <x v="0"/>
  </r>
  <r>
    <x v="6"/>
    <x v="3"/>
    <n v="9.48"/>
    <x v="179"/>
  </r>
  <r>
    <x v="7"/>
    <x v="3"/>
    <n v="9.49"/>
    <x v="180"/>
  </r>
  <r>
    <x v="8"/>
    <x v="3"/>
    <n v="9.51"/>
    <x v="181"/>
  </r>
  <r>
    <x v="9"/>
    <x v="3"/>
    <n v="9.52"/>
    <x v="182"/>
  </r>
  <r>
    <x v="10"/>
    <x v="3"/>
    <n v="9.44"/>
    <x v="183"/>
  </r>
  <r>
    <x v="11"/>
    <x v="3"/>
    <n v="9.51"/>
    <x v="184"/>
  </r>
  <r>
    <x v="12"/>
    <x v="3"/>
    <n v="9.51"/>
    <x v="185"/>
  </r>
  <r>
    <x v="13"/>
    <x v="3"/>
    <n v="9.5"/>
    <x v="186"/>
  </r>
  <r>
    <x v="14"/>
    <x v="3"/>
    <n v="9.51"/>
    <x v="187"/>
  </r>
  <r>
    <x v="15"/>
    <x v="3"/>
    <n v="9.52"/>
    <x v="188"/>
  </r>
  <r>
    <x v="16"/>
    <x v="3"/>
    <n v="9.51"/>
    <x v="189"/>
  </r>
  <r>
    <x v="17"/>
    <x v="3"/>
    <n v="9.52"/>
    <x v="190"/>
  </r>
  <r>
    <x v="18"/>
    <x v="3"/>
    <n v="9.52"/>
    <x v="191"/>
  </r>
  <r>
    <x v="19"/>
    <x v="3"/>
    <n v="9.52"/>
    <x v="192"/>
  </r>
  <r>
    <x v="20"/>
    <x v="3"/>
    <n v="9.51"/>
    <x v="193"/>
  </r>
  <r>
    <x v="21"/>
    <x v="3"/>
    <n v="9.5"/>
    <x v="194"/>
  </r>
  <r>
    <x v="22"/>
    <x v="3"/>
    <n v="9.52"/>
    <x v="195"/>
  </r>
  <r>
    <x v="23"/>
    <x v="3"/>
    <n v="9.51"/>
    <x v="196"/>
  </r>
  <r>
    <x v="24"/>
    <x v="3"/>
    <n v="9.51"/>
    <x v="197"/>
  </r>
  <r>
    <x v="25"/>
    <x v="3"/>
    <n v="9.51"/>
    <x v="198"/>
  </r>
  <r>
    <x v="26"/>
    <x v="3"/>
    <n v="9.51"/>
    <x v="199"/>
  </r>
  <r>
    <x v="27"/>
    <x v="3"/>
    <n v="9.52"/>
    <x v="200"/>
  </r>
  <r>
    <x v="28"/>
    <x v="3"/>
    <n v="9.51"/>
    <x v="201"/>
  </r>
  <r>
    <x v="29"/>
    <x v="3"/>
    <n v="9.51"/>
    <x v="202"/>
  </r>
  <r>
    <x v="30"/>
    <x v="3"/>
    <n v="9.52"/>
    <x v="203"/>
  </r>
  <r>
    <x v="31"/>
    <x v="3"/>
    <n v="9.5"/>
    <x v="204"/>
  </r>
  <r>
    <x v="32"/>
    <x v="3"/>
    <n v="9.5"/>
    <x v="205"/>
  </r>
  <r>
    <x v="33"/>
    <x v="3"/>
    <n v="9.49"/>
    <x v="206"/>
  </r>
  <r>
    <x v="34"/>
    <x v="3"/>
    <n v="9.51"/>
    <x v="207"/>
  </r>
  <r>
    <x v="35"/>
    <x v="3"/>
    <n v="9.5"/>
    <x v="208"/>
  </r>
  <r>
    <x v="36"/>
    <x v="3"/>
    <n v="9.49"/>
    <x v="209"/>
  </r>
  <r>
    <x v="37"/>
    <x v="3"/>
    <n v="9.52"/>
    <x v="210"/>
  </r>
  <r>
    <x v="38"/>
    <x v="3"/>
    <n v="9.52"/>
    <x v="211"/>
  </r>
  <r>
    <x v="39"/>
    <x v="3"/>
    <n v="9.5399999999999991"/>
    <x v="212"/>
  </r>
  <r>
    <x v="40"/>
    <x v="3"/>
    <n v="9.49"/>
    <x v="213"/>
  </r>
  <r>
    <x v="41"/>
    <x v="3"/>
    <n v="9.51"/>
    <x v="214"/>
  </r>
  <r>
    <x v="42"/>
    <x v="3"/>
    <n v="9.51"/>
    <x v="215"/>
  </r>
  <r>
    <x v="43"/>
    <x v="3"/>
    <n v="9.49"/>
    <x v="216"/>
  </r>
  <r>
    <x v="44"/>
    <x v="3"/>
    <n v="9.51"/>
    <x v="217"/>
  </r>
  <r>
    <x v="45"/>
    <x v="3"/>
    <n v="9.52"/>
    <x v="218"/>
  </r>
  <r>
    <x v="46"/>
    <x v="3"/>
    <n v="9.51"/>
    <x v="219"/>
  </r>
  <r>
    <x v="47"/>
    <x v="3"/>
    <n v="9.52"/>
    <x v="220"/>
  </r>
  <r>
    <x v="48"/>
    <x v="3"/>
    <n v="9.5"/>
    <x v="221"/>
  </r>
  <r>
    <x v="49"/>
    <x v="3"/>
    <n v="9.5399999999999991"/>
    <x v="222"/>
  </r>
  <r>
    <x v="50"/>
    <x v="3"/>
    <n v="9.5500000000000007"/>
    <x v="223"/>
  </r>
  <r>
    <x v="51"/>
    <x v="3"/>
    <n v="9.56"/>
    <x v="224"/>
  </r>
  <r>
    <x v="52"/>
    <x v="3"/>
    <n v="9.5500000000000007"/>
    <x v="225"/>
  </r>
  <r>
    <x v="53"/>
    <x v="3"/>
    <n v="9.57"/>
    <x v="226"/>
  </r>
  <r>
    <x v="54"/>
    <x v="3"/>
    <n v="9.56"/>
    <x v="227"/>
  </r>
  <r>
    <x v="55"/>
    <x v="3"/>
    <n v="9.51"/>
    <x v="228"/>
  </r>
  <r>
    <x v="56"/>
    <x v="3"/>
    <n v="9.5500000000000007"/>
    <x v="229"/>
  </r>
  <r>
    <x v="57"/>
    <x v="3"/>
    <n v="9.5399999999999991"/>
    <x v="230"/>
  </r>
  <r>
    <x v="58"/>
    <x v="3"/>
    <n v="9.51"/>
    <x v="231"/>
  </r>
  <r>
    <x v="59"/>
    <x v="3"/>
    <n v="9.5500000000000007"/>
    <x v="232"/>
  </r>
  <r>
    <x v="60"/>
    <x v="3"/>
    <n v="9.57"/>
    <x v="233"/>
  </r>
  <r>
    <x v="61"/>
    <x v="3"/>
    <n v="9.52"/>
    <x v="234"/>
  </r>
  <r>
    <x v="0"/>
    <x v="4"/>
    <n v="7.21"/>
    <x v="0"/>
  </r>
  <r>
    <x v="1"/>
    <x v="4"/>
    <n v="7.24"/>
    <x v="0"/>
  </r>
  <r>
    <x v="2"/>
    <x v="4"/>
    <n v="7.85"/>
    <x v="235"/>
  </r>
  <r>
    <x v="3"/>
    <x v="4"/>
    <n v="7.91"/>
    <x v="236"/>
  </r>
  <r>
    <x v="4"/>
    <x v="4"/>
    <n v="7.07"/>
    <x v="0"/>
  </r>
  <r>
    <x v="5"/>
    <x v="4"/>
    <e v="#N/A"/>
    <x v="237"/>
  </r>
  <r>
    <x v="6"/>
    <x v="4"/>
    <n v="7.86"/>
    <x v="238"/>
  </r>
  <r>
    <x v="7"/>
    <x v="4"/>
    <n v="7.9"/>
    <x v="239"/>
  </r>
  <r>
    <x v="8"/>
    <x v="4"/>
    <n v="7.86"/>
    <x v="240"/>
  </r>
  <r>
    <x v="9"/>
    <x v="4"/>
    <n v="7.91"/>
    <x v="241"/>
  </r>
  <r>
    <x v="10"/>
    <x v="4"/>
    <n v="7.9"/>
    <x v="242"/>
  </r>
  <r>
    <x v="11"/>
    <x v="4"/>
    <n v="7.93"/>
    <x v="243"/>
  </r>
  <r>
    <x v="12"/>
    <x v="4"/>
    <n v="7.93"/>
    <x v="244"/>
  </r>
  <r>
    <x v="13"/>
    <x v="4"/>
    <n v="7.92"/>
    <x v="245"/>
  </r>
  <r>
    <x v="14"/>
    <x v="4"/>
    <n v="7.94"/>
    <x v="246"/>
  </r>
  <r>
    <x v="15"/>
    <x v="4"/>
    <n v="7.93"/>
    <x v="247"/>
  </r>
  <r>
    <x v="16"/>
    <x v="4"/>
    <n v="7.95"/>
    <x v="248"/>
  </r>
  <r>
    <x v="17"/>
    <x v="4"/>
    <n v="7.96"/>
    <x v="249"/>
  </r>
  <r>
    <x v="18"/>
    <x v="4"/>
    <n v="7.96"/>
    <x v="250"/>
  </r>
  <r>
    <x v="19"/>
    <x v="4"/>
    <n v="7.95"/>
    <x v="251"/>
  </r>
  <r>
    <x v="20"/>
    <x v="4"/>
    <n v="7.89"/>
    <x v="252"/>
  </r>
  <r>
    <x v="21"/>
    <x v="4"/>
    <n v="7.88"/>
    <x v="253"/>
  </r>
  <r>
    <x v="22"/>
    <x v="4"/>
    <n v="7.9"/>
    <x v="254"/>
  </r>
  <r>
    <x v="23"/>
    <x v="4"/>
    <n v="7.91"/>
    <x v="255"/>
  </r>
  <r>
    <x v="24"/>
    <x v="4"/>
    <n v="7.89"/>
    <x v="256"/>
  </r>
  <r>
    <x v="25"/>
    <x v="4"/>
    <n v="7.94"/>
    <x v="257"/>
  </r>
  <r>
    <x v="26"/>
    <x v="4"/>
    <n v="7.94"/>
    <x v="258"/>
  </r>
  <r>
    <x v="27"/>
    <x v="4"/>
    <n v="7.9"/>
    <x v="259"/>
  </r>
  <r>
    <x v="28"/>
    <x v="4"/>
    <n v="7.91"/>
    <x v="260"/>
  </r>
  <r>
    <x v="29"/>
    <x v="4"/>
    <n v="7.97"/>
    <x v="261"/>
  </r>
  <r>
    <x v="30"/>
    <x v="4"/>
    <n v="7.94"/>
    <x v="262"/>
  </r>
  <r>
    <x v="31"/>
    <x v="4"/>
    <n v="7.96"/>
    <x v="263"/>
  </r>
  <r>
    <x v="32"/>
    <x v="4"/>
    <n v="7.91"/>
    <x v="264"/>
  </r>
  <r>
    <x v="33"/>
    <x v="4"/>
    <n v="7.94"/>
    <x v="265"/>
  </r>
  <r>
    <x v="34"/>
    <x v="4"/>
    <n v="7.91"/>
    <x v="266"/>
  </r>
  <r>
    <x v="35"/>
    <x v="4"/>
    <n v="7.92"/>
    <x v="267"/>
  </r>
  <r>
    <x v="36"/>
    <x v="4"/>
    <n v="7.95"/>
    <x v="268"/>
  </r>
  <r>
    <x v="37"/>
    <x v="4"/>
    <n v="7.88"/>
    <x v="269"/>
  </r>
  <r>
    <x v="38"/>
    <x v="4"/>
    <n v="7.94"/>
    <x v="270"/>
  </r>
  <r>
    <x v="39"/>
    <x v="4"/>
    <n v="7.95"/>
    <x v="271"/>
  </r>
  <r>
    <x v="40"/>
    <x v="4"/>
    <n v="7.98"/>
    <x v="272"/>
  </r>
  <r>
    <x v="41"/>
    <x v="4"/>
    <n v="7.93"/>
    <x v="273"/>
  </r>
  <r>
    <x v="42"/>
    <x v="4"/>
    <n v="7.91"/>
    <x v="274"/>
  </r>
  <r>
    <x v="43"/>
    <x v="4"/>
    <n v="7.94"/>
    <x v="275"/>
  </r>
  <r>
    <x v="44"/>
    <x v="4"/>
    <n v="7.91"/>
    <x v="276"/>
  </r>
  <r>
    <x v="45"/>
    <x v="4"/>
    <n v="7.97"/>
    <x v="277"/>
  </r>
  <r>
    <x v="46"/>
    <x v="4"/>
    <n v="7.88"/>
    <x v="278"/>
  </r>
  <r>
    <x v="47"/>
    <x v="4"/>
    <n v="7.9"/>
    <x v="279"/>
  </r>
  <r>
    <x v="48"/>
    <x v="4"/>
    <n v="7.87"/>
    <x v="280"/>
  </r>
  <r>
    <x v="49"/>
    <x v="4"/>
    <n v="7.99"/>
    <x v="281"/>
  </r>
  <r>
    <x v="50"/>
    <x v="4"/>
    <n v="7.97"/>
    <x v="282"/>
  </r>
  <r>
    <x v="51"/>
    <x v="4"/>
    <n v="7.89"/>
    <x v="283"/>
  </r>
  <r>
    <x v="52"/>
    <x v="4"/>
    <n v="7.93"/>
    <x v="284"/>
  </r>
  <r>
    <x v="53"/>
    <x v="4"/>
    <n v="7.93"/>
    <x v="285"/>
  </r>
  <r>
    <x v="54"/>
    <x v="4"/>
    <n v="7.93"/>
    <x v="286"/>
  </r>
  <r>
    <x v="55"/>
    <x v="4"/>
    <n v="7.93"/>
    <x v="287"/>
  </r>
  <r>
    <x v="56"/>
    <x v="4"/>
    <n v="7.88"/>
    <x v="288"/>
  </r>
  <r>
    <x v="57"/>
    <x v="4"/>
    <n v="7.94"/>
    <x v="289"/>
  </r>
  <r>
    <x v="58"/>
    <x v="4"/>
    <n v="7.93"/>
    <x v="290"/>
  </r>
  <r>
    <x v="59"/>
    <x v="4"/>
    <n v="7.93"/>
    <x v="291"/>
  </r>
  <r>
    <x v="60"/>
    <x v="4"/>
    <n v="7.94"/>
    <x v="292"/>
  </r>
  <r>
    <x v="61"/>
    <x v="4"/>
    <n v="7.9"/>
    <x v="293"/>
  </r>
  <r>
    <x v="0"/>
    <x v="5"/>
    <n v="9.07"/>
    <x v="0"/>
  </r>
  <r>
    <x v="1"/>
    <x v="5"/>
    <n v="9.0399999999999991"/>
    <x v="0"/>
  </r>
  <r>
    <x v="2"/>
    <x v="5"/>
    <n v="8.3800000000000008"/>
    <x v="294"/>
  </r>
  <r>
    <x v="3"/>
    <x v="5"/>
    <n v="8.24"/>
    <x v="295"/>
  </r>
  <r>
    <x v="4"/>
    <x v="5"/>
    <n v="8.98"/>
    <x v="0"/>
  </r>
  <r>
    <x v="5"/>
    <x v="5"/>
    <n v="9.07"/>
    <x v="0"/>
  </r>
  <r>
    <x v="6"/>
    <x v="5"/>
    <n v="8.42"/>
    <x v="296"/>
  </r>
  <r>
    <x v="7"/>
    <x v="5"/>
    <n v="8.23"/>
    <x v="297"/>
  </r>
  <r>
    <x v="8"/>
    <x v="5"/>
    <n v="8.4499999999999993"/>
    <x v="298"/>
  </r>
  <r>
    <x v="9"/>
    <x v="5"/>
    <n v="8.31"/>
    <x v="299"/>
  </r>
  <r>
    <x v="10"/>
    <x v="5"/>
    <n v="7.98"/>
    <x v="300"/>
  </r>
  <r>
    <x v="11"/>
    <x v="5"/>
    <n v="8.35"/>
    <x v="301"/>
  </r>
  <r>
    <x v="12"/>
    <x v="5"/>
    <n v="8.44"/>
    <x v="302"/>
  </r>
  <r>
    <x v="13"/>
    <x v="5"/>
    <n v="8.43"/>
    <x v="303"/>
  </r>
  <r>
    <x v="14"/>
    <x v="5"/>
    <n v="8.33"/>
    <x v="304"/>
  </r>
  <r>
    <x v="15"/>
    <x v="5"/>
    <n v="8.34"/>
    <x v="305"/>
  </r>
  <r>
    <x v="16"/>
    <x v="5"/>
    <n v="8.43"/>
    <x v="306"/>
  </r>
  <r>
    <x v="17"/>
    <x v="5"/>
    <n v="8.4499999999999993"/>
    <x v="307"/>
  </r>
  <r>
    <x v="18"/>
    <x v="5"/>
    <n v="8.3800000000000008"/>
    <x v="308"/>
  </r>
  <r>
    <x v="19"/>
    <x v="5"/>
    <n v="8.32"/>
    <x v="309"/>
  </r>
  <r>
    <x v="20"/>
    <x v="5"/>
    <n v="8.39"/>
    <x v="310"/>
  </r>
  <r>
    <x v="21"/>
    <x v="5"/>
    <n v="8.39"/>
    <x v="311"/>
  </r>
  <r>
    <x v="22"/>
    <x v="5"/>
    <n v="8.32"/>
    <x v="312"/>
  </r>
  <r>
    <x v="23"/>
    <x v="5"/>
    <n v="8.3800000000000008"/>
    <x v="313"/>
  </r>
  <r>
    <x v="24"/>
    <x v="5"/>
    <n v="8.36"/>
    <x v="314"/>
  </r>
  <r>
    <x v="25"/>
    <x v="5"/>
    <n v="8.3800000000000008"/>
    <x v="315"/>
  </r>
  <r>
    <x v="26"/>
    <x v="5"/>
    <n v="8.3000000000000007"/>
    <x v="316"/>
  </r>
  <r>
    <x v="27"/>
    <x v="5"/>
    <n v="8.4"/>
    <x v="317"/>
  </r>
  <r>
    <x v="28"/>
    <x v="5"/>
    <n v="8.39"/>
    <x v="318"/>
  </r>
  <r>
    <x v="29"/>
    <x v="5"/>
    <n v="8.33"/>
    <x v="319"/>
  </r>
  <r>
    <x v="30"/>
    <x v="5"/>
    <n v="8.4499999999999993"/>
    <x v="320"/>
  </r>
  <r>
    <x v="31"/>
    <x v="5"/>
    <n v="8.43"/>
    <x v="321"/>
  </r>
  <r>
    <x v="32"/>
    <x v="5"/>
    <n v="8.43"/>
    <x v="322"/>
  </r>
  <r>
    <x v="33"/>
    <x v="5"/>
    <n v="8.41"/>
    <x v="323"/>
  </r>
  <r>
    <x v="34"/>
    <x v="5"/>
    <n v="8.4"/>
    <x v="324"/>
  </r>
  <r>
    <x v="35"/>
    <x v="5"/>
    <n v="8.3800000000000008"/>
    <x v="325"/>
  </r>
  <r>
    <x v="36"/>
    <x v="5"/>
    <n v="8.3699999999999992"/>
    <x v="326"/>
  </r>
  <r>
    <x v="37"/>
    <x v="5"/>
    <n v="8.3000000000000007"/>
    <x v="327"/>
  </r>
  <r>
    <x v="38"/>
    <x v="5"/>
    <n v="8.43"/>
    <x v="328"/>
  </r>
  <r>
    <x v="39"/>
    <x v="5"/>
    <n v="8.35"/>
    <x v="329"/>
  </r>
  <r>
    <x v="40"/>
    <x v="5"/>
    <n v="8.43"/>
    <x v="330"/>
  </r>
  <r>
    <x v="41"/>
    <x v="5"/>
    <n v="8.34"/>
    <x v="331"/>
  </r>
  <r>
    <x v="42"/>
    <x v="5"/>
    <n v="8.48"/>
    <x v="332"/>
  </r>
  <r>
    <x v="43"/>
    <x v="5"/>
    <n v="8.39"/>
    <x v="333"/>
  </r>
  <r>
    <x v="44"/>
    <x v="5"/>
    <n v="8.4600000000000009"/>
    <x v="334"/>
  </r>
  <r>
    <x v="45"/>
    <x v="5"/>
    <n v="8.41"/>
    <x v="335"/>
  </r>
  <r>
    <x v="46"/>
    <x v="5"/>
    <n v="8.42"/>
    <x v="336"/>
  </r>
  <r>
    <x v="47"/>
    <x v="5"/>
    <n v="8.4700000000000006"/>
    <x v="337"/>
  </r>
  <r>
    <x v="48"/>
    <x v="5"/>
    <n v="8.48"/>
    <x v="338"/>
  </r>
  <r>
    <x v="49"/>
    <x v="5"/>
    <n v="8.3800000000000008"/>
    <x v="339"/>
  </r>
  <r>
    <x v="50"/>
    <x v="5"/>
    <n v="8.4700000000000006"/>
    <x v="340"/>
  </r>
  <r>
    <x v="51"/>
    <x v="5"/>
    <n v="8.4"/>
    <x v="341"/>
  </r>
  <r>
    <x v="52"/>
    <x v="5"/>
    <n v="8.39"/>
    <x v="342"/>
  </r>
  <r>
    <x v="53"/>
    <x v="5"/>
    <n v="8.35"/>
    <x v="343"/>
  </r>
  <r>
    <x v="54"/>
    <x v="5"/>
    <n v="8.44"/>
    <x v="344"/>
  </r>
  <r>
    <x v="55"/>
    <x v="5"/>
    <n v="8.42"/>
    <x v="345"/>
  </r>
  <r>
    <x v="56"/>
    <x v="5"/>
    <n v="8.3800000000000008"/>
    <x v="346"/>
  </r>
  <r>
    <x v="57"/>
    <x v="5"/>
    <n v="8.3800000000000008"/>
    <x v="347"/>
  </r>
  <r>
    <x v="58"/>
    <x v="5"/>
    <n v="8.32"/>
    <x v="348"/>
  </r>
  <r>
    <x v="59"/>
    <x v="5"/>
    <n v="8.39"/>
    <x v="349"/>
  </r>
  <r>
    <x v="60"/>
    <x v="5"/>
    <n v="8.41"/>
    <x v="350"/>
  </r>
  <r>
    <x v="61"/>
    <x v="5"/>
    <n v="8.3699999999999992"/>
    <x v="351"/>
  </r>
  <r>
    <x v="0"/>
    <x v="6"/>
    <n v="6.84"/>
    <x v="352"/>
  </r>
  <r>
    <x v="1"/>
    <x v="6"/>
    <n v="6.61"/>
    <x v="353"/>
  </r>
  <r>
    <x v="2"/>
    <x v="6"/>
    <n v="6.9"/>
    <x v="354"/>
  </r>
  <r>
    <x v="3"/>
    <x v="6"/>
    <n v="6.76"/>
    <x v="355"/>
  </r>
  <r>
    <x v="4"/>
    <x v="6"/>
    <n v="8.1300000000000008"/>
    <x v="0"/>
  </r>
  <r>
    <x v="5"/>
    <x v="6"/>
    <n v="8.1300000000000008"/>
    <x v="0"/>
  </r>
  <r>
    <x v="6"/>
    <x v="6"/>
    <n v="6.9"/>
    <x v="356"/>
  </r>
  <r>
    <x v="7"/>
    <x v="6"/>
    <n v="6.73"/>
    <x v="357"/>
  </r>
  <r>
    <x v="8"/>
    <x v="6"/>
    <n v="6.92"/>
    <x v="358"/>
  </r>
  <r>
    <x v="9"/>
    <x v="6"/>
    <n v="6.78"/>
    <x v="359"/>
  </r>
  <r>
    <x v="10"/>
    <x v="6"/>
    <n v="6.73"/>
    <x v="360"/>
  </r>
  <r>
    <x v="11"/>
    <x v="6"/>
    <n v="6.76"/>
    <x v="361"/>
  </r>
  <r>
    <x v="12"/>
    <x v="6"/>
    <n v="6.9"/>
    <x v="362"/>
  </r>
  <r>
    <x v="13"/>
    <x v="6"/>
    <n v="6.8"/>
    <x v="363"/>
  </r>
  <r>
    <x v="14"/>
    <x v="6"/>
    <n v="6.79"/>
    <x v="364"/>
  </r>
  <r>
    <x v="15"/>
    <x v="6"/>
    <n v="6.78"/>
    <x v="365"/>
  </r>
  <r>
    <x v="16"/>
    <x v="6"/>
    <n v="6.87"/>
    <x v="366"/>
  </r>
  <r>
    <x v="17"/>
    <x v="6"/>
    <n v="6.9"/>
    <x v="367"/>
  </r>
  <r>
    <x v="18"/>
    <x v="6"/>
    <n v="6.9"/>
    <x v="368"/>
  </r>
  <r>
    <x v="19"/>
    <x v="6"/>
    <n v="6.84"/>
    <x v="369"/>
  </r>
  <r>
    <x v="20"/>
    <x v="6"/>
    <n v="6.89"/>
    <x v="370"/>
  </r>
  <r>
    <x v="21"/>
    <x v="6"/>
    <n v="6.86"/>
    <x v="371"/>
  </r>
  <r>
    <x v="22"/>
    <x v="6"/>
    <n v="6.74"/>
    <x v="372"/>
  </r>
  <r>
    <x v="23"/>
    <x v="6"/>
    <n v="6.87"/>
    <x v="373"/>
  </r>
  <r>
    <x v="24"/>
    <x v="6"/>
    <n v="6.83"/>
    <x v="374"/>
  </r>
  <r>
    <x v="25"/>
    <x v="6"/>
    <n v="6.73"/>
    <x v="375"/>
  </r>
  <r>
    <x v="26"/>
    <x v="6"/>
    <n v="6.78"/>
    <x v="376"/>
  </r>
  <r>
    <x v="27"/>
    <x v="6"/>
    <n v="6.85"/>
    <x v="377"/>
  </r>
  <r>
    <x v="28"/>
    <x v="6"/>
    <n v="6.79"/>
    <x v="378"/>
  </r>
  <r>
    <x v="29"/>
    <x v="6"/>
    <n v="6.87"/>
    <x v="379"/>
  </r>
  <r>
    <x v="30"/>
    <x v="6"/>
    <n v="6.9"/>
    <x v="380"/>
  </r>
  <r>
    <x v="31"/>
    <x v="6"/>
    <n v="6.83"/>
    <x v="381"/>
  </r>
  <r>
    <x v="32"/>
    <x v="6"/>
    <n v="6.83"/>
    <x v="382"/>
  </r>
  <r>
    <x v="33"/>
    <x v="6"/>
    <n v="6.79"/>
    <x v="383"/>
  </r>
  <r>
    <x v="34"/>
    <x v="6"/>
    <n v="6.87"/>
    <x v="384"/>
  </r>
  <r>
    <x v="35"/>
    <x v="6"/>
    <n v="6.87"/>
    <x v="385"/>
  </r>
  <r>
    <x v="36"/>
    <x v="6"/>
    <n v="6.85"/>
    <x v="386"/>
  </r>
  <r>
    <x v="37"/>
    <x v="6"/>
    <n v="6.84"/>
    <x v="387"/>
  </r>
  <r>
    <x v="38"/>
    <x v="6"/>
    <n v="6.91"/>
    <x v="388"/>
  </r>
  <r>
    <x v="39"/>
    <x v="6"/>
    <n v="6.85"/>
    <x v="389"/>
  </r>
  <r>
    <x v="40"/>
    <x v="6"/>
    <n v="6.9"/>
    <x v="390"/>
  </r>
  <r>
    <x v="41"/>
    <x v="6"/>
    <n v="6.79"/>
    <x v="391"/>
  </r>
  <r>
    <x v="42"/>
    <x v="6"/>
    <n v="6.87"/>
    <x v="392"/>
  </r>
  <r>
    <x v="43"/>
    <x v="6"/>
    <n v="6.84"/>
    <x v="393"/>
  </r>
  <r>
    <x v="44"/>
    <x v="6"/>
    <n v="6.83"/>
    <x v="394"/>
  </r>
  <r>
    <x v="45"/>
    <x v="6"/>
    <n v="6.85"/>
    <x v="395"/>
  </r>
  <r>
    <x v="46"/>
    <x v="6"/>
    <n v="6.87"/>
    <x v="396"/>
  </r>
  <r>
    <x v="47"/>
    <x v="6"/>
    <n v="6.93"/>
    <x v="397"/>
  </r>
  <r>
    <x v="48"/>
    <x v="6"/>
    <n v="6.99"/>
    <x v="398"/>
  </r>
  <r>
    <x v="49"/>
    <x v="6"/>
    <n v="6.78"/>
    <x v="399"/>
  </r>
  <r>
    <x v="50"/>
    <x v="6"/>
    <n v="6.91"/>
    <x v="400"/>
  </r>
  <r>
    <x v="51"/>
    <x v="6"/>
    <n v="6.84"/>
    <x v="401"/>
  </r>
  <r>
    <x v="52"/>
    <x v="6"/>
    <n v="6.83"/>
    <x v="402"/>
  </r>
  <r>
    <x v="53"/>
    <x v="6"/>
    <n v="6.79"/>
    <x v="403"/>
  </r>
  <r>
    <x v="54"/>
    <x v="6"/>
    <n v="6.84"/>
    <x v="404"/>
  </r>
  <r>
    <x v="55"/>
    <x v="6"/>
    <n v="6.86"/>
    <x v="405"/>
  </r>
  <r>
    <x v="56"/>
    <x v="6"/>
    <n v="6.84"/>
    <x v="406"/>
  </r>
  <r>
    <x v="57"/>
    <x v="6"/>
    <n v="6.79"/>
    <x v="407"/>
  </r>
  <r>
    <x v="58"/>
    <x v="6"/>
    <n v="6.81"/>
    <x v="408"/>
  </r>
  <r>
    <x v="59"/>
    <x v="6"/>
    <n v="6.86"/>
    <x v="409"/>
  </r>
  <r>
    <x v="60"/>
    <x v="6"/>
    <n v="6.81"/>
    <x v="410"/>
  </r>
  <r>
    <x v="61"/>
    <x v="6"/>
    <n v="6.79"/>
    <x v="411"/>
  </r>
  <r>
    <x v="0"/>
    <x v="7"/>
    <n v="6.78"/>
    <x v="412"/>
  </r>
  <r>
    <x v="1"/>
    <x v="7"/>
    <n v="6.39"/>
    <x v="413"/>
  </r>
  <r>
    <x v="2"/>
    <x v="7"/>
    <n v="6.17"/>
    <x v="414"/>
  </r>
  <r>
    <x v="3"/>
    <x v="7"/>
    <n v="6.16"/>
    <x v="415"/>
  </r>
  <r>
    <x v="4"/>
    <x v="7"/>
    <n v="6.17"/>
    <x v="0"/>
  </r>
  <r>
    <x v="5"/>
    <x v="7"/>
    <n v="6.1"/>
    <x v="0"/>
  </r>
  <r>
    <x v="6"/>
    <x v="7"/>
    <n v="6.13"/>
    <x v="416"/>
  </r>
  <r>
    <x v="7"/>
    <x v="7"/>
    <n v="6.18"/>
    <x v="417"/>
  </r>
  <r>
    <x v="8"/>
    <x v="7"/>
    <n v="6.24"/>
    <x v="418"/>
  </r>
  <r>
    <x v="9"/>
    <x v="7"/>
    <n v="6.16"/>
    <x v="419"/>
  </r>
  <r>
    <x v="10"/>
    <x v="7"/>
    <n v="6.15"/>
    <x v="420"/>
  </r>
  <r>
    <x v="11"/>
    <x v="7"/>
    <n v="6.21"/>
    <x v="421"/>
  </r>
  <r>
    <x v="12"/>
    <x v="7"/>
    <n v="6.17"/>
    <x v="422"/>
  </r>
  <r>
    <x v="13"/>
    <x v="7"/>
    <n v="6.15"/>
    <x v="423"/>
  </r>
  <r>
    <x v="14"/>
    <x v="7"/>
    <n v="6.16"/>
    <x v="424"/>
  </r>
  <r>
    <x v="15"/>
    <x v="7"/>
    <n v="6.19"/>
    <x v="425"/>
  </r>
  <r>
    <x v="16"/>
    <x v="7"/>
    <n v="6.11"/>
    <x v="426"/>
  </r>
  <r>
    <x v="17"/>
    <x v="7"/>
    <n v="6.21"/>
    <x v="427"/>
  </r>
  <r>
    <x v="18"/>
    <x v="7"/>
    <n v="6.12"/>
    <x v="428"/>
  </r>
  <r>
    <x v="19"/>
    <x v="7"/>
    <n v="6.12"/>
    <x v="429"/>
  </r>
  <r>
    <x v="20"/>
    <x v="7"/>
    <n v="6.16"/>
    <x v="430"/>
  </r>
  <r>
    <x v="21"/>
    <x v="7"/>
    <n v="6.2"/>
    <x v="431"/>
  </r>
  <r>
    <x v="22"/>
    <x v="7"/>
    <n v="6.15"/>
    <x v="432"/>
  </r>
  <r>
    <x v="23"/>
    <x v="7"/>
    <n v="6.19"/>
    <x v="433"/>
  </r>
  <r>
    <x v="24"/>
    <x v="7"/>
    <n v="6.21"/>
    <x v="434"/>
  </r>
  <r>
    <x v="25"/>
    <x v="7"/>
    <n v="6.21"/>
    <x v="435"/>
  </r>
  <r>
    <x v="26"/>
    <x v="7"/>
    <n v="6.17"/>
    <x v="436"/>
  </r>
  <r>
    <x v="27"/>
    <x v="7"/>
    <n v="6.21"/>
    <x v="437"/>
  </r>
  <r>
    <x v="28"/>
    <x v="7"/>
    <n v="6.17"/>
    <x v="438"/>
  </r>
  <r>
    <x v="29"/>
    <x v="7"/>
    <n v="6.16"/>
    <x v="439"/>
  </r>
  <r>
    <x v="30"/>
    <x v="7"/>
    <n v="6.16"/>
    <x v="440"/>
  </r>
  <r>
    <x v="31"/>
    <x v="7"/>
    <n v="6.15"/>
    <x v="441"/>
  </r>
  <r>
    <x v="32"/>
    <x v="7"/>
    <n v="6.24"/>
    <x v="442"/>
  </r>
  <r>
    <x v="33"/>
    <x v="7"/>
    <n v="6.16"/>
    <x v="443"/>
  </r>
  <r>
    <x v="34"/>
    <x v="7"/>
    <n v="6.14"/>
    <x v="444"/>
  </r>
  <r>
    <x v="35"/>
    <x v="7"/>
    <n v="6.22"/>
    <x v="445"/>
  </r>
  <r>
    <x v="36"/>
    <x v="7"/>
    <n v="6.18"/>
    <x v="446"/>
  </r>
  <r>
    <x v="37"/>
    <x v="7"/>
    <n v="6.2"/>
    <x v="447"/>
  </r>
  <r>
    <x v="38"/>
    <x v="7"/>
    <n v="6.12"/>
    <x v="448"/>
  </r>
  <r>
    <x v="39"/>
    <x v="7"/>
    <n v="6.2"/>
    <x v="449"/>
  </r>
  <r>
    <x v="40"/>
    <x v="7"/>
    <n v="6.23"/>
    <x v="450"/>
  </r>
  <r>
    <x v="41"/>
    <x v="7"/>
    <n v="6.17"/>
    <x v="451"/>
  </r>
  <r>
    <x v="42"/>
    <x v="7"/>
    <n v="6.21"/>
    <x v="452"/>
  </r>
  <r>
    <x v="43"/>
    <x v="7"/>
    <n v="6.18"/>
    <x v="453"/>
  </r>
  <r>
    <x v="44"/>
    <x v="7"/>
    <n v="6.14"/>
    <x v="454"/>
  </r>
  <r>
    <x v="45"/>
    <x v="7"/>
    <n v="6.23"/>
    <x v="455"/>
  </r>
  <r>
    <x v="46"/>
    <x v="7"/>
    <n v="6.16"/>
    <x v="456"/>
  </r>
  <r>
    <x v="47"/>
    <x v="7"/>
    <n v="6.16"/>
    <x v="457"/>
  </r>
  <r>
    <x v="48"/>
    <x v="7"/>
    <n v="6.22"/>
    <x v="458"/>
  </r>
  <r>
    <x v="49"/>
    <x v="7"/>
    <n v="6.22"/>
    <x v="459"/>
  </r>
  <r>
    <x v="50"/>
    <x v="7"/>
    <n v="6.11"/>
    <x v="460"/>
  </r>
  <r>
    <x v="51"/>
    <x v="7"/>
    <n v="6.17"/>
    <x v="461"/>
  </r>
  <r>
    <x v="52"/>
    <x v="7"/>
    <n v="6.18"/>
    <x v="462"/>
  </r>
  <r>
    <x v="53"/>
    <x v="7"/>
    <n v="6.25"/>
    <x v="463"/>
  </r>
  <r>
    <x v="54"/>
    <x v="7"/>
    <n v="6.21"/>
    <x v="464"/>
  </r>
  <r>
    <x v="55"/>
    <x v="7"/>
    <n v="6.21"/>
    <x v="465"/>
  </r>
  <r>
    <x v="56"/>
    <x v="7"/>
    <n v="6.18"/>
    <x v="466"/>
  </r>
  <r>
    <x v="57"/>
    <x v="7"/>
    <n v="6.16"/>
    <x v="467"/>
  </r>
  <r>
    <x v="58"/>
    <x v="7"/>
    <n v="6.23"/>
    <x v="468"/>
  </r>
  <r>
    <x v="59"/>
    <x v="7"/>
    <n v="6.22"/>
    <x v="469"/>
  </r>
  <r>
    <x v="60"/>
    <x v="7"/>
    <n v="6.05"/>
    <x v="470"/>
  </r>
  <r>
    <x v="61"/>
    <x v="7"/>
    <n v="6.18"/>
    <x v="471"/>
  </r>
  <r>
    <x v="0"/>
    <x v="8"/>
    <n v="8.18"/>
    <x v="472"/>
  </r>
  <r>
    <x v="1"/>
    <x v="8"/>
    <n v="8.3000000000000007"/>
    <x v="473"/>
  </r>
  <r>
    <x v="2"/>
    <x v="8"/>
    <n v="6.34"/>
    <x v="474"/>
  </r>
  <r>
    <x v="3"/>
    <x v="8"/>
    <n v="5.96"/>
    <x v="475"/>
  </r>
  <r>
    <x v="4"/>
    <x v="8"/>
    <n v="7.51"/>
    <x v="476"/>
  </r>
  <r>
    <x v="5"/>
    <x v="8"/>
    <n v="7.54"/>
    <x v="477"/>
  </r>
  <r>
    <x v="6"/>
    <x v="8"/>
    <n v="6.61"/>
    <x v="478"/>
  </r>
  <r>
    <x v="7"/>
    <x v="8"/>
    <n v="5.76"/>
    <x v="479"/>
  </r>
  <r>
    <x v="8"/>
    <x v="8"/>
    <n v="6.52"/>
    <x v="480"/>
  </r>
  <r>
    <x v="9"/>
    <x v="8"/>
    <n v="5.83"/>
    <x v="481"/>
  </r>
  <r>
    <x v="10"/>
    <x v="8"/>
    <n v="6"/>
    <x v="482"/>
  </r>
  <r>
    <x v="11"/>
    <x v="8"/>
    <n v="5.93"/>
    <x v="483"/>
  </r>
  <r>
    <x v="12"/>
    <x v="8"/>
    <n v="6.48"/>
    <x v="484"/>
  </r>
  <r>
    <x v="13"/>
    <x v="8"/>
    <n v="6.18"/>
    <x v="485"/>
  </r>
  <r>
    <x v="14"/>
    <x v="8"/>
    <n v="5.97"/>
    <x v="486"/>
  </r>
  <r>
    <x v="15"/>
    <x v="8"/>
    <n v="6.11"/>
    <x v="487"/>
  </r>
  <r>
    <x v="16"/>
    <x v="8"/>
    <n v="6.43"/>
    <x v="488"/>
  </r>
  <r>
    <x v="17"/>
    <x v="8"/>
    <n v="6.55"/>
    <x v="489"/>
  </r>
  <r>
    <x v="18"/>
    <x v="8"/>
    <n v="6.4"/>
    <x v="490"/>
  </r>
  <r>
    <x v="19"/>
    <x v="8"/>
    <n v="6.46"/>
    <x v="491"/>
  </r>
  <r>
    <x v="20"/>
    <x v="8"/>
    <n v="6.42"/>
    <x v="492"/>
  </r>
  <r>
    <x v="21"/>
    <x v="8"/>
    <n v="6.43"/>
    <x v="493"/>
  </r>
  <r>
    <x v="22"/>
    <x v="8"/>
    <n v="6.29"/>
    <x v="494"/>
  </r>
  <r>
    <x v="23"/>
    <x v="8"/>
    <n v="6.53"/>
    <x v="495"/>
  </r>
  <r>
    <x v="24"/>
    <x v="8"/>
    <n v="6.39"/>
    <x v="496"/>
  </r>
  <r>
    <x v="25"/>
    <x v="8"/>
    <n v="5.91"/>
    <x v="497"/>
  </r>
  <r>
    <x v="26"/>
    <x v="8"/>
    <n v="5.96"/>
    <x v="498"/>
  </r>
  <r>
    <x v="27"/>
    <x v="8"/>
    <n v="6.28"/>
    <x v="499"/>
  </r>
  <r>
    <x v="28"/>
    <x v="8"/>
    <n v="6.05"/>
    <x v="500"/>
  </r>
  <r>
    <x v="29"/>
    <x v="8"/>
    <n v="6.41"/>
    <x v="501"/>
  </r>
  <r>
    <x v="30"/>
    <x v="8"/>
    <n v="6.38"/>
    <x v="502"/>
  </r>
  <r>
    <x v="31"/>
    <x v="8"/>
    <n v="6.36"/>
    <x v="503"/>
  </r>
  <r>
    <x v="32"/>
    <x v="8"/>
    <n v="6.41"/>
    <x v="504"/>
  </r>
  <r>
    <x v="33"/>
    <x v="8"/>
    <n v="6.1"/>
    <x v="505"/>
  </r>
  <r>
    <x v="34"/>
    <x v="8"/>
    <n v="6.48"/>
    <x v="506"/>
  </r>
  <r>
    <x v="35"/>
    <x v="8"/>
    <n v="6.48"/>
    <x v="507"/>
  </r>
  <r>
    <x v="36"/>
    <x v="8"/>
    <n v="6.38"/>
    <x v="508"/>
  </r>
  <r>
    <x v="37"/>
    <x v="8"/>
    <n v="5.95"/>
    <x v="509"/>
  </r>
  <r>
    <x v="38"/>
    <x v="8"/>
    <n v="6.45"/>
    <x v="510"/>
  </r>
  <r>
    <x v="39"/>
    <x v="8"/>
    <n v="6.42"/>
    <x v="511"/>
  </r>
  <r>
    <x v="40"/>
    <x v="8"/>
    <n v="6.41"/>
    <x v="512"/>
  </r>
  <r>
    <x v="41"/>
    <x v="8"/>
    <n v="6.07"/>
    <x v="513"/>
  </r>
  <r>
    <x v="42"/>
    <x v="8"/>
    <n v="6.43"/>
    <x v="514"/>
  </r>
  <r>
    <x v="43"/>
    <x v="8"/>
    <n v="6.41"/>
    <x v="515"/>
  </r>
  <r>
    <x v="44"/>
    <x v="8"/>
    <n v="6.46"/>
    <x v="516"/>
  </r>
  <r>
    <x v="45"/>
    <x v="8"/>
    <n v="6.48"/>
    <x v="517"/>
  </r>
  <r>
    <x v="46"/>
    <x v="8"/>
    <n v="6.41"/>
    <x v="518"/>
  </r>
  <r>
    <x v="47"/>
    <x v="8"/>
    <n v="6.57"/>
    <x v="519"/>
  </r>
  <r>
    <x v="48"/>
    <x v="8"/>
    <n v="6.41"/>
    <x v="520"/>
  </r>
  <r>
    <x v="49"/>
    <x v="8"/>
    <n v="6.39"/>
    <x v="521"/>
  </r>
  <r>
    <x v="50"/>
    <x v="8"/>
    <n v="6.55"/>
    <x v="522"/>
  </r>
  <r>
    <x v="51"/>
    <x v="8"/>
    <n v="6.52"/>
    <x v="523"/>
  </r>
  <r>
    <x v="52"/>
    <x v="8"/>
    <n v="6.46"/>
    <x v="524"/>
  </r>
  <r>
    <x v="53"/>
    <x v="8"/>
    <n v="5.93"/>
    <x v="525"/>
  </r>
  <r>
    <x v="54"/>
    <x v="8"/>
    <n v="6.5"/>
    <x v="526"/>
  </r>
  <r>
    <x v="55"/>
    <x v="8"/>
    <n v="5.99"/>
    <x v="527"/>
  </r>
  <r>
    <x v="56"/>
    <x v="8"/>
    <n v="6.48"/>
    <x v="528"/>
  </r>
  <r>
    <x v="57"/>
    <x v="8"/>
    <n v="6.39"/>
    <x v="529"/>
  </r>
  <r>
    <x v="58"/>
    <x v="8"/>
    <n v="6.37"/>
    <x v="530"/>
  </r>
  <r>
    <x v="59"/>
    <x v="8"/>
    <n v="6.45"/>
    <x v="531"/>
  </r>
  <r>
    <x v="60"/>
    <x v="8"/>
    <n v="6.47"/>
    <x v="532"/>
  </r>
  <r>
    <x v="61"/>
    <x v="8"/>
    <n v="5.95"/>
    <x v="533"/>
  </r>
  <r>
    <x v="0"/>
    <x v="9"/>
    <e v="#N/A"/>
    <x v="237"/>
  </r>
  <r>
    <x v="1"/>
    <x v="9"/>
    <e v="#N/A"/>
    <x v="237"/>
  </r>
  <r>
    <x v="2"/>
    <x v="9"/>
    <n v="8.89"/>
    <x v="534"/>
  </r>
  <r>
    <x v="3"/>
    <x v="9"/>
    <n v="8.8699999999999992"/>
    <x v="535"/>
  </r>
  <r>
    <x v="4"/>
    <x v="9"/>
    <n v="8.16"/>
    <x v="0"/>
  </r>
  <r>
    <x v="5"/>
    <x v="9"/>
    <n v="8.0500000000000007"/>
    <x v="0"/>
  </r>
  <r>
    <x v="6"/>
    <x v="9"/>
    <n v="8.92"/>
    <x v="536"/>
  </r>
  <r>
    <x v="7"/>
    <x v="9"/>
    <n v="8.8800000000000008"/>
    <x v="537"/>
  </r>
  <r>
    <x v="8"/>
    <x v="9"/>
    <n v="8.9"/>
    <x v="538"/>
  </r>
  <r>
    <x v="9"/>
    <x v="9"/>
    <n v="8.9"/>
    <x v="539"/>
  </r>
  <r>
    <x v="10"/>
    <x v="9"/>
    <n v="8.8699999999999992"/>
    <x v="540"/>
  </r>
  <r>
    <x v="11"/>
    <x v="9"/>
    <n v="8.9"/>
    <x v="541"/>
  </r>
  <r>
    <x v="12"/>
    <x v="9"/>
    <n v="8.89"/>
    <x v="542"/>
  </r>
  <r>
    <x v="13"/>
    <x v="9"/>
    <n v="8.92"/>
    <x v="543"/>
  </r>
  <r>
    <x v="14"/>
    <x v="9"/>
    <n v="8.89"/>
    <x v="544"/>
  </r>
  <r>
    <x v="15"/>
    <x v="9"/>
    <n v="8.9"/>
    <x v="545"/>
  </r>
  <r>
    <x v="16"/>
    <x v="9"/>
    <n v="8.9"/>
    <x v="546"/>
  </r>
  <r>
    <x v="17"/>
    <x v="9"/>
    <n v="8.92"/>
    <x v="547"/>
  </r>
  <r>
    <x v="18"/>
    <x v="9"/>
    <n v="8.91"/>
    <x v="548"/>
  </r>
  <r>
    <x v="19"/>
    <x v="9"/>
    <n v="8.91"/>
    <x v="549"/>
  </r>
  <r>
    <x v="20"/>
    <x v="9"/>
    <n v="8.92"/>
    <x v="550"/>
  </r>
  <r>
    <x v="21"/>
    <x v="9"/>
    <n v="8.91"/>
    <x v="551"/>
  </r>
  <r>
    <x v="22"/>
    <x v="9"/>
    <n v="8.91"/>
    <x v="552"/>
  </r>
  <r>
    <x v="23"/>
    <x v="9"/>
    <n v="8.92"/>
    <x v="553"/>
  </r>
  <r>
    <x v="24"/>
    <x v="9"/>
    <n v="8.9"/>
    <x v="554"/>
  </r>
  <r>
    <x v="25"/>
    <x v="9"/>
    <n v="8.89"/>
    <x v="555"/>
  </r>
  <r>
    <x v="26"/>
    <x v="9"/>
    <n v="8.89"/>
    <x v="556"/>
  </r>
  <r>
    <x v="27"/>
    <x v="9"/>
    <n v="8.91"/>
    <x v="557"/>
  </r>
  <r>
    <x v="28"/>
    <x v="9"/>
    <n v="8.89"/>
    <x v="558"/>
  </r>
  <r>
    <x v="29"/>
    <x v="9"/>
    <n v="8.9"/>
    <x v="559"/>
  </r>
  <r>
    <x v="30"/>
    <x v="9"/>
    <n v="8.89"/>
    <x v="560"/>
  </r>
  <r>
    <x v="31"/>
    <x v="9"/>
    <n v="8.92"/>
    <x v="561"/>
  </r>
  <r>
    <x v="32"/>
    <x v="9"/>
    <n v="8.91"/>
    <x v="562"/>
  </r>
  <r>
    <x v="33"/>
    <x v="9"/>
    <n v="8.89"/>
    <x v="563"/>
  </r>
  <r>
    <x v="34"/>
    <x v="9"/>
    <n v="8.9"/>
    <x v="564"/>
  </r>
  <r>
    <x v="35"/>
    <x v="9"/>
    <n v="8.93"/>
    <x v="565"/>
  </r>
  <r>
    <x v="36"/>
    <x v="9"/>
    <n v="8.91"/>
    <x v="566"/>
  </r>
  <r>
    <x v="37"/>
    <x v="9"/>
    <n v="8.91"/>
    <x v="567"/>
  </r>
  <r>
    <x v="38"/>
    <x v="9"/>
    <n v="8.93"/>
    <x v="568"/>
  </r>
  <r>
    <x v="39"/>
    <x v="9"/>
    <n v="8.9"/>
    <x v="569"/>
  </r>
  <r>
    <x v="40"/>
    <x v="9"/>
    <n v="8.92"/>
    <x v="570"/>
  </r>
  <r>
    <x v="41"/>
    <x v="9"/>
    <n v="8.89"/>
    <x v="571"/>
  </r>
  <r>
    <x v="42"/>
    <x v="9"/>
    <n v="8.91"/>
    <x v="572"/>
  </r>
  <r>
    <x v="43"/>
    <x v="9"/>
    <n v="8.89"/>
    <x v="573"/>
  </r>
  <r>
    <x v="44"/>
    <x v="9"/>
    <n v="8.89"/>
    <x v="574"/>
  </r>
  <r>
    <x v="45"/>
    <x v="9"/>
    <n v="8.9"/>
    <x v="575"/>
  </r>
  <r>
    <x v="46"/>
    <x v="9"/>
    <n v="8.9"/>
    <x v="576"/>
  </r>
  <r>
    <x v="47"/>
    <x v="9"/>
    <n v="8.91"/>
    <x v="577"/>
  </r>
  <r>
    <x v="48"/>
    <x v="9"/>
    <n v="8.89"/>
    <x v="578"/>
  </r>
  <r>
    <x v="49"/>
    <x v="9"/>
    <n v="8.92"/>
    <x v="579"/>
  </r>
  <r>
    <x v="50"/>
    <x v="9"/>
    <n v="8.91"/>
    <x v="580"/>
  </r>
  <r>
    <x v="51"/>
    <x v="9"/>
    <n v="8.91"/>
    <x v="581"/>
  </r>
  <r>
    <x v="52"/>
    <x v="9"/>
    <n v="8.91"/>
    <x v="582"/>
  </r>
  <r>
    <x v="53"/>
    <x v="9"/>
    <n v="8.91"/>
    <x v="583"/>
  </r>
  <r>
    <x v="54"/>
    <x v="9"/>
    <n v="8.89"/>
    <x v="584"/>
  </r>
  <r>
    <x v="55"/>
    <x v="9"/>
    <n v="8.92"/>
    <x v="585"/>
  </r>
  <r>
    <x v="56"/>
    <x v="9"/>
    <n v="8.91"/>
    <x v="586"/>
  </r>
  <r>
    <x v="57"/>
    <x v="9"/>
    <n v="8.89"/>
    <x v="587"/>
  </r>
  <r>
    <x v="58"/>
    <x v="9"/>
    <n v="8.91"/>
    <x v="588"/>
  </r>
  <r>
    <x v="59"/>
    <x v="9"/>
    <n v="8.9"/>
    <x v="589"/>
  </r>
  <r>
    <x v="60"/>
    <x v="9"/>
    <n v="8.9"/>
    <x v="590"/>
  </r>
  <r>
    <x v="61"/>
    <x v="9"/>
    <n v="8.91"/>
    <x v="591"/>
  </r>
  <r>
    <x v="0"/>
    <x v="10"/>
    <n v="10.24"/>
    <x v="592"/>
  </r>
  <r>
    <x v="1"/>
    <x v="10"/>
    <n v="9.58"/>
    <x v="593"/>
  </r>
  <r>
    <x v="2"/>
    <x v="10"/>
    <n v="10.82"/>
    <x v="594"/>
  </r>
  <r>
    <x v="3"/>
    <x v="10"/>
    <n v="10.67"/>
    <x v="595"/>
  </r>
  <r>
    <x v="4"/>
    <x v="10"/>
    <n v="12.33"/>
    <x v="596"/>
  </r>
  <r>
    <x v="5"/>
    <x v="10"/>
    <n v="10.62"/>
    <x v="597"/>
  </r>
  <r>
    <x v="6"/>
    <x v="10"/>
    <n v="10.79"/>
    <x v="598"/>
  </r>
  <r>
    <x v="7"/>
    <x v="10"/>
    <n v="10.71"/>
    <x v="599"/>
  </r>
  <r>
    <x v="8"/>
    <x v="10"/>
    <n v="10.82"/>
    <x v="600"/>
  </r>
  <r>
    <x v="9"/>
    <x v="10"/>
    <n v="10.7"/>
    <x v="601"/>
  </r>
  <r>
    <x v="10"/>
    <x v="10"/>
    <n v="10.1"/>
    <x v="602"/>
  </r>
  <r>
    <x v="11"/>
    <x v="10"/>
    <n v="11.07"/>
    <x v="603"/>
  </r>
  <r>
    <x v="12"/>
    <x v="10"/>
    <n v="11.07"/>
    <x v="604"/>
  </r>
  <r>
    <x v="13"/>
    <x v="10"/>
    <n v="11.02"/>
    <x v="605"/>
  </r>
  <r>
    <x v="14"/>
    <x v="10"/>
    <n v="11.04"/>
    <x v="606"/>
  </r>
  <r>
    <x v="15"/>
    <x v="10"/>
    <n v="11.01"/>
    <x v="607"/>
  </r>
  <r>
    <x v="16"/>
    <x v="10"/>
    <n v="11.02"/>
    <x v="608"/>
  </r>
  <r>
    <x v="17"/>
    <x v="10"/>
    <n v="10.95"/>
    <x v="609"/>
  </r>
  <r>
    <x v="18"/>
    <x v="10"/>
    <n v="10.99"/>
    <x v="610"/>
  </r>
  <r>
    <x v="19"/>
    <x v="10"/>
    <n v="11.02"/>
    <x v="611"/>
  </r>
  <r>
    <x v="20"/>
    <x v="10"/>
    <n v="10.64"/>
    <x v="612"/>
  </r>
  <r>
    <x v="21"/>
    <x v="10"/>
    <n v="10.66"/>
    <x v="613"/>
  </r>
  <r>
    <x v="22"/>
    <x v="10"/>
    <n v="10.61"/>
    <x v="614"/>
  </r>
  <r>
    <x v="23"/>
    <x v="10"/>
    <n v="10.94"/>
    <x v="615"/>
  </r>
  <r>
    <x v="24"/>
    <x v="10"/>
    <n v="10.95"/>
    <x v="616"/>
  </r>
  <r>
    <x v="25"/>
    <x v="10"/>
    <n v="11.01"/>
    <x v="617"/>
  </r>
  <r>
    <x v="26"/>
    <x v="10"/>
    <n v="11.03"/>
    <x v="618"/>
  </r>
  <r>
    <x v="27"/>
    <x v="10"/>
    <n v="11.02"/>
    <x v="619"/>
  </r>
  <r>
    <x v="28"/>
    <x v="10"/>
    <n v="11.04"/>
    <x v="620"/>
  </r>
  <r>
    <x v="29"/>
    <x v="10"/>
    <n v="11.01"/>
    <x v="621"/>
  </r>
  <r>
    <x v="30"/>
    <x v="10"/>
    <n v="11.07"/>
    <x v="622"/>
  </r>
  <r>
    <x v="31"/>
    <x v="10"/>
    <n v="11.07"/>
    <x v="623"/>
  </r>
  <r>
    <x v="32"/>
    <x v="10"/>
    <n v="11.06"/>
    <x v="624"/>
  </r>
  <r>
    <x v="33"/>
    <x v="10"/>
    <n v="10.99"/>
    <x v="625"/>
  </r>
  <r>
    <x v="34"/>
    <x v="10"/>
    <n v="11"/>
    <x v="626"/>
  </r>
  <r>
    <x v="35"/>
    <x v="10"/>
    <n v="11.01"/>
    <x v="627"/>
  </r>
  <r>
    <x v="36"/>
    <x v="10"/>
    <n v="11"/>
    <x v="628"/>
  </r>
  <r>
    <x v="37"/>
    <x v="10"/>
    <n v="11.16"/>
    <x v="629"/>
  </r>
  <r>
    <x v="38"/>
    <x v="10"/>
    <n v="11.09"/>
    <x v="630"/>
  </r>
  <r>
    <x v="39"/>
    <x v="10"/>
    <n v="11.05"/>
    <x v="631"/>
  </r>
  <r>
    <x v="40"/>
    <x v="10"/>
    <n v="11.09"/>
    <x v="632"/>
  </r>
  <r>
    <x v="41"/>
    <x v="10"/>
    <n v="10.98"/>
    <x v="633"/>
  </r>
  <r>
    <x v="42"/>
    <x v="10"/>
    <n v="10.97"/>
    <x v="634"/>
  </r>
  <r>
    <x v="43"/>
    <x v="10"/>
    <n v="10.95"/>
    <x v="635"/>
  </r>
  <r>
    <x v="44"/>
    <x v="10"/>
    <n v="10.91"/>
    <x v="636"/>
  </r>
  <r>
    <x v="45"/>
    <x v="10"/>
    <n v="10.99"/>
    <x v="637"/>
  </r>
  <r>
    <x v="46"/>
    <x v="10"/>
    <n v="10.9"/>
    <x v="638"/>
  </r>
  <r>
    <x v="47"/>
    <x v="10"/>
    <n v="10.95"/>
    <x v="639"/>
  </r>
  <r>
    <x v="48"/>
    <x v="10"/>
    <n v="10.98"/>
    <x v="640"/>
  </r>
  <r>
    <x v="49"/>
    <x v="10"/>
    <n v="10.93"/>
    <x v="641"/>
  </r>
  <r>
    <x v="50"/>
    <x v="10"/>
    <n v="10.92"/>
    <x v="642"/>
  </r>
  <r>
    <x v="51"/>
    <x v="10"/>
    <n v="10.99"/>
    <x v="643"/>
  </r>
  <r>
    <x v="52"/>
    <x v="10"/>
    <n v="10.93"/>
    <x v="644"/>
  </r>
  <r>
    <x v="53"/>
    <x v="10"/>
    <n v="11"/>
    <x v="645"/>
  </r>
  <r>
    <x v="54"/>
    <x v="10"/>
    <n v="11.11"/>
    <x v="646"/>
  </r>
  <r>
    <x v="55"/>
    <x v="10"/>
    <n v="11.1"/>
    <x v="647"/>
  </r>
  <r>
    <x v="56"/>
    <x v="10"/>
    <n v="10.75"/>
    <x v="648"/>
  </r>
  <r>
    <x v="57"/>
    <x v="10"/>
    <n v="10.82"/>
    <x v="649"/>
  </r>
  <r>
    <x v="58"/>
    <x v="10"/>
    <n v="10.69"/>
    <x v="650"/>
  </r>
  <r>
    <x v="59"/>
    <x v="10"/>
    <n v="11.07"/>
    <x v="651"/>
  </r>
  <r>
    <x v="60"/>
    <x v="10"/>
    <n v="11.13"/>
    <x v="652"/>
  </r>
  <r>
    <x v="61"/>
    <x v="10"/>
    <n v="11.08"/>
    <x v="653"/>
  </r>
  <r>
    <x v="0"/>
    <x v="11"/>
    <n v="7.79"/>
    <x v="654"/>
  </r>
  <r>
    <x v="1"/>
    <x v="11"/>
    <n v="7.72"/>
    <x v="655"/>
  </r>
  <r>
    <x v="2"/>
    <x v="11"/>
    <n v="7.68"/>
    <x v="656"/>
  </r>
  <r>
    <x v="3"/>
    <x v="11"/>
    <n v="7.69"/>
    <x v="657"/>
  </r>
  <r>
    <x v="4"/>
    <x v="11"/>
    <n v="6.7"/>
    <x v="658"/>
  </r>
  <r>
    <x v="5"/>
    <x v="11"/>
    <n v="7.26"/>
    <x v="659"/>
  </r>
  <r>
    <x v="6"/>
    <x v="11"/>
    <n v="7.68"/>
    <x v="660"/>
  </r>
  <r>
    <x v="7"/>
    <x v="11"/>
    <n v="7.7"/>
    <x v="661"/>
  </r>
  <r>
    <x v="8"/>
    <x v="11"/>
    <n v="7.68"/>
    <x v="662"/>
  </r>
  <r>
    <x v="9"/>
    <x v="11"/>
    <n v="7.69"/>
    <x v="663"/>
  </r>
  <r>
    <x v="10"/>
    <x v="11"/>
    <n v="7.76"/>
    <x v="664"/>
  </r>
  <r>
    <x v="11"/>
    <x v="11"/>
    <n v="7.76"/>
    <x v="665"/>
  </r>
  <r>
    <x v="12"/>
    <x v="11"/>
    <n v="7.77"/>
    <x v="666"/>
  </r>
  <r>
    <x v="13"/>
    <x v="11"/>
    <n v="7.78"/>
    <x v="667"/>
  </r>
  <r>
    <x v="14"/>
    <x v="11"/>
    <n v="7.8"/>
    <x v="668"/>
  </r>
  <r>
    <x v="15"/>
    <x v="11"/>
    <n v="7.8"/>
    <x v="669"/>
  </r>
  <r>
    <x v="16"/>
    <x v="11"/>
    <n v="7.77"/>
    <x v="670"/>
  </r>
  <r>
    <x v="17"/>
    <x v="11"/>
    <n v="7.68"/>
    <x v="671"/>
  </r>
  <r>
    <x v="18"/>
    <x v="11"/>
    <n v="7.67"/>
    <x v="672"/>
  </r>
  <r>
    <x v="19"/>
    <x v="11"/>
    <n v="7.68"/>
    <x v="673"/>
  </r>
  <r>
    <x v="20"/>
    <x v="11"/>
    <n v="7.69"/>
    <x v="674"/>
  </r>
  <r>
    <x v="21"/>
    <x v="11"/>
    <n v="7.69"/>
    <x v="675"/>
  </r>
  <r>
    <x v="22"/>
    <x v="11"/>
    <n v="7.7"/>
    <x v="676"/>
  </r>
  <r>
    <x v="23"/>
    <x v="11"/>
    <n v="7.78"/>
    <x v="677"/>
  </r>
  <r>
    <x v="24"/>
    <x v="11"/>
    <n v="7.74"/>
    <x v="678"/>
  </r>
  <r>
    <x v="25"/>
    <x v="11"/>
    <n v="7.76"/>
    <x v="679"/>
  </r>
  <r>
    <x v="26"/>
    <x v="11"/>
    <n v="7.79"/>
    <x v="680"/>
  </r>
  <r>
    <x v="27"/>
    <x v="11"/>
    <n v="7.74"/>
    <x v="681"/>
  </r>
  <r>
    <x v="28"/>
    <x v="11"/>
    <n v="7.76"/>
    <x v="682"/>
  </r>
  <r>
    <x v="29"/>
    <x v="11"/>
    <n v="7.74"/>
    <x v="683"/>
  </r>
  <r>
    <x v="30"/>
    <x v="11"/>
    <n v="7.74"/>
    <x v="684"/>
  </r>
  <r>
    <x v="31"/>
    <x v="11"/>
    <n v="7.75"/>
    <x v="685"/>
  </r>
  <r>
    <x v="32"/>
    <x v="11"/>
    <n v="7.73"/>
    <x v="686"/>
  </r>
  <r>
    <x v="33"/>
    <x v="11"/>
    <n v="7.71"/>
    <x v="687"/>
  </r>
  <r>
    <x v="34"/>
    <x v="11"/>
    <n v="7.7"/>
    <x v="688"/>
  </r>
  <r>
    <x v="35"/>
    <x v="11"/>
    <n v="7.7"/>
    <x v="689"/>
  </r>
  <r>
    <x v="36"/>
    <x v="11"/>
    <n v="7.7"/>
    <x v="690"/>
  </r>
  <r>
    <x v="37"/>
    <x v="11"/>
    <n v="7.7"/>
    <x v="691"/>
  </r>
  <r>
    <x v="38"/>
    <x v="11"/>
    <n v="7.68"/>
    <x v="692"/>
  </r>
  <r>
    <x v="39"/>
    <x v="11"/>
    <n v="7.7"/>
    <x v="693"/>
  </r>
  <r>
    <x v="40"/>
    <x v="11"/>
    <n v="7.69"/>
    <x v="694"/>
  </r>
  <r>
    <x v="41"/>
    <x v="11"/>
    <n v="7.72"/>
    <x v="695"/>
  </r>
  <r>
    <x v="42"/>
    <x v="11"/>
    <n v="7.74"/>
    <x v="696"/>
  </r>
  <r>
    <x v="43"/>
    <x v="11"/>
    <n v="7.75"/>
    <x v="697"/>
  </r>
  <r>
    <x v="44"/>
    <x v="11"/>
    <n v="7.67"/>
    <x v="698"/>
  </r>
  <r>
    <x v="45"/>
    <x v="11"/>
    <n v="7.67"/>
    <x v="699"/>
  </r>
  <r>
    <x v="46"/>
    <x v="11"/>
    <n v="7.71"/>
    <x v="700"/>
  </r>
  <r>
    <x v="47"/>
    <x v="11"/>
    <n v="7.65"/>
    <x v="701"/>
  </r>
  <r>
    <x v="48"/>
    <x v="11"/>
    <n v="7.64"/>
    <x v="702"/>
  </r>
  <r>
    <x v="49"/>
    <x v="11"/>
    <n v="7.68"/>
    <x v="703"/>
  </r>
  <r>
    <x v="50"/>
    <x v="11"/>
    <n v="7.67"/>
    <x v="704"/>
  </r>
  <r>
    <x v="51"/>
    <x v="11"/>
    <n v="7.64"/>
    <x v="705"/>
  </r>
  <r>
    <x v="52"/>
    <x v="11"/>
    <n v="7.67"/>
    <x v="706"/>
  </r>
  <r>
    <x v="53"/>
    <x v="11"/>
    <n v="7.65"/>
    <x v="707"/>
  </r>
  <r>
    <x v="54"/>
    <x v="11"/>
    <n v="7.65"/>
    <x v="708"/>
  </r>
  <r>
    <x v="55"/>
    <x v="11"/>
    <n v="7.69"/>
    <x v="709"/>
  </r>
  <r>
    <x v="56"/>
    <x v="11"/>
    <n v="7.63"/>
    <x v="710"/>
  </r>
  <r>
    <x v="57"/>
    <x v="11"/>
    <n v="7.65"/>
    <x v="711"/>
  </r>
  <r>
    <x v="58"/>
    <x v="11"/>
    <n v="7.65"/>
    <x v="712"/>
  </r>
  <r>
    <x v="59"/>
    <x v="11"/>
    <n v="7.66"/>
    <x v="713"/>
  </r>
  <r>
    <x v="60"/>
    <x v="11"/>
    <n v="7.65"/>
    <x v="714"/>
  </r>
  <r>
    <x v="61"/>
    <x v="11"/>
    <n v="7.71"/>
    <x v="715"/>
  </r>
  <r>
    <x v="0"/>
    <x v="12"/>
    <n v="19.260000000000002"/>
    <x v="716"/>
  </r>
  <r>
    <x v="1"/>
    <x v="12"/>
    <n v="19.239999999999998"/>
    <x v="0"/>
  </r>
  <r>
    <x v="2"/>
    <x v="12"/>
    <n v="20.03"/>
    <x v="717"/>
  </r>
  <r>
    <x v="3"/>
    <x v="12"/>
    <n v="20.03"/>
    <x v="718"/>
  </r>
  <r>
    <x v="4"/>
    <x v="12"/>
    <n v="19.440000000000001"/>
    <x v="719"/>
  </r>
  <r>
    <x v="5"/>
    <x v="12"/>
    <n v="19.940000000000001"/>
    <x v="720"/>
  </r>
  <r>
    <x v="6"/>
    <x v="12"/>
    <n v="20.079999999999998"/>
    <x v="721"/>
  </r>
  <r>
    <x v="7"/>
    <x v="12"/>
    <n v="20.07"/>
    <x v="722"/>
  </r>
  <r>
    <x v="8"/>
    <x v="12"/>
    <n v="20.03"/>
    <x v="723"/>
  </r>
  <r>
    <x v="9"/>
    <x v="12"/>
    <n v="19.98"/>
    <x v="724"/>
  </r>
  <r>
    <x v="10"/>
    <x v="12"/>
    <n v="20.05"/>
    <x v="725"/>
  </r>
  <r>
    <x v="11"/>
    <x v="12"/>
    <n v="19.96"/>
    <x v="726"/>
  </r>
  <r>
    <x v="12"/>
    <x v="12"/>
    <n v="19.91"/>
    <x v="727"/>
  </r>
  <r>
    <x v="13"/>
    <x v="12"/>
    <n v="20.02"/>
    <x v="728"/>
  </r>
  <r>
    <x v="14"/>
    <x v="12"/>
    <n v="19.920000000000002"/>
    <x v="729"/>
  </r>
  <r>
    <x v="15"/>
    <x v="12"/>
    <n v="19.920000000000002"/>
    <x v="730"/>
  </r>
  <r>
    <x v="16"/>
    <x v="12"/>
    <n v="20.04"/>
    <x v="731"/>
  </r>
  <r>
    <x v="17"/>
    <x v="12"/>
    <n v="20.059999999999999"/>
    <x v="732"/>
  </r>
  <r>
    <x v="18"/>
    <x v="12"/>
    <n v="19.91"/>
    <x v="733"/>
  </r>
  <r>
    <x v="19"/>
    <x v="12"/>
    <n v="19.93"/>
    <x v="734"/>
  </r>
  <r>
    <x v="20"/>
    <x v="12"/>
    <n v="20.09"/>
    <x v="735"/>
  </r>
  <r>
    <x v="21"/>
    <x v="12"/>
    <n v="19.95"/>
    <x v="736"/>
  </r>
  <r>
    <x v="22"/>
    <x v="12"/>
    <n v="20"/>
    <x v="737"/>
  </r>
  <r>
    <x v="23"/>
    <x v="12"/>
    <n v="19.98"/>
    <x v="738"/>
  </r>
  <r>
    <x v="24"/>
    <x v="12"/>
    <n v="19.920000000000002"/>
    <x v="739"/>
  </r>
  <r>
    <x v="25"/>
    <x v="12"/>
    <n v="19.920000000000002"/>
    <x v="740"/>
  </r>
  <r>
    <x v="26"/>
    <x v="12"/>
    <n v="19.91"/>
    <x v="741"/>
  </r>
  <r>
    <x v="27"/>
    <x v="12"/>
    <n v="19.86"/>
    <x v="742"/>
  </r>
  <r>
    <x v="28"/>
    <x v="12"/>
    <n v="19.940000000000001"/>
    <x v="743"/>
  </r>
  <r>
    <x v="29"/>
    <x v="12"/>
    <n v="19.920000000000002"/>
    <x v="744"/>
  </r>
  <r>
    <x v="30"/>
    <x v="12"/>
    <n v="19.829999999999998"/>
    <x v="745"/>
  </r>
  <r>
    <x v="31"/>
    <x v="12"/>
    <n v="19.93"/>
    <x v="746"/>
  </r>
  <r>
    <x v="32"/>
    <x v="12"/>
    <n v="19.96"/>
    <x v="747"/>
  </r>
  <r>
    <x v="33"/>
    <x v="12"/>
    <n v="19.95"/>
    <x v="748"/>
  </r>
  <r>
    <x v="34"/>
    <x v="12"/>
    <n v="20.05"/>
    <x v="749"/>
  </r>
  <r>
    <x v="35"/>
    <x v="12"/>
    <n v="20.010000000000002"/>
    <x v="750"/>
  </r>
  <r>
    <x v="36"/>
    <x v="12"/>
    <n v="20.010000000000002"/>
    <x v="751"/>
  </r>
  <r>
    <x v="37"/>
    <x v="12"/>
    <n v="19.86"/>
    <x v="752"/>
  </r>
  <r>
    <x v="38"/>
    <x v="12"/>
    <n v="19.87"/>
    <x v="753"/>
  </r>
  <r>
    <x v="39"/>
    <x v="12"/>
    <n v="20"/>
    <x v="754"/>
  </r>
  <r>
    <x v="40"/>
    <x v="12"/>
    <n v="19.93"/>
    <x v="755"/>
  </r>
  <r>
    <x v="41"/>
    <x v="12"/>
    <n v="19.97"/>
    <x v="756"/>
  </r>
  <r>
    <x v="42"/>
    <x v="12"/>
    <n v="20.100000000000001"/>
    <x v="757"/>
  </r>
  <r>
    <x v="43"/>
    <x v="12"/>
    <n v="19.97"/>
    <x v="758"/>
  </r>
  <r>
    <x v="44"/>
    <x v="12"/>
    <n v="19.98"/>
    <x v="759"/>
  </r>
  <r>
    <x v="45"/>
    <x v="12"/>
    <n v="20.02"/>
    <x v="760"/>
  </r>
  <r>
    <x v="46"/>
    <x v="12"/>
    <n v="19.89"/>
    <x v="761"/>
  </r>
  <r>
    <x v="47"/>
    <x v="12"/>
    <n v="20.04"/>
    <x v="762"/>
  </r>
  <r>
    <x v="48"/>
    <x v="12"/>
    <n v="20.010000000000002"/>
    <x v="763"/>
  </r>
  <r>
    <x v="49"/>
    <x v="12"/>
    <n v="19.89"/>
    <x v="764"/>
  </r>
  <r>
    <x v="50"/>
    <x v="12"/>
    <n v="20.010000000000002"/>
    <x v="765"/>
  </r>
  <r>
    <x v="51"/>
    <x v="12"/>
    <n v="19.989999999999998"/>
    <x v="766"/>
  </r>
  <r>
    <x v="52"/>
    <x v="12"/>
    <n v="20.04"/>
    <x v="767"/>
  </r>
  <r>
    <x v="53"/>
    <x v="12"/>
    <n v="19.899999999999999"/>
    <x v="768"/>
  </r>
  <r>
    <x v="54"/>
    <x v="12"/>
    <n v="19.93"/>
    <x v="769"/>
  </r>
  <r>
    <x v="55"/>
    <x v="12"/>
    <n v="19.940000000000001"/>
    <x v="770"/>
  </r>
  <r>
    <x v="56"/>
    <x v="12"/>
    <n v="19.91"/>
    <x v="771"/>
  </r>
  <r>
    <x v="57"/>
    <x v="12"/>
    <n v="19.920000000000002"/>
    <x v="772"/>
  </r>
  <r>
    <x v="58"/>
    <x v="12"/>
    <n v="19.96"/>
    <x v="773"/>
  </r>
  <r>
    <x v="59"/>
    <x v="12"/>
    <n v="19.89"/>
    <x v="774"/>
  </r>
  <r>
    <x v="60"/>
    <x v="12"/>
    <n v="19.91"/>
    <x v="775"/>
  </r>
  <r>
    <x v="61"/>
    <x v="12"/>
    <n v="19.93"/>
    <x v="7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E9EE2-DDBD-1E46-AC52-76B33282E561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T66" firstHeaderRow="1" firstDataRow="2" firstDataCol="1"/>
  <pivotFields count="4">
    <pivotField axis="axisRow" showAll="0">
      <items count="63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8"/>
        <item x="39"/>
        <item x="4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1"/>
        <item x="42"/>
        <item x="43"/>
        <item x="59"/>
        <item x="60"/>
        <item x="6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4">
        <item x="11"/>
        <item x="2"/>
        <item x="1"/>
        <item x="10"/>
        <item x="3"/>
        <item x="5"/>
        <item x="4"/>
        <item x="9"/>
        <item x="7"/>
        <item x="12"/>
        <item x="6"/>
        <item x="8"/>
        <item x="0"/>
        <item t="default"/>
      </items>
    </pivotField>
    <pivotField showAll="0"/>
    <pivotField dataField="1" showAll="0">
      <items count="778">
        <item x="0"/>
        <item x="659"/>
        <item x="59"/>
        <item x="62"/>
        <item x="596"/>
        <item x="413"/>
        <item x="412"/>
        <item x="719"/>
        <item x="597"/>
        <item x="472"/>
        <item x="473"/>
        <item x="720"/>
        <item x="716"/>
        <item x="658"/>
        <item x="353"/>
        <item x="352"/>
        <item x="477"/>
        <item x="655"/>
        <item x="476"/>
        <item x="654"/>
        <item x="312"/>
        <item x="592"/>
        <item x="349"/>
        <item x="346"/>
        <item x="311"/>
        <item x="297"/>
        <item x="593"/>
        <item x="295"/>
        <item x="299"/>
        <item x="347"/>
        <item x="350"/>
        <item x="310"/>
        <item x="116"/>
        <item x="344"/>
        <item x="343"/>
        <item x="110"/>
        <item x="372"/>
        <item x="371"/>
        <item x="111"/>
        <item x="296"/>
        <item x="370"/>
        <item x="341"/>
        <item x="333"/>
        <item x="294"/>
        <item x="357"/>
        <item x="348"/>
        <item x="298"/>
        <item x="345"/>
        <item x="342"/>
        <item x="107"/>
        <item x="339"/>
        <item x="304"/>
        <item x="327"/>
        <item x="114"/>
        <item x="309"/>
        <item x="364"/>
        <item x="325"/>
        <item x="323"/>
        <item x="340"/>
        <item x="335"/>
        <item x="393"/>
        <item x="338"/>
        <item x="328"/>
        <item x="307"/>
        <item x="318"/>
        <item x="351"/>
        <item x="336"/>
        <item x="355"/>
        <item x="305"/>
        <item x="330"/>
        <item x="117"/>
        <item x="108"/>
        <item x="308"/>
        <item x="331"/>
        <item x="365"/>
        <item x="359"/>
        <item x="334"/>
        <item x="356"/>
        <item x="322"/>
        <item x="326"/>
        <item x="316"/>
        <item x="188"/>
        <item x="79"/>
        <item x="187"/>
        <item x="320"/>
        <item x="358"/>
        <item x="314"/>
        <item x="78"/>
        <item x="329"/>
        <item x="337"/>
        <item x="321"/>
        <item x="113"/>
        <item x="319"/>
        <item x="332"/>
        <item x="75"/>
        <item x="354"/>
        <item x="96"/>
        <item x="195"/>
        <item x="374"/>
        <item x="102"/>
        <item x="324"/>
        <item x="404"/>
        <item x="193"/>
        <item x="61"/>
        <item x="64"/>
        <item x="194"/>
        <item x="383"/>
        <item x="391"/>
        <item x="375"/>
        <item x="112"/>
        <item x="65"/>
        <item x="394"/>
        <item x="368"/>
        <item x="77"/>
        <item x="104"/>
        <item x="378"/>
        <item x="403"/>
        <item x="301"/>
        <item x="315"/>
        <item x="409"/>
        <item x="408"/>
        <item x="411"/>
        <item x="63"/>
        <item x="94"/>
        <item x="361"/>
        <item x="302"/>
        <item x="230"/>
        <item x="410"/>
        <item x="382"/>
        <item x="109"/>
        <item x="317"/>
        <item x="60"/>
        <item x="405"/>
        <item x="376"/>
        <item x="380"/>
        <item x="362"/>
        <item x="387"/>
        <item x="401"/>
        <item x="407"/>
        <item x="381"/>
        <item x="76"/>
        <item x="95"/>
        <item x="399"/>
        <item x="105"/>
        <item x="197"/>
        <item x="379"/>
        <item x="313"/>
        <item x="97"/>
        <item x="406"/>
        <item x="402"/>
        <item x="66"/>
        <item x="103"/>
        <item x="377"/>
        <item x="373"/>
        <item x="396"/>
        <item x="385"/>
        <item x="106"/>
        <item x="390"/>
        <item x="384"/>
        <item x="369"/>
        <item x="367"/>
        <item x="74"/>
        <item x="91"/>
        <item x="184"/>
        <item x="216"/>
        <item x="101"/>
        <item x="400"/>
        <item x="93"/>
        <item x="90"/>
        <item x="395"/>
        <item x="182"/>
        <item x="392"/>
        <item x="303"/>
        <item x="306"/>
        <item x="388"/>
        <item x="366"/>
        <item x="386"/>
        <item x="178"/>
        <item x="198"/>
        <item x="397"/>
        <item x="180"/>
        <item x="398"/>
        <item x="83"/>
        <item x="86"/>
        <item x="87"/>
        <item x="363"/>
        <item x="185"/>
        <item x="92"/>
        <item x="89"/>
        <item x="232"/>
        <item x="189"/>
        <item x="196"/>
        <item x="300"/>
        <item x="389"/>
        <item x="85"/>
        <item x="186"/>
        <item x="179"/>
        <item x="181"/>
        <item x="214"/>
        <item x="227"/>
        <item x="229"/>
        <item x="360"/>
        <item x="493"/>
        <item x="177"/>
        <item x="71"/>
        <item x="226"/>
        <item x="100"/>
        <item x="88"/>
        <item x="213"/>
        <item x="234"/>
        <item x="99"/>
        <item x="118"/>
        <item x="115"/>
        <item x="737"/>
        <item x="72"/>
        <item x="84"/>
        <item x="231"/>
        <item x="233"/>
        <item x="225"/>
        <item x="218"/>
        <item x="492"/>
        <item x="215"/>
        <item x="98"/>
        <item x="724"/>
        <item x="531"/>
        <item x="494"/>
        <item x="735"/>
        <item x="68"/>
        <item x="201"/>
        <item x="69"/>
        <item x="211"/>
        <item x="224"/>
        <item x="81"/>
        <item x="221"/>
        <item x="199"/>
        <item x="212"/>
        <item x="512"/>
        <item x="722"/>
        <item x="82"/>
        <item x="217"/>
        <item x="206"/>
        <item x="208"/>
        <item x="718"/>
        <item x="729"/>
        <item x="223"/>
        <item x="190"/>
        <item x="192"/>
        <item x="510"/>
        <item x="73"/>
        <item x="200"/>
        <item x="730"/>
        <item x="219"/>
        <item x="191"/>
        <item x="222"/>
        <item x="80"/>
        <item x="475"/>
        <item x="209"/>
        <item x="228"/>
        <item x="220"/>
        <item x="479"/>
        <item x="203"/>
        <item x="526"/>
        <item x="511"/>
        <item x="528"/>
        <item x="291"/>
        <item x="478"/>
        <item x="204"/>
        <item x="532"/>
        <item x="202"/>
        <item x="474"/>
        <item x="205"/>
        <item x="529"/>
        <item x="210"/>
        <item x="292"/>
        <item x="525"/>
        <item x="490"/>
        <item x="756"/>
        <item x="207"/>
        <item x="515"/>
        <item x="723"/>
        <item x="480"/>
        <item x="70"/>
        <item x="486"/>
        <item x="727"/>
        <item x="743"/>
        <item x="725"/>
        <item x="721"/>
        <item x="288"/>
        <item x="481"/>
        <item x="764"/>
        <item x="509"/>
        <item x="522"/>
        <item x="739"/>
        <item x="489"/>
        <item x="507"/>
        <item x="761"/>
        <item x="744"/>
        <item x="717"/>
        <item x="523"/>
        <item x="745"/>
        <item x="741"/>
        <item x="487"/>
        <item x="285"/>
        <item x="484"/>
        <item x="502"/>
        <item x="491"/>
        <item x="748"/>
        <item x="289"/>
        <item x="773"/>
        <item x="496"/>
        <item x="516"/>
        <item x="520"/>
        <item x="521"/>
        <item x="504"/>
        <item x="513"/>
        <item x="524"/>
        <item x="740"/>
        <item x="776"/>
        <item x="530"/>
        <item x="506"/>
        <item x="505"/>
        <item x="518"/>
        <item x="517"/>
        <item x="286"/>
        <item x="770"/>
        <item x="726"/>
        <item x="508"/>
        <item x="503"/>
        <item x="501"/>
        <item x="774"/>
        <item x="527"/>
        <item x="500"/>
        <item x="498"/>
        <item x="519"/>
        <item x="742"/>
        <item x="632"/>
        <item x="483"/>
        <item x="736"/>
        <item x="651"/>
        <item x="499"/>
        <item x="757"/>
        <item x="497"/>
        <item x="598"/>
        <item x="533"/>
        <item x="495"/>
        <item x="728"/>
        <item x="646"/>
        <item x="771"/>
        <item x="67"/>
        <item x="734"/>
        <item x="600"/>
        <item x="775"/>
        <item x="514"/>
        <item x="752"/>
        <item x="758"/>
        <item x="652"/>
        <item x="283"/>
        <item x="629"/>
        <item x="482"/>
        <item x="282"/>
        <item x="613"/>
        <item x="772"/>
        <item x="606"/>
        <item x="732"/>
        <item x="488"/>
        <item x="731"/>
        <item x="749"/>
        <item x="599"/>
        <item x="631"/>
        <item x="594"/>
        <item x="485"/>
        <item x="552"/>
        <item x="648"/>
        <item x="630"/>
        <item x="768"/>
        <item x="612"/>
        <item x="561"/>
        <item x="762"/>
        <item x="570"/>
        <item x="254"/>
        <item x="284"/>
        <item x="136"/>
        <item x="763"/>
        <item x="567"/>
        <item x="647"/>
        <item x="551"/>
        <item x="595"/>
        <item x="290"/>
        <item x="239"/>
        <item x="236"/>
        <item x="645"/>
        <item x="253"/>
        <item x="765"/>
        <item x="614"/>
        <item x="568"/>
        <item x="280"/>
        <item x="241"/>
        <item x="539"/>
        <item x="759"/>
        <item x="137"/>
        <item x="622"/>
        <item x="565"/>
        <item x="252"/>
        <item x="122"/>
        <item x="626"/>
        <item x="751"/>
        <item x="620"/>
        <item x="754"/>
        <item x="624"/>
        <item x="607"/>
        <item x="287"/>
        <item x="767"/>
        <item x="566"/>
        <item x="550"/>
        <item x="121"/>
        <item x="573"/>
        <item x="120"/>
        <item x="130"/>
        <item x="643"/>
        <item x="628"/>
        <item x="601"/>
        <item x="649"/>
        <item x="537"/>
        <item x="766"/>
        <item x="535"/>
        <item x="753"/>
        <item x="627"/>
        <item x="135"/>
        <item x="174"/>
        <item x="636"/>
        <item x="129"/>
        <item x="544"/>
        <item x="238"/>
        <item x="563"/>
        <item x="562"/>
        <item x="642"/>
        <item x="281"/>
        <item x="755"/>
        <item x="618"/>
        <item x="558"/>
        <item x="750"/>
        <item x="240"/>
        <item x="235"/>
        <item x="158"/>
        <item x="549"/>
        <item x="760"/>
        <item x="769"/>
        <item x="609"/>
        <item x="119"/>
        <item x="153"/>
        <item x="610"/>
        <item x="251"/>
        <item x="623"/>
        <item x="277"/>
        <item x="640"/>
        <item x="155"/>
        <item x="644"/>
        <item x="545"/>
        <item x="747"/>
        <item x="548"/>
        <item x="637"/>
        <item x="621"/>
        <item x="175"/>
        <item x="279"/>
        <item x="559"/>
        <item x="625"/>
        <item x="171"/>
        <item x="250"/>
        <item x="123"/>
        <item x="536"/>
        <item x="556"/>
        <item x="611"/>
        <item x="641"/>
        <item x="127"/>
        <item x="564"/>
        <item x="616"/>
        <item x="154"/>
        <item x="619"/>
        <item x="126"/>
        <item x="639"/>
        <item x="168"/>
        <item x="603"/>
        <item x="124"/>
        <item x="156"/>
        <item x="139"/>
        <item x="585"/>
        <item x="554"/>
        <item x="560"/>
        <item x="249"/>
        <item x="591"/>
        <item x="555"/>
        <item x="569"/>
        <item x="183"/>
        <item x="140"/>
        <item x="534"/>
        <item x="150"/>
        <item x="635"/>
        <item x="589"/>
        <item x="738"/>
        <item x="590"/>
        <item x="538"/>
        <item x="571"/>
        <item x="176"/>
        <item x="633"/>
        <item x="133"/>
        <item x="653"/>
        <item x="169"/>
        <item x="172"/>
        <item x="584"/>
        <item x="152"/>
        <item x="746"/>
        <item x="604"/>
        <item x="148"/>
        <item x="276"/>
        <item x="141"/>
        <item x="638"/>
        <item x="165"/>
        <item x="166"/>
        <item x="151"/>
        <item x="146"/>
        <item x="541"/>
        <item x="170"/>
        <item x="733"/>
        <item x="147"/>
        <item x="579"/>
        <item x="553"/>
        <item x="547"/>
        <item x="131"/>
        <item x="173"/>
        <item x="650"/>
        <item x="138"/>
        <item x="167"/>
        <item x="143"/>
        <item x="128"/>
        <item x="572"/>
        <item x="542"/>
        <item x="608"/>
        <item x="617"/>
        <item x="163"/>
        <item x="583"/>
        <item x="581"/>
        <item x="144"/>
        <item x="149"/>
        <item x="557"/>
        <item x="543"/>
        <item x="164"/>
        <item x="582"/>
        <item x="159"/>
        <item x="270"/>
        <item x="272"/>
        <item x="160"/>
        <item x="162"/>
        <item x="576"/>
        <item x="546"/>
        <item x="575"/>
        <item x="132"/>
        <item x="134"/>
        <item x="157"/>
        <item x="634"/>
        <item x="145"/>
        <item x="142"/>
        <item x="605"/>
        <item x="586"/>
        <item x="588"/>
        <item x="278"/>
        <item x="161"/>
        <item x="269"/>
        <item x="574"/>
        <item x="578"/>
        <item x="615"/>
        <item x="271"/>
        <item x="587"/>
        <item x="125"/>
        <item x="293"/>
        <item x="577"/>
        <item x="267"/>
        <item x="580"/>
        <item x="268"/>
        <item x="602"/>
        <item x="714"/>
        <item x="266"/>
        <item x="265"/>
        <item x="676"/>
        <item x="264"/>
        <item x="711"/>
        <item x="540"/>
        <item x="707"/>
        <item x="713"/>
        <item x="710"/>
        <item x="675"/>
        <item x="657"/>
        <item x="262"/>
        <item x="19"/>
        <item x="275"/>
        <item x="661"/>
        <item x="708"/>
        <item x="674"/>
        <item x="18"/>
        <item x="663"/>
        <item x="263"/>
        <item x="712"/>
        <item x="4"/>
        <item x="704"/>
        <item x="705"/>
        <item x="17"/>
        <item x="261"/>
        <item x="6"/>
        <item x="2"/>
        <item x="662"/>
        <item x="702"/>
        <item x="660"/>
        <item x="656"/>
        <item x="701"/>
        <item x="706"/>
        <item x="709"/>
        <item x="273"/>
        <item x="246"/>
        <item x="260"/>
        <item x="11"/>
        <item x="259"/>
        <item x="5"/>
        <item x="673"/>
        <item x="699"/>
        <item x="703"/>
        <item x="258"/>
        <item x="40"/>
        <item x="672"/>
        <item x="3"/>
        <item x="247"/>
        <item x="274"/>
        <item x="690"/>
        <item x="12"/>
        <item x="671"/>
        <item x="37"/>
        <item x="56"/>
        <item x="1"/>
        <item x="51"/>
        <item x="691"/>
        <item x="256"/>
        <item x="692"/>
        <item x="698"/>
        <item x="242"/>
        <item x="21"/>
        <item x="16"/>
        <item x="715"/>
        <item x="54"/>
        <item x="244"/>
        <item x="7"/>
        <item x="25"/>
        <item x="700"/>
        <item x="53"/>
        <item x="243"/>
        <item x="257"/>
        <item x="35"/>
        <item x="245"/>
        <item x="694"/>
        <item x="15"/>
        <item x="32"/>
        <item x="38"/>
        <item x="55"/>
        <item x="255"/>
        <item x="52"/>
        <item x="50"/>
        <item x="36"/>
        <item x="41"/>
        <item x="34"/>
        <item x="46"/>
        <item x="28"/>
        <item x="23"/>
        <item x="48"/>
        <item x="693"/>
        <item x="31"/>
        <item x="29"/>
        <item x="30"/>
        <item x="689"/>
        <item x="33"/>
        <item x="49"/>
        <item x="43"/>
        <item x="20"/>
        <item x="9"/>
        <item x="57"/>
        <item x="58"/>
        <item x="8"/>
        <item x="45"/>
        <item x="22"/>
        <item x="24"/>
        <item x="14"/>
        <item x="27"/>
        <item x="26"/>
        <item x="248"/>
        <item x="39"/>
        <item x="44"/>
        <item x="47"/>
        <item x="10"/>
        <item x="687"/>
        <item x="42"/>
        <item x="13"/>
        <item x="688"/>
        <item x="686"/>
        <item x="685"/>
        <item x="680"/>
        <item x="696"/>
        <item x="695"/>
        <item x="668"/>
        <item x="682"/>
        <item x="684"/>
        <item x="679"/>
        <item x="678"/>
        <item x="677"/>
        <item x="664"/>
        <item x="683"/>
        <item x="697"/>
        <item x="470"/>
        <item x="666"/>
        <item x="681"/>
        <item x="670"/>
        <item x="469"/>
        <item x="669"/>
        <item x="665"/>
        <item x="667"/>
        <item x="466"/>
        <item x="464"/>
        <item x="431"/>
        <item x="467"/>
        <item x="463"/>
        <item x="450"/>
        <item x="448"/>
        <item x="432"/>
        <item x="417"/>
        <item x="430"/>
        <item x="415"/>
        <item x="419"/>
        <item x="416"/>
        <item x="418"/>
        <item x="461"/>
        <item x="460"/>
        <item x="414"/>
        <item x="428"/>
        <item x="453"/>
        <item x="447"/>
        <item x="424"/>
        <item x="445"/>
        <item x="429"/>
        <item x="425"/>
        <item x="455"/>
        <item x="458"/>
        <item x="454"/>
        <item x="427"/>
        <item x="457"/>
        <item x="462"/>
        <item x="468"/>
        <item x="442"/>
        <item x="449"/>
        <item x="459"/>
        <item x="422"/>
        <item x="456"/>
        <item x="434"/>
        <item x="443"/>
        <item x="451"/>
        <item x="465"/>
        <item x="446"/>
        <item x="444"/>
        <item x="439"/>
        <item x="441"/>
        <item x="438"/>
        <item x="436"/>
        <item x="440"/>
        <item x="420"/>
        <item x="433"/>
        <item x="421"/>
        <item x="437"/>
        <item x="471"/>
        <item x="423"/>
        <item x="452"/>
        <item x="435"/>
        <item x="426"/>
        <item x="237"/>
        <item t="default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Area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EDB00-5B42-1348-87A9-6EDD302589C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67" firstHeaderRow="1" firstDataRow="2" firstDataCol="1"/>
  <pivotFields count="4">
    <pivotField axis="axisRow" showAll="0">
      <items count="63"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38"/>
        <item x="39"/>
        <item x="40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1"/>
        <item x="42"/>
        <item x="43"/>
        <item x="59"/>
        <item x="60"/>
        <item x="61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4">
        <item x="11"/>
        <item x="2"/>
        <item x="1"/>
        <item x="10"/>
        <item x="3"/>
        <item x="5"/>
        <item x="4"/>
        <item x="9"/>
        <item x="7"/>
        <item x="12"/>
        <item x="6"/>
        <item x="8"/>
        <item x="0"/>
        <item t="default"/>
      </items>
    </pivotField>
    <pivotField showAll="0"/>
    <pivotField dataField="1" showAll="0">
      <items count="778">
        <item x="0"/>
        <item x="659"/>
        <item x="59"/>
        <item x="62"/>
        <item x="596"/>
        <item x="413"/>
        <item x="412"/>
        <item x="719"/>
        <item x="597"/>
        <item x="472"/>
        <item x="473"/>
        <item x="720"/>
        <item x="716"/>
        <item x="658"/>
        <item x="353"/>
        <item x="352"/>
        <item x="477"/>
        <item x="655"/>
        <item x="476"/>
        <item x="654"/>
        <item x="312"/>
        <item x="592"/>
        <item x="349"/>
        <item x="346"/>
        <item x="311"/>
        <item x="297"/>
        <item x="593"/>
        <item x="295"/>
        <item x="299"/>
        <item x="347"/>
        <item x="350"/>
        <item x="310"/>
        <item x="116"/>
        <item x="344"/>
        <item x="343"/>
        <item x="110"/>
        <item x="372"/>
        <item x="371"/>
        <item x="111"/>
        <item x="296"/>
        <item x="370"/>
        <item x="341"/>
        <item x="333"/>
        <item x="294"/>
        <item x="357"/>
        <item x="348"/>
        <item x="298"/>
        <item x="345"/>
        <item x="342"/>
        <item x="107"/>
        <item x="339"/>
        <item x="304"/>
        <item x="327"/>
        <item x="114"/>
        <item x="309"/>
        <item x="364"/>
        <item x="325"/>
        <item x="323"/>
        <item x="340"/>
        <item x="335"/>
        <item x="393"/>
        <item x="338"/>
        <item x="328"/>
        <item x="307"/>
        <item x="318"/>
        <item x="351"/>
        <item x="336"/>
        <item x="355"/>
        <item x="305"/>
        <item x="330"/>
        <item x="117"/>
        <item x="108"/>
        <item x="308"/>
        <item x="331"/>
        <item x="365"/>
        <item x="359"/>
        <item x="334"/>
        <item x="356"/>
        <item x="322"/>
        <item x="326"/>
        <item x="316"/>
        <item x="188"/>
        <item x="79"/>
        <item x="187"/>
        <item x="320"/>
        <item x="358"/>
        <item x="314"/>
        <item x="78"/>
        <item x="329"/>
        <item x="337"/>
        <item x="321"/>
        <item x="113"/>
        <item x="319"/>
        <item x="332"/>
        <item x="75"/>
        <item x="354"/>
        <item x="96"/>
        <item x="195"/>
        <item x="374"/>
        <item x="102"/>
        <item x="324"/>
        <item x="404"/>
        <item x="193"/>
        <item x="61"/>
        <item x="64"/>
        <item x="194"/>
        <item x="383"/>
        <item x="391"/>
        <item x="375"/>
        <item x="112"/>
        <item x="65"/>
        <item x="394"/>
        <item x="368"/>
        <item x="77"/>
        <item x="104"/>
        <item x="378"/>
        <item x="403"/>
        <item x="301"/>
        <item x="315"/>
        <item x="409"/>
        <item x="408"/>
        <item x="411"/>
        <item x="63"/>
        <item x="94"/>
        <item x="361"/>
        <item x="302"/>
        <item x="230"/>
        <item x="410"/>
        <item x="382"/>
        <item x="109"/>
        <item x="317"/>
        <item x="60"/>
        <item x="405"/>
        <item x="376"/>
        <item x="380"/>
        <item x="362"/>
        <item x="387"/>
        <item x="401"/>
        <item x="407"/>
        <item x="381"/>
        <item x="76"/>
        <item x="95"/>
        <item x="399"/>
        <item x="105"/>
        <item x="197"/>
        <item x="379"/>
        <item x="313"/>
        <item x="97"/>
        <item x="406"/>
        <item x="402"/>
        <item x="66"/>
        <item x="103"/>
        <item x="377"/>
        <item x="373"/>
        <item x="396"/>
        <item x="385"/>
        <item x="106"/>
        <item x="390"/>
        <item x="384"/>
        <item x="369"/>
        <item x="367"/>
        <item x="74"/>
        <item x="91"/>
        <item x="184"/>
        <item x="216"/>
        <item x="101"/>
        <item x="400"/>
        <item x="93"/>
        <item x="90"/>
        <item x="395"/>
        <item x="182"/>
        <item x="392"/>
        <item x="303"/>
        <item x="306"/>
        <item x="388"/>
        <item x="366"/>
        <item x="386"/>
        <item x="178"/>
        <item x="198"/>
        <item x="397"/>
        <item x="180"/>
        <item x="398"/>
        <item x="83"/>
        <item x="86"/>
        <item x="87"/>
        <item x="363"/>
        <item x="185"/>
        <item x="92"/>
        <item x="89"/>
        <item x="232"/>
        <item x="189"/>
        <item x="196"/>
        <item x="300"/>
        <item x="389"/>
        <item x="85"/>
        <item x="186"/>
        <item x="179"/>
        <item x="181"/>
        <item x="214"/>
        <item x="227"/>
        <item x="229"/>
        <item x="360"/>
        <item x="493"/>
        <item x="177"/>
        <item x="71"/>
        <item x="226"/>
        <item x="100"/>
        <item x="88"/>
        <item x="213"/>
        <item x="234"/>
        <item x="99"/>
        <item x="118"/>
        <item x="115"/>
        <item x="737"/>
        <item x="72"/>
        <item x="84"/>
        <item x="231"/>
        <item x="233"/>
        <item x="225"/>
        <item x="218"/>
        <item x="492"/>
        <item x="215"/>
        <item x="98"/>
        <item x="724"/>
        <item x="531"/>
        <item x="494"/>
        <item x="735"/>
        <item x="68"/>
        <item x="201"/>
        <item x="69"/>
        <item x="211"/>
        <item x="224"/>
        <item x="81"/>
        <item x="221"/>
        <item x="199"/>
        <item x="212"/>
        <item x="512"/>
        <item x="722"/>
        <item x="82"/>
        <item x="217"/>
        <item x="206"/>
        <item x="208"/>
        <item x="718"/>
        <item x="729"/>
        <item x="223"/>
        <item x="190"/>
        <item x="192"/>
        <item x="510"/>
        <item x="73"/>
        <item x="200"/>
        <item x="730"/>
        <item x="219"/>
        <item x="191"/>
        <item x="222"/>
        <item x="80"/>
        <item x="475"/>
        <item x="209"/>
        <item x="228"/>
        <item x="220"/>
        <item x="479"/>
        <item x="203"/>
        <item x="526"/>
        <item x="511"/>
        <item x="528"/>
        <item x="291"/>
        <item x="478"/>
        <item x="204"/>
        <item x="532"/>
        <item x="202"/>
        <item x="474"/>
        <item x="205"/>
        <item x="529"/>
        <item x="210"/>
        <item x="292"/>
        <item x="525"/>
        <item x="490"/>
        <item x="756"/>
        <item x="207"/>
        <item x="515"/>
        <item x="723"/>
        <item x="480"/>
        <item x="70"/>
        <item x="486"/>
        <item x="727"/>
        <item x="743"/>
        <item x="725"/>
        <item x="721"/>
        <item x="288"/>
        <item x="481"/>
        <item x="764"/>
        <item x="509"/>
        <item x="522"/>
        <item x="739"/>
        <item x="489"/>
        <item x="507"/>
        <item x="761"/>
        <item x="744"/>
        <item x="717"/>
        <item x="523"/>
        <item x="745"/>
        <item x="741"/>
        <item x="487"/>
        <item x="285"/>
        <item x="484"/>
        <item x="502"/>
        <item x="491"/>
        <item x="748"/>
        <item x="289"/>
        <item x="773"/>
        <item x="496"/>
        <item x="516"/>
        <item x="520"/>
        <item x="521"/>
        <item x="504"/>
        <item x="513"/>
        <item x="524"/>
        <item x="740"/>
        <item x="776"/>
        <item x="530"/>
        <item x="506"/>
        <item x="505"/>
        <item x="518"/>
        <item x="517"/>
        <item x="286"/>
        <item x="770"/>
        <item x="726"/>
        <item x="508"/>
        <item x="503"/>
        <item x="501"/>
        <item x="774"/>
        <item x="527"/>
        <item x="500"/>
        <item x="498"/>
        <item x="519"/>
        <item x="742"/>
        <item x="632"/>
        <item x="483"/>
        <item x="736"/>
        <item x="651"/>
        <item x="499"/>
        <item x="757"/>
        <item x="497"/>
        <item x="598"/>
        <item x="533"/>
        <item x="495"/>
        <item x="728"/>
        <item x="646"/>
        <item x="771"/>
        <item x="67"/>
        <item x="734"/>
        <item x="600"/>
        <item x="775"/>
        <item x="514"/>
        <item x="752"/>
        <item x="758"/>
        <item x="652"/>
        <item x="283"/>
        <item x="629"/>
        <item x="482"/>
        <item x="282"/>
        <item x="613"/>
        <item x="772"/>
        <item x="606"/>
        <item x="732"/>
        <item x="488"/>
        <item x="731"/>
        <item x="749"/>
        <item x="599"/>
        <item x="631"/>
        <item x="594"/>
        <item x="485"/>
        <item x="552"/>
        <item x="648"/>
        <item x="630"/>
        <item x="768"/>
        <item x="612"/>
        <item x="561"/>
        <item x="762"/>
        <item x="570"/>
        <item x="254"/>
        <item x="284"/>
        <item x="136"/>
        <item x="763"/>
        <item x="567"/>
        <item x="647"/>
        <item x="551"/>
        <item x="595"/>
        <item x="290"/>
        <item x="239"/>
        <item x="236"/>
        <item x="645"/>
        <item x="253"/>
        <item x="765"/>
        <item x="614"/>
        <item x="568"/>
        <item x="280"/>
        <item x="241"/>
        <item x="539"/>
        <item x="759"/>
        <item x="137"/>
        <item x="622"/>
        <item x="565"/>
        <item x="252"/>
        <item x="122"/>
        <item x="626"/>
        <item x="751"/>
        <item x="620"/>
        <item x="754"/>
        <item x="624"/>
        <item x="607"/>
        <item x="287"/>
        <item x="767"/>
        <item x="566"/>
        <item x="550"/>
        <item x="121"/>
        <item x="573"/>
        <item x="120"/>
        <item x="130"/>
        <item x="643"/>
        <item x="628"/>
        <item x="601"/>
        <item x="649"/>
        <item x="537"/>
        <item x="766"/>
        <item x="535"/>
        <item x="753"/>
        <item x="627"/>
        <item x="135"/>
        <item x="174"/>
        <item x="636"/>
        <item x="129"/>
        <item x="544"/>
        <item x="238"/>
        <item x="563"/>
        <item x="562"/>
        <item x="642"/>
        <item x="281"/>
        <item x="755"/>
        <item x="618"/>
        <item x="558"/>
        <item x="750"/>
        <item x="240"/>
        <item x="235"/>
        <item x="158"/>
        <item x="549"/>
        <item x="760"/>
        <item x="769"/>
        <item x="609"/>
        <item x="119"/>
        <item x="153"/>
        <item x="610"/>
        <item x="251"/>
        <item x="623"/>
        <item x="277"/>
        <item x="640"/>
        <item x="155"/>
        <item x="644"/>
        <item x="545"/>
        <item x="747"/>
        <item x="548"/>
        <item x="637"/>
        <item x="621"/>
        <item x="175"/>
        <item x="279"/>
        <item x="559"/>
        <item x="625"/>
        <item x="171"/>
        <item x="250"/>
        <item x="123"/>
        <item x="536"/>
        <item x="556"/>
        <item x="611"/>
        <item x="641"/>
        <item x="127"/>
        <item x="564"/>
        <item x="616"/>
        <item x="154"/>
        <item x="619"/>
        <item x="126"/>
        <item x="639"/>
        <item x="168"/>
        <item x="603"/>
        <item x="124"/>
        <item x="156"/>
        <item x="139"/>
        <item x="585"/>
        <item x="554"/>
        <item x="560"/>
        <item x="249"/>
        <item x="591"/>
        <item x="555"/>
        <item x="569"/>
        <item x="183"/>
        <item x="140"/>
        <item x="534"/>
        <item x="150"/>
        <item x="635"/>
        <item x="589"/>
        <item x="738"/>
        <item x="590"/>
        <item x="538"/>
        <item x="571"/>
        <item x="176"/>
        <item x="633"/>
        <item x="133"/>
        <item x="653"/>
        <item x="169"/>
        <item x="172"/>
        <item x="584"/>
        <item x="152"/>
        <item x="746"/>
        <item x="604"/>
        <item x="148"/>
        <item x="276"/>
        <item x="141"/>
        <item x="638"/>
        <item x="165"/>
        <item x="166"/>
        <item x="151"/>
        <item x="146"/>
        <item x="541"/>
        <item x="170"/>
        <item x="733"/>
        <item x="147"/>
        <item x="579"/>
        <item x="553"/>
        <item x="547"/>
        <item x="131"/>
        <item x="173"/>
        <item x="650"/>
        <item x="138"/>
        <item x="167"/>
        <item x="143"/>
        <item x="128"/>
        <item x="572"/>
        <item x="542"/>
        <item x="608"/>
        <item x="617"/>
        <item x="163"/>
        <item x="583"/>
        <item x="581"/>
        <item x="144"/>
        <item x="149"/>
        <item x="557"/>
        <item x="543"/>
        <item x="164"/>
        <item x="582"/>
        <item x="159"/>
        <item x="270"/>
        <item x="272"/>
        <item x="160"/>
        <item x="162"/>
        <item x="576"/>
        <item x="546"/>
        <item x="575"/>
        <item x="132"/>
        <item x="134"/>
        <item x="157"/>
        <item x="634"/>
        <item x="145"/>
        <item x="142"/>
        <item x="605"/>
        <item x="586"/>
        <item x="588"/>
        <item x="278"/>
        <item x="161"/>
        <item x="269"/>
        <item x="574"/>
        <item x="578"/>
        <item x="615"/>
        <item x="271"/>
        <item x="587"/>
        <item x="125"/>
        <item x="293"/>
        <item x="577"/>
        <item x="267"/>
        <item x="580"/>
        <item x="268"/>
        <item x="602"/>
        <item x="714"/>
        <item x="266"/>
        <item x="265"/>
        <item x="676"/>
        <item x="264"/>
        <item x="711"/>
        <item x="540"/>
        <item x="707"/>
        <item x="713"/>
        <item x="710"/>
        <item x="675"/>
        <item x="657"/>
        <item x="262"/>
        <item x="19"/>
        <item x="275"/>
        <item x="661"/>
        <item x="708"/>
        <item x="674"/>
        <item x="18"/>
        <item x="663"/>
        <item x="263"/>
        <item x="712"/>
        <item x="4"/>
        <item x="704"/>
        <item x="705"/>
        <item x="17"/>
        <item x="261"/>
        <item x="6"/>
        <item x="2"/>
        <item x="662"/>
        <item x="702"/>
        <item x="660"/>
        <item x="656"/>
        <item x="701"/>
        <item x="706"/>
        <item x="709"/>
        <item x="273"/>
        <item x="246"/>
        <item x="260"/>
        <item x="11"/>
        <item x="259"/>
        <item x="5"/>
        <item x="673"/>
        <item x="699"/>
        <item x="703"/>
        <item x="258"/>
        <item x="40"/>
        <item x="672"/>
        <item x="3"/>
        <item x="247"/>
        <item x="274"/>
        <item x="690"/>
        <item x="12"/>
        <item x="671"/>
        <item x="37"/>
        <item x="56"/>
        <item x="1"/>
        <item x="51"/>
        <item x="691"/>
        <item x="256"/>
        <item x="692"/>
        <item x="698"/>
        <item x="242"/>
        <item x="21"/>
        <item x="16"/>
        <item x="715"/>
        <item x="54"/>
        <item x="244"/>
        <item x="7"/>
        <item x="25"/>
        <item x="700"/>
        <item x="53"/>
        <item x="243"/>
        <item x="257"/>
        <item x="35"/>
        <item x="245"/>
        <item x="694"/>
        <item x="15"/>
        <item x="32"/>
        <item x="38"/>
        <item x="55"/>
        <item x="255"/>
        <item x="52"/>
        <item x="50"/>
        <item x="36"/>
        <item x="41"/>
        <item x="34"/>
        <item x="46"/>
        <item x="28"/>
        <item x="23"/>
        <item x="48"/>
        <item x="693"/>
        <item x="31"/>
        <item x="29"/>
        <item x="30"/>
        <item x="689"/>
        <item x="33"/>
        <item x="49"/>
        <item x="43"/>
        <item x="20"/>
        <item x="9"/>
        <item x="57"/>
        <item x="58"/>
        <item x="8"/>
        <item x="45"/>
        <item x="22"/>
        <item x="24"/>
        <item x="14"/>
        <item x="27"/>
        <item x="26"/>
        <item x="248"/>
        <item x="39"/>
        <item x="44"/>
        <item x="47"/>
        <item x="10"/>
        <item x="687"/>
        <item x="42"/>
        <item x="13"/>
        <item x="688"/>
        <item x="686"/>
        <item x="685"/>
        <item x="680"/>
        <item x="696"/>
        <item x="695"/>
        <item x="668"/>
        <item x="682"/>
        <item x="684"/>
        <item x="679"/>
        <item x="678"/>
        <item x="677"/>
        <item x="664"/>
        <item x="683"/>
        <item x="697"/>
        <item x="470"/>
        <item x="666"/>
        <item x="681"/>
        <item x="670"/>
        <item x="469"/>
        <item x="669"/>
        <item x="665"/>
        <item x="667"/>
        <item x="466"/>
        <item x="464"/>
        <item x="431"/>
        <item x="467"/>
        <item x="463"/>
        <item x="450"/>
        <item x="448"/>
        <item x="432"/>
        <item x="417"/>
        <item x="430"/>
        <item x="415"/>
        <item x="419"/>
        <item x="416"/>
        <item x="418"/>
        <item x="461"/>
        <item x="460"/>
        <item x="414"/>
        <item x="428"/>
        <item x="453"/>
        <item x="447"/>
        <item x="424"/>
        <item x="445"/>
        <item x="429"/>
        <item x="425"/>
        <item x="455"/>
        <item x="458"/>
        <item x="454"/>
        <item x="427"/>
        <item x="457"/>
        <item x="462"/>
        <item x="468"/>
        <item x="442"/>
        <item x="449"/>
        <item x="459"/>
        <item x="422"/>
        <item x="456"/>
        <item x="434"/>
        <item x="443"/>
        <item x="451"/>
        <item x="465"/>
        <item x="446"/>
        <item x="444"/>
        <item x="439"/>
        <item x="441"/>
        <item x="438"/>
        <item x="436"/>
        <item x="440"/>
        <item x="420"/>
        <item x="433"/>
        <item x="421"/>
        <item x="437"/>
        <item x="471"/>
        <item x="423"/>
        <item x="452"/>
        <item x="435"/>
        <item x="426"/>
        <item x="237"/>
        <item t="default"/>
      </items>
    </pivotField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Area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948A-1EDD-4D08-A9DA-791B7C5ED36F}">
  <dimension ref="A1:D63"/>
  <sheetViews>
    <sheetView workbookViewId="0">
      <selection activeCell="D19" sqref="D19:D24"/>
    </sheetView>
  </sheetViews>
  <sheetFormatPr baseColWidth="10" defaultColWidth="8.83203125" defaultRowHeight="15" x14ac:dyDescent="0.2"/>
  <cols>
    <col min="1" max="1" width="32.83203125" bestFit="1" customWidth="1"/>
    <col min="2" max="2" width="17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39</v>
      </c>
      <c r="B2" t="s">
        <v>22</v>
      </c>
      <c r="C2">
        <v>7.79</v>
      </c>
      <c r="D2">
        <v>464088768</v>
      </c>
    </row>
    <row r="3" spans="1:4" x14ac:dyDescent="0.2">
      <c r="A3" t="s">
        <v>40</v>
      </c>
      <c r="B3" t="s">
        <v>22</v>
      </c>
      <c r="C3">
        <v>7.54</v>
      </c>
      <c r="D3">
        <v>468434368</v>
      </c>
    </row>
    <row r="4" spans="1:4" x14ac:dyDescent="0.2">
      <c r="A4" t="s">
        <v>41</v>
      </c>
      <c r="B4" t="s">
        <v>22</v>
      </c>
      <c r="C4">
        <v>7.91</v>
      </c>
      <c r="D4">
        <v>111625084928</v>
      </c>
    </row>
    <row r="5" spans="1:4" x14ac:dyDescent="0.2">
      <c r="A5" t="s">
        <v>42</v>
      </c>
      <c r="B5" t="s">
        <v>22</v>
      </c>
      <c r="C5">
        <v>7.91</v>
      </c>
      <c r="D5">
        <v>89266323456</v>
      </c>
    </row>
    <row r="6" spans="1:4" x14ac:dyDescent="0.2">
      <c r="A6" t="s">
        <v>43</v>
      </c>
      <c r="B6" t="s">
        <v>22</v>
      </c>
      <c r="C6">
        <v>7.93</v>
      </c>
      <c r="D6">
        <v>8803162112</v>
      </c>
    </row>
    <row r="7" spans="1:4" x14ac:dyDescent="0.2">
      <c r="A7" t="s">
        <v>44</v>
      </c>
      <c r="B7" t="s">
        <v>22</v>
      </c>
      <c r="C7">
        <v>7.89</v>
      </c>
      <c r="D7">
        <v>8981695488</v>
      </c>
    </row>
    <row r="8" spans="1:4" x14ac:dyDescent="0.2">
      <c r="A8" t="s">
        <v>45</v>
      </c>
      <c r="B8" t="s">
        <v>22</v>
      </c>
      <c r="C8">
        <v>7.91</v>
      </c>
      <c r="D8">
        <v>107243364352</v>
      </c>
    </row>
    <row r="9" spans="1:4" x14ac:dyDescent="0.2">
      <c r="A9" t="s">
        <v>46</v>
      </c>
      <c r="B9" t="s">
        <v>22</v>
      </c>
      <c r="C9">
        <v>7.9</v>
      </c>
      <c r="D9">
        <v>90945863680</v>
      </c>
    </row>
    <row r="10" spans="1:4" x14ac:dyDescent="0.2">
      <c r="A10" t="s">
        <v>47</v>
      </c>
      <c r="B10" t="s">
        <v>22</v>
      </c>
      <c r="C10">
        <v>7.94</v>
      </c>
      <c r="D10">
        <v>111083487232</v>
      </c>
    </row>
    <row r="11" spans="1:4" x14ac:dyDescent="0.2">
      <c r="A11" t="s">
        <v>48</v>
      </c>
      <c r="B11" t="s">
        <v>22</v>
      </c>
      <c r="C11">
        <v>7.91</v>
      </c>
      <c r="D11">
        <v>92166299648</v>
      </c>
    </row>
    <row r="12" spans="1:4" x14ac:dyDescent="0.2">
      <c r="A12" t="s">
        <v>49</v>
      </c>
      <c r="B12" t="s">
        <v>22</v>
      </c>
      <c r="C12">
        <v>7.9</v>
      </c>
      <c r="D12">
        <v>165928240</v>
      </c>
    </row>
    <row r="13" spans="1:4" x14ac:dyDescent="0.2">
      <c r="A13" t="s">
        <v>50</v>
      </c>
      <c r="B13" t="s">
        <v>22</v>
      </c>
      <c r="C13">
        <v>7.9</v>
      </c>
      <c r="D13">
        <v>221175344</v>
      </c>
    </row>
    <row r="14" spans="1:4" x14ac:dyDescent="0.2">
      <c r="A14" t="s">
        <v>51</v>
      </c>
      <c r="B14" t="s">
        <v>22</v>
      </c>
      <c r="C14">
        <v>7.93</v>
      </c>
      <c r="D14">
        <v>182044272</v>
      </c>
    </row>
    <row r="15" spans="1:4" x14ac:dyDescent="0.2">
      <c r="A15" t="s">
        <v>52</v>
      </c>
      <c r="B15" t="s">
        <v>22</v>
      </c>
      <c r="C15">
        <v>7.92</v>
      </c>
      <c r="D15">
        <v>262354672</v>
      </c>
    </row>
    <row r="16" spans="1:4" x14ac:dyDescent="0.2">
      <c r="A16" t="s">
        <v>53</v>
      </c>
      <c r="B16" t="s">
        <v>22</v>
      </c>
      <c r="C16">
        <v>7.97</v>
      </c>
      <c r="D16">
        <v>81730432</v>
      </c>
    </row>
    <row r="17" spans="1:4" x14ac:dyDescent="0.2">
      <c r="A17" t="s">
        <v>54</v>
      </c>
      <c r="B17" t="s">
        <v>22</v>
      </c>
      <c r="C17">
        <v>7.94</v>
      </c>
      <c r="D17">
        <v>135377584</v>
      </c>
    </row>
    <row r="18" spans="1:4" x14ac:dyDescent="0.2">
      <c r="A18" t="s">
        <v>55</v>
      </c>
      <c r="B18" t="s">
        <v>22</v>
      </c>
      <c r="C18">
        <v>7.95</v>
      </c>
      <c r="D18">
        <v>148137312</v>
      </c>
    </row>
    <row r="19" spans="1:4" x14ac:dyDescent="0.2">
      <c r="A19" t="s">
        <v>56</v>
      </c>
      <c r="B19" t="s">
        <v>22</v>
      </c>
      <c r="C19">
        <v>7.93</v>
      </c>
      <c r="D19">
        <v>132734402560</v>
      </c>
    </row>
    <row r="20" spans="1:4" x14ac:dyDescent="0.2">
      <c r="A20" t="s">
        <v>57</v>
      </c>
      <c r="B20" t="s">
        <v>22</v>
      </c>
      <c r="C20">
        <v>7.88</v>
      </c>
      <c r="D20">
        <v>122335346688</v>
      </c>
    </row>
    <row r="21" spans="1:4" x14ac:dyDescent="0.2">
      <c r="A21" t="s">
        <v>58</v>
      </c>
      <c r="B21" t="s">
        <v>22</v>
      </c>
      <c r="C21">
        <v>7.9</v>
      </c>
      <c r="D21">
        <v>116490936320</v>
      </c>
    </row>
    <row r="22" spans="1:4" x14ac:dyDescent="0.2">
      <c r="A22" t="s">
        <v>59</v>
      </c>
      <c r="B22" t="s">
        <v>22</v>
      </c>
      <c r="C22">
        <v>7.93</v>
      </c>
      <c r="D22">
        <v>99544006656</v>
      </c>
    </row>
    <row r="23" spans="1:4" x14ac:dyDescent="0.2">
      <c r="A23" t="s">
        <v>60</v>
      </c>
      <c r="B23" t="s">
        <v>22</v>
      </c>
      <c r="C23">
        <v>7.88</v>
      </c>
      <c r="D23">
        <v>90482794496</v>
      </c>
    </row>
    <row r="24" spans="1:4" x14ac:dyDescent="0.2">
      <c r="A24" t="s">
        <v>61</v>
      </c>
      <c r="B24" t="s">
        <v>22</v>
      </c>
      <c r="C24">
        <v>7.95</v>
      </c>
      <c r="D24">
        <v>85420752896</v>
      </c>
    </row>
    <row r="25" spans="1:4" x14ac:dyDescent="0.2">
      <c r="A25" t="s">
        <v>62</v>
      </c>
      <c r="B25" t="s">
        <v>22</v>
      </c>
      <c r="C25">
        <v>7.91</v>
      </c>
      <c r="D25">
        <v>2162223872</v>
      </c>
    </row>
    <row r="26" spans="1:4" x14ac:dyDescent="0.2">
      <c r="A26" t="s">
        <v>63</v>
      </c>
      <c r="B26" t="s">
        <v>22</v>
      </c>
      <c r="C26">
        <v>7.93</v>
      </c>
      <c r="D26">
        <v>2321459200</v>
      </c>
    </row>
    <row r="27" spans="1:4" x14ac:dyDescent="0.2">
      <c r="A27" t="s">
        <v>64</v>
      </c>
      <c r="B27" t="s">
        <v>22</v>
      </c>
      <c r="C27">
        <v>7.94</v>
      </c>
      <c r="D27">
        <v>2361447424</v>
      </c>
    </row>
    <row r="28" spans="1:4" x14ac:dyDescent="0.2">
      <c r="A28" t="s">
        <v>65</v>
      </c>
      <c r="B28" t="s">
        <v>22</v>
      </c>
      <c r="C28">
        <v>7.94</v>
      </c>
      <c r="D28">
        <v>26098528256</v>
      </c>
    </row>
    <row r="29" spans="1:4" x14ac:dyDescent="0.2">
      <c r="A29" t="s">
        <v>66</v>
      </c>
      <c r="B29" t="s">
        <v>22</v>
      </c>
      <c r="C29">
        <v>7.9</v>
      </c>
      <c r="D29">
        <v>29383536640</v>
      </c>
    </row>
    <row r="30" spans="1:4" x14ac:dyDescent="0.2">
      <c r="A30" t="s">
        <v>67</v>
      </c>
      <c r="B30" t="s">
        <v>22</v>
      </c>
      <c r="C30">
        <v>7.91</v>
      </c>
      <c r="D30">
        <v>27710015488</v>
      </c>
    </row>
    <row r="31" spans="1:4" x14ac:dyDescent="0.2">
      <c r="A31" t="s">
        <v>68</v>
      </c>
      <c r="B31" t="s">
        <v>22</v>
      </c>
      <c r="C31">
        <v>7.96</v>
      </c>
      <c r="D31">
        <v>37866467328</v>
      </c>
    </row>
    <row r="32" spans="1:4" x14ac:dyDescent="0.2">
      <c r="A32" t="s">
        <v>69</v>
      </c>
      <c r="B32" t="s">
        <v>22</v>
      </c>
      <c r="C32">
        <v>7.93</v>
      </c>
      <c r="D32">
        <v>47167135744</v>
      </c>
    </row>
    <row r="33" spans="1:4" x14ac:dyDescent="0.2">
      <c r="A33" t="s">
        <v>70</v>
      </c>
      <c r="B33" t="s">
        <v>22</v>
      </c>
      <c r="C33">
        <v>7.96</v>
      </c>
      <c r="D33">
        <v>37995630592</v>
      </c>
    </row>
    <row r="34" spans="1:4" x14ac:dyDescent="0.2">
      <c r="A34" t="s">
        <v>71</v>
      </c>
      <c r="B34" t="s">
        <v>22</v>
      </c>
      <c r="C34">
        <v>7.92</v>
      </c>
      <c r="D34">
        <v>53387706368</v>
      </c>
    </row>
    <row r="35" spans="1:4" x14ac:dyDescent="0.2">
      <c r="A35" t="s">
        <v>72</v>
      </c>
      <c r="B35" t="s">
        <v>22</v>
      </c>
      <c r="C35">
        <v>7.94</v>
      </c>
      <c r="D35">
        <v>51990183936</v>
      </c>
    </row>
    <row r="36" spans="1:4" x14ac:dyDescent="0.2">
      <c r="A36" t="s">
        <v>73</v>
      </c>
      <c r="B36" t="s">
        <v>22</v>
      </c>
      <c r="C36">
        <v>7.96</v>
      </c>
      <c r="D36">
        <v>58119049216</v>
      </c>
    </row>
    <row r="37" spans="1:4" x14ac:dyDescent="0.2">
      <c r="A37" t="s">
        <v>74</v>
      </c>
      <c r="B37" t="s">
        <v>22</v>
      </c>
      <c r="C37">
        <v>7.92</v>
      </c>
      <c r="D37">
        <v>68148178944</v>
      </c>
    </row>
    <row r="38" spans="1:4" x14ac:dyDescent="0.2">
      <c r="A38" t="s">
        <v>75</v>
      </c>
      <c r="B38" t="s">
        <v>22</v>
      </c>
      <c r="C38">
        <v>7.89</v>
      </c>
      <c r="D38">
        <v>69846097920</v>
      </c>
    </row>
    <row r="39" spans="1:4" x14ac:dyDescent="0.2">
      <c r="A39" t="s">
        <v>76</v>
      </c>
      <c r="B39" t="s">
        <v>22</v>
      </c>
      <c r="C39">
        <v>7.88</v>
      </c>
      <c r="D39">
        <v>64780337152</v>
      </c>
    </row>
    <row r="40" spans="1:4" x14ac:dyDescent="0.2">
      <c r="A40" t="s">
        <v>77</v>
      </c>
      <c r="B40" t="s">
        <v>22</v>
      </c>
      <c r="C40">
        <v>7.88</v>
      </c>
      <c r="D40">
        <v>81786822656</v>
      </c>
    </row>
    <row r="41" spans="1:4" x14ac:dyDescent="0.2">
      <c r="A41" t="s">
        <v>78</v>
      </c>
      <c r="B41" t="s">
        <v>22</v>
      </c>
      <c r="C41">
        <v>7.9</v>
      </c>
      <c r="D41">
        <v>75081695232</v>
      </c>
    </row>
    <row r="42" spans="1:4" x14ac:dyDescent="0.2">
      <c r="A42" t="s">
        <v>79</v>
      </c>
      <c r="B42" t="s">
        <v>22</v>
      </c>
      <c r="C42">
        <v>7.91</v>
      </c>
      <c r="D42">
        <v>75104141312</v>
      </c>
    </row>
    <row r="43" spans="1:4" x14ac:dyDescent="0.2">
      <c r="A43" t="s">
        <v>80</v>
      </c>
      <c r="B43" t="s">
        <v>22</v>
      </c>
      <c r="C43">
        <v>7.91</v>
      </c>
      <c r="D43">
        <v>31677241344</v>
      </c>
    </row>
    <row r="44" spans="1:4" x14ac:dyDescent="0.2">
      <c r="A44" t="s">
        <v>81</v>
      </c>
      <c r="B44" t="s">
        <v>22</v>
      </c>
      <c r="C44">
        <v>7.91</v>
      </c>
      <c r="D44">
        <v>35876052992</v>
      </c>
    </row>
    <row r="45" spans="1:4" x14ac:dyDescent="0.2">
      <c r="A45" t="s">
        <v>82</v>
      </c>
      <c r="B45" t="s">
        <v>22</v>
      </c>
      <c r="C45">
        <v>7.94</v>
      </c>
      <c r="D45">
        <v>31314126848</v>
      </c>
    </row>
    <row r="46" spans="1:4" x14ac:dyDescent="0.2">
      <c r="A46" t="s">
        <v>83</v>
      </c>
      <c r="B46" t="s">
        <v>22</v>
      </c>
      <c r="C46">
        <v>7.94</v>
      </c>
      <c r="D46">
        <v>103233568768</v>
      </c>
    </row>
    <row r="47" spans="1:4" x14ac:dyDescent="0.2">
      <c r="A47" t="s">
        <v>84</v>
      </c>
      <c r="B47" t="s">
        <v>22</v>
      </c>
      <c r="C47">
        <v>7.92</v>
      </c>
      <c r="D47">
        <v>147115589632</v>
      </c>
    </row>
    <row r="48" spans="1:4" x14ac:dyDescent="0.2">
      <c r="A48" t="s">
        <v>85</v>
      </c>
      <c r="B48" t="s">
        <v>22</v>
      </c>
      <c r="C48">
        <v>7.89</v>
      </c>
      <c r="D48">
        <v>92268576768</v>
      </c>
    </row>
    <row r="49" spans="1:4" x14ac:dyDescent="0.2">
      <c r="A49" t="s">
        <v>86</v>
      </c>
      <c r="B49" t="s">
        <v>22</v>
      </c>
      <c r="C49">
        <v>7.9</v>
      </c>
      <c r="D49">
        <v>163492937728</v>
      </c>
    </row>
    <row r="50" spans="1:4" x14ac:dyDescent="0.2">
      <c r="A50" t="s">
        <v>87</v>
      </c>
      <c r="B50" t="s">
        <v>22</v>
      </c>
      <c r="C50">
        <v>7.92</v>
      </c>
      <c r="D50">
        <v>188223881216</v>
      </c>
    </row>
    <row r="51" spans="1:4" x14ac:dyDescent="0.2">
      <c r="A51" t="s">
        <v>88</v>
      </c>
      <c r="B51" t="s">
        <v>22</v>
      </c>
      <c r="C51">
        <v>7.91</v>
      </c>
      <c r="D51">
        <v>117676597248</v>
      </c>
    </row>
    <row r="52" spans="1:4" x14ac:dyDescent="0.2">
      <c r="A52" t="s">
        <v>89</v>
      </c>
      <c r="B52" t="s">
        <v>22</v>
      </c>
      <c r="C52">
        <v>7.9</v>
      </c>
      <c r="D52">
        <v>214390489088</v>
      </c>
    </row>
    <row r="53" spans="1:4" x14ac:dyDescent="0.2">
      <c r="A53" t="s">
        <v>90</v>
      </c>
      <c r="B53" t="s">
        <v>22</v>
      </c>
      <c r="C53">
        <v>7.86</v>
      </c>
      <c r="D53">
        <v>185021759488</v>
      </c>
    </row>
    <row r="54" spans="1:4" x14ac:dyDescent="0.2">
      <c r="A54" t="s">
        <v>91</v>
      </c>
      <c r="B54" t="s">
        <v>22</v>
      </c>
      <c r="C54">
        <v>7.95</v>
      </c>
      <c r="D54">
        <v>159081398272</v>
      </c>
    </row>
    <row r="55" spans="1:4" x14ac:dyDescent="0.2">
      <c r="A55" t="s">
        <v>92</v>
      </c>
      <c r="B55" t="s">
        <v>22</v>
      </c>
      <c r="C55">
        <v>7.95</v>
      </c>
      <c r="D55">
        <v>219574386688</v>
      </c>
    </row>
    <row r="56" spans="1:4" x14ac:dyDescent="0.2">
      <c r="A56" t="s">
        <v>93</v>
      </c>
      <c r="B56" t="s">
        <v>22</v>
      </c>
      <c r="C56">
        <v>7.93</v>
      </c>
      <c r="D56">
        <v>215531094016</v>
      </c>
    </row>
    <row r="57" spans="1:4" x14ac:dyDescent="0.2">
      <c r="A57" t="s">
        <v>94</v>
      </c>
      <c r="B57" t="s">
        <v>22</v>
      </c>
      <c r="C57">
        <v>7.93</v>
      </c>
      <c r="D57">
        <v>144954867712</v>
      </c>
    </row>
    <row r="58" spans="1:4" x14ac:dyDescent="0.2">
      <c r="A58" t="s">
        <v>95</v>
      </c>
      <c r="B58" t="s">
        <v>22</v>
      </c>
      <c r="C58">
        <v>7.88</v>
      </c>
      <c r="D58">
        <v>239768010752</v>
      </c>
    </row>
    <row r="59" spans="1:4" x14ac:dyDescent="0.2">
      <c r="A59" t="s">
        <v>96</v>
      </c>
      <c r="B59" t="s">
        <v>22</v>
      </c>
      <c r="C59">
        <v>7.94</v>
      </c>
      <c r="D59">
        <v>220964093952</v>
      </c>
    </row>
    <row r="60" spans="1:4" x14ac:dyDescent="0.2">
      <c r="A60" t="s">
        <v>97</v>
      </c>
      <c r="B60" t="s">
        <v>22</v>
      </c>
      <c r="C60">
        <v>7.91</v>
      </c>
      <c r="D60">
        <v>151685955584</v>
      </c>
    </row>
    <row r="61" spans="1:4" x14ac:dyDescent="0.2">
      <c r="A61" t="s">
        <v>98</v>
      </c>
      <c r="B61" t="s">
        <v>22</v>
      </c>
      <c r="C61">
        <v>7.88</v>
      </c>
      <c r="D61">
        <v>253823664128</v>
      </c>
    </row>
    <row r="62" spans="1:4" x14ac:dyDescent="0.2">
      <c r="A62" t="s">
        <v>99</v>
      </c>
      <c r="B62" t="s">
        <v>22</v>
      </c>
      <c r="C62">
        <v>7.91</v>
      </c>
      <c r="D62">
        <v>243203948544</v>
      </c>
    </row>
    <row r="63" spans="1:4" x14ac:dyDescent="0.2">
      <c r="A63" t="s">
        <v>100</v>
      </c>
      <c r="B63" t="s">
        <v>22</v>
      </c>
      <c r="C63">
        <v>7.93</v>
      </c>
      <c r="D63">
        <v>71985373184</v>
      </c>
    </row>
  </sheetData>
  <sortState xmlns:xlrd2="http://schemas.microsoft.com/office/spreadsheetml/2017/richdata2" ref="A2:D44">
    <sortCondition ref="B2:B44"/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8FA9-8280-42E1-9C6D-81D2289ACC36}">
  <dimension ref="A1:T807"/>
  <sheetViews>
    <sheetView topLeftCell="A248" workbookViewId="0">
      <selection activeCell="A16" sqref="A16"/>
    </sheetView>
  </sheetViews>
  <sheetFormatPr baseColWidth="10" defaultColWidth="8.83203125" defaultRowHeight="15" x14ac:dyDescent="0.2"/>
  <cols>
    <col min="1" max="1" width="32.83203125" bestFit="1" customWidth="1"/>
    <col min="2" max="2" width="18.1640625" bestFit="1" customWidth="1"/>
    <col min="6" max="6" width="32.83203125" bestFit="1" customWidth="1"/>
    <col min="7" max="7" width="13.5" bestFit="1" customWidth="1"/>
    <col min="8" max="8" width="18.5" bestFit="1" customWidth="1"/>
    <col min="9" max="9" width="16.5" bestFit="1" customWidth="1"/>
    <col min="10" max="10" width="18.5" bestFit="1" customWidth="1"/>
    <col min="11" max="11" width="13.5" bestFit="1" customWidth="1"/>
    <col min="12" max="12" width="15.5" bestFit="1" customWidth="1"/>
    <col min="13" max="13" width="12.83203125" bestFit="1" customWidth="1"/>
    <col min="14" max="14" width="12.1640625" bestFit="1" customWidth="1"/>
    <col min="15" max="15" width="17.33203125" bestFit="1" customWidth="1"/>
    <col min="16" max="16" width="15.5" bestFit="1" customWidth="1"/>
    <col min="17" max="17" width="15.6640625" bestFit="1" customWidth="1"/>
    <col min="18" max="18" width="7" bestFit="1" customWidth="1"/>
    <col min="19" max="19" width="12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</row>
    <row r="2" spans="1:20" x14ac:dyDescent="0.2">
      <c r="A2" t="s">
        <v>39</v>
      </c>
      <c r="B2" t="s">
        <v>31</v>
      </c>
      <c r="C2">
        <v>6.89</v>
      </c>
      <c r="D2">
        <v>0</v>
      </c>
      <c r="F2" s="1" t="s">
        <v>7</v>
      </c>
      <c r="G2" s="1" t="s">
        <v>103</v>
      </c>
    </row>
    <row r="3" spans="1:20" x14ac:dyDescent="0.2">
      <c r="A3" t="s">
        <v>40</v>
      </c>
      <c r="B3" t="s">
        <v>31</v>
      </c>
      <c r="C3">
        <v>6.86</v>
      </c>
      <c r="D3">
        <v>0</v>
      </c>
      <c r="F3" s="1" t="s">
        <v>101</v>
      </c>
      <c r="G3" t="s">
        <v>6</v>
      </c>
      <c r="H3" t="s">
        <v>23</v>
      </c>
      <c r="I3" t="s">
        <v>24</v>
      </c>
      <c r="J3" t="s">
        <v>4</v>
      </c>
      <c r="K3" t="s">
        <v>25</v>
      </c>
      <c r="L3" t="s">
        <v>26</v>
      </c>
      <c r="M3" t="s">
        <v>27</v>
      </c>
      <c r="N3" t="s">
        <v>28</v>
      </c>
      <c r="O3" t="s">
        <v>29</v>
      </c>
      <c r="P3" t="s">
        <v>32</v>
      </c>
      <c r="Q3" t="s">
        <v>5</v>
      </c>
      <c r="R3" t="s">
        <v>30</v>
      </c>
      <c r="S3" t="s">
        <v>31</v>
      </c>
      <c r="T3" t="s">
        <v>102</v>
      </c>
    </row>
    <row r="4" spans="1:20" x14ac:dyDescent="0.2">
      <c r="A4" t="s">
        <v>41</v>
      </c>
      <c r="B4" t="s">
        <v>31</v>
      </c>
      <c r="C4">
        <v>7.43</v>
      </c>
      <c r="D4">
        <v>1889744768</v>
      </c>
      <c r="F4" s="2" t="s">
        <v>49</v>
      </c>
      <c r="G4" s="4">
        <v>3353060096</v>
      </c>
      <c r="H4" s="4">
        <v>668889536</v>
      </c>
      <c r="I4" s="4">
        <v>218974592</v>
      </c>
      <c r="J4" s="4">
        <v>854099200</v>
      </c>
      <c r="K4" s="4">
        <v>416138080</v>
      </c>
      <c r="L4" s="4">
        <v>80608344</v>
      </c>
      <c r="M4" s="4">
        <v>2078080640</v>
      </c>
      <c r="N4" s="4">
        <v>1011427456</v>
      </c>
      <c r="O4" s="4">
        <v>9976780800</v>
      </c>
      <c r="P4" s="4">
        <v>158660816</v>
      </c>
      <c r="Q4" s="4">
        <v>83575376</v>
      </c>
      <c r="R4" s="4">
        <v>232094080</v>
      </c>
      <c r="S4" s="4">
        <v>2190828544</v>
      </c>
      <c r="T4" s="4">
        <v>1640247504.6153846</v>
      </c>
    </row>
    <row r="5" spans="1:20" x14ac:dyDescent="0.2">
      <c r="A5" t="s">
        <v>42</v>
      </c>
      <c r="B5" t="s">
        <v>31</v>
      </c>
      <c r="C5">
        <v>7.4</v>
      </c>
      <c r="D5">
        <v>1377580928</v>
      </c>
      <c r="F5" s="2" t="s">
        <v>50</v>
      </c>
      <c r="G5" s="4">
        <v>3586423040</v>
      </c>
      <c r="H5" s="4">
        <v>393354048</v>
      </c>
      <c r="I5" s="4">
        <v>103672328</v>
      </c>
      <c r="J5" s="4">
        <v>400732000</v>
      </c>
      <c r="K5" s="4">
        <v>68688208</v>
      </c>
      <c r="L5" s="4">
        <v>61455692</v>
      </c>
      <c r="M5" s="4">
        <v>2216878848</v>
      </c>
      <c r="N5" s="4">
        <v>459595040</v>
      </c>
      <c r="O5" s="4">
        <v>10339934208</v>
      </c>
      <c r="P5" s="4">
        <v>190625136</v>
      </c>
      <c r="Q5" s="4">
        <v>62015008</v>
      </c>
      <c r="R5" s="4">
        <v>199651520</v>
      </c>
      <c r="S5" s="4">
        <v>2378330880</v>
      </c>
      <c r="T5" s="4">
        <v>1573950458.1538463</v>
      </c>
    </row>
    <row r="6" spans="1:20" x14ac:dyDescent="0.2">
      <c r="A6" t="s">
        <v>43</v>
      </c>
      <c r="B6" t="s">
        <v>31</v>
      </c>
      <c r="C6">
        <v>6.81</v>
      </c>
      <c r="D6">
        <v>0</v>
      </c>
      <c r="F6" s="2" t="s">
        <v>51</v>
      </c>
      <c r="G6" s="4">
        <v>3538142208</v>
      </c>
      <c r="H6" s="4">
        <v>387881888</v>
      </c>
      <c r="I6" s="4">
        <v>104818112</v>
      </c>
      <c r="J6" s="4">
        <v>444939680</v>
      </c>
      <c r="K6" s="4">
        <v>76086632</v>
      </c>
      <c r="L6" s="4">
        <v>62302444</v>
      </c>
      <c r="M6" s="4">
        <v>2169692672</v>
      </c>
      <c r="N6" s="4">
        <v>495909280</v>
      </c>
      <c r="O6" s="4">
        <v>8637553664</v>
      </c>
      <c r="P6" s="4">
        <v>156235824</v>
      </c>
      <c r="Q6" s="4">
        <v>63083496</v>
      </c>
      <c r="R6" s="4">
        <v>176102400</v>
      </c>
      <c r="S6" s="4">
        <v>2366102016</v>
      </c>
      <c r="T6" s="4">
        <v>1436834639.6923077</v>
      </c>
    </row>
    <row r="7" spans="1:20" x14ac:dyDescent="0.2">
      <c r="A7" t="s">
        <v>44</v>
      </c>
      <c r="B7" t="s">
        <v>31</v>
      </c>
      <c r="C7">
        <v>6.86</v>
      </c>
      <c r="D7">
        <v>0</v>
      </c>
      <c r="F7" s="2" t="s">
        <v>52</v>
      </c>
      <c r="G7" s="4">
        <v>3614522880</v>
      </c>
      <c r="H7" s="4">
        <v>492645792</v>
      </c>
      <c r="I7" s="4">
        <v>154347408</v>
      </c>
      <c r="J7" s="4">
        <v>567875392</v>
      </c>
      <c r="K7" s="4">
        <v>81455160</v>
      </c>
      <c r="L7" s="4">
        <v>70933216</v>
      </c>
      <c r="M7" s="4">
        <v>2247187968</v>
      </c>
      <c r="N7" s="4">
        <v>504458048</v>
      </c>
      <c r="O7" s="4">
        <v>10499610624</v>
      </c>
      <c r="P7" s="4">
        <v>215309168</v>
      </c>
      <c r="Q7" s="4">
        <v>75777376</v>
      </c>
      <c r="R7" s="4">
        <v>244022144</v>
      </c>
      <c r="S7" s="4">
        <v>2508668416</v>
      </c>
      <c r="T7" s="4">
        <v>1636677968.6153846</v>
      </c>
    </row>
    <row r="8" spans="1:20" x14ac:dyDescent="0.2">
      <c r="A8" t="s">
        <v>45</v>
      </c>
      <c r="B8" t="s">
        <v>31</v>
      </c>
      <c r="C8">
        <v>7.41</v>
      </c>
      <c r="D8">
        <v>1713397632</v>
      </c>
      <c r="F8" s="2" t="s">
        <v>53</v>
      </c>
      <c r="G8" s="4">
        <v>3193921024</v>
      </c>
      <c r="H8" s="4">
        <v>336395104</v>
      </c>
      <c r="I8" s="4">
        <v>85433928</v>
      </c>
      <c r="J8" s="4">
        <v>236487952</v>
      </c>
      <c r="K8" s="4">
        <v>53639844</v>
      </c>
      <c r="L8" s="4">
        <v>42821264</v>
      </c>
      <c r="M8" s="4">
        <v>1505029376</v>
      </c>
      <c r="N8" s="4">
        <v>336546304</v>
      </c>
      <c r="O8" s="4">
        <v>6951286784</v>
      </c>
      <c r="P8" s="4">
        <v>116255272</v>
      </c>
      <c r="Q8" s="4">
        <v>44197212</v>
      </c>
      <c r="R8" s="4">
        <v>154808736</v>
      </c>
      <c r="S8" s="4">
        <v>1549358080</v>
      </c>
      <c r="T8" s="4">
        <v>1123552375.3846154</v>
      </c>
    </row>
    <row r="9" spans="1:20" x14ac:dyDescent="0.2">
      <c r="A9" t="s">
        <v>46</v>
      </c>
      <c r="B9" t="s">
        <v>31</v>
      </c>
      <c r="C9">
        <v>7.45</v>
      </c>
      <c r="D9">
        <v>1289852288</v>
      </c>
      <c r="F9" s="2" t="s">
        <v>54</v>
      </c>
      <c r="G9" s="4">
        <v>3582783488</v>
      </c>
      <c r="H9" s="4">
        <v>319267168</v>
      </c>
      <c r="I9" s="4">
        <v>92769576</v>
      </c>
      <c r="J9" s="4">
        <v>312138976</v>
      </c>
      <c r="K9" s="4">
        <v>52716292</v>
      </c>
      <c r="L9" s="4">
        <v>47744564</v>
      </c>
      <c r="M9" s="4">
        <v>1726520064</v>
      </c>
      <c r="N9" s="4">
        <v>369554848</v>
      </c>
      <c r="O9" s="4">
        <v>7289612800</v>
      </c>
      <c r="P9" s="4">
        <v>121030704</v>
      </c>
      <c r="Q9" s="4">
        <v>49661492</v>
      </c>
      <c r="R9" s="4">
        <v>173438496</v>
      </c>
      <c r="S9" s="4">
        <v>1796735232</v>
      </c>
      <c r="T9" s="4">
        <v>1225690284.6153846</v>
      </c>
    </row>
    <row r="10" spans="1:20" x14ac:dyDescent="0.2">
      <c r="A10" t="s">
        <v>47</v>
      </c>
      <c r="B10" t="s">
        <v>31</v>
      </c>
      <c r="C10">
        <v>7.43</v>
      </c>
      <c r="D10">
        <v>1612111104</v>
      </c>
      <c r="F10" s="2" t="s">
        <v>55</v>
      </c>
      <c r="G10" s="4">
        <v>3567969536</v>
      </c>
      <c r="H10" s="4">
        <v>482244896</v>
      </c>
      <c r="I10" s="4">
        <v>119839208</v>
      </c>
      <c r="J10" s="4">
        <v>496755232</v>
      </c>
      <c r="K10" s="4">
        <v>78391464</v>
      </c>
      <c r="L10" s="4">
        <v>71245904</v>
      </c>
      <c r="M10" s="4">
        <v>2447264512</v>
      </c>
      <c r="N10" s="4">
        <v>534477248</v>
      </c>
      <c r="O10" s="4">
        <v>11214782464</v>
      </c>
      <c r="P10" s="4">
        <v>240918816</v>
      </c>
      <c r="Q10" s="4">
        <v>71732464</v>
      </c>
      <c r="R10" s="4">
        <v>237501520</v>
      </c>
      <c r="S10" s="4">
        <v>2565133312</v>
      </c>
      <c r="T10" s="4">
        <v>1702173582.7692308</v>
      </c>
    </row>
    <row r="11" spans="1:20" x14ac:dyDescent="0.2">
      <c r="A11" t="s">
        <v>48</v>
      </c>
      <c r="B11" t="s">
        <v>31</v>
      </c>
      <c r="C11">
        <v>7.43</v>
      </c>
      <c r="D11">
        <v>1373496320</v>
      </c>
      <c r="F11" s="2" t="s">
        <v>56</v>
      </c>
      <c r="G11" s="4">
        <v>1806606720</v>
      </c>
      <c r="H11" s="4">
        <v>538299776</v>
      </c>
      <c r="I11" s="4">
        <v>68061360</v>
      </c>
      <c r="J11" s="4">
        <v>353534720</v>
      </c>
      <c r="K11" s="4">
        <v>117451160</v>
      </c>
      <c r="L11" s="4">
        <v>46974448</v>
      </c>
      <c r="M11" s="4">
        <v>413284032</v>
      </c>
      <c r="N11" s="4">
        <v>479300768</v>
      </c>
      <c r="O11" s="4">
        <v>7671474176</v>
      </c>
      <c r="P11" s="4">
        <v>237004352</v>
      </c>
      <c r="Q11" s="4">
        <v>67975192</v>
      </c>
      <c r="R11" s="4">
        <v>167424848</v>
      </c>
      <c r="S11" s="4">
        <v>2400845312</v>
      </c>
      <c r="T11" s="4">
        <v>1105248989.5384614</v>
      </c>
    </row>
    <row r="12" spans="1:20" x14ac:dyDescent="0.2">
      <c r="A12" t="s">
        <v>49</v>
      </c>
      <c r="B12" t="s">
        <v>31</v>
      </c>
      <c r="C12">
        <v>7.42</v>
      </c>
      <c r="D12">
        <v>2190828544</v>
      </c>
      <c r="F12" s="2" t="s">
        <v>57</v>
      </c>
      <c r="G12" s="4">
        <v>1709980544</v>
      </c>
      <c r="H12" s="4">
        <v>428820608</v>
      </c>
      <c r="I12" s="4">
        <v>55685044</v>
      </c>
      <c r="J12" s="4">
        <v>358575648</v>
      </c>
      <c r="K12" s="4">
        <v>121590768</v>
      </c>
      <c r="L12" s="4">
        <v>48644164</v>
      </c>
      <c r="M12" s="4">
        <v>383235968</v>
      </c>
      <c r="N12" s="4">
        <v>371558176</v>
      </c>
      <c r="O12" s="4">
        <v>6563504640</v>
      </c>
      <c r="P12" s="4">
        <v>475090048</v>
      </c>
      <c r="Q12" s="4">
        <v>60881676</v>
      </c>
      <c r="R12" s="4">
        <v>145372128</v>
      </c>
      <c r="S12" s="4">
        <v>2274347520</v>
      </c>
      <c r="T12" s="4">
        <v>999791302.46153843</v>
      </c>
    </row>
    <row r="13" spans="1:20" x14ac:dyDescent="0.2">
      <c r="A13" t="s">
        <v>50</v>
      </c>
      <c r="B13" t="s">
        <v>31</v>
      </c>
      <c r="C13">
        <v>7.45</v>
      </c>
      <c r="D13">
        <v>2378330880</v>
      </c>
      <c r="F13" s="2" t="s">
        <v>58</v>
      </c>
      <c r="G13" s="4">
        <v>1630293248</v>
      </c>
      <c r="H13" s="4">
        <v>539104320</v>
      </c>
      <c r="I13" s="4">
        <v>63592664</v>
      </c>
      <c r="J13" s="4">
        <v>386559968</v>
      </c>
      <c r="K13" s="4">
        <v>117514200</v>
      </c>
      <c r="L13" s="4">
        <v>44053556</v>
      </c>
      <c r="M13" s="4">
        <v>361400608</v>
      </c>
      <c r="N13" s="4">
        <v>349739776</v>
      </c>
      <c r="O13" s="4">
        <v>7244733440</v>
      </c>
      <c r="P13" s="4">
        <v>219058704</v>
      </c>
      <c r="Q13" s="4">
        <v>67830488</v>
      </c>
      <c r="R13" s="4">
        <v>176704160</v>
      </c>
      <c r="S13" s="4">
        <v>2128707840</v>
      </c>
      <c r="T13" s="4">
        <v>1025330228.6153846</v>
      </c>
    </row>
    <row r="14" spans="1:20" x14ac:dyDescent="0.2">
      <c r="A14" t="s">
        <v>51</v>
      </c>
      <c r="B14" t="s">
        <v>31</v>
      </c>
      <c r="C14">
        <v>7.43</v>
      </c>
      <c r="D14">
        <v>2366102016</v>
      </c>
      <c r="F14" s="2" t="s">
        <v>59</v>
      </c>
      <c r="G14" s="4">
        <v>1176683904</v>
      </c>
      <c r="H14" s="4">
        <v>331035552</v>
      </c>
      <c r="I14" s="4">
        <v>61110532</v>
      </c>
      <c r="J14" s="4">
        <v>256179824</v>
      </c>
      <c r="K14" s="4">
        <v>57085692</v>
      </c>
      <c r="L14" s="4">
        <v>27491416</v>
      </c>
      <c r="M14" s="4">
        <v>303344384</v>
      </c>
      <c r="N14" s="4">
        <v>315358272</v>
      </c>
      <c r="O14" s="4">
        <v>5031372288</v>
      </c>
      <c r="P14" s="4">
        <v>103281920</v>
      </c>
      <c r="Q14" s="4">
        <v>36634668</v>
      </c>
      <c r="R14" s="4">
        <v>98642472</v>
      </c>
      <c r="S14" s="4">
        <v>1346063360</v>
      </c>
      <c r="T14" s="4">
        <v>703406483.38461542</v>
      </c>
    </row>
    <row r="15" spans="1:20" x14ac:dyDescent="0.2">
      <c r="A15" t="s">
        <v>52</v>
      </c>
      <c r="B15" t="s">
        <v>31</v>
      </c>
      <c r="C15">
        <v>7.4</v>
      </c>
      <c r="D15">
        <v>2508668416</v>
      </c>
      <c r="F15" s="2" t="s">
        <v>60</v>
      </c>
      <c r="G15" s="4">
        <v>1055394240</v>
      </c>
      <c r="H15" s="4">
        <v>267675648</v>
      </c>
      <c r="I15" s="4">
        <v>54595428</v>
      </c>
      <c r="J15" s="4">
        <v>233179408</v>
      </c>
      <c r="K15" s="4">
        <v>57768956</v>
      </c>
      <c r="L15" s="4">
        <v>25172046</v>
      </c>
      <c r="M15" s="4">
        <v>282779008</v>
      </c>
      <c r="N15" s="4">
        <v>272663296</v>
      </c>
      <c r="O15" s="4">
        <v>4345509888</v>
      </c>
      <c r="P15" s="4">
        <v>200746704</v>
      </c>
      <c r="Q15" s="4">
        <v>34964232</v>
      </c>
      <c r="R15" s="4">
        <v>84734856</v>
      </c>
      <c r="S15" s="4">
        <v>1202542080</v>
      </c>
      <c r="T15" s="4">
        <v>624440445.38461542</v>
      </c>
    </row>
    <row r="16" spans="1:20" x14ac:dyDescent="0.2">
      <c r="A16" t="s">
        <v>53</v>
      </c>
      <c r="B16" t="s">
        <v>31</v>
      </c>
      <c r="C16">
        <v>7.41</v>
      </c>
      <c r="D16">
        <v>1549358080</v>
      </c>
      <c r="F16" s="2" t="s">
        <v>61</v>
      </c>
      <c r="G16" s="4">
        <v>992799552</v>
      </c>
      <c r="H16" s="4">
        <v>295674272</v>
      </c>
      <c r="I16" s="4">
        <v>52885852</v>
      </c>
      <c r="J16" s="4">
        <v>288602752</v>
      </c>
      <c r="K16" s="4">
        <v>55888560</v>
      </c>
      <c r="L16" s="4">
        <v>20234966</v>
      </c>
      <c r="M16" s="4">
        <v>263888512</v>
      </c>
      <c r="N16" s="4">
        <v>244959456</v>
      </c>
      <c r="O16" s="4">
        <v>4644869632</v>
      </c>
      <c r="P16" s="4">
        <v>92049504</v>
      </c>
      <c r="Q16" s="4">
        <v>33927208</v>
      </c>
      <c r="R16" s="4">
        <v>102350640</v>
      </c>
      <c r="S16" s="4">
        <v>1113414784</v>
      </c>
      <c r="T16" s="4">
        <v>630888130</v>
      </c>
    </row>
    <row r="17" spans="1:20" x14ac:dyDescent="0.2">
      <c r="A17" t="s">
        <v>54</v>
      </c>
      <c r="B17" t="s">
        <v>31</v>
      </c>
      <c r="C17">
        <v>7.43</v>
      </c>
      <c r="D17">
        <v>1796735232</v>
      </c>
      <c r="F17" s="2" t="s">
        <v>62</v>
      </c>
      <c r="G17" s="4">
        <v>3341435904</v>
      </c>
      <c r="H17" s="4">
        <v>485902240</v>
      </c>
      <c r="I17" s="4">
        <v>123131232</v>
      </c>
      <c r="J17" s="4">
        <v>644531456</v>
      </c>
      <c r="K17" s="4">
        <v>78706808</v>
      </c>
      <c r="L17" s="4">
        <v>64486004</v>
      </c>
      <c r="M17" s="4">
        <v>2283840000</v>
      </c>
      <c r="N17" s="4">
        <v>477305472</v>
      </c>
      <c r="O17" s="4">
        <v>9984479232</v>
      </c>
      <c r="P17" s="4">
        <v>421616448</v>
      </c>
      <c r="Q17" s="4">
        <v>66165132</v>
      </c>
      <c r="R17" s="4">
        <v>214993376</v>
      </c>
      <c r="S17" s="4">
        <v>2365869824</v>
      </c>
      <c r="T17" s="4">
        <v>1580958702.1538463</v>
      </c>
    </row>
    <row r="18" spans="1:20" x14ac:dyDescent="0.2">
      <c r="A18" t="s">
        <v>55</v>
      </c>
      <c r="B18" t="s">
        <v>31</v>
      </c>
      <c r="C18">
        <v>7.42</v>
      </c>
      <c r="D18">
        <v>2565133312</v>
      </c>
      <c r="F18" s="2" t="s">
        <v>63</v>
      </c>
      <c r="G18" s="4">
        <v>3317139712</v>
      </c>
      <c r="H18" s="4">
        <v>408950272</v>
      </c>
      <c r="I18" s="4">
        <v>108773136</v>
      </c>
      <c r="J18" s="4">
        <v>389930368</v>
      </c>
      <c r="K18" s="4">
        <v>63903612</v>
      </c>
      <c r="L18" s="4">
        <v>54224796</v>
      </c>
      <c r="M18" s="4">
        <v>2035719424</v>
      </c>
      <c r="N18" s="4">
        <v>412350688</v>
      </c>
      <c r="O18" s="4">
        <v>8728677376</v>
      </c>
      <c r="P18" s="4">
        <v>166314000</v>
      </c>
      <c r="Q18" s="4">
        <v>56122924</v>
      </c>
      <c r="R18" s="4">
        <v>180951936</v>
      </c>
      <c r="S18" s="4">
        <v>2124356096</v>
      </c>
      <c r="T18" s="4">
        <v>1388262641.5384614</v>
      </c>
    </row>
    <row r="19" spans="1:20" x14ac:dyDescent="0.2">
      <c r="A19" t="s">
        <v>56</v>
      </c>
      <c r="B19" t="s">
        <v>31</v>
      </c>
      <c r="C19">
        <v>7.41</v>
      </c>
      <c r="D19">
        <v>2400845312</v>
      </c>
      <c r="F19" s="2" t="s">
        <v>64</v>
      </c>
      <c r="G19" s="4">
        <v>3295929344</v>
      </c>
      <c r="H19" s="4">
        <v>416820064</v>
      </c>
      <c r="I19" s="4">
        <v>114170896</v>
      </c>
      <c r="J19" s="4">
        <v>497117280</v>
      </c>
      <c r="K19" s="4">
        <v>73900080</v>
      </c>
      <c r="L19" s="4">
        <v>61641596</v>
      </c>
      <c r="M19" s="4">
        <v>2229506816</v>
      </c>
      <c r="N19" s="4">
        <v>413970176</v>
      </c>
      <c r="O19" s="4">
        <v>10631365632</v>
      </c>
      <c r="P19" s="4">
        <v>183302064</v>
      </c>
      <c r="Q19" s="4">
        <v>58747752</v>
      </c>
      <c r="R19" s="4">
        <v>207352816</v>
      </c>
      <c r="S19" s="4">
        <v>2392034304</v>
      </c>
      <c r="T19" s="4">
        <v>1582758370.7692308</v>
      </c>
    </row>
    <row r="20" spans="1:20" x14ac:dyDescent="0.2">
      <c r="A20" t="s">
        <v>57</v>
      </c>
      <c r="B20" t="s">
        <v>31</v>
      </c>
      <c r="C20">
        <v>7.4</v>
      </c>
      <c r="D20">
        <v>2274347520</v>
      </c>
      <c r="F20" s="2" t="s">
        <v>77</v>
      </c>
      <c r="G20" s="4">
        <v>2039796864</v>
      </c>
      <c r="H20" s="4">
        <v>358177856</v>
      </c>
      <c r="I20" s="4">
        <v>63683048</v>
      </c>
      <c r="J20" s="4">
        <v>249737248</v>
      </c>
      <c r="K20" s="4">
        <v>106766704</v>
      </c>
      <c r="L20" s="4">
        <v>46482776</v>
      </c>
      <c r="M20" s="4">
        <v>519255904</v>
      </c>
      <c r="N20" s="4">
        <v>291095136</v>
      </c>
      <c r="O20" s="4">
        <v>4635468288</v>
      </c>
      <c r="P20" s="4">
        <v>330420224</v>
      </c>
      <c r="Q20" s="4">
        <v>71307760</v>
      </c>
      <c r="R20" s="4">
        <v>119619960</v>
      </c>
      <c r="S20" s="4">
        <v>2235767552</v>
      </c>
      <c r="T20" s="4">
        <v>851352255.38461542</v>
      </c>
    </row>
    <row r="21" spans="1:20" x14ac:dyDescent="0.2">
      <c r="A21" t="s">
        <v>58</v>
      </c>
      <c r="B21" t="s">
        <v>31</v>
      </c>
      <c r="C21">
        <v>7.42</v>
      </c>
      <c r="D21">
        <v>2128707840</v>
      </c>
      <c r="F21" s="2" t="s">
        <v>78</v>
      </c>
      <c r="G21" s="4">
        <v>2331586560</v>
      </c>
      <c r="H21" s="4">
        <v>390018176</v>
      </c>
      <c r="I21" s="4">
        <v>55818480</v>
      </c>
      <c r="J21" s="4">
        <v>241694912</v>
      </c>
      <c r="K21" s="4">
        <v>111710696</v>
      </c>
      <c r="L21" s="4">
        <v>54874696</v>
      </c>
      <c r="M21" s="4">
        <v>645155904</v>
      </c>
      <c r="N21" s="4">
        <v>415863072</v>
      </c>
      <c r="O21" s="4">
        <v>8162227712</v>
      </c>
      <c r="P21" s="4">
        <v>310655392</v>
      </c>
      <c r="Q21" s="4">
        <v>80634432</v>
      </c>
      <c r="R21" s="4">
        <v>132249424</v>
      </c>
      <c r="S21" s="4">
        <v>2294938368</v>
      </c>
      <c r="T21" s="4">
        <v>1171340601.8461537</v>
      </c>
    </row>
    <row r="22" spans="1:20" x14ac:dyDescent="0.2">
      <c r="A22" t="s">
        <v>59</v>
      </c>
      <c r="B22" t="s">
        <v>31</v>
      </c>
      <c r="C22">
        <v>7.43</v>
      </c>
      <c r="D22">
        <v>1346063360</v>
      </c>
      <c r="F22" s="2" t="s">
        <v>79</v>
      </c>
      <c r="G22" s="4">
        <v>2249890048</v>
      </c>
      <c r="H22" s="4">
        <v>365326560</v>
      </c>
      <c r="I22" s="4">
        <v>64882912</v>
      </c>
      <c r="J22" s="4">
        <v>198900464</v>
      </c>
      <c r="K22" s="4">
        <v>88812392</v>
      </c>
      <c r="L22" s="4">
        <v>48180920</v>
      </c>
      <c r="M22" s="4">
        <v>522384896</v>
      </c>
      <c r="N22" s="4">
        <v>263097936</v>
      </c>
      <c r="O22" s="4">
        <v>4575257088</v>
      </c>
      <c r="P22" s="4">
        <v>340879328</v>
      </c>
      <c r="Q22" s="4">
        <v>66730432</v>
      </c>
      <c r="R22" s="4">
        <v>112582560</v>
      </c>
      <c r="S22" s="4">
        <v>1864750208</v>
      </c>
      <c r="T22" s="4">
        <v>827821211.07692313</v>
      </c>
    </row>
    <row r="23" spans="1:20" x14ac:dyDescent="0.2">
      <c r="A23" t="s">
        <v>60</v>
      </c>
      <c r="B23" t="s">
        <v>31</v>
      </c>
      <c r="C23">
        <v>7.44</v>
      </c>
      <c r="D23">
        <v>1202542080</v>
      </c>
      <c r="F23" s="2" t="s">
        <v>65</v>
      </c>
      <c r="G23" s="4">
        <v>3119275264</v>
      </c>
      <c r="H23" s="4">
        <v>447806016</v>
      </c>
      <c r="I23" s="4">
        <v>74839656</v>
      </c>
      <c r="J23" s="4">
        <v>342833312</v>
      </c>
      <c r="K23" s="4">
        <v>110216096</v>
      </c>
      <c r="L23" s="4">
        <v>51749612</v>
      </c>
      <c r="M23" s="4">
        <v>1673927168</v>
      </c>
      <c r="N23" s="4">
        <v>386265472</v>
      </c>
      <c r="O23" s="4">
        <v>9557594112</v>
      </c>
      <c r="P23" s="4">
        <v>173417328</v>
      </c>
      <c r="Q23" s="4">
        <v>62799348</v>
      </c>
      <c r="R23" s="4">
        <v>194844464</v>
      </c>
      <c r="S23" s="4">
        <v>2323567872</v>
      </c>
      <c r="T23" s="4">
        <v>1424548901.5384614</v>
      </c>
    </row>
    <row r="24" spans="1:20" x14ac:dyDescent="0.2">
      <c r="A24" t="s">
        <v>61</v>
      </c>
      <c r="B24" t="s">
        <v>31</v>
      </c>
      <c r="C24">
        <v>7.43</v>
      </c>
      <c r="D24">
        <v>1113414784</v>
      </c>
      <c r="F24" s="2" t="s">
        <v>66</v>
      </c>
      <c r="G24" s="4">
        <v>3557602304</v>
      </c>
      <c r="H24" s="4">
        <v>564382848</v>
      </c>
      <c r="I24" s="4">
        <v>93124320</v>
      </c>
      <c r="J24" s="4">
        <v>392251712</v>
      </c>
      <c r="K24" s="4">
        <v>120837296</v>
      </c>
      <c r="L24" s="4">
        <v>62583492</v>
      </c>
      <c r="M24" s="4">
        <v>1591653888</v>
      </c>
      <c r="N24" s="4">
        <v>503481920</v>
      </c>
      <c r="O24" s="4">
        <v>10389832704</v>
      </c>
      <c r="P24" s="4">
        <v>196850352</v>
      </c>
      <c r="Q24" s="4">
        <v>66138208</v>
      </c>
      <c r="R24" s="4">
        <v>206906480</v>
      </c>
      <c r="S24" s="4">
        <v>2394606848</v>
      </c>
      <c r="T24" s="4">
        <v>1549250182.4615386</v>
      </c>
    </row>
    <row r="25" spans="1:20" x14ac:dyDescent="0.2">
      <c r="A25" t="s">
        <v>62</v>
      </c>
      <c r="B25" t="s">
        <v>31</v>
      </c>
      <c r="C25">
        <v>7.43</v>
      </c>
      <c r="D25">
        <v>2365869824</v>
      </c>
      <c r="F25" s="2" t="s">
        <v>67</v>
      </c>
      <c r="G25" s="4">
        <v>3210984704</v>
      </c>
      <c r="H25" s="4">
        <v>492133760</v>
      </c>
      <c r="I25" s="4">
        <v>81091152</v>
      </c>
      <c r="J25" s="4">
        <v>309743104</v>
      </c>
      <c r="K25" s="4">
        <v>104218440</v>
      </c>
      <c r="L25" s="4">
        <v>47067084</v>
      </c>
      <c r="M25" s="4">
        <v>1508736896</v>
      </c>
      <c r="N25" s="4">
        <v>344529728</v>
      </c>
      <c r="O25" s="4">
        <v>9293594624</v>
      </c>
      <c r="P25" s="4">
        <v>158004048</v>
      </c>
      <c r="Q25" s="4">
        <v>61224600</v>
      </c>
      <c r="R25" s="4">
        <v>194816240</v>
      </c>
      <c r="S25" s="4">
        <v>2191711232</v>
      </c>
      <c r="T25" s="4">
        <v>1384450431.6923077</v>
      </c>
    </row>
    <row r="26" spans="1:20" x14ac:dyDescent="0.2">
      <c r="A26" t="s">
        <v>63</v>
      </c>
      <c r="B26" t="s">
        <v>31</v>
      </c>
      <c r="C26">
        <v>7.41</v>
      </c>
      <c r="D26">
        <v>2124356096</v>
      </c>
      <c r="F26" s="2" t="s">
        <v>68</v>
      </c>
      <c r="G26" s="4">
        <v>3384792832</v>
      </c>
      <c r="H26" s="4">
        <v>500922432</v>
      </c>
      <c r="I26" s="4">
        <v>75048640</v>
      </c>
      <c r="J26" s="4">
        <v>372822688</v>
      </c>
      <c r="K26" s="4">
        <v>139339264</v>
      </c>
      <c r="L26" s="4">
        <v>55469476</v>
      </c>
      <c r="M26" s="4">
        <v>1358802560</v>
      </c>
      <c r="N26" s="4">
        <v>377663104</v>
      </c>
      <c r="O26" s="4">
        <v>8970420224</v>
      </c>
      <c r="P26" s="4">
        <v>168677824</v>
      </c>
      <c r="Q26" s="4">
        <v>64204864</v>
      </c>
      <c r="R26" s="4">
        <v>193090880</v>
      </c>
      <c r="S26" s="4">
        <v>2423595264</v>
      </c>
      <c r="T26" s="4">
        <v>1391142311.6923077</v>
      </c>
    </row>
    <row r="27" spans="1:20" x14ac:dyDescent="0.2">
      <c r="A27" t="s">
        <v>64</v>
      </c>
      <c r="B27" t="s">
        <v>31</v>
      </c>
      <c r="C27">
        <v>7.43</v>
      </c>
      <c r="D27">
        <v>2392034304</v>
      </c>
      <c r="F27" s="2" t="s">
        <v>69</v>
      </c>
      <c r="G27" s="4">
        <v>3241849856</v>
      </c>
      <c r="H27" s="4">
        <v>560085952</v>
      </c>
      <c r="I27" s="4">
        <v>75332000</v>
      </c>
      <c r="J27" s="4">
        <v>297124992</v>
      </c>
      <c r="K27" s="4">
        <v>131841056</v>
      </c>
      <c r="L27" s="4">
        <v>53910396</v>
      </c>
      <c r="M27" s="4">
        <v>1110287488</v>
      </c>
      <c r="N27" s="4">
        <v>412521408</v>
      </c>
      <c r="O27" s="4">
        <v>9871311872</v>
      </c>
      <c r="P27" s="4">
        <v>172575584</v>
      </c>
      <c r="Q27" s="4">
        <v>63033736</v>
      </c>
      <c r="R27" s="4">
        <v>176599552</v>
      </c>
      <c r="S27" s="4">
        <v>2402142720</v>
      </c>
      <c r="T27" s="4">
        <v>1428355124</v>
      </c>
    </row>
    <row r="28" spans="1:20" x14ac:dyDescent="0.2">
      <c r="A28" t="s">
        <v>65</v>
      </c>
      <c r="B28" t="s">
        <v>31</v>
      </c>
      <c r="C28">
        <v>7.43</v>
      </c>
      <c r="D28">
        <v>2323567872</v>
      </c>
      <c r="F28" s="2" t="s">
        <v>70</v>
      </c>
      <c r="G28" s="4">
        <v>3067912704</v>
      </c>
      <c r="H28" s="4">
        <v>456791136</v>
      </c>
      <c r="I28" s="4">
        <v>87885856</v>
      </c>
      <c r="J28" s="4">
        <v>361998016</v>
      </c>
      <c r="K28" s="4">
        <v>135851712</v>
      </c>
      <c r="L28" s="4">
        <v>55255376</v>
      </c>
      <c r="M28" s="4">
        <v>1224955904</v>
      </c>
      <c r="N28" s="4">
        <v>258562016</v>
      </c>
      <c r="O28" s="4">
        <v>9155316736</v>
      </c>
      <c r="P28" s="4">
        <v>441641056</v>
      </c>
      <c r="Q28" s="4">
        <v>63457640</v>
      </c>
      <c r="R28" s="4">
        <v>191529472</v>
      </c>
      <c r="S28" s="4">
        <v>2323500032</v>
      </c>
      <c r="T28" s="4">
        <v>1371127512</v>
      </c>
    </row>
    <row r="29" spans="1:20" x14ac:dyDescent="0.2">
      <c r="A29" t="s">
        <v>66</v>
      </c>
      <c r="B29" t="s">
        <v>31</v>
      </c>
      <c r="C29">
        <v>7.43</v>
      </c>
      <c r="D29">
        <v>2394606848</v>
      </c>
      <c r="F29" s="2" t="s">
        <v>71</v>
      </c>
      <c r="G29" s="4">
        <v>2717004544</v>
      </c>
      <c r="H29" s="4">
        <v>475175616</v>
      </c>
      <c r="I29" s="4">
        <v>76925536</v>
      </c>
      <c r="J29" s="4">
        <v>311494752</v>
      </c>
      <c r="K29" s="4">
        <v>141694272</v>
      </c>
      <c r="L29" s="4">
        <v>50831756</v>
      </c>
      <c r="M29" s="4">
        <v>995782720</v>
      </c>
      <c r="N29" s="4">
        <v>338524032</v>
      </c>
      <c r="O29" s="4">
        <v>8040880128</v>
      </c>
      <c r="P29" s="4">
        <v>370518080</v>
      </c>
      <c r="Q29" s="4">
        <v>62451704</v>
      </c>
      <c r="R29" s="4">
        <v>182556768</v>
      </c>
      <c r="S29" s="4">
        <v>2335977216</v>
      </c>
      <c r="T29" s="4">
        <v>1238447471.0769231</v>
      </c>
    </row>
    <row r="30" spans="1:20" x14ac:dyDescent="0.2">
      <c r="A30" t="s">
        <v>67</v>
      </c>
      <c r="B30" t="s">
        <v>31</v>
      </c>
      <c r="C30">
        <v>7.43</v>
      </c>
      <c r="D30">
        <v>2191711232</v>
      </c>
      <c r="F30" s="2" t="s">
        <v>72</v>
      </c>
      <c r="G30" s="4">
        <v>2527232512</v>
      </c>
      <c r="H30" s="4">
        <v>446805568</v>
      </c>
      <c r="I30" s="4">
        <v>69618360</v>
      </c>
      <c r="J30" s="4">
        <v>379424384</v>
      </c>
      <c r="K30" s="4">
        <v>115069376</v>
      </c>
      <c r="L30" s="4">
        <v>44741152</v>
      </c>
      <c r="M30" s="4">
        <v>961476032</v>
      </c>
      <c r="N30" s="4">
        <v>337887488</v>
      </c>
      <c r="O30" s="4">
        <v>8739046400</v>
      </c>
      <c r="P30" s="4">
        <v>178258272</v>
      </c>
      <c r="Q30" s="4">
        <v>58091784</v>
      </c>
      <c r="R30" s="4">
        <v>185499056</v>
      </c>
      <c r="S30" s="4">
        <v>2340006912</v>
      </c>
      <c r="T30" s="4">
        <v>1260242868.9230769</v>
      </c>
    </row>
    <row r="31" spans="1:20" x14ac:dyDescent="0.2">
      <c r="A31" t="s">
        <v>68</v>
      </c>
      <c r="B31" t="s">
        <v>31</v>
      </c>
      <c r="C31">
        <v>7.41</v>
      </c>
      <c r="D31">
        <v>2423595264</v>
      </c>
      <c r="F31" s="2" t="s">
        <v>73</v>
      </c>
      <c r="G31" s="4">
        <v>2623706368</v>
      </c>
      <c r="H31" s="4">
        <v>503022112</v>
      </c>
      <c r="I31" s="4">
        <v>68111328</v>
      </c>
      <c r="J31" s="4">
        <v>305061632</v>
      </c>
      <c r="K31" s="4">
        <v>151193152</v>
      </c>
      <c r="L31" s="4">
        <v>56374184</v>
      </c>
      <c r="M31" s="4">
        <v>957716672</v>
      </c>
      <c r="N31" s="4">
        <v>389311680</v>
      </c>
      <c r="O31" s="4">
        <v>8933761024</v>
      </c>
      <c r="P31" s="4">
        <v>241149328</v>
      </c>
      <c r="Q31" s="4">
        <v>67810560</v>
      </c>
      <c r="R31" s="4">
        <v>184959440</v>
      </c>
      <c r="S31" s="4">
        <v>2334259200</v>
      </c>
      <c r="T31" s="4">
        <v>1293572052.3076923</v>
      </c>
    </row>
    <row r="32" spans="1:20" x14ac:dyDescent="0.2">
      <c r="A32" t="s">
        <v>69</v>
      </c>
      <c r="B32" t="s">
        <v>31</v>
      </c>
      <c r="C32">
        <v>7.45</v>
      </c>
      <c r="D32">
        <v>2402142720</v>
      </c>
      <c r="F32" s="2" t="s">
        <v>74</v>
      </c>
      <c r="G32" s="4">
        <v>2343559424</v>
      </c>
      <c r="H32" s="4">
        <v>419328736</v>
      </c>
      <c r="I32" s="4">
        <v>76204848</v>
      </c>
      <c r="J32" s="4">
        <v>330564480</v>
      </c>
      <c r="K32" s="4">
        <v>115617368</v>
      </c>
      <c r="L32" s="4">
        <v>44333336</v>
      </c>
      <c r="M32" s="4">
        <v>700021696</v>
      </c>
      <c r="N32" s="4">
        <v>302005504</v>
      </c>
      <c r="O32" s="4">
        <v>7132860928</v>
      </c>
      <c r="P32" s="4">
        <v>346700768</v>
      </c>
      <c r="Q32" s="4">
        <v>66407412</v>
      </c>
      <c r="R32" s="4">
        <v>167527888</v>
      </c>
      <c r="S32" s="4">
        <v>2277925120</v>
      </c>
      <c r="T32" s="4">
        <v>1101773654.4615386</v>
      </c>
    </row>
    <row r="33" spans="1:20" x14ac:dyDescent="0.2">
      <c r="A33" t="s">
        <v>70</v>
      </c>
      <c r="B33" t="s">
        <v>31</v>
      </c>
      <c r="C33">
        <v>7.43</v>
      </c>
      <c r="D33">
        <v>2323500032</v>
      </c>
      <c r="F33" s="2" t="s">
        <v>75</v>
      </c>
      <c r="G33" s="4">
        <v>1788000256</v>
      </c>
      <c r="H33" s="4">
        <v>453660608</v>
      </c>
      <c r="I33" s="4">
        <v>69155032</v>
      </c>
      <c r="J33" s="4">
        <v>321574912</v>
      </c>
      <c r="K33" s="4">
        <v>125670776</v>
      </c>
      <c r="L33" s="4">
        <v>51665444</v>
      </c>
      <c r="M33" s="4">
        <v>826268736</v>
      </c>
      <c r="N33" s="4">
        <v>313235744</v>
      </c>
      <c r="O33" s="4">
        <v>8896606208</v>
      </c>
      <c r="P33" s="4">
        <v>309203520</v>
      </c>
      <c r="Q33" s="4">
        <v>71777752</v>
      </c>
      <c r="R33" s="4">
        <v>190733936</v>
      </c>
      <c r="S33" s="4">
        <v>2345285376</v>
      </c>
      <c r="T33" s="4">
        <v>1212526023.0769231</v>
      </c>
    </row>
    <row r="34" spans="1:20" x14ac:dyDescent="0.2">
      <c r="A34" t="s">
        <v>71</v>
      </c>
      <c r="B34" t="s">
        <v>31</v>
      </c>
      <c r="C34">
        <v>7.45</v>
      </c>
      <c r="D34">
        <v>2335977216</v>
      </c>
      <c r="F34" s="2" t="s">
        <v>76</v>
      </c>
      <c r="G34" s="4">
        <v>2009452160</v>
      </c>
      <c r="H34" s="4">
        <v>440307968</v>
      </c>
      <c r="I34" s="4">
        <v>62001232</v>
      </c>
      <c r="J34" s="4">
        <v>231697376</v>
      </c>
      <c r="K34" s="4">
        <v>142592560</v>
      </c>
      <c r="L34" s="4">
        <v>43694132</v>
      </c>
      <c r="M34" s="4">
        <v>605314752</v>
      </c>
      <c r="N34" s="4">
        <v>270032992</v>
      </c>
      <c r="O34" s="4">
        <v>6830554112</v>
      </c>
      <c r="P34" s="4">
        <v>225162272</v>
      </c>
      <c r="Q34" s="4">
        <v>63095920</v>
      </c>
      <c r="R34" s="4">
        <v>165466528</v>
      </c>
      <c r="S34" s="4">
        <v>2296798464</v>
      </c>
      <c r="T34" s="4">
        <v>1029705420.6153846</v>
      </c>
    </row>
    <row r="35" spans="1:20" x14ac:dyDescent="0.2">
      <c r="A35" t="s">
        <v>72</v>
      </c>
      <c r="B35" t="s">
        <v>31</v>
      </c>
      <c r="C35">
        <v>7.45</v>
      </c>
      <c r="D35">
        <v>2340006912</v>
      </c>
      <c r="F35" s="2" t="s">
        <v>80</v>
      </c>
      <c r="G35" s="4">
        <v>3149681152</v>
      </c>
      <c r="H35" s="4">
        <v>406077280</v>
      </c>
      <c r="I35" s="4">
        <v>101519888</v>
      </c>
      <c r="J35" s="4">
        <v>427463200</v>
      </c>
      <c r="K35" s="4">
        <v>81874872</v>
      </c>
      <c r="L35" s="4">
        <v>49599184</v>
      </c>
      <c r="M35" s="4">
        <v>1503516416</v>
      </c>
      <c r="N35" s="4">
        <v>427312768</v>
      </c>
      <c r="O35" s="4">
        <v>8756552704</v>
      </c>
      <c r="P35" s="4">
        <v>150182400</v>
      </c>
      <c r="Q35" s="4">
        <v>58388404</v>
      </c>
      <c r="R35" s="4">
        <v>182579152</v>
      </c>
      <c r="S35" s="4">
        <v>2278910208</v>
      </c>
      <c r="T35" s="4">
        <v>1351819817.5384614</v>
      </c>
    </row>
    <row r="36" spans="1:20" x14ac:dyDescent="0.2">
      <c r="A36" t="s">
        <v>73</v>
      </c>
      <c r="B36" t="s">
        <v>31</v>
      </c>
      <c r="C36">
        <v>7.42</v>
      </c>
      <c r="D36">
        <v>2334259200</v>
      </c>
      <c r="F36" s="2" t="s">
        <v>81</v>
      </c>
      <c r="G36" s="4">
        <v>3140092416</v>
      </c>
      <c r="H36" s="4">
        <v>549982528</v>
      </c>
      <c r="I36" s="4">
        <v>91366296</v>
      </c>
      <c r="J36" s="4">
        <v>554323136</v>
      </c>
      <c r="K36" s="4">
        <v>98718728</v>
      </c>
      <c r="L36" s="4">
        <v>55481532</v>
      </c>
      <c r="M36" s="4">
        <v>1741181312</v>
      </c>
      <c r="N36" s="4">
        <v>494406368</v>
      </c>
      <c r="O36" s="4">
        <v>10549403648</v>
      </c>
      <c r="P36" s="4">
        <v>206936432</v>
      </c>
      <c r="Q36" s="4">
        <v>70789616</v>
      </c>
      <c r="R36" s="4">
        <v>224645872</v>
      </c>
      <c r="S36" s="4">
        <v>2456519424</v>
      </c>
      <c r="T36" s="4">
        <v>1556449792.9230769</v>
      </c>
    </row>
    <row r="37" spans="1:20" x14ac:dyDescent="0.2">
      <c r="A37" t="s">
        <v>74</v>
      </c>
      <c r="B37" t="s">
        <v>31</v>
      </c>
      <c r="C37">
        <v>7.43</v>
      </c>
      <c r="D37">
        <v>2277925120</v>
      </c>
      <c r="F37" s="2" t="s">
        <v>82</v>
      </c>
      <c r="G37" s="4">
        <v>3404996352</v>
      </c>
      <c r="H37" s="4">
        <v>349567616</v>
      </c>
      <c r="I37" s="4">
        <v>87624368</v>
      </c>
      <c r="J37" s="4">
        <v>419788480</v>
      </c>
      <c r="K37" s="4">
        <v>68829312</v>
      </c>
      <c r="L37" s="4">
        <v>38435104</v>
      </c>
      <c r="M37" s="4">
        <v>1133473536</v>
      </c>
      <c r="N37" s="4">
        <v>317275968</v>
      </c>
      <c r="O37" s="4">
        <v>6610710016</v>
      </c>
      <c r="P37" s="4">
        <v>226837392</v>
      </c>
      <c r="Q37" s="4">
        <v>46401924</v>
      </c>
      <c r="R37" s="4">
        <v>151729600</v>
      </c>
      <c r="S37" s="4">
        <v>1705978496</v>
      </c>
      <c r="T37" s="4">
        <v>1120126781.8461537</v>
      </c>
    </row>
    <row r="38" spans="1:20" x14ac:dyDescent="0.2">
      <c r="A38" t="s">
        <v>75</v>
      </c>
      <c r="B38" t="s">
        <v>31</v>
      </c>
      <c r="C38">
        <v>7.43</v>
      </c>
      <c r="D38">
        <v>2345285376</v>
      </c>
      <c r="F38" s="2" t="s">
        <v>98</v>
      </c>
      <c r="G38" s="4">
        <v>1033252160</v>
      </c>
      <c r="H38" s="4">
        <v>331926080</v>
      </c>
      <c r="I38" s="4">
        <v>28138060</v>
      </c>
      <c r="J38" s="4">
        <v>203845664</v>
      </c>
      <c r="K38" s="4">
        <v>77888736</v>
      </c>
      <c r="L38" s="4">
        <v>20796890</v>
      </c>
      <c r="M38" s="4">
        <v>134878080</v>
      </c>
      <c r="N38" s="4">
        <v>420572800</v>
      </c>
      <c r="O38" s="4">
        <v>3574632704</v>
      </c>
      <c r="P38" s="4">
        <v>194021488</v>
      </c>
      <c r="Q38" s="4">
        <v>61687452</v>
      </c>
      <c r="R38" s="4">
        <v>102324528</v>
      </c>
      <c r="S38" s="4">
        <v>1887527552</v>
      </c>
      <c r="T38" s="4">
        <v>620884014.92307687</v>
      </c>
    </row>
    <row r="39" spans="1:20" x14ac:dyDescent="0.2">
      <c r="A39" t="s">
        <v>76</v>
      </c>
      <c r="B39" t="s">
        <v>31</v>
      </c>
      <c r="C39">
        <v>7.42</v>
      </c>
      <c r="D39">
        <v>2296798464</v>
      </c>
      <c r="F39" s="2" t="s">
        <v>99</v>
      </c>
      <c r="G39" s="4">
        <v>934919168</v>
      </c>
      <c r="H39" s="4">
        <v>373926400</v>
      </c>
      <c r="I39" s="4">
        <v>48291820</v>
      </c>
      <c r="J39" s="4">
        <v>227417248</v>
      </c>
      <c r="K39" s="4">
        <v>94770624</v>
      </c>
      <c r="L39" s="4">
        <v>27272002</v>
      </c>
      <c r="M39" s="4">
        <v>143798528</v>
      </c>
      <c r="N39" s="4">
        <v>421912160</v>
      </c>
      <c r="O39" s="4">
        <v>3452150528</v>
      </c>
      <c r="P39" s="4">
        <v>224248176</v>
      </c>
      <c r="Q39" s="4">
        <v>62362844</v>
      </c>
      <c r="R39" s="4">
        <v>138963392</v>
      </c>
      <c r="S39" s="4">
        <v>2368602624</v>
      </c>
      <c r="T39" s="4">
        <v>655279654.92307687</v>
      </c>
    </row>
    <row r="40" spans="1:20" x14ac:dyDescent="0.2">
      <c r="A40" t="s">
        <v>77</v>
      </c>
      <c r="B40" t="s">
        <v>31</v>
      </c>
      <c r="C40">
        <v>7.41</v>
      </c>
      <c r="D40">
        <v>2235767552</v>
      </c>
      <c r="F40" s="2" t="s">
        <v>100</v>
      </c>
      <c r="G40" s="4">
        <v>2160565504</v>
      </c>
      <c r="H40" s="4">
        <v>427349152</v>
      </c>
      <c r="I40" s="4">
        <v>91747312</v>
      </c>
      <c r="J40" s="4">
        <v>430124224</v>
      </c>
      <c r="K40" s="4">
        <v>91150728</v>
      </c>
      <c r="L40" s="4">
        <v>47375792</v>
      </c>
      <c r="M40" s="4">
        <v>671914816</v>
      </c>
      <c r="N40" s="4">
        <v>413897600</v>
      </c>
      <c r="O40" s="4">
        <v>10475462656</v>
      </c>
      <c r="P40" s="4">
        <v>184554416</v>
      </c>
      <c r="Q40" s="4">
        <v>61959248</v>
      </c>
      <c r="R40" s="4">
        <v>208693248</v>
      </c>
      <c r="S40" s="4">
        <v>2369257216</v>
      </c>
      <c r="T40" s="4">
        <v>1356465531.6923077</v>
      </c>
    </row>
    <row r="41" spans="1:20" x14ac:dyDescent="0.2">
      <c r="A41" t="s">
        <v>78</v>
      </c>
      <c r="B41" t="s">
        <v>31</v>
      </c>
      <c r="C41">
        <v>7.42</v>
      </c>
      <c r="D41">
        <v>2294938368</v>
      </c>
      <c r="F41" s="2" t="s">
        <v>83</v>
      </c>
      <c r="G41" s="4">
        <v>2042391040</v>
      </c>
      <c r="H41" s="4">
        <v>517649312</v>
      </c>
      <c r="I41" s="4">
        <v>68967464</v>
      </c>
      <c r="J41" s="4">
        <v>335998848</v>
      </c>
      <c r="K41" s="4">
        <v>114174120</v>
      </c>
      <c r="L41" s="4">
        <v>50093040</v>
      </c>
      <c r="M41" s="4">
        <v>446907616</v>
      </c>
      <c r="N41" s="4">
        <v>606538176</v>
      </c>
      <c r="O41" s="4">
        <v>7574349824</v>
      </c>
      <c r="P41" s="4">
        <v>294948288</v>
      </c>
      <c r="Q41" s="4">
        <v>60156608</v>
      </c>
      <c r="R41" s="4">
        <v>182110064</v>
      </c>
      <c r="S41" s="4">
        <v>2295883776</v>
      </c>
      <c r="T41" s="4">
        <v>1122320628.9230769</v>
      </c>
    </row>
    <row r="42" spans="1:20" x14ac:dyDescent="0.2">
      <c r="A42" t="s">
        <v>79</v>
      </c>
      <c r="B42" t="s">
        <v>31</v>
      </c>
      <c r="C42">
        <v>7.44</v>
      </c>
      <c r="D42">
        <v>1864750208</v>
      </c>
      <c r="F42" s="2" t="s">
        <v>84</v>
      </c>
      <c r="G42" s="4">
        <v>1639392128</v>
      </c>
      <c r="H42" s="4">
        <v>523969120</v>
      </c>
      <c r="I42" s="4">
        <v>56352440</v>
      </c>
      <c r="J42" s="4">
        <v>371598240</v>
      </c>
      <c r="K42" s="4">
        <v>95874024</v>
      </c>
      <c r="L42" s="4">
        <v>45844396</v>
      </c>
      <c r="M42" s="4">
        <v>363945760</v>
      </c>
      <c r="N42" s="4">
        <v>534477504</v>
      </c>
      <c r="O42" s="4">
        <v>7323304448</v>
      </c>
      <c r="P42" s="4">
        <v>352437664</v>
      </c>
      <c r="Q42" s="4">
        <v>69898696</v>
      </c>
      <c r="R42" s="4">
        <v>186913968</v>
      </c>
      <c r="S42" s="4">
        <v>2548696832</v>
      </c>
      <c r="T42" s="4">
        <v>1085592709.2307692</v>
      </c>
    </row>
    <row r="43" spans="1:20" x14ac:dyDescent="0.2">
      <c r="A43" t="s">
        <v>80</v>
      </c>
      <c r="B43" t="s">
        <v>31</v>
      </c>
      <c r="C43">
        <v>7.41</v>
      </c>
      <c r="D43">
        <v>2278910208</v>
      </c>
      <c r="F43" s="2" t="s">
        <v>85</v>
      </c>
      <c r="G43" s="4">
        <v>2197770496</v>
      </c>
      <c r="H43" s="4">
        <v>583845568</v>
      </c>
      <c r="I43" s="4">
        <v>66009372</v>
      </c>
      <c r="J43" s="4">
        <v>450372160</v>
      </c>
      <c r="K43" s="4">
        <v>121374960</v>
      </c>
      <c r="L43" s="4">
        <v>47595972</v>
      </c>
      <c r="M43" s="4">
        <v>580575488</v>
      </c>
      <c r="N43" s="4">
        <v>529440960</v>
      </c>
      <c r="O43" s="4">
        <v>8651009024</v>
      </c>
      <c r="P43" s="4">
        <v>168534768</v>
      </c>
      <c r="Q43" s="4">
        <v>66194784</v>
      </c>
      <c r="R43" s="4">
        <v>185931136</v>
      </c>
      <c r="S43" s="4">
        <v>2357753600</v>
      </c>
      <c r="T43" s="4">
        <v>1231262176</v>
      </c>
    </row>
    <row r="44" spans="1:20" x14ac:dyDescent="0.2">
      <c r="A44" t="s">
        <v>81</v>
      </c>
      <c r="B44" t="s">
        <v>31</v>
      </c>
      <c r="C44">
        <v>7.45</v>
      </c>
      <c r="D44">
        <v>2456519424</v>
      </c>
      <c r="F44" s="2" t="s">
        <v>86</v>
      </c>
      <c r="G44" s="4">
        <v>1430687360</v>
      </c>
      <c r="H44" s="4">
        <v>528981664</v>
      </c>
      <c r="I44" s="4">
        <v>61175172</v>
      </c>
      <c r="J44" s="4">
        <v>396548896</v>
      </c>
      <c r="K44" s="4">
        <v>129914400</v>
      </c>
      <c r="L44" s="4">
        <v>55141516</v>
      </c>
      <c r="M44" s="4">
        <v>374203680</v>
      </c>
      <c r="N44" s="4">
        <v>677021312</v>
      </c>
      <c r="O44" s="4">
        <v>7830437888</v>
      </c>
      <c r="P44" s="4">
        <v>261336192</v>
      </c>
      <c r="Q44" s="4">
        <v>74109960</v>
      </c>
      <c r="R44" s="4">
        <v>195699888</v>
      </c>
      <c r="S44" s="4">
        <v>2478312960</v>
      </c>
      <c r="T44" s="4">
        <v>1114890068.3076923</v>
      </c>
    </row>
    <row r="45" spans="1:20" x14ac:dyDescent="0.2">
      <c r="A45" t="s">
        <v>82</v>
      </c>
      <c r="B45" t="s">
        <v>31</v>
      </c>
      <c r="C45">
        <v>7.43</v>
      </c>
      <c r="D45">
        <v>1705978496</v>
      </c>
      <c r="F45" s="2" t="s">
        <v>87</v>
      </c>
      <c r="G45" s="4">
        <v>1410144128</v>
      </c>
      <c r="H45" s="4">
        <v>497541216</v>
      </c>
      <c r="I45" s="4">
        <v>63888760</v>
      </c>
      <c r="J45" s="4">
        <v>364081184</v>
      </c>
      <c r="K45" s="4">
        <v>109313360</v>
      </c>
      <c r="L45" s="4">
        <v>46411504</v>
      </c>
      <c r="M45" s="4">
        <v>293875424</v>
      </c>
      <c r="N45" s="4">
        <v>639833088</v>
      </c>
      <c r="O45" s="4">
        <v>7380302336</v>
      </c>
      <c r="P45" s="4">
        <v>268862752</v>
      </c>
      <c r="Q45" s="4">
        <v>74615016</v>
      </c>
      <c r="R45" s="4">
        <v>182127616</v>
      </c>
      <c r="S45" s="4">
        <v>2380175872</v>
      </c>
      <c r="T45" s="4">
        <v>1054705558.1538461</v>
      </c>
    </row>
    <row r="46" spans="1:20" x14ac:dyDescent="0.2">
      <c r="A46" t="s">
        <v>83</v>
      </c>
      <c r="B46" t="s">
        <v>31</v>
      </c>
      <c r="C46">
        <v>7.41</v>
      </c>
      <c r="D46">
        <v>2295883776</v>
      </c>
      <c r="F46" s="2" t="s">
        <v>88</v>
      </c>
      <c r="G46" s="4">
        <v>1662666240</v>
      </c>
      <c r="H46" s="4">
        <v>508634944</v>
      </c>
      <c r="I46" s="4">
        <v>66477552</v>
      </c>
      <c r="J46" s="4">
        <v>387038208</v>
      </c>
      <c r="K46" s="4">
        <v>121849464</v>
      </c>
      <c r="L46" s="4">
        <v>42801088</v>
      </c>
      <c r="M46" s="4">
        <v>339928960</v>
      </c>
      <c r="N46" s="4">
        <v>476962464</v>
      </c>
      <c r="O46" s="4">
        <v>8236084736</v>
      </c>
      <c r="P46" s="4">
        <v>165340432</v>
      </c>
      <c r="Q46" s="4">
        <v>63750196</v>
      </c>
      <c r="R46" s="4">
        <v>182338064</v>
      </c>
      <c r="S46" s="4">
        <v>2319310592</v>
      </c>
      <c r="T46" s="4">
        <v>1121014072.3076923</v>
      </c>
    </row>
    <row r="47" spans="1:20" x14ac:dyDescent="0.2">
      <c r="A47" t="s">
        <v>84</v>
      </c>
      <c r="B47" t="s">
        <v>31</v>
      </c>
      <c r="C47">
        <v>7.42</v>
      </c>
      <c r="D47">
        <v>2548696832</v>
      </c>
      <c r="F47" s="2" t="s">
        <v>89</v>
      </c>
      <c r="G47" s="4">
        <v>1307207040</v>
      </c>
      <c r="H47" s="4">
        <v>450684608</v>
      </c>
      <c r="I47" s="4">
        <v>40619060</v>
      </c>
      <c r="J47" s="4">
        <v>339026976</v>
      </c>
      <c r="K47" s="4">
        <v>116768840</v>
      </c>
      <c r="L47" s="4">
        <v>45539432</v>
      </c>
      <c r="M47" s="4">
        <v>232354720</v>
      </c>
      <c r="N47" s="4">
        <v>709039552</v>
      </c>
      <c r="O47" s="4">
        <v>6102889472</v>
      </c>
      <c r="P47" s="4">
        <v>288358656</v>
      </c>
      <c r="Q47" s="4">
        <v>69147568</v>
      </c>
      <c r="R47" s="4">
        <v>165989808</v>
      </c>
      <c r="S47" s="4">
        <v>2488071680</v>
      </c>
      <c r="T47" s="4">
        <v>950438262.46153843</v>
      </c>
    </row>
    <row r="48" spans="1:20" x14ac:dyDescent="0.2">
      <c r="A48" t="s">
        <v>85</v>
      </c>
      <c r="B48" t="s">
        <v>31</v>
      </c>
      <c r="C48">
        <v>7.43</v>
      </c>
      <c r="D48">
        <v>2357753600</v>
      </c>
      <c r="F48" s="2" t="s">
        <v>90</v>
      </c>
      <c r="G48" s="4">
        <v>1346021248</v>
      </c>
      <c r="H48" s="4">
        <v>453295680</v>
      </c>
      <c r="I48" s="4">
        <v>48511060</v>
      </c>
      <c r="J48" s="4">
        <v>319691904</v>
      </c>
      <c r="K48" s="4">
        <v>107973096</v>
      </c>
      <c r="L48" s="4">
        <v>37591900</v>
      </c>
      <c r="M48" s="4">
        <v>227890288</v>
      </c>
      <c r="N48" s="4">
        <v>500218848</v>
      </c>
      <c r="O48" s="4">
        <v>5782012928</v>
      </c>
      <c r="P48" s="4">
        <v>327982560</v>
      </c>
      <c r="Q48" s="4">
        <v>63160864</v>
      </c>
      <c r="R48" s="4">
        <v>170423424</v>
      </c>
      <c r="S48" s="4">
        <v>2329123328</v>
      </c>
      <c r="T48" s="4">
        <v>901069009.84615386</v>
      </c>
    </row>
    <row r="49" spans="1:20" x14ac:dyDescent="0.2">
      <c r="A49" t="s">
        <v>86</v>
      </c>
      <c r="B49" t="s">
        <v>31</v>
      </c>
      <c r="C49">
        <v>7.4</v>
      </c>
      <c r="D49">
        <v>2478312960</v>
      </c>
      <c r="F49" s="2" t="s">
        <v>91</v>
      </c>
      <c r="G49" s="4">
        <v>1437942016</v>
      </c>
      <c r="H49" s="4">
        <v>486664096</v>
      </c>
      <c r="I49" s="4">
        <v>62497932</v>
      </c>
      <c r="J49" s="4">
        <v>366977248</v>
      </c>
      <c r="K49" s="4">
        <v>94918224</v>
      </c>
      <c r="L49" s="4">
        <v>40067096</v>
      </c>
      <c r="M49" s="4">
        <v>264040576</v>
      </c>
      <c r="N49" s="4">
        <v>515569920</v>
      </c>
      <c r="O49" s="4">
        <v>7846436864</v>
      </c>
      <c r="P49" s="4">
        <v>312657024</v>
      </c>
      <c r="Q49" s="4">
        <v>65590680</v>
      </c>
      <c r="R49" s="4">
        <v>182668944</v>
      </c>
      <c r="S49" s="4">
        <v>2348848896</v>
      </c>
      <c r="T49" s="4">
        <v>1078836885.8461537</v>
      </c>
    </row>
    <row r="50" spans="1:20" x14ac:dyDescent="0.2">
      <c r="A50" t="s">
        <v>87</v>
      </c>
      <c r="B50" t="s">
        <v>31</v>
      </c>
      <c r="C50">
        <v>7.42</v>
      </c>
      <c r="D50">
        <v>2380175872</v>
      </c>
      <c r="F50" s="2" t="s">
        <v>92</v>
      </c>
      <c r="G50" s="4">
        <v>1015619008</v>
      </c>
      <c r="H50" s="4">
        <v>399605824</v>
      </c>
      <c r="I50" s="4">
        <v>31936228</v>
      </c>
      <c r="J50" s="4">
        <v>280341216</v>
      </c>
      <c r="K50" s="4">
        <v>87358880</v>
      </c>
      <c r="L50" s="4">
        <v>30666316</v>
      </c>
      <c r="M50" s="4">
        <v>174171728</v>
      </c>
      <c r="N50" s="4">
        <v>499951808</v>
      </c>
      <c r="O50" s="4">
        <v>4445408256</v>
      </c>
      <c r="P50" s="4">
        <v>254007728</v>
      </c>
      <c r="Q50" s="4">
        <v>61341668</v>
      </c>
      <c r="R50" s="4">
        <v>144169232</v>
      </c>
      <c r="S50" s="4">
        <v>2289518848</v>
      </c>
      <c r="T50" s="4">
        <v>747238210.76923072</v>
      </c>
    </row>
    <row r="51" spans="1:20" x14ac:dyDescent="0.2">
      <c r="A51" t="s">
        <v>88</v>
      </c>
      <c r="B51" t="s">
        <v>31</v>
      </c>
      <c r="C51">
        <v>7.41</v>
      </c>
      <c r="D51">
        <v>2319310592</v>
      </c>
      <c r="F51" s="2" t="s">
        <v>93</v>
      </c>
      <c r="G51" s="4">
        <v>1158247424</v>
      </c>
      <c r="H51" s="4">
        <v>430915968</v>
      </c>
      <c r="I51" s="4">
        <v>35470328</v>
      </c>
      <c r="J51" s="4">
        <v>215557952</v>
      </c>
      <c r="K51" s="4">
        <v>82854976</v>
      </c>
      <c r="L51" s="4">
        <v>28531234</v>
      </c>
      <c r="M51" s="4">
        <v>187390816</v>
      </c>
      <c r="N51" s="4">
        <v>437048608</v>
      </c>
      <c r="O51" s="4">
        <v>4253110528</v>
      </c>
      <c r="P51" s="4">
        <v>352777024</v>
      </c>
      <c r="Q51" s="4">
        <v>56559520</v>
      </c>
      <c r="R51" s="4">
        <v>131852056</v>
      </c>
      <c r="S51" s="4">
        <v>1949007616</v>
      </c>
      <c r="T51" s="4">
        <v>716871080.76923072</v>
      </c>
    </row>
    <row r="52" spans="1:20" x14ac:dyDescent="0.2">
      <c r="A52" t="s">
        <v>89</v>
      </c>
      <c r="B52" t="s">
        <v>31</v>
      </c>
      <c r="C52">
        <v>7.43</v>
      </c>
      <c r="D52">
        <v>2488071680</v>
      </c>
      <c r="F52" s="2" t="s">
        <v>94</v>
      </c>
      <c r="G52" s="4">
        <v>1438148736</v>
      </c>
      <c r="H52" s="4">
        <v>460656768</v>
      </c>
      <c r="I52" s="4">
        <v>59153348</v>
      </c>
      <c r="J52" s="4">
        <v>270436000</v>
      </c>
      <c r="K52" s="4">
        <v>127492616</v>
      </c>
      <c r="L52" s="4">
        <v>39881248</v>
      </c>
      <c r="M52" s="4">
        <v>312601952</v>
      </c>
      <c r="N52" s="4">
        <v>412347296</v>
      </c>
      <c r="O52" s="4">
        <v>8857950208</v>
      </c>
      <c r="P52" s="4">
        <v>190226064</v>
      </c>
      <c r="Q52" s="4">
        <v>62744608</v>
      </c>
      <c r="R52" s="4">
        <v>194108080</v>
      </c>
      <c r="S52" s="4">
        <v>2289062912</v>
      </c>
      <c r="T52" s="4">
        <v>1131908448.9230769</v>
      </c>
    </row>
    <row r="53" spans="1:20" x14ac:dyDescent="0.2">
      <c r="A53" t="s">
        <v>90</v>
      </c>
      <c r="B53" t="s">
        <v>31</v>
      </c>
      <c r="C53">
        <v>7.45</v>
      </c>
      <c r="D53">
        <v>2329123328</v>
      </c>
      <c r="F53" s="2" t="s">
        <v>95</v>
      </c>
      <c r="G53" s="4">
        <v>1044735872</v>
      </c>
      <c r="H53" s="4">
        <v>381137024</v>
      </c>
      <c r="I53" s="4">
        <v>55350960</v>
      </c>
      <c r="J53" s="4">
        <v>246982176</v>
      </c>
      <c r="K53" s="4">
        <v>83244464</v>
      </c>
      <c r="L53" s="4">
        <v>24155650</v>
      </c>
      <c r="M53" s="4">
        <v>160847696</v>
      </c>
      <c r="N53" s="4">
        <v>569829888</v>
      </c>
      <c r="O53" s="4">
        <v>3968694528</v>
      </c>
      <c r="P53" s="4">
        <v>218183904</v>
      </c>
      <c r="Q53" s="4">
        <v>65428372</v>
      </c>
      <c r="R53" s="4">
        <v>133281696</v>
      </c>
      <c r="S53" s="4">
        <v>2205320960</v>
      </c>
      <c r="T53" s="4">
        <v>704399476.15384614</v>
      </c>
    </row>
    <row r="54" spans="1:20" x14ac:dyDescent="0.2">
      <c r="A54" t="s">
        <v>91</v>
      </c>
      <c r="B54" t="s">
        <v>31</v>
      </c>
      <c r="C54">
        <v>7.43</v>
      </c>
      <c r="D54">
        <v>2348848896</v>
      </c>
      <c r="F54" s="2" t="s">
        <v>96</v>
      </c>
      <c r="G54" s="4">
        <v>999909568</v>
      </c>
      <c r="H54" s="4">
        <v>436251456</v>
      </c>
      <c r="I54" s="4">
        <v>43860352</v>
      </c>
      <c r="J54" s="4">
        <v>326435936</v>
      </c>
      <c r="K54" s="4">
        <v>62347976</v>
      </c>
      <c r="L54" s="4">
        <v>26825284</v>
      </c>
      <c r="M54" s="4">
        <v>178935904</v>
      </c>
      <c r="N54" s="4">
        <v>648070848</v>
      </c>
      <c r="O54" s="4">
        <v>4392121856</v>
      </c>
      <c r="P54" s="4">
        <v>233268752</v>
      </c>
      <c r="Q54" s="4">
        <v>63205668</v>
      </c>
      <c r="R54" s="4">
        <v>141779008</v>
      </c>
      <c r="S54" s="4">
        <v>2164718848</v>
      </c>
      <c r="T54" s="4">
        <v>747517804.30769229</v>
      </c>
    </row>
    <row r="55" spans="1:20" x14ac:dyDescent="0.2">
      <c r="A55" t="s">
        <v>92</v>
      </c>
      <c r="B55" t="s">
        <v>31</v>
      </c>
      <c r="C55">
        <v>7.43</v>
      </c>
      <c r="D55">
        <v>2289518848</v>
      </c>
      <c r="F55" s="2" t="s">
        <v>97</v>
      </c>
      <c r="G55" s="4">
        <v>1262234240</v>
      </c>
      <c r="H55" s="4">
        <v>483550848</v>
      </c>
      <c r="I55" s="4">
        <v>91834200</v>
      </c>
      <c r="J55" s="4">
        <v>484954272</v>
      </c>
      <c r="K55" s="4">
        <v>94308256</v>
      </c>
      <c r="L55" s="4">
        <v>39088116</v>
      </c>
      <c r="M55" s="4">
        <v>276579936</v>
      </c>
      <c r="N55" s="4">
        <v>580381696</v>
      </c>
      <c r="O55" s="4">
        <v>7882863104</v>
      </c>
      <c r="P55" s="4">
        <v>178964160</v>
      </c>
      <c r="Q55" s="4">
        <v>61807484</v>
      </c>
      <c r="R55" s="4">
        <v>184893888</v>
      </c>
      <c r="S55" s="4">
        <v>2283732480</v>
      </c>
      <c r="T55" s="4">
        <v>1069630206.1538461</v>
      </c>
    </row>
    <row r="56" spans="1:20" x14ac:dyDescent="0.2">
      <c r="A56" t="s">
        <v>93</v>
      </c>
      <c r="B56" t="s">
        <v>31</v>
      </c>
      <c r="C56">
        <v>7.41</v>
      </c>
      <c r="D56">
        <v>1949007616</v>
      </c>
      <c r="F56" s="2" t="s">
        <v>39</v>
      </c>
      <c r="G56" s="4">
        <v>9020373</v>
      </c>
      <c r="H56" s="4">
        <v>0</v>
      </c>
      <c r="I56" s="4">
        <v>0</v>
      </c>
      <c r="J56" s="4">
        <v>20629416</v>
      </c>
      <c r="K56" s="4">
        <v>0</v>
      </c>
      <c r="L56" s="4">
        <v>0</v>
      </c>
      <c r="M56" s="4">
        <v>0</v>
      </c>
      <c r="N56" s="4" t="e">
        <v>#N/A</v>
      </c>
      <c r="O56" s="4">
        <v>39457</v>
      </c>
      <c r="P56" s="4">
        <v>167508</v>
      </c>
      <c r="Q56" s="4">
        <v>1842869</v>
      </c>
      <c r="R56" s="4">
        <v>58173</v>
      </c>
      <c r="S56" s="4">
        <v>0</v>
      </c>
      <c r="T56" s="4" t="e">
        <v>#N/A</v>
      </c>
    </row>
    <row r="57" spans="1:20" x14ac:dyDescent="0.2">
      <c r="A57" t="s">
        <v>94</v>
      </c>
      <c r="B57" t="s">
        <v>31</v>
      </c>
      <c r="C57">
        <v>7.45</v>
      </c>
      <c r="D57">
        <v>2289062912</v>
      </c>
      <c r="F57" s="2" t="s">
        <v>40</v>
      </c>
      <c r="G57" s="4">
        <v>8448219</v>
      </c>
      <c r="H57" s="4">
        <v>0</v>
      </c>
      <c r="I57" s="4">
        <v>12190</v>
      </c>
      <c r="J57" s="4">
        <v>25440792</v>
      </c>
      <c r="K57" s="4">
        <v>0</v>
      </c>
      <c r="L57" s="4">
        <v>0</v>
      </c>
      <c r="M57" s="4">
        <v>0</v>
      </c>
      <c r="N57" s="4" t="e">
        <v>#N/A</v>
      </c>
      <c r="O57" s="4">
        <v>31732</v>
      </c>
      <c r="P57" s="4">
        <v>0</v>
      </c>
      <c r="Q57" s="4">
        <v>1694673</v>
      </c>
      <c r="R57" s="4">
        <v>79627</v>
      </c>
      <c r="S57" s="4">
        <v>0</v>
      </c>
      <c r="T57" s="4" t="e">
        <v>#N/A</v>
      </c>
    </row>
    <row r="58" spans="1:20" x14ac:dyDescent="0.2">
      <c r="A58" t="s">
        <v>95</v>
      </c>
      <c r="B58" t="s">
        <v>31</v>
      </c>
      <c r="C58">
        <v>7.43</v>
      </c>
      <c r="D58">
        <v>2205320960</v>
      </c>
      <c r="F58" s="2" t="s">
        <v>41</v>
      </c>
      <c r="G58" s="4">
        <v>1428773248</v>
      </c>
      <c r="H58" s="4">
        <v>353995072</v>
      </c>
      <c r="I58" s="4">
        <v>62705276</v>
      </c>
      <c r="J58" s="4">
        <v>243750992</v>
      </c>
      <c r="K58" s="4">
        <v>84932232</v>
      </c>
      <c r="L58" s="4">
        <v>38614448</v>
      </c>
      <c r="M58" s="4">
        <v>348495488</v>
      </c>
      <c r="N58" s="4">
        <v>419062848</v>
      </c>
      <c r="O58" s="4">
        <v>6127444992</v>
      </c>
      <c r="P58" s="4">
        <v>168877056</v>
      </c>
      <c r="Q58" s="4">
        <v>55752108</v>
      </c>
      <c r="R58" s="4">
        <v>140438224</v>
      </c>
      <c r="S58" s="4">
        <v>1889744768</v>
      </c>
      <c r="T58" s="4">
        <v>874045134.76923072</v>
      </c>
    </row>
    <row r="59" spans="1:20" x14ac:dyDescent="0.2">
      <c r="A59" t="s">
        <v>96</v>
      </c>
      <c r="B59" t="s">
        <v>31</v>
      </c>
      <c r="C59">
        <v>7.41</v>
      </c>
      <c r="D59">
        <v>2164718848</v>
      </c>
      <c r="F59" s="2" t="s">
        <v>42</v>
      </c>
      <c r="G59" s="4">
        <v>1078389376</v>
      </c>
      <c r="H59" s="4">
        <v>318513376</v>
      </c>
      <c r="I59" s="4">
        <v>57291720</v>
      </c>
      <c r="J59" s="4">
        <v>273737280</v>
      </c>
      <c r="K59" s="4">
        <v>73126368</v>
      </c>
      <c r="L59" s="4">
        <v>26135832</v>
      </c>
      <c r="M59" s="4">
        <v>278818976</v>
      </c>
      <c r="N59" s="4">
        <v>328265856</v>
      </c>
      <c r="O59" s="4">
        <v>5145216512</v>
      </c>
      <c r="P59" s="4">
        <v>115762600</v>
      </c>
      <c r="Q59" s="4">
        <v>47730060</v>
      </c>
      <c r="R59" s="4">
        <v>123193296</v>
      </c>
      <c r="S59" s="4">
        <v>1377580928</v>
      </c>
      <c r="T59" s="4">
        <v>711058629.23076928</v>
      </c>
    </row>
    <row r="60" spans="1:20" x14ac:dyDescent="0.2">
      <c r="A60" t="s">
        <v>97</v>
      </c>
      <c r="B60" t="s">
        <v>31</v>
      </c>
      <c r="C60">
        <v>7.42</v>
      </c>
      <c r="D60">
        <v>2283732480</v>
      </c>
      <c r="F60" s="2" t="s">
        <v>43</v>
      </c>
      <c r="G60" s="4">
        <v>389292</v>
      </c>
      <c r="H60" s="4">
        <v>0</v>
      </c>
      <c r="I60" s="4">
        <v>0</v>
      </c>
      <c r="J60" s="4">
        <v>14945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46072</v>
      </c>
      <c r="Q60" s="4">
        <v>0</v>
      </c>
      <c r="R60" s="4">
        <v>8639575</v>
      </c>
      <c r="S60" s="4">
        <v>0</v>
      </c>
      <c r="T60" s="4">
        <v>699221.84615384613</v>
      </c>
    </row>
    <row r="61" spans="1:20" x14ac:dyDescent="0.2">
      <c r="A61" t="s">
        <v>98</v>
      </c>
      <c r="B61" t="s">
        <v>31</v>
      </c>
      <c r="C61">
        <v>7.4</v>
      </c>
      <c r="D61">
        <v>1887527552</v>
      </c>
      <c r="F61" s="2" t="s">
        <v>44</v>
      </c>
      <c r="G61" s="4">
        <v>5976</v>
      </c>
      <c r="H61" s="4">
        <v>0</v>
      </c>
      <c r="I61" s="4">
        <v>14770</v>
      </c>
      <c r="J61" s="4">
        <v>50836</v>
      </c>
      <c r="K61" s="4">
        <v>0</v>
      </c>
      <c r="L61" s="4">
        <v>0</v>
      </c>
      <c r="M61" s="4" t="e">
        <v>#N/A</v>
      </c>
      <c r="N61" s="4">
        <v>0</v>
      </c>
      <c r="O61" s="4">
        <v>0</v>
      </c>
      <c r="P61" s="4">
        <v>108956</v>
      </c>
      <c r="Q61" s="4">
        <v>0</v>
      </c>
      <c r="R61" s="4">
        <v>7493565</v>
      </c>
      <c r="S61" s="4">
        <v>0</v>
      </c>
      <c r="T61" s="4" t="e">
        <v>#N/A</v>
      </c>
    </row>
    <row r="62" spans="1:20" x14ac:dyDescent="0.2">
      <c r="A62" t="s">
        <v>99</v>
      </c>
      <c r="B62" t="s">
        <v>31</v>
      </c>
      <c r="C62">
        <v>7.45</v>
      </c>
      <c r="D62">
        <v>2368602624</v>
      </c>
      <c r="F62" s="2" t="s">
        <v>45</v>
      </c>
      <c r="G62" s="4">
        <v>1415849472</v>
      </c>
      <c r="H62" s="4">
        <v>316814976</v>
      </c>
      <c r="I62" s="4">
        <v>61975036</v>
      </c>
      <c r="J62" s="4">
        <v>208644096</v>
      </c>
      <c r="K62" s="4">
        <v>81798416</v>
      </c>
      <c r="L62" s="4">
        <v>36512944</v>
      </c>
      <c r="M62" s="4">
        <v>336703264</v>
      </c>
      <c r="N62" s="4">
        <v>384674688</v>
      </c>
      <c r="O62" s="4">
        <v>5598265344</v>
      </c>
      <c r="P62" s="4">
        <v>158918128</v>
      </c>
      <c r="Q62" s="4">
        <v>50113780</v>
      </c>
      <c r="R62" s="4">
        <v>135308656</v>
      </c>
      <c r="S62" s="4">
        <v>1713397632</v>
      </c>
      <c r="T62" s="4">
        <v>807613571.69230771</v>
      </c>
    </row>
    <row r="63" spans="1:20" x14ac:dyDescent="0.2">
      <c r="A63" t="s">
        <v>100</v>
      </c>
      <c r="B63" t="s">
        <v>31</v>
      </c>
      <c r="C63">
        <v>7.45</v>
      </c>
      <c r="D63">
        <v>2369257216</v>
      </c>
      <c r="F63" s="2" t="s">
        <v>46</v>
      </c>
      <c r="G63" s="4">
        <v>1151747328</v>
      </c>
      <c r="H63" s="4">
        <v>304168928</v>
      </c>
      <c r="I63" s="4">
        <v>57730044</v>
      </c>
      <c r="J63" s="4">
        <v>241558544</v>
      </c>
      <c r="K63" s="4">
        <v>74598352</v>
      </c>
      <c r="L63" s="4">
        <v>25215466</v>
      </c>
      <c r="M63" s="4">
        <v>277917728</v>
      </c>
      <c r="N63" s="4">
        <v>327576096</v>
      </c>
      <c r="O63" s="4">
        <v>4733208576</v>
      </c>
      <c r="P63" s="4">
        <v>113701336</v>
      </c>
      <c r="Q63" s="4">
        <v>38665772</v>
      </c>
      <c r="R63" s="4">
        <v>131825752</v>
      </c>
      <c r="S63" s="4">
        <v>1289852288</v>
      </c>
      <c r="T63" s="4">
        <v>674443554.61538458</v>
      </c>
    </row>
    <row r="64" spans="1:20" x14ac:dyDescent="0.2">
      <c r="A64" t="s">
        <v>39</v>
      </c>
      <c r="B64" t="s">
        <v>24</v>
      </c>
      <c r="C64">
        <v>11.27</v>
      </c>
      <c r="D64">
        <v>0</v>
      </c>
      <c r="F64" s="2" t="s">
        <v>47</v>
      </c>
      <c r="G64" s="4">
        <v>1380048384</v>
      </c>
      <c r="H64" s="4">
        <v>383557504</v>
      </c>
      <c r="I64" s="4">
        <v>59253228</v>
      </c>
      <c r="J64" s="4">
        <v>223032000</v>
      </c>
      <c r="K64" s="4">
        <v>81802144</v>
      </c>
      <c r="L64" s="4">
        <v>39102976</v>
      </c>
      <c r="M64" s="4">
        <v>347541056</v>
      </c>
      <c r="N64" s="4">
        <v>422660608</v>
      </c>
      <c r="O64" s="4">
        <v>5742800896</v>
      </c>
      <c r="P64" s="4">
        <v>151922512</v>
      </c>
      <c r="Q64" s="4">
        <v>54093948</v>
      </c>
      <c r="R64" s="4">
        <v>153276960</v>
      </c>
      <c r="S64" s="4">
        <v>1612111104</v>
      </c>
      <c r="T64" s="4">
        <v>819323332.30769229</v>
      </c>
    </row>
    <row r="65" spans="1:20" x14ac:dyDescent="0.2">
      <c r="A65" t="s">
        <v>40</v>
      </c>
      <c r="B65" t="s">
        <v>24</v>
      </c>
      <c r="C65">
        <v>12.28</v>
      </c>
      <c r="D65">
        <v>12190</v>
      </c>
      <c r="F65" s="2" t="s">
        <v>48</v>
      </c>
      <c r="G65" s="4">
        <v>1208588800</v>
      </c>
      <c r="H65" s="4">
        <v>403309120</v>
      </c>
      <c r="I65" s="4">
        <v>65871448</v>
      </c>
      <c r="J65" s="4">
        <v>322046208</v>
      </c>
      <c r="K65" s="4">
        <v>70432160</v>
      </c>
      <c r="L65" s="4">
        <v>26613934</v>
      </c>
      <c r="M65" s="4">
        <v>294297120</v>
      </c>
      <c r="N65" s="4">
        <v>294503008</v>
      </c>
      <c r="O65" s="4">
        <v>5441359872</v>
      </c>
      <c r="P65" s="4">
        <v>101880776</v>
      </c>
      <c r="Q65" s="4">
        <v>49695464</v>
      </c>
      <c r="R65" s="4">
        <v>161678176</v>
      </c>
      <c r="S65" s="4">
        <v>1373496320</v>
      </c>
      <c r="T65" s="4">
        <v>754905569.69230771</v>
      </c>
    </row>
    <row r="66" spans="1:20" x14ac:dyDescent="0.2">
      <c r="A66" t="s">
        <v>41</v>
      </c>
      <c r="B66" t="s">
        <v>24</v>
      </c>
      <c r="C66">
        <v>11.15</v>
      </c>
      <c r="D66">
        <v>62705276</v>
      </c>
      <c r="F66" s="2" t="s">
        <v>102</v>
      </c>
      <c r="G66" s="4">
        <v>2030219606.516129</v>
      </c>
      <c r="H66" s="4">
        <v>408539978.32258064</v>
      </c>
      <c r="I66" s="4">
        <v>70019828.709677413</v>
      </c>
      <c r="J66" s="4">
        <v>328162453.5</v>
      </c>
      <c r="K66" s="4">
        <v>95839467.806451619</v>
      </c>
      <c r="L66" s="4">
        <v>42397389.483870968</v>
      </c>
      <c r="M66" s="4" t="e">
        <v>#N/A</v>
      </c>
      <c r="N66" s="4" t="e">
        <v>#N/A</v>
      </c>
      <c r="O66" s="4">
        <v>6930234442.6612902</v>
      </c>
      <c r="P66" s="4">
        <v>211736517.29032257</v>
      </c>
      <c r="Q66" s="4">
        <v>57441091.967741936</v>
      </c>
      <c r="R66" s="4">
        <v>158553926.51612905</v>
      </c>
      <c r="S66" s="4">
        <v>2002236899.0967741</v>
      </c>
      <c r="T66" s="4" t="e">
        <v>#N/A</v>
      </c>
    </row>
    <row r="67" spans="1:20" x14ac:dyDescent="0.2">
      <c r="A67" t="s">
        <v>42</v>
      </c>
      <c r="B67" t="s">
        <v>24</v>
      </c>
      <c r="C67">
        <v>11.07</v>
      </c>
      <c r="D67">
        <v>57291720</v>
      </c>
    </row>
    <row r="68" spans="1:20" x14ac:dyDescent="0.2">
      <c r="A68" t="s">
        <v>43</v>
      </c>
      <c r="B68" t="s">
        <v>24</v>
      </c>
      <c r="C68">
        <v>11.01</v>
      </c>
      <c r="D68">
        <v>0</v>
      </c>
    </row>
    <row r="69" spans="1:20" x14ac:dyDescent="0.2">
      <c r="A69" t="s">
        <v>44</v>
      </c>
      <c r="B69" t="s">
        <v>24</v>
      </c>
      <c r="C69">
        <v>12.1</v>
      </c>
      <c r="D69">
        <v>14770</v>
      </c>
    </row>
    <row r="70" spans="1:20" x14ac:dyDescent="0.2">
      <c r="A70" t="s">
        <v>45</v>
      </c>
      <c r="B70" t="s">
        <v>24</v>
      </c>
      <c r="C70">
        <v>11.13</v>
      </c>
      <c r="D70">
        <v>61975036</v>
      </c>
    </row>
    <row r="71" spans="1:20" x14ac:dyDescent="0.2">
      <c r="A71" t="s">
        <v>46</v>
      </c>
      <c r="B71" t="s">
        <v>24</v>
      </c>
      <c r="C71">
        <v>11.07</v>
      </c>
      <c r="D71">
        <v>57730044</v>
      </c>
    </row>
    <row r="72" spans="1:20" x14ac:dyDescent="0.2">
      <c r="A72" t="s">
        <v>47</v>
      </c>
      <c r="B72" t="s">
        <v>24</v>
      </c>
      <c r="C72">
        <v>11.15</v>
      </c>
      <c r="D72">
        <v>59253228</v>
      </c>
    </row>
    <row r="73" spans="1:20" x14ac:dyDescent="0.2">
      <c r="A73" t="s">
        <v>48</v>
      </c>
      <c r="B73" t="s">
        <v>24</v>
      </c>
      <c r="C73">
        <v>11.09</v>
      </c>
      <c r="D73">
        <v>65871448</v>
      </c>
    </row>
    <row r="74" spans="1:20" x14ac:dyDescent="0.2">
      <c r="A74" t="s">
        <v>49</v>
      </c>
      <c r="B74" t="s">
        <v>24</v>
      </c>
      <c r="C74">
        <v>10.69</v>
      </c>
      <c r="D74">
        <v>218974592</v>
      </c>
    </row>
    <row r="75" spans="1:20" x14ac:dyDescent="0.2">
      <c r="A75" t="s">
        <v>50</v>
      </c>
      <c r="B75" t="s">
        <v>24</v>
      </c>
      <c r="C75">
        <v>11.3</v>
      </c>
      <c r="D75">
        <v>103672328</v>
      </c>
    </row>
    <row r="76" spans="1:20" x14ac:dyDescent="0.2">
      <c r="A76" t="s">
        <v>51</v>
      </c>
      <c r="B76" t="s">
        <v>24</v>
      </c>
      <c r="C76">
        <v>11.29</v>
      </c>
      <c r="D76">
        <v>104818112</v>
      </c>
    </row>
    <row r="77" spans="1:20" x14ac:dyDescent="0.2">
      <c r="A77" t="s">
        <v>52</v>
      </c>
      <c r="B77" t="s">
        <v>24</v>
      </c>
      <c r="C77">
        <v>11.26</v>
      </c>
      <c r="D77">
        <v>154347408</v>
      </c>
    </row>
    <row r="78" spans="1:20" x14ac:dyDescent="0.2">
      <c r="A78" t="s">
        <v>53</v>
      </c>
      <c r="B78" t="s">
        <v>24</v>
      </c>
      <c r="C78">
        <v>11.29</v>
      </c>
      <c r="D78">
        <v>85433928</v>
      </c>
    </row>
    <row r="79" spans="1:20" x14ac:dyDescent="0.2">
      <c r="A79" t="s">
        <v>54</v>
      </c>
      <c r="B79" t="s">
        <v>24</v>
      </c>
      <c r="C79">
        <v>11.29</v>
      </c>
      <c r="D79">
        <v>92769576</v>
      </c>
    </row>
    <row r="80" spans="1:20" x14ac:dyDescent="0.2">
      <c r="A80" t="s">
        <v>55</v>
      </c>
      <c r="B80" t="s">
        <v>24</v>
      </c>
      <c r="C80">
        <v>11.25</v>
      </c>
      <c r="D80">
        <v>119839208</v>
      </c>
    </row>
    <row r="81" spans="1:4" x14ac:dyDescent="0.2">
      <c r="A81" t="s">
        <v>56</v>
      </c>
      <c r="B81" t="s">
        <v>24</v>
      </c>
      <c r="C81">
        <v>11.24</v>
      </c>
      <c r="D81">
        <v>68061360</v>
      </c>
    </row>
    <row r="82" spans="1:4" x14ac:dyDescent="0.2">
      <c r="A82" t="s">
        <v>57</v>
      </c>
      <c r="B82" t="s">
        <v>24</v>
      </c>
      <c r="C82">
        <v>11.27</v>
      </c>
      <c r="D82">
        <v>55685044</v>
      </c>
    </row>
    <row r="83" spans="1:4" x14ac:dyDescent="0.2">
      <c r="A83" t="s">
        <v>58</v>
      </c>
      <c r="B83" t="s">
        <v>24</v>
      </c>
      <c r="C83">
        <v>11.25</v>
      </c>
      <c r="D83">
        <v>63592664</v>
      </c>
    </row>
    <row r="84" spans="1:4" x14ac:dyDescent="0.2">
      <c r="A84" t="s">
        <v>59</v>
      </c>
      <c r="B84" t="s">
        <v>24</v>
      </c>
      <c r="C84">
        <v>11.06</v>
      </c>
      <c r="D84">
        <v>61110532</v>
      </c>
    </row>
    <row r="85" spans="1:4" x14ac:dyDescent="0.2">
      <c r="A85" t="s">
        <v>60</v>
      </c>
      <c r="B85" t="s">
        <v>24</v>
      </c>
      <c r="C85">
        <v>11.08</v>
      </c>
      <c r="D85">
        <v>54595428</v>
      </c>
    </row>
    <row r="86" spans="1:4" x14ac:dyDescent="0.2">
      <c r="A86" t="s">
        <v>61</v>
      </c>
      <c r="B86" t="s">
        <v>24</v>
      </c>
      <c r="C86">
        <v>11.03</v>
      </c>
      <c r="D86">
        <v>52885852</v>
      </c>
    </row>
    <row r="87" spans="1:4" x14ac:dyDescent="0.2">
      <c r="A87" t="s">
        <v>62</v>
      </c>
      <c r="B87" t="s">
        <v>24</v>
      </c>
      <c r="C87">
        <v>11.23</v>
      </c>
      <c r="D87">
        <v>123131232</v>
      </c>
    </row>
    <row r="88" spans="1:4" x14ac:dyDescent="0.2">
      <c r="A88" t="s">
        <v>63</v>
      </c>
      <c r="B88" t="s">
        <v>24</v>
      </c>
      <c r="C88">
        <v>11.21</v>
      </c>
      <c r="D88">
        <v>108773136</v>
      </c>
    </row>
    <row r="89" spans="1:4" x14ac:dyDescent="0.2">
      <c r="A89" t="s">
        <v>64</v>
      </c>
      <c r="B89" t="s">
        <v>24</v>
      </c>
      <c r="C89">
        <v>11.26</v>
      </c>
      <c r="D89">
        <v>114170896</v>
      </c>
    </row>
    <row r="90" spans="1:4" x14ac:dyDescent="0.2">
      <c r="A90" t="s">
        <v>65</v>
      </c>
      <c r="B90" t="s">
        <v>24</v>
      </c>
      <c r="C90">
        <v>11.26</v>
      </c>
      <c r="D90">
        <v>74839656</v>
      </c>
    </row>
    <row r="91" spans="1:4" x14ac:dyDescent="0.2">
      <c r="A91" t="s">
        <v>66</v>
      </c>
      <c r="B91" t="s">
        <v>24</v>
      </c>
      <c r="C91">
        <v>11.27</v>
      </c>
      <c r="D91">
        <v>93124320</v>
      </c>
    </row>
    <row r="92" spans="1:4" x14ac:dyDescent="0.2">
      <c r="A92" t="s">
        <v>67</v>
      </c>
      <c r="B92" t="s">
        <v>24</v>
      </c>
      <c r="C92">
        <v>11.29</v>
      </c>
      <c r="D92">
        <v>81091152</v>
      </c>
    </row>
    <row r="93" spans="1:4" x14ac:dyDescent="0.2">
      <c r="A93" t="s">
        <v>68</v>
      </c>
      <c r="B93" t="s">
        <v>24</v>
      </c>
      <c r="C93">
        <v>11.27</v>
      </c>
      <c r="D93">
        <v>75048640</v>
      </c>
    </row>
    <row r="94" spans="1:4" x14ac:dyDescent="0.2">
      <c r="A94" t="s">
        <v>69</v>
      </c>
      <c r="B94" t="s">
        <v>24</v>
      </c>
      <c r="C94">
        <v>11.29</v>
      </c>
      <c r="D94">
        <v>75332000</v>
      </c>
    </row>
    <row r="95" spans="1:4" x14ac:dyDescent="0.2">
      <c r="A95" t="s">
        <v>70</v>
      </c>
      <c r="B95" t="s">
        <v>24</v>
      </c>
      <c r="C95">
        <v>11.3</v>
      </c>
      <c r="D95">
        <v>87885856</v>
      </c>
    </row>
    <row r="96" spans="1:4" x14ac:dyDescent="0.2">
      <c r="A96" t="s">
        <v>71</v>
      </c>
      <c r="B96" t="s">
        <v>24</v>
      </c>
      <c r="C96">
        <v>11.31</v>
      </c>
      <c r="D96">
        <v>76925536</v>
      </c>
    </row>
    <row r="97" spans="1:4" x14ac:dyDescent="0.2">
      <c r="A97" t="s">
        <v>72</v>
      </c>
      <c r="B97" t="s">
        <v>24</v>
      </c>
      <c r="C97">
        <v>11.26</v>
      </c>
      <c r="D97">
        <v>69618360</v>
      </c>
    </row>
    <row r="98" spans="1:4" x14ac:dyDescent="0.2">
      <c r="A98" t="s">
        <v>73</v>
      </c>
      <c r="B98" t="s">
        <v>24</v>
      </c>
      <c r="C98">
        <v>11.27</v>
      </c>
      <c r="D98">
        <v>68111328</v>
      </c>
    </row>
    <row r="99" spans="1:4" x14ac:dyDescent="0.2">
      <c r="A99" t="s">
        <v>74</v>
      </c>
      <c r="B99" t="s">
        <v>24</v>
      </c>
      <c r="C99">
        <v>11.26</v>
      </c>
      <c r="D99">
        <v>76204848</v>
      </c>
    </row>
    <row r="100" spans="1:4" x14ac:dyDescent="0.2">
      <c r="A100" t="s">
        <v>75</v>
      </c>
      <c r="B100" t="s">
        <v>24</v>
      </c>
      <c r="C100">
        <v>11.26</v>
      </c>
      <c r="D100">
        <v>69155032</v>
      </c>
    </row>
    <row r="101" spans="1:4" x14ac:dyDescent="0.2">
      <c r="A101" t="s">
        <v>76</v>
      </c>
      <c r="B101" t="s">
        <v>24</v>
      </c>
      <c r="C101">
        <v>11.32</v>
      </c>
      <c r="D101">
        <v>62001232</v>
      </c>
    </row>
    <row r="102" spans="1:4" x14ac:dyDescent="0.2">
      <c r="A102" t="s">
        <v>77</v>
      </c>
      <c r="B102" t="s">
        <v>24</v>
      </c>
      <c r="C102">
        <v>11.31</v>
      </c>
      <c r="D102">
        <v>63683048</v>
      </c>
    </row>
    <row r="103" spans="1:4" x14ac:dyDescent="0.2">
      <c r="A103" t="s">
        <v>78</v>
      </c>
      <c r="B103" t="s">
        <v>24</v>
      </c>
      <c r="C103">
        <v>11.28</v>
      </c>
      <c r="D103">
        <v>55818480</v>
      </c>
    </row>
    <row r="104" spans="1:4" x14ac:dyDescent="0.2">
      <c r="A104" t="s">
        <v>79</v>
      </c>
      <c r="B104" t="s">
        <v>24</v>
      </c>
      <c r="C104">
        <v>11.32</v>
      </c>
      <c r="D104">
        <v>64882912</v>
      </c>
    </row>
    <row r="105" spans="1:4" x14ac:dyDescent="0.2">
      <c r="A105" t="s">
        <v>80</v>
      </c>
      <c r="B105" t="s">
        <v>24</v>
      </c>
      <c r="C105">
        <v>11.23</v>
      </c>
      <c r="D105">
        <v>101519888</v>
      </c>
    </row>
    <row r="106" spans="1:4" x14ac:dyDescent="0.2">
      <c r="A106" t="s">
        <v>81</v>
      </c>
      <c r="B106" t="s">
        <v>24</v>
      </c>
      <c r="C106">
        <v>11.25</v>
      </c>
      <c r="D106">
        <v>91366296</v>
      </c>
    </row>
    <row r="107" spans="1:4" x14ac:dyDescent="0.2">
      <c r="A107" t="s">
        <v>82</v>
      </c>
      <c r="B107" t="s">
        <v>24</v>
      </c>
      <c r="C107">
        <v>11.22</v>
      </c>
      <c r="D107">
        <v>87624368</v>
      </c>
    </row>
    <row r="108" spans="1:4" x14ac:dyDescent="0.2">
      <c r="A108" t="s">
        <v>83</v>
      </c>
      <c r="B108" t="s">
        <v>24</v>
      </c>
      <c r="C108">
        <v>11.23</v>
      </c>
      <c r="D108">
        <v>68967464</v>
      </c>
    </row>
    <row r="109" spans="1:4" x14ac:dyDescent="0.2">
      <c r="A109" t="s">
        <v>84</v>
      </c>
      <c r="B109" t="s">
        <v>24</v>
      </c>
      <c r="C109">
        <v>11.27</v>
      </c>
      <c r="D109">
        <v>56352440</v>
      </c>
    </row>
    <row r="110" spans="1:4" x14ac:dyDescent="0.2">
      <c r="A110" t="s">
        <v>85</v>
      </c>
      <c r="B110" t="s">
        <v>24</v>
      </c>
      <c r="C110">
        <v>11.23</v>
      </c>
      <c r="D110">
        <v>66009372</v>
      </c>
    </row>
    <row r="111" spans="1:4" x14ac:dyDescent="0.2">
      <c r="A111" t="s">
        <v>86</v>
      </c>
      <c r="B111" t="s">
        <v>24</v>
      </c>
      <c r="C111">
        <v>11.25</v>
      </c>
      <c r="D111">
        <v>61175172</v>
      </c>
    </row>
    <row r="112" spans="1:4" x14ac:dyDescent="0.2">
      <c r="A112" t="s">
        <v>87</v>
      </c>
      <c r="B112" t="s">
        <v>24</v>
      </c>
      <c r="C112">
        <v>11.26</v>
      </c>
      <c r="D112">
        <v>63888760</v>
      </c>
    </row>
    <row r="113" spans="1:4" x14ac:dyDescent="0.2">
      <c r="A113" t="s">
        <v>88</v>
      </c>
      <c r="B113" t="s">
        <v>24</v>
      </c>
      <c r="C113">
        <v>11.23</v>
      </c>
      <c r="D113">
        <v>66477552</v>
      </c>
    </row>
    <row r="114" spans="1:4" x14ac:dyDescent="0.2">
      <c r="A114" t="s">
        <v>89</v>
      </c>
      <c r="B114" t="s">
        <v>24</v>
      </c>
      <c r="C114">
        <v>11.23</v>
      </c>
      <c r="D114">
        <v>40619060</v>
      </c>
    </row>
    <row r="115" spans="1:4" x14ac:dyDescent="0.2">
      <c r="A115" t="s">
        <v>90</v>
      </c>
      <c r="B115" t="s">
        <v>24</v>
      </c>
      <c r="C115">
        <v>11.28</v>
      </c>
      <c r="D115">
        <v>48511060</v>
      </c>
    </row>
    <row r="116" spans="1:4" x14ac:dyDescent="0.2">
      <c r="A116" t="s">
        <v>91</v>
      </c>
      <c r="B116" t="s">
        <v>24</v>
      </c>
      <c r="C116">
        <v>11.23</v>
      </c>
      <c r="D116">
        <v>62497932</v>
      </c>
    </row>
    <row r="117" spans="1:4" x14ac:dyDescent="0.2">
      <c r="A117" t="s">
        <v>92</v>
      </c>
      <c r="B117" t="s">
        <v>24</v>
      </c>
      <c r="C117">
        <v>11.25</v>
      </c>
      <c r="D117">
        <v>31936228</v>
      </c>
    </row>
    <row r="118" spans="1:4" x14ac:dyDescent="0.2">
      <c r="A118" t="s">
        <v>93</v>
      </c>
      <c r="B118" t="s">
        <v>24</v>
      </c>
      <c r="C118">
        <v>11.3</v>
      </c>
      <c r="D118">
        <v>35470328</v>
      </c>
    </row>
    <row r="119" spans="1:4" x14ac:dyDescent="0.2">
      <c r="A119" t="s">
        <v>94</v>
      </c>
      <c r="B119" t="s">
        <v>24</v>
      </c>
      <c r="C119">
        <v>11.29</v>
      </c>
      <c r="D119">
        <v>59153348</v>
      </c>
    </row>
    <row r="120" spans="1:4" x14ac:dyDescent="0.2">
      <c r="A120" t="s">
        <v>95</v>
      </c>
      <c r="B120" t="s">
        <v>24</v>
      </c>
      <c r="C120">
        <v>11.13</v>
      </c>
      <c r="D120">
        <v>55350960</v>
      </c>
    </row>
    <row r="121" spans="1:4" x14ac:dyDescent="0.2">
      <c r="A121" t="s">
        <v>96</v>
      </c>
      <c r="B121" t="s">
        <v>24</v>
      </c>
      <c r="C121">
        <v>11.13</v>
      </c>
      <c r="D121">
        <v>43860352</v>
      </c>
    </row>
    <row r="122" spans="1:4" x14ac:dyDescent="0.2">
      <c r="A122" t="s">
        <v>97</v>
      </c>
      <c r="B122" t="s">
        <v>24</v>
      </c>
      <c r="C122">
        <v>11.07</v>
      </c>
      <c r="D122">
        <v>91834200</v>
      </c>
    </row>
    <row r="123" spans="1:4" x14ac:dyDescent="0.2">
      <c r="A123" t="s">
        <v>98</v>
      </c>
      <c r="B123" t="s">
        <v>24</v>
      </c>
      <c r="C123">
        <v>11.32</v>
      </c>
      <c r="D123">
        <v>28138060</v>
      </c>
    </row>
    <row r="124" spans="1:4" x14ac:dyDescent="0.2">
      <c r="A124" t="s">
        <v>99</v>
      </c>
      <c r="B124" t="s">
        <v>24</v>
      </c>
      <c r="C124">
        <v>11.29</v>
      </c>
      <c r="D124">
        <v>48291820</v>
      </c>
    </row>
    <row r="125" spans="1:4" x14ac:dyDescent="0.2">
      <c r="A125" t="s">
        <v>100</v>
      </c>
      <c r="B125" t="s">
        <v>24</v>
      </c>
      <c r="C125">
        <v>11.32</v>
      </c>
      <c r="D125">
        <v>91747312</v>
      </c>
    </row>
    <row r="126" spans="1:4" x14ac:dyDescent="0.2">
      <c r="A126" t="s">
        <v>39</v>
      </c>
      <c r="B126" t="s">
        <v>23</v>
      </c>
      <c r="C126">
        <v>6.81</v>
      </c>
      <c r="D126">
        <v>0</v>
      </c>
    </row>
    <row r="127" spans="1:4" x14ac:dyDescent="0.2">
      <c r="A127" t="s">
        <v>40</v>
      </c>
      <c r="B127" t="s">
        <v>23</v>
      </c>
      <c r="C127">
        <v>6.79</v>
      </c>
      <c r="D127">
        <v>0</v>
      </c>
    </row>
    <row r="128" spans="1:4" x14ac:dyDescent="0.2">
      <c r="A128" t="s">
        <v>41</v>
      </c>
      <c r="B128" t="s">
        <v>23</v>
      </c>
      <c r="C128">
        <v>7.55</v>
      </c>
      <c r="D128">
        <v>353995072</v>
      </c>
    </row>
    <row r="129" spans="1:4" x14ac:dyDescent="0.2">
      <c r="A129" t="s">
        <v>42</v>
      </c>
      <c r="B129" t="s">
        <v>23</v>
      </c>
      <c r="C129">
        <v>7.54</v>
      </c>
      <c r="D129">
        <v>318513376</v>
      </c>
    </row>
    <row r="130" spans="1:4" x14ac:dyDescent="0.2">
      <c r="A130" t="s">
        <v>43</v>
      </c>
      <c r="B130" t="s">
        <v>23</v>
      </c>
      <c r="C130">
        <v>6.39</v>
      </c>
      <c r="D130">
        <v>0</v>
      </c>
    </row>
    <row r="131" spans="1:4" x14ac:dyDescent="0.2">
      <c r="A131" t="s">
        <v>44</v>
      </c>
      <c r="B131" t="s">
        <v>23</v>
      </c>
      <c r="C131">
        <v>6.25</v>
      </c>
      <c r="D131">
        <v>0</v>
      </c>
    </row>
    <row r="132" spans="1:4" x14ac:dyDescent="0.2">
      <c r="A132" t="s">
        <v>45</v>
      </c>
      <c r="B132" t="s">
        <v>23</v>
      </c>
      <c r="C132">
        <v>7.55</v>
      </c>
      <c r="D132">
        <v>316814976</v>
      </c>
    </row>
    <row r="133" spans="1:4" x14ac:dyDescent="0.2">
      <c r="A133" t="s">
        <v>46</v>
      </c>
      <c r="B133" t="s">
        <v>23</v>
      </c>
      <c r="C133">
        <v>7.54</v>
      </c>
      <c r="D133">
        <v>304168928</v>
      </c>
    </row>
    <row r="134" spans="1:4" x14ac:dyDescent="0.2">
      <c r="A134" t="s">
        <v>47</v>
      </c>
      <c r="B134" t="s">
        <v>23</v>
      </c>
      <c r="C134">
        <v>7.58</v>
      </c>
      <c r="D134">
        <v>383557504</v>
      </c>
    </row>
    <row r="135" spans="1:4" x14ac:dyDescent="0.2">
      <c r="A135" t="s">
        <v>48</v>
      </c>
      <c r="B135" t="s">
        <v>23</v>
      </c>
      <c r="C135">
        <v>7.55</v>
      </c>
      <c r="D135">
        <v>403309120</v>
      </c>
    </row>
    <row r="136" spans="1:4" x14ac:dyDescent="0.2">
      <c r="A136" t="s">
        <v>49</v>
      </c>
      <c r="B136" t="s">
        <v>23</v>
      </c>
      <c r="C136">
        <v>7.54</v>
      </c>
      <c r="D136">
        <v>668889536</v>
      </c>
    </row>
    <row r="137" spans="1:4" x14ac:dyDescent="0.2">
      <c r="A137" t="s">
        <v>50</v>
      </c>
      <c r="B137" t="s">
        <v>23</v>
      </c>
      <c r="C137">
        <v>7.56</v>
      </c>
      <c r="D137">
        <v>393354048</v>
      </c>
    </row>
    <row r="138" spans="1:4" x14ac:dyDescent="0.2">
      <c r="A138" t="s">
        <v>51</v>
      </c>
      <c r="B138" t="s">
        <v>23</v>
      </c>
      <c r="C138">
        <v>7.57</v>
      </c>
      <c r="D138">
        <v>387881888</v>
      </c>
    </row>
    <row r="139" spans="1:4" x14ac:dyDescent="0.2">
      <c r="A139" t="s">
        <v>52</v>
      </c>
      <c r="B139" t="s">
        <v>23</v>
      </c>
      <c r="C139">
        <v>7.54</v>
      </c>
      <c r="D139">
        <v>492645792</v>
      </c>
    </row>
    <row r="140" spans="1:4" x14ac:dyDescent="0.2">
      <c r="A140" t="s">
        <v>53</v>
      </c>
      <c r="B140" t="s">
        <v>23</v>
      </c>
      <c r="C140">
        <v>7.54</v>
      </c>
      <c r="D140">
        <v>336395104</v>
      </c>
    </row>
    <row r="141" spans="1:4" x14ac:dyDescent="0.2">
      <c r="A141" t="s">
        <v>54</v>
      </c>
      <c r="B141" t="s">
        <v>23</v>
      </c>
      <c r="C141">
        <v>7.55</v>
      </c>
      <c r="D141">
        <v>319267168</v>
      </c>
    </row>
    <row r="142" spans="1:4" x14ac:dyDescent="0.2">
      <c r="A142" t="s">
        <v>55</v>
      </c>
      <c r="B142" t="s">
        <v>23</v>
      </c>
      <c r="C142">
        <v>7.54</v>
      </c>
      <c r="D142">
        <v>482244896</v>
      </c>
    </row>
    <row r="143" spans="1:4" x14ac:dyDescent="0.2">
      <c r="A143" t="s">
        <v>56</v>
      </c>
      <c r="B143" t="s">
        <v>23</v>
      </c>
      <c r="C143">
        <v>7.55</v>
      </c>
      <c r="D143">
        <v>538299776</v>
      </c>
    </row>
    <row r="144" spans="1:4" x14ac:dyDescent="0.2">
      <c r="A144" t="s">
        <v>57</v>
      </c>
      <c r="B144" t="s">
        <v>23</v>
      </c>
      <c r="C144">
        <v>7.56</v>
      </c>
      <c r="D144">
        <v>428820608</v>
      </c>
    </row>
    <row r="145" spans="1:4" x14ac:dyDescent="0.2">
      <c r="A145" t="s">
        <v>58</v>
      </c>
      <c r="B145" t="s">
        <v>23</v>
      </c>
      <c r="C145">
        <v>7.56</v>
      </c>
      <c r="D145">
        <v>539104320</v>
      </c>
    </row>
    <row r="146" spans="1:4" x14ac:dyDescent="0.2">
      <c r="A146" t="s">
        <v>59</v>
      </c>
      <c r="B146" t="s">
        <v>23</v>
      </c>
      <c r="C146">
        <v>7.54</v>
      </c>
      <c r="D146">
        <v>331035552</v>
      </c>
    </row>
    <row r="147" spans="1:4" x14ac:dyDescent="0.2">
      <c r="A147" t="s">
        <v>60</v>
      </c>
      <c r="B147" t="s">
        <v>23</v>
      </c>
      <c r="C147">
        <v>7.56</v>
      </c>
      <c r="D147">
        <v>267675648</v>
      </c>
    </row>
    <row r="148" spans="1:4" x14ac:dyDescent="0.2">
      <c r="A148" t="s">
        <v>61</v>
      </c>
      <c r="B148" t="s">
        <v>23</v>
      </c>
      <c r="C148">
        <v>7.54</v>
      </c>
      <c r="D148">
        <v>295674272</v>
      </c>
    </row>
    <row r="149" spans="1:4" x14ac:dyDescent="0.2">
      <c r="A149" t="s">
        <v>62</v>
      </c>
      <c r="B149" t="s">
        <v>23</v>
      </c>
      <c r="C149">
        <v>7.55</v>
      </c>
      <c r="D149">
        <v>485902240</v>
      </c>
    </row>
    <row r="150" spans="1:4" x14ac:dyDescent="0.2">
      <c r="A150" t="s">
        <v>63</v>
      </c>
      <c r="B150" t="s">
        <v>23</v>
      </c>
      <c r="C150">
        <v>7.55</v>
      </c>
      <c r="D150">
        <v>408950272</v>
      </c>
    </row>
    <row r="151" spans="1:4" x14ac:dyDescent="0.2">
      <c r="A151" t="s">
        <v>64</v>
      </c>
      <c r="B151" t="s">
        <v>23</v>
      </c>
      <c r="C151">
        <v>7.55</v>
      </c>
      <c r="D151">
        <v>416820064</v>
      </c>
    </row>
    <row r="152" spans="1:4" x14ac:dyDescent="0.2">
      <c r="A152" t="s">
        <v>65</v>
      </c>
      <c r="B152" t="s">
        <v>23</v>
      </c>
      <c r="C152">
        <v>7.55</v>
      </c>
      <c r="D152">
        <v>447806016</v>
      </c>
    </row>
    <row r="153" spans="1:4" x14ac:dyDescent="0.2">
      <c r="A153" t="s">
        <v>66</v>
      </c>
      <c r="B153" t="s">
        <v>23</v>
      </c>
      <c r="C153">
        <v>7.54</v>
      </c>
      <c r="D153">
        <v>564382848</v>
      </c>
    </row>
    <row r="154" spans="1:4" x14ac:dyDescent="0.2">
      <c r="A154" t="s">
        <v>67</v>
      </c>
      <c r="B154" t="s">
        <v>23</v>
      </c>
      <c r="C154">
        <v>7.57</v>
      </c>
      <c r="D154">
        <v>492133760</v>
      </c>
    </row>
    <row r="155" spans="1:4" x14ac:dyDescent="0.2">
      <c r="A155" t="s">
        <v>68</v>
      </c>
      <c r="B155" t="s">
        <v>23</v>
      </c>
      <c r="C155">
        <v>7.55</v>
      </c>
      <c r="D155">
        <v>500922432</v>
      </c>
    </row>
    <row r="156" spans="1:4" x14ac:dyDescent="0.2">
      <c r="A156" t="s">
        <v>69</v>
      </c>
      <c r="B156" t="s">
        <v>23</v>
      </c>
      <c r="C156">
        <v>7.54</v>
      </c>
      <c r="D156">
        <v>560085952</v>
      </c>
    </row>
    <row r="157" spans="1:4" x14ac:dyDescent="0.2">
      <c r="A157" t="s">
        <v>70</v>
      </c>
      <c r="B157" t="s">
        <v>23</v>
      </c>
      <c r="C157">
        <v>7.55</v>
      </c>
      <c r="D157">
        <v>456791136</v>
      </c>
    </row>
    <row r="158" spans="1:4" x14ac:dyDescent="0.2">
      <c r="A158" t="s">
        <v>71</v>
      </c>
      <c r="B158" t="s">
        <v>23</v>
      </c>
      <c r="C158">
        <v>7.56</v>
      </c>
      <c r="D158">
        <v>475175616</v>
      </c>
    </row>
    <row r="159" spans="1:4" x14ac:dyDescent="0.2">
      <c r="A159" t="s">
        <v>72</v>
      </c>
      <c r="B159" t="s">
        <v>23</v>
      </c>
      <c r="C159">
        <v>7.57</v>
      </c>
      <c r="D159">
        <v>446805568</v>
      </c>
    </row>
    <row r="160" spans="1:4" x14ac:dyDescent="0.2">
      <c r="A160" t="s">
        <v>73</v>
      </c>
      <c r="B160" t="s">
        <v>23</v>
      </c>
      <c r="C160">
        <v>7.56</v>
      </c>
      <c r="D160">
        <v>503022112</v>
      </c>
    </row>
    <row r="161" spans="1:4" x14ac:dyDescent="0.2">
      <c r="A161" t="s">
        <v>74</v>
      </c>
      <c r="B161" t="s">
        <v>23</v>
      </c>
      <c r="C161">
        <v>7.54</v>
      </c>
      <c r="D161">
        <v>419328736</v>
      </c>
    </row>
    <row r="162" spans="1:4" x14ac:dyDescent="0.2">
      <c r="A162" t="s">
        <v>75</v>
      </c>
      <c r="B162" t="s">
        <v>23</v>
      </c>
      <c r="C162">
        <v>7.57</v>
      </c>
      <c r="D162">
        <v>453660608</v>
      </c>
    </row>
    <row r="163" spans="1:4" x14ac:dyDescent="0.2">
      <c r="A163" t="s">
        <v>76</v>
      </c>
      <c r="B163" t="s">
        <v>23</v>
      </c>
      <c r="C163">
        <v>7.57</v>
      </c>
      <c r="D163">
        <v>440307968</v>
      </c>
    </row>
    <row r="164" spans="1:4" x14ac:dyDescent="0.2">
      <c r="A164" t="s">
        <v>77</v>
      </c>
      <c r="B164" t="s">
        <v>23</v>
      </c>
      <c r="C164">
        <v>7.54</v>
      </c>
      <c r="D164">
        <v>358177856</v>
      </c>
    </row>
    <row r="165" spans="1:4" x14ac:dyDescent="0.2">
      <c r="A165" t="s">
        <v>78</v>
      </c>
      <c r="B165" t="s">
        <v>23</v>
      </c>
      <c r="C165">
        <v>7.56</v>
      </c>
      <c r="D165">
        <v>390018176</v>
      </c>
    </row>
    <row r="166" spans="1:4" x14ac:dyDescent="0.2">
      <c r="A166" t="s">
        <v>79</v>
      </c>
      <c r="B166" t="s">
        <v>23</v>
      </c>
      <c r="C166">
        <v>7.55</v>
      </c>
      <c r="D166">
        <v>365326560</v>
      </c>
    </row>
    <row r="167" spans="1:4" x14ac:dyDescent="0.2">
      <c r="A167" t="s">
        <v>80</v>
      </c>
      <c r="B167" t="s">
        <v>23</v>
      </c>
      <c r="C167">
        <v>7.55</v>
      </c>
      <c r="D167">
        <v>406077280</v>
      </c>
    </row>
    <row r="168" spans="1:4" x14ac:dyDescent="0.2">
      <c r="A168" t="s">
        <v>81</v>
      </c>
      <c r="B168" t="s">
        <v>23</v>
      </c>
      <c r="C168">
        <v>7.54</v>
      </c>
      <c r="D168">
        <v>549982528</v>
      </c>
    </row>
    <row r="169" spans="1:4" x14ac:dyDescent="0.2">
      <c r="A169" t="s">
        <v>82</v>
      </c>
      <c r="B169" t="s">
        <v>23</v>
      </c>
      <c r="C169">
        <v>7.54</v>
      </c>
      <c r="D169">
        <v>349567616</v>
      </c>
    </row>
    <row r="170" spans="1:4" x14ac:dyDescent="0.2">
      <c r="A170" t="s">
        <v>83</v>
      </c>
      <c r="B170" t="s">
        <v>23</v>
      </c>
      <c r="C170">
        <v>7.53</v>
      </c>
      <c r="D170">
        <v>517649312</v>
      </c>
    </row>
    <row r="171" spans="1:4" x14ac:dyDescent="0.2">
      <c r="A171" t="s">
        <v>84</v>
      </c>
      <c r="B171" t="s">
        <v>23</v>
      </c>
      <c r="C171">
        <v>7.56</v>
      </c>
      <c r="D171">
        <v>523969120</v>
      </c>
    </row>
    <row r="172" spans="1:4" x14ac:dyDescent="0.2">
      <c r="A172" t="s">
        <v>85</v>
      </c>
      <c r="B172" t="s">
        <v>23</v>
      </c>
      <c r="C172">
        <v>7.52</v>
      </c>
      <c r="D172">
        <v>583845568</v>
      </c>
    </row>
    <row r="173" spans="1:4" x14ac:dyDescent="0.2">
      <c r="A173" t="s">
        <v>86</v>
      </c>
      <c r="B173" t="s">
        <v>23</v>
      </c>
      <c r="C173">
        <v>7.56</v>
      </c>
      <c r="D173">
        <v>528981664</v>
      </c>
    </row>
    <row r="174" spans="1:4" x14ac:dyDescent="0.2">
      <c r="A174" t="s">
        <v>87</v>
      </c>
      <c r="B174" t="s">
        <v>23</v>
      </c>
      <c r="C174">
        <v>7.56</v>
      </c>
      <c r="D174">
        <v>497541216</v>
      </c>
    </row>
    <row r="175" spans="1:4" x14ac:dyDescent="0.2">
      <c r="A175" t="s">
        <v>88</v>
      </c>
      <c r="B175" t="s">
        <v>23</v>
      </c>
      <c r="C175">
        <v>7.54</v>
      </c>
      <c r="D175">
        <v>508634944</v>
      </c>
    </row>
    <row r="176" spans="1:4" x14ac:dyDescent="0.2">
      <c r="A176" t="s">
        <v>89</v>
      </c>
      <c r="B176" t="s">
        <v>23</v>
      </c>
      <c r="C176">
        <v>7.56</v>
      </c>
      <c r="D176">
        <v>450684608</v>
      </c>
    </row>
    <row r="177" spans="1:4" x14ac:dyDescent="0.2">
      <c r="A177" t="s">
        <v>90</v>
      </c>
      <c r="B177" t="s">
        <v>23</v>
      </c>
      <c r="C177">
        <v>7.56</v>
      </c>
      <c r="D177">
        <v>453295680</v>
      </c>
    </row>
    <row r="178" spans="1:4" x14ac:dyDescent="0.2">
      <c r="A178" t="s">
        <v>91</v>
      </c>
      <c r="B178" t="s">
        <v>23</v>
      </c>
      <c r="C178">
        <v>7.53</v>
      </c>
      <c r="D178">
        <v>486664096</v>
      </c>
    </row>
    <row r="179" spans="1:4" x14ac:dyDescent="0.2">
      <c r="A179" t="s">
        <v>92</v>
      </c>
      <c r="B179" t="s">
        <v>23</v>
      </c>
      <c r="C179">
        <v>7.56</v>
      </c>
      <c r="D179">
        <v>399605824</v>
      </c>
    </row>
    <row r="180" spans="1:4" x14ac:dyDescent="0.2">
      <c r="A180" t="s">
        <v>93</v>
      </c>
      <c r="B180" t="s">
        <v>23</v>
      </c>
      <c r="C180">
        <v>7.54</v>
      </c>
      <c r="D180">
        <v>430915968</v>
      </c>
    </row>
    <row r="181" spans="1:4" x14ac:dyDescent="0.2">
      <c r="A181" t="s">
        <v>94</v>
      </c>
      <c r="B181" t="s">
        <v>23</v>
      </c>
      <c r="C181">
        <v>7.55</v>
      </c>
      <c r="D181">
        <v>460656768</v>
      </c>
    </row>
    <row r="182" spans="1:4" x14ac:dyDescent="0.2">
      <c r="A182" t="s">
        <v>95</v>
      </c>
      <c r="B182" t="s">
        <v>23</v>
      </c>
      <c r="C182">
        <v>7.54</v>
      </c>
      <c r="D182">
        <v>381137024</v>
      </c>
    </row>
    <row r="183" spans="1:4" x14ac:dyDescent="0.2">
      <c r="A183" t="s">
        <v>96</v>
      </c>
      <c r="B183" t="s">
        <v>23</v>
      </c>
      <c r="C183">
        <v>7.57</v>
      </c>
      <c r="D183">
        <v>436251456</v>
      </c>
    </row>
    <row r="184" spans="1:4" x14ac:dyDescent="0.2">
      <c r="A184" t="s">
        <v>97</v>
      </c>
      <c r="B184" t="s">
        <v>23</v>
      </c>
      <c r="C184">
        <v>7.56</v>
      </c>
      <c r="D184">
        <v>483550848</v>
      </c>
    </row>
    <row r="185" spans="1:4" x14ac:dyDescent="0.2">
      <c r="A185" t="s">
        <v>98</v>
      </c>
      <c r="B185" t="s">
        <v>23</v>
      </c>
      <c r="C185">
        <v>7.55</v>
      </c>
      <c r="D185">
        <v>331926080</v>
      </c>
    </row>
    <row r="186" spans="1:4" x14ac:dyDescent="0.2">
      <c r="A186" t="s">
        <v>99</v>
      </c>
      <c r="B186" t="s">
        <v>23</v>
      </c>
      <c r="C186">
        <v>7.57</v>
      </c>
      <c r="D186">
        <v>373926400</v>
      </c>
    </row>
    <row r="187" spans="1:4" x14ac:dyDescent="0.2">
      <c r="A187" t="s">
        <v>100</v>
      </c>
      <c r="B187" t="s">
        <v>23</v>
      </c>
      <c r="C187">
        <v>7.56</v>
      </c>
      <c r="D187">
        <v>427349152</v>
      </c>
    </row>
    <row r="188" spans="1:4" x14ac:dyDescent="0.2">
      <c r="A188" t="s">
        <v>39</v>
      </c>
      <c r="B188" t="s">
        <v>25</v>
      </c>
      <c r="C188">
        <v>9.41</v>
      </c>
      <c r="D188">
        <v>0</v>
      </c>
    </row>
    <row r="189" spans="1:4" x14ac:dyDescent="0.2">
      <c r="A189" t="s">
        <v>40</v>
      </c>
      <c r="B189" t="s">
        <v>25</v>
      </c>
      <c r="C189">
        <v>9.44</v>
      </c>
      <c r="D189">
        <v>0</v>
      </c>
    </row>
    <row r="190" spans="1:4" x14ac:dyDescent="0.2">
      <c r="A190" t="s">
        <v>41</v>
      </c>
      <c r="B190" t="s">
        <v>25</v>
      </c>
      <c r="C190">
        <v>9.52</v>
      </c>
      <c r="D190">
        <v>84932232</v>
      </c>
    </row>
    <row r="191" spans="1:4" x14ac:dyDescent="0.2">
      <c r="A191" t="s">
        <v>42</v>
      </c>
      <c r="B191" t="s">
        <v>25</v>
      </c>
      <c r="C191">
        <v>9.49</v>
      </c>
      <c r="D191">
        <v>73126368</v>
      </c>
    </row>
    <row r="192" spans="1:4" x14ac:dyDescent="0.2">
      <c r="A192" t="s">
        <v>43</v>
      </c>
      <c r="B192" t="s">
        <v>25</v>
      </c>
      <c r="C192">
        <v>9.48</v>
      </c>
      <c r="D192">
        <v>0</v>
      </c>
    </row>
    <row r="193" spans="1:4" x14ac:dyDescent="0.2">
      <c r="A193" t="s">
        <v>44</v>
      </c>
      <c r="B193" t="s">
        <v>25</v>
      </c>
      <c r="C193">
        <v>9.44</v>
      </c>
      <c r="D193">
        <v>0</v>
      </c>
    </row>
    <row r="194" spans="1:4" x14ac:dyDescent="0.2">
      <c r="A194" t="s">
        <v>45</v>
      </c>
      <c r="B194" t="s">
        <v>25</v>
      </c>
      <c r="C194">
        <v>9.48</v>
      </c>
      <c r="D194">
        <v>81798416</v>
      </c>
    </row>
    <row r="195" spans="1:4" x14ac:dyDescent="0.2">
      <c r="A195" t="s">
        <v>46</v>
      </c>
      <c r="B195" t="s">
        <v>25</v>
      </c>
      <c r="C195">
        <v>9.49</v>
      </c>
      <c r="D195">
        <v>74598352</v>
      </c>
    </row>
    <row r="196" spans="1:4" x14ac:dyDescent="0.2">
      <c r="A196" t="s">
        <v>47</v>
      </c>
      <c r="B196" t="s">
        <v>25</v>
      </c>
      <c r="C196">
        <v>9.51</v>
      </c>
      <c r="D196">
        <v>81802144</v>
      </c>
    </row>
    <row r="197" spans="1:4" x14ac:dyDescent="0.2">
      <c r="A197" t="s">
        <v>48</v>
      </c>
      <c r="B197" t="s">
        <v>25</v>
      </c>
      <c r="C197">
        <v>9.52</v>
      </c>
      <c r="D197">
        <v>70432160</v>
      </c>
    </row>
    <row r="198" spans="1:4" x14ac:dyDescent="0.2">
      <c r="A198" t="s">
        <v>49</v>
      </c>
      <c r="B198" t="s">
        <v>25</v>
      </c>
      <c r="C198">
        <v>9.44</v>
      </c>
      <c r="D198">
        <v>416138080</v>
      </c>
    </row>
    <row r="199" spans="1:4" x14ac:dyDescent="0.2">
      <c r="A199" t="s">
        <v>50</v>
      </c>
      <c r="B199" t="s">
        <v>25</v>
      </c>
      <c r="C199">
        <v>9.51</v>
      </c>
      <c r="D199">
        <v>68688208</v>
      </c>
    </row>
    <row r="200" spans="1:4" x14ac:dyDescent="0.2">
      <c r="A200" t="s">
        <v>51</v>
      </c>
      <c r="B200" t="s">
        <v>25</v>
      </c>
      <c r="C200">
        <v>9.51</v>
      </c>
      <c r="D200">
        <v>76086632</v>
      </c>
    </row>
    <row r="201" spans="1:4" x14ac:dyDescent="0.2">
      <c r="A201" t="s">
        <v>52</v>
      </c>
      <c r="B201" t="s">
        <v>25</v>
      </c>
      <c r="C201">
        <v>9.5</v>
      </c>
      <c r="D201">
        <v>81455160</v>
      </c>
    </row>
    <row r="202" spans="1:4" x14ac:dyDescent="0.2">
      <c r="A202" t="s">
        <v>53</v>
      </c>
      <c r="B202" t="s">
        <v>25</v>
      </c>
      <c r="C202">
        <v>9.51</v>
      </c>
      <c r="D202">
        <v>53639844</v>
      </c>
    </row>
    <row r="203" spans="1:4" x14ac:dyDescent="0.2">
      <c r="A203" t="s">
        <v>54</v>
      </c>
      <c r="B203" t="s">
        <v>25</v>
      </c>
      <c r="C203">
        <v>9.52</v>
      </c>
      <c r="D203">
        <v>52716292</v>
      </c>
    </row>
    <row r="204" spans="1:4" x14ac:dyDescent="0.2">
      <c r="A204" t="s">
        <v>55</v>
      </c>
      <c r="B204" t="s">
        <v>25</v>
      </c>
      <c r="C204">
        <v>9.51</v>
      </c>
      <c r="D204">
        <v>78391464</v>
      </c>
    </row>
    <row r="205" spans="1:4" x14ac:dyDescent="0.2">
      <c r="A205" t="s">
        <v>56</v>
      </c>
      <c r="B205" t="s">
        <v>25</v>
      </c>
      <c r="C205">
        <v>9.52</v>
      </c>
      <c r="D205">
        <v>117451160</v>
      </c>
    </row>
    <row r="206" spans="1:4" x14ac:dyDescent="0.2">
      <c r="A206" t="s">
        <v>57</v>
      </c>
      <c r="B206" t="s">
        <v>25</v>
      </c>
      <c r="C206">
        <v>9.52</v>
      </c>
      <c r="D206">
        <v>121590768</v>
      </c>
    </row>
    <row r="207" spans="1:4" x14ac:dyDescent="0.2">
      <c r="A207" t="s">
        <v>58</v>
      </c>
      <c r="B207" t="s">
        <v>25</v>
      </c>
      <c r="C207">
        <v>9.52</v>
      </c>
      <c r="D207">
        <v>117514200</v>
      </c>
    </row>
    <row r="208" spans="1:4" x14ac:dyDescent="0.2">
      <c r="A208" t="s">
        <v>59</v>
      </c>
      <c r="B208" t="s">
        <v>25</v>
      </c>
      <c r="C208">
        <v>9.51</v>
      </c>
      <c r="D208">
        <v>57085692</v>
      </c>
    </row>
    <row r="209" spans="1:4" x14ac:dyDescent="0.2">
      <c r="A209" t="s">
        <v>60</v>
      </c>
      <c r="B209" t="s">
        <v>25</v>
      </c>
      <c r="C209">
        <v>9.5</v>
      </c>
      <c r="D209">
        <v>57768956</v>
      </c>
    </row>
    <row r="210" spans="1:4" x14ac:dyDescent="0.2">
      <c r="A210" t="s">
        <v>61</v>
      </c>
      <c r="B210" t="s">
        <v>25</v>
      </c>
      <c r="C210">
        <v>9.52</v>
      </c>
      <c r="D210">
        <v>55888560</v>
      </c>
    </row>
    <row r="211" spans="1:4" x14ac:dyDescent="0.2">
      <c r="A211" t="s">
        <v>62</v>
      </c>
      <c r="B211" t="s">
        <v>25</v>
      </c>
      <c r="C211">
        <v>9.51</v>
      </c>
      <c r="D211">
        <v>78706808</v>
      </c>
    </row>
    <row r="212" spans="1:4" x14ac:dyDescent="0.2">
      <c r="A212" t="s">
        <v>63</v>
      </c>
      <c r="B212" t="s">
        <v>25</v>
      </c>
      <c r="C212">
        <v>9.51</v>
      </c>
      <c r="D212">
        <v>63903612</v>
      </c>
    </row>
    <row r="213" spans="1:4" x14ac:dyDescent="0.2">
      <c r="A213" t="s">
        <v>64</v>
      </c>
      <c r="B213" t="s">
        <v>25</v>
      </c>
      <c r="C213">
        <v>9.51</v>
      </c>
      <c r="D213">
        <v>73900080</v>
      </c>
    </row>
    <row r="214" spans="1:4" x14ac:dyDescent="0.2">
      <c r="A214" t="s">
        <v>65</v>
      </c>
      <c r="B214" t="s">
        <v>25</v>
      </c>
      <c r="C214">
        <v>9.51</v>
      </c>
      <c r="D214">
        <v>110216096</v>
      </c>
    </row>
    <row r="215" spans="1:4" x14ac:dyDescent="0.2">
      <c r="A215" t="s">
        <v>66</v>
      </c>
      <c r="B215" t="s">
        <v>25</v>
      </c>
      <c r="C215">
        <v>9.52</v>
      </c>
      <c r="D215">
        <v>120837296</v>
      </c>
    </row>
    <row r="216" spans="1:4" x14ac:dyDescent="0.2">
      <c r="A216" t="s">
        <v>67</v>
      </c>
      <c r="B216" t="s">
        <v>25</v>
      </c>
      <c r="C216">
        <v>9.51</v>
      </c>
      <c r="D216">
        <v>104218440</v>
      </c>
    </row>
    <row r="217" spans="1:4" x14ac:dyDescent="0.2">
      <c r="A217" t="s">
        <v>68</v>
      </c>
      <c r="B217" t="s">
        <v>25</v>
      </c>
      <c r="C217">
        <v>9.51</v>
      </c>
      <c r="D217">
        <v>139339264</v>
      </c>
    </row>
    <row r="218" spans="1:4" x14ac:dyDescent="0.2">
      <c r="A218" t="s">
        <v>69</v>
      </c>
      <c r="B218" t="s">
        <v>25</v>
      </c>
      <c r="C218">
        <v>9.52</v>
      </c>
      <c r="D218">
        <v>131841056</v>
      </c>
    </row>
    <row r="219" spans="1:4" x14ac:dyDescent="0.2">
      <c r="A219" t="s">
        <v>70</v>
      </c>
      <c r="B219" t="s">
        <v>25</v>
      </c>
      <c r="C219">
        <v>9.5</v>
      </c>
      <c r="D219">
        <v>135851712</v>
      </c>
    </row>
    <row r="220" spans="1:4" x14ac:dyDescent="0.2">
      <c r="A220" t="s">
        <v>71</v>
      </c>
      <c r="B220" t="s">
        <v>25</v>
      </c>
      <c r="C220">
        <v>9.5</v>
      </c>
      <c r="D220">
        <v>141694272</v>
      </c>
    </row>
    <row r="221" spans="1:4" x14ac:dyDescent="0.2">
      <c r="A221" t="s">
        <v>72</v>
      </c>
      <c r="B221" t="s">
        <v>25</v>
      </c>
      <c r="C221">
        <v>9.49</v>
      </c>
      <c r="D221">
        <v>115069376</v>
      </c>
    </row>
    <row r="222" spans="1:4" x14ac:dyDescent="0.2">
      <c r="A222" t="s">
        <v>73</v>
      </c>
      <c r="B222" t="s">
        <v>25</v>
      </c>
      <c r="C222">
        <v>9.51</v>
      </c>
      <c r="D222">
        <v>151193152</v>
      </c>
    </row>
    <row r="223" spans="1:4" x14ac:dyDescent="0.2">
      <c r="A223" t="s">
        <v>74</v>
      </c>
      <c r="B223" t="s">
        <v>25</v>
      </c>
      <c r="C223">
        <v>9.5</v>
      </c>
      <c r="D223">
        <v>115617368</v>
      </c>
    </row>
    <row r="224" spans="1:4" x14ac:dyDescent="0.2">
      <c r="A224" t="s">
        <v>75</v>
      </c>
      <c r="B224" t="s">
        <v>25</v>
      </c>
      <c r="C224">
        <v>9.49</v>
      </c>
      <c r="D224">
        <v>125670776</v>
      </c>
    </row>
    <row r="225" spans="1:4" x14ac:dyDescent="0.2">
      <c r="A225" t="s">
        <v>76</v>
      </c>
      <c r="B225" t="s">
        <v>25</v>
      </c>
      <c r="C225">
        <v>9.52</v>
      </c>
      <c r="D225">
        <v>142592560</v>
      </c>
    </row>
    <row r="226" spans="1:4" x14ac:dyDescent="0.2">
      <c r="A226" t="s">
        <v>77</v>
      </c>
      <c r="B226" t="s">
        <v>25</v>
      </c>
      <c r="C226">
        <v>9.52</v>
      </c>
      <c r="D226">
        <v>106766704</v>
      </c>
    </row>
    <row r="227" spans="1:4" x14ac:dyDescent="0.2">
      <c r="A227" t="s">
        <v>78</v>
      </c>
      <c r="B227" t="s">
        <v>25</v>
      </c>
      <c r="C227">
        <v>9.5399999999999991</v>
      </c>
      <c r="D227">
        <v>111710696</v>
      </c>
    </row>
    <row r="228" spans="1:4" x14ac:dyDescent="0.2">
      <c r="A228" t="s">
        <v>79</v>
      </c>
      <c r="B228" t="s">
        <v>25</v>
      </c>
      <c r="C228">
        <v>9.49</v>
      </c>
      <c r="D228">
        <v>88812392</v>
      </c>
    </row>
    <row r="229" spans="1:4" x14ac:dyDescent="0.2">
      <c r="A229" t="s">
        <v>80</v>
      </c>
      <c r="B229" t="s">
        <v>25</v>
      </c>
      <c r="C229">
        <v>9.51</v>
      </c>
      <c r="D229">
        <v>81874872</v>
      </c>
    </row>
    <row r="230" spans="1:4" x14ac:dyDescent="0.2">
      <c r="A230" t="s">
        <v>81</v>
      </c>
      <c r="B230" t="s">
        <v>25</v>
      </c>
      <c r="C230">
        <v>9.51</v>
      </c>
      <c r="D230">
        <v>98718728</v>
      </c>
    </row>
    <row r="231" spans="1:4" x14ac:dyDescent="0.2">
      <c r="A231" t="s">
        <v>82</v>
      </c>
      <c r="B231" t="s">
        <v>25</v>
      </c>
      <c r="C231">
        <v>9.49</v>
      </c>
      <c r="D231">
        <v>68829312</v>
      </c>
    </row>
    <row r="232" spans="1:4" x14ac:dyDescent="0.2">
      <c r="A232" t="s">
        <v>83</v>
      </c>
      <c r="B232" t="s">
        <v>25</v>
      </c>
      <c r="C232">
        <v>9.51</v>
      </c>
      <c r="D232">
        <v>114174120</v>
      </c>
    </row>
    <row r="233" spans="1:4" x14ac:dyDescent="0.2">
      <c r="A233" t="s">
        <v>84</v>
      </c>
      <c r="B233" t="s">
        <v>25</v>
      </c>
      <c r="C233">
        <v>9.52</v>
      </c>
      <c r="D233">
        <v>95874024</v>
      </c>
    </row>
    <row r="234" spans="1:4" x14ac:dyDescent="0.2">
      <c r="A234" t="s">
        <v>85</v>
      </c>
      <c r="B234" t="s">
        <v>25</v>
      </c>
      <c r="C234">
        <v>9.51</v>
      </c>
      <c r="D234">
        <v>121374960</v>
      </c>
    </row>
    <row r="235" spans="1:4" x14ac:dyDescent="0.2">
      <c r="A235" t="s">
        <v>86</v>
      </c>
      <c r="B235" t="s">
        <v>25</v>
      </c>
      <c r="C235">
        <v>9.52</v>
      </c>
      <c r="D235">
        <v>129914400</v>
      </c>
    </row>
    <row r="236" spans="1:4" x14ac:dyDescent="0.2">
      <c r="A236" t="s">
        <v>87</v>
      </c>
      <c r="B236" t="s">
        <v>25</v>
      </c>
      <c r="C236">
        <v>9.5</v>
      </c>
      <c r="D236">
        <v>109313360</v>
      </c>
    </row>
    <row r="237" spans="1:4" x14ac:dyDescent="0.2">
      <c r="A237" t="s">
        <v>88</v>
      </c>
      <c r="B237" t="s">
        <v>25</v>
      </c>
      <c r="C237">
        <v>9.5399999999999991</v>
      </c>
      <c r="D237">
        <v>121849464</v>
      </c>
    </row>
    <row r="238" spans="1:4" x14ac:dyDescent="0.2">
      <c r="A238" t="s">
        <v>89</v>
      </c>
      <c r="B238" t="s">
        <v>25</v>
      </c>
      <c r="C238">
        <v>9.5500000000000007</v>
      </c>
      <c r="D238">
        <v>116768840</v>
      </c>
    </row>
    <row r="239" spans="1:4" x14ac:dyDescent="0.2">
      <c r="A239" t="s">
        <v>90</v>
      </c>
      <c r="B239" t="s">
        <v>25</v>
      </c>
      <c r="C239">
        <v>9.56</v>
      </c>
      <c r="D239">
        <v>107973096</v>
      </c>
    </row>
    <row r="240" spans="1:4" x14ac:dyDescent="0.2">
      <c r="A240" t="s">
        <v>91</v>
      </c>
      <c r="B240" t="s">
        <v>25</v>
      </c>
      <c r="C240">
        <v>9.5500000000000007</v>
      </c>
      <c r="D240">
        <v>94918224</v>
      </c>
    </row>
    <row r="241" spans="1:4" x14ac:dyDescent="0.2">
      <c r="A241" t="s">
        <v>92</v>
      </c>
      <c r="B241" t="s">
        <v>25</v>
      </c>
      <c r="C241">
        <v>9.57</v>
      </c>
      <c r="D241">
        <v>87358880</v>
      </c>
    </row>
    <row r="242" spans="1:4" x14ac:dyDescent="0.2">
      <c r="A242" t="s">
        <v>93</v>
      </c>
      <c r="B242" t="s">
        <v>25</v>
      </c>
      <c r="C242">
        <v>9.56</v>
      </c>
      <c r="D242">
        <v>82854976</v>
      </c>
    </row>
    <row r="243" spans="1:4" x14ac:dyDescent="0.2">
      <c r="A243" t="s">
        <v>94</v>
      </c>
      <c r="B243" t="s">
        <v>25</v>
      </c>
      <c r="C243">
        <v>9.51</v>
      </c>
      <c r="D243">
        <v>127492616</v>
      </c>
    </row>
    <row r="244" spans="1:4" x14ac:dyDescent="0.2">
      <c r="A244" t="s">
        <v>95</v>
      </c>
      <c r="B244" t="s">
        <v>25</v>
      </c>
      <c r="C244">
        <v>9.5500000000000007</v>
      </c>
      <c r="D244">
        <v>83244464</v>
      </c>
    </row>
    <row r="245" spans="1:4" x14ac:dyDescent="0.2">
      <c r="A245" t="s">
        <v>96</v>
      </c>
      <c r="B245" t="s">
        <v>25</v>
      </c>
      <c r="C245">
        <v>9.5399999999999991</v>
      </c>
      <c r="D245">
        <v>62347976</v>
      </c>
    </row>
    <row r="246" spans="1:4" x14ac:dyDescent="0.2">
      <c r="A246" t="s">
        <v>97</v>
      </c>
      <c r="B246" t="s">
        <v>25</v>
      </c>
      <c r="C246">
        <v>9.51</v>
      </c>
      <c r="D246">
        <v>94308256</v>
      </c>
    </row>
    <row r="247" spans="1:4" x14ac:dyDescent="0.2">
      <c r="A247" t="s">
        <v>98</v>
      </c>
      <c r="B247" t="s">
        <v>25</v>
      </c>
      <c r="C247">
        <v>9.5500000000000007</v>
      </c>
      <c r="D247">
        <v>77888736</v>
      </c>
    </row>
    <row r="248" spans="1:4" x14ac:dyDescent="0.2">
      <c r="A248" t="s">
        <v>99</v>
      </c>
      <c r="B248" t="s">
        <v>25</v>
      </c>
      <c r="C248">
        <v>9.57</v>
      </c>
      <c r="D248">
        <v>94770624</v>
      </c>
    </row>
    <row r="249" spans="1:4" x14ac:dyDescent="0.2">
      <c r="A249" t="s">
        <v>100</v>
      </c>
      <c r="B249" t="s">
        <v>25</v>
      </c>
      <c r="C249">
        <v>9.52</v>
      </c>
      <c r="D249">
        <v>91150728</v>
      </c>
    </row>
    <row r="250" spans="1:4" x14ac:dyDescent="0.2">
      <c r="A250" t="s">
        <v>39</v>
      </c>
      <c r="B250" t="s">
        <v>27</v>
      </c>
      <c r="C250">
        <v>7.21</v>
      </c>
      <c r="D250">
        <v>0</v>
      </c>
    </row>
    <row r="251" spans="1:4" x14ac:dyDescent="0.2">
      <c r="A251" t="s">
        <v>40</v>
      </c>
      <c r="B251" t="s">
        <v>27</v>
      </c>
      <c r="C251">
        <v>7.24</v>
      </c>
      <c r="D251">
        <v>0</v>
      </c>
    </row>
    <row r="252" spans="1:4" x14ac:dyDescent="0.2">
      <c r="A252" t="s">
        <v>41</v>
      </c>
      <c r="B252" t="s">
        <v>27</v>
      </c>
      <c r="C252">
        <v>7.85</v>
      </c>
      <c r="D252">
        <v>348495488</v>
      </c>
    </row>
    <row r="253" spans="1:4" x14ac:dyDescent="0.2">
      <c r="A253" t="s">
        <v>42</v>
      </c>
      <c r="B253" t="s">
        <v>27</v>
      </c>
      <c r="C253">
        <v>7.91</v>
      </c>
      <c r="D253">
        <v>278818976</v>
      </c>
    </row>
    <row r="254" spans="1:4" x14ac:dyDescent="0.2">
      <c r="A254" t="s">
        <v>43</v>
      </c>
      <c r="B254" t="s">
        <v>27</v>
      </c>
      <c r="C254">
        <v>7.07</v>
      </c>
      <c r="D254">
        <v>0</v>
      </c>
    </row>
    <row r="255" spans="1:4" x14ac:dyDescent="0.2">
      <c r="A255" t="s">
        <v>44</v>
      </c>
      <c r="B255" t="s">
        <v>27</v>
      </c>
      <c r="C255" t="e">
        <v>#N/A</v>
      </c>
      <c r="D255" t="e">
        <v>#N/A</v>
      </c>
    </row>
    <row r="256" spans="1:4" x14ac:dyDescent="0.2">
      <c r="A256" t="s">
        <v>45</v>
      </c>
      <c r="B256" t="s">
        <v>27</v>
      </c>
      <c r="C256">
        <v>7.86</v>
      </c>
      <c r="D256">
        <v>336703264</v>
      </c>
    </row>
    <row r="257" spans="1:4" x14ac:dyDescent="0.2">
      <c r="A257" t="s">
        <v>46</v>
      </c>
      <c r="B257" t="s">
        <v>27</v>
      </c>
      <c r="C257">
        <v>7.9</v>
      </c>
      <c r="D257">
        <v>277917728</v>
      </c>
    </row>
    <row r="258" spans="1:4" x14ac:dyDescent="0.2">
      <c r="A258" t="s">
        <v>47</v>
      </c>
      <c r="B258" t="s">
        <v>27</v>
      </c>
      <c r="C258">
        <v>7.86</v>
      </c>
      <c r="D258">
        <v>347541056</v>
      </c>
    </row>
    <row r="259" spans="1:4" x14ac:dyDescent="0.2">
      <c r="A259" t="s">
        <v>48</v>
      </c>
      <c r="B259" t="s">
        <v>27</v>
      </c>
      <c r="C259">
        <v>7.91</v>
      </c>
      <c r="D259">
        <v>294297120</v>
      </c>
    </row>
    <row r="260" spans="1:4" x14ac:dyDescent="0.2">
      <c r="A260" t="s">
        <v>49</v>
      </c>
      <c r="B260" t="s">
        <v>27</v>
      </c>
      <c r="C260">
        <v>7.9</v>
      </c>
      <c r="D260">
        <v>2078080640</v>
      </c>
    </row>
    <row r="261" spans="1:4" x14ac:dyDescent="0.2">
      <c r="A261" t="s">
        <v>50</v>
      </c>
      <c r="B261" t="s">
        <v>27</v>
      </c>
      <c r="C261">
        <v>7.93</v>
      </c>
      <c r="D261">
        <v>2216878848</v>
      </c>
    </row>
    <row r="262" spans="1:4" x14ac:dyDescent="0.2">
      <c r="A262" t="s">
        <v>51</v>
      </c>
      <c r="B262" t="s">
        <v>27</v>
      </c>
      <c r="C262">
        <v>7.93</v>
      </c>
      <c r="D262">
        <v>2169692672</v>
      </c>
    </row>
    <row r="263" spans="1:4" x14ac:dyDescent="0.2">
      <c r="A263" t="s">
        <v>52</v>
      </c>
      <c r="B263" t="s">
        <v>27</v>
      </c>
      <c r="C263">
        <v>7.92</v>
      </c>
      <c r="D263">
        <v>2247187968</v>
      </c>
    </row>
    <row r="264" spans="1:4" x14ac:dyDescent="0.2">
      <c r="A264" t="s">
        <v>53</v>
      </c>
      <c r="B264" t="s">
        <v>27</v>
      </c>
      <c r="C264">
        <v>7.94</v>
      </c>
      <c r="D264">
        <v>1505029376</v>
      </c>
    </row>
    <row r="265" spans="1:4" x14ac:dyDescent="0.2">
      <c r="A265" t="s">
        <v>54</v>
      </c>
      <c r="B265" t="s">
        <v>27</v>
      </c>
      <c r="C265">
        <v>7.93</v>
      </c>
      <c r="D265">
        <v>1726520064</v>
      </c>
    </row>
    <row r="266" spans="1:4" x14ac:dyDescent="0.2">
      <c r="A266" t="s">
        <v>55</v>
      </c>
      <c r="B266" t="s">
        <v>27</v>
      </c>
      <c r="C266">
        <v>7.95</v>
      </c>
      <c r="D266">
        <v>2447264512</v>
      </c>
    </row>
    <row r="267" spans="1:4" x14ac:dyDescent="0.2">
      <c r="A267" t="s">
        <v>56</v>
      </c>
      <c r="B267" t="s">
        <v>27</v>
      </c>
      <c r="C267">
        <v>7.96</v>
      </c>
      <c r="D267">
        <v>413284032</v>
      </c>
    </row>
    <row r="268" spans="1:4" x14ac:dyDescent="0.2">
      <c r="A268" t="s">
        <v>57</v>
      </c>
      <c r="B268" t="s">
        <v>27</v>
      </c>
      <c r="C268">
        <v>7.96</v>
      </c>
      <c r="D268">
        <v>383235968</v>
      </c>
    </row>
    <row r="269" spans="1:4" x14ac:dyDescent="0.2">
      <c r="A269" t="s">
        <v>58</v>
      </c>
      <c r="B269" t="s">
        <v>27</v>
      </c>
      <c r="C269">
        <v>7.95</v>
      </c>
      <c r="D269">
        <v>361400608</v>
      </c>
    </row>
    <row r="270" spans="1:4" x14ac:dyDescent="0.2">
      <c r="A270" t="s">
        <v>59</v>
      </c>
      <c r="B270" t="s">
        <v>27</v>
      </c>
      <c r="C270">
        <v>7.89</v>
      </c>
      <c r="D270">
        <v>303344384</v>
      </c>
    </row>
    <row r="271" spans="1:4" x14ac:dyDescent="0.2">
      <c r="A271" t="s">
        <v>60</v>
      </c>
      <c r="B271" t="s">
        <v>27</v>
      </c>
      <c r="C271">
        <v>7.88</v>
      </c>
      <c r="D271">
        <v>282779008</v>
      </c>
    </row>
    <row r="272" spans="1:4" x14ac:dyDescent="0.2">
      <c r="A272" t="s">
        <v>61</v>
      </c>
      <c r="B272" t="s">
        <v>27</v>
      </c>
      <c r="C272">
        <v>7.9</v>
      </c>
      <c r="D272">
        <v>263888512</v>
      </c>
    </row>
    <row r="273" spans="1:4" x14ac:dyDescent="0.2">
      <c r="A273" t="s">
        <v>62</v>
      </c>
      <c r="B273" t="s">
        <v>27</v>
      </c>
      <c r="C273">
        <v>7.91</v>
      </c>
      <c r="D273">
        <v>2283840000</v>
      </c>
    </row>
    <row r="274" spans="1:4" x14ac:dyDescent="0.2">
      <c r="A274" t="s">
        <v>63</v>
      </c>
      <c r="B274" t="s">
        <v>27</v>
      </c>
      <c r="C274">
        <v>7.89</v>
      </c>
      <c r="D274">
        <v>2035719424</v>
      </c>
    </row>
    <row r="275" spans="1:4" x14ac:dyDescent="0.2">
      <c r="A275" t="s">
        <v>64</v>
      </c>
      <c r="B275" t="s">
        <v>27</v>
      </c>
      <c r="C275">
        <v>7.94</v>
      </c>
      <c r="D275">
        <v>2229506816</v>
      </c>
    </row>
    <row r="276" spans="1:4" x14ac:dyDescent="0.2">
      <c r="A276" t="s">
        <v>65</v>
      </c>
      <c r="B276" t="s">
        <v>27</v>
      </c>
      <c r="C276">
        <v>7.94</v>
      </c>
      <c r="D276">
        <v>1673927168</v>
      </c>
    </row>
    <row r="277" spans="1:4" x14ac:dyDescent="0.2">
      <c r="A277" t="s">
        <v>66</v>
      </c>
      <c r="B277" t="s">
        <v>27</v>
      </c>
      <c r="C277">
        <v>7.9</v>
      </c>
      <c r="D277">
        <v>1591653888</v>
      </c>
    </row>
    <row r="278" spans="1:4" x14ac:dyDescent="0.2">
      <c r="A278" t="s">
        <v>67</v>
      </c>
      <c r="B278" t="s">
        <v>27</v>
      </c>
      <c r="C278">
        <v>7.91</v>
      </c>
      <c r="D278">
        <v>1508736896</v>
      </c>
    </row>
    <row r="279" spans="1:4" x14ac:dyDescent="0.2">
      <c r="A279" t="s">
        <v>68</v>
      </c>
      <c r="B279" t="s">
        <v>27</v>
      </c>
      <c r="C279">
        <v>7.97</v>
      </c>
      <c r="D279">
        <v>1358802560</v>
      </c>
    </row>
    <row r="280" spans="1:4" x14ac:dyDescent="0.2">
      <c r="A280" t="s">
        <v>69</v>
      </c>
      <c r="B280" t="s">
        <v>27</v>
      </c>
      <c r="C280">
        <v>7.94</v>
      </c>
      <c r="D280">
        <v>1110287488</v>
      </c>
    </row>
    <row r="281" spans="1:4" x14ac:dyDescent="0.2">
      <c r="A281" t="s">
        <v>70</v>
      </c>
      <c r="B281" t="s">
        <v>27</v>
      </c>
      <c r="C281">
        <v>7.96</v>
      </c>
      <c r="D281">
        <v>1224955904</v>
      </c>
    </row>
    <row r="282" spans="1:4" x14ac:dyDescent="0.2">
      <c r="A282" t="s">
        <v>71</v>
      </c>
      <c r="B282" t="s">
        <v>27</v>
      </c>
      <c r="C282">
        <v>7.91</v>
      </c>
      <c r="D282">
        <v>995782720</v>
      </c>
    </row>
    <row r="283" spans="1:4" x14ac:dyDescent="0.2">
      <c r="A283" t="s">
        <v>72</v>
      </c>
      <c r="B283" t="s">
        <v>27</v>
      </c>
      <c r="C283">
        <v>7.94</v>
      </c>
      <c r="D283">
        <v>961476032</v>
      </c>
    </row>
    <row r="284" spans="1:4" x14ac:dyDescent="0.2">
      <c r="A284" t="s">
        <v>73</v>
      </c>
      <c r="B284" t="s">
        <v>27</v>
      </c>
      <c r="C284">
        <v>7.91</v>
      </c>
      <c r="D284">
        <v>957716672</v>
      </c>
    </row>
    <row r="285" spans="1:4" x14ac:dyDescent="0.2">
      <c r="A285" t="s">
        <v>74</v>
      </c>
      <c r="B285" t="s">
        <v>27</v>
      </c>
      <c r="C285">
        <v>7.92</v>
      </c>
      <c r="D285">
        <v>700021696</v>
      </c>
    </row>
    <row r="286" spans="1:4" x14ac:dyDescent="0.2">
      <c r="A286" t="s">
        <v>75</v>
      </c>
      <c r="B286" t="s">
        <v>27</v>
      </c>
      <c r="C286">
        <v>7.95</v>
      </c>
      <c r="D286">
        <v>826268736</v>
      </c>
    </row>
    <row r="287" spans="1:4" x14ac:dyDescent="0.2">
      <c r="A287" t="s">
        <v>76</v>
      </c>
      <c r="B287" t="s">
        <v>27</v>
      </c>
      <c r="C287">
        <v>7.88</v>
      </c>
      <c r="D287">
        <v>605314752</v>
      </c>
    </row>
    <row r="288" spans="1:4" x14ac:dyDescent="0.2">
      <c r="A288" t="s">
        <v>77</v>
      </c>
      <c r="B288" t="s">
        <v>27</v>
      </c>
      <c r="C288">
        <v>7.94</v>
      </c>
      <c r="D288">
        <v>519255904</v>
      </c>
    </row>
    <row r="289" spans="1:4" x14ac:dyDescent="0.2">
      <c r="A289" t="s">
        <v>78</v>
      </c>
      <c r="B289" t="s">
        <v>27</v>
      </c>
      <c r="C289">
        <v>7.95</v>
      </c>
      <c r="D289">
        <v>645155904</v>
      </c>
    </row>
    <row r="290" spans="1:4" x14ac:dyDescent="0.2">
      <c r="A290" t="s">
        <v>79</v>
      </c>
      <c r="B290" t="s">
        <v>27</v>
      </c>
      <c r="C290">
        <v>7.98</v>
      </c>
      <c r="D290">
        <v>522384896</v>
      </c>
    </row>
    <row r="291" spans="1:4" x14ac:dyDescent="0.2">
      <c r="A291" t="s">
        <v>80</v>
      </c>
      <c r="B291" t="s">
        <v>27</v>
      </c>
      <c r="C291">
        <v>7.93</v>
      </c>
      <c r="D291">
        <v>1503516416</v>
      </c>
    </row>
    <row r="292" spans="1:4" x14ac:dyDescent="0.2">
      <c r="A292" t="s">
        <v>81</v>
      </c>
      <c r="B292" t="s">
        <v>27</v>
      </c>
      <c r="C292">
        <v>7.91</v>
      </c>
      <c r="D292">
        <v>1741181312</v>
      </c>
    </row>
    <row r="293" spans="1:4" x14ac:dyDescent="0.2">
      <c r="A293" t="s">
        <v>82</v>
      </c>
      <c r="B293" t="s">
        <v>27</v>
      </c>
      <c r="C293">
        <v>7.94</v>
      </c>
      <c r="D293">
        <v>1133473536</v>
      </c>
    </row>
    <row r="294" spans="1:4" x14ac:dyDescent="0.2">
      <c r="A294" t="s">
        <v>83</v>
      </c>
      <c r="B294" t="s">
        <v>27</v>
      </c>
      <c r="C294">
        <v>7.91</v>
      </c>
      <c r="D294">
        <v>446907616</v>
      </c>
    </row>
    <row r="295" spans="1:4" x14ac:dyDescent="0.2">
      <c r="A295" t="s">
        <v>84</v>
      </c>
      <c r="B295" t="s">
        <v>27</v>
      </c>
      <c r="C295">
        <v>7.97</v>
      </c>
      <c r="D295">
        <v>363945760</v>
      </c>
    </row>
    <row r="296" spans="1:4" x14ac:dyDescent="0.2">
      <c r="A296" t="s">
        <v>85</v>
      </c>
      <c r="B296" t="s">
        <v>27</v>
      </c>
      <c r="C296">
        <v>7.88</v>
      </c>
      <c r="D296">
        <v>580575488</v>
      </c>
    </row>
    <row r="297" spans="1:4" x14ac:dyDescent="0.2">
      <c r="A297" t="s">
        <v>86</v>
      </c>
      <c r="B297" t="s">
        <v>27</v>
      </c>
      <c r="C297">
        <v>7.9</v>
      </c>
      <c r="D297">
        <v>374203680</v>
      </c>
    </row>
    <row r="298" spans="1:4" x14ac:dyDescent="0.2">
      <c r="A298" t="s">
        <v>87</v>
      </c>
      <c r="B298" t="s">
        <v>27</v>
      </c>
      <c r="C298">
        <v>7.87</v>
      </c>
      <c r="D298">
        <v>293875424</v>
      </c>
    </row>
    <row r="299" spans="1:4" x14ac:dyDescent="0.2">
      <c r="A299" t="s">
        <v>88</v>
      </c>
      <c r="B299" t="s">
        <v>27</v>
      </c>
      <c r="C299">
        <v>7.99</v>
      </c>
      <c r="D299">
        <v>339928960</v>
      </c>
    </row>
    <row r="300" spans="1:4" x14ac:dyDescent="0.2">
      <c r="A300" t="s">
        <v>89</v>
      </c>
      <c r="B300" t="s">
        <v>27</v>
      </c>
      <c r="C300">
        <v>7.97</v>
      </c>
      <c r="D300">
        <v>232354720</v>
      </c>
    </row>
    <row r="301" spans="1:4" x14ac:dyDescent="0.2">
      <c r="A301" t="s">
        <v>90</v>
      </c>
      <c r="B301" t="s">
        <v>27</v>
      </c>
      <c r="C301">
        <v>7.89</v>
      </c>
      <c r="D301">
        <v>227890288</v>
      </c>
    </row>
    <row r="302" spans="1:4" x14ac:dyDescent="0.2">
      <c r="A302" t="s">
        <v>91</v>
      </c>
      <c r="B302" t="s">
        <v>27</v>
      </c>
      <c r="C302">
        <v>7.93</v>
      </c>
      <c r="D302">
        <v>264040576</v>
      </c>
    </row>
    <row r="303" spans="1:4" x14ac:dyDescent="0.2">
      <c r="A303" t="s">
        <v>92</v>
      </c>
      <c r="B303" t="s">
        <v>27</v>
      </c>
      <c r="C303">
        <v>7.93</v>
      </c>
      <c r="D303">
        <v>174171728</v>
      </c>
    </row>
    <row r="304" spans="1:4" x14ac:dyDescent="0.2">
      <c r="A304" t="s">
        <v>93</v>
      </c>
      <c r="B304" t="s">
        <v>27</v>
      </c>
      <c r="C304">
        <v>7.93</v>
      </c>
      <c r="D304">
        <v>187390816</v>
      </c>
    </row>
    <row r="305" spans="1:4" x14ac:dyDescent="0.2">
      <c r="A305" t="s">
        <v>94</v>
      </c>
      <c r="B305" t="s">
        <v>27</v>
      </c>
      <c r="C305">
        <v>7.93</v>
      </c>
      <c r="D305">
        <v>312601952</v>
      </c>
    </row>
    <row r="306" spans="1:4" x14ac:dyDescent="0.2">
      <c r="A306" t="s">
        <v>95</v>
      </c>
      <c r="B306" t="s">
        <v>27</v>
      </c>
      <c r="C306">
        <v>7.88</v>
      </c>
      <c r="D306">
        <v>160847696</v>
      </c>
    </row>
    <row r="307" spans="1:4" x14ac:dyDescent="0.2">
      <c r="A307" t="s">
        <v>96</v>
      </c>
      <c r="B307" t="s">
        <v>27</v>
      </c>
      <c r="C307">
        <v>7.94</v>
      </c>
      <c r="D307">
        <v>178935904</v>
      </c>
    </row>
    <row r="308" spans="1:4" x14ac:dyDescent="0.2">
      <c r="A308" t="s">
        <v>97</v>
      </c>
      <c r="B308" t="s">
        <v>27</v>
      </c>
      <c r="C308">
        <v>7.93</v>
      </c>
      <c r="D308">
        <v>276579936</v>
      </c>
    </row>
    <row r="309" spans="1:4" x14ac:dyDescent="0.2">
      <c r="A309" t="s">
        <v>98</v>
      </c>
      <c r="B309" t="s">
        <v>27</v>
      </c>
      <c r="C309">
        <v>7.93</v>
      </c>
      <c r="D309">
        <v>134878080</v>
      </c>
    </row>
    <row r="310" spans="1:4" x14ac:dyDescent="0.2">
      <c r="A310" t="s">
        <v>99</v>
      </c>
      <c r="B310" t="s">
        <v>27</v>
      </c>
      <c r="C310">
        <v>7.94</v>
      </c>
      <c r="D310">
        <v>143798528</v>
      </c>
    </row>
    <row r="311" spans="1:4" x14ac:dyDescent="0.2">
      <c r="A311" t="s">
        <v>100</v>
      </c>
      <c r="B311" t="s">
        <v>27</v>
      </c>
      <c r="C311">
        <v>7.9</v>
      </c>
      <c r="D311">
        <v>671914816</v>
      </c>
    </row>
    <row r="312" spans="1:4" x14ac:dyDescent="0.2">
      <c r="A312" t="s">
        <v>39</v>
      </c>
      <c r="B312" t="s">
        <v>26</v>
      </c>
      <c r="C312">
        <v>9.07</v>
      </c>
      <c r="D312">
        <v>0</v>
      </c>
    </row>
    <row r="313" spans="1:4" x14ac:dyDescent="0.2">
      <c r="A313" t="s">
        <v>40</v>
      </c>
      <c r="B313" t="s">
        <v>26</v>
      </c>
      <c r="C313">
        <v>9.0399999999999991</v>
      </c>
      <c r="D313">
        <v>0</v>
      </c>
    </row>
    <row r="314" spans="1:4" x14ac:dyDescent="0.2">
      <c r="A314" t="s">
        <v>41</v>
      </c>
      <c r="B314" t="s">
        <v>26</v>
      </c>
      <c r="C314">
        <v>8.3800000000000008</v>
      </c>
      <c r="D314">
        <v>38614448</v>
      </c>
    </row>
    <row r="315" spans="1:4" x14ac:dyDescent="0.2">
      <c r="A315" t="s">
        <v>42</v>
      </c>
      <c r="B315" t="s">
        <v>26</v>
      </c>
      <c r="C315">
        <v>8.24</v>
      </c>
      <c r="D315">
        <v>26135832</v>
      </c>
    </row>
    <row r="316" spans="1:4" x14ac:dyDescent="0.2">
      <c r="A316" t="s">
        <v>43</v>
      </c>
      <c r="B316" t="s">
        <v>26</v>
      </c>
      <c r="C316">
        <v>8.98</v>
      </c>
      <c r="D316">
        <v>0</v>
      </c>
    </row>
    <row r="317" spans="1:4" x14ac:dyDescent="0.2">
      <c r="A317" t="s">
        <v>44</v>
      </c>
      <c r="B317" t="s">
        <v>26</v>
      </c>
      <c r="C317">
        <v>9.07</v>
      </c>
      <c r="D317">
        <v>0</v>
      </c>
    </row>
    <row r="318" spans="1:4" x14ac:dyDescent="0.2">
      <c r="A318" t="s">
        <v>45</v>
      </c>
      <c r="B318" t="s">
        <v>26</v>
      </c>
      <c r="C318">
        <v>8.42</v>
      </c>
      <c r="D318">
        <v>36512944</v>
      </c>
    </row>
    <row r="319" spans="1:4" x14ac:dyDescent="0.2">
      <c r="A319" t="s">
        <v>46</v>
      </c>
      <c r="B319" t="s">
        <v>26</v>
      </c>
      <c r="C319">
        <v>8.23</v>
      </c>
      <c r="D319">
        <v>25215466</v>
      </c>
    </row>
    <row r="320" spans="1:4" x14ac:dyDescent="0.2">
      <c r="A320" t="s">
        <v>47</v>
      </c>
      <c r="B320" t="s">
        <v>26</v>
      </c>
      <c r="C320">
        <v>8.4499999999999993</v>
      </c>
      <c r="D320">
        <v>39102976</v>
      </c>
    </row>
    <row r="321" spans="1:4" x14ac:dyDescent="0.2">
      <c r="A321" t="s">
        <v>48</v>
      </c>
      <c r="B321" t="s">
        <v>26</v>
      </c>
      <c r="C321">
        <v>8.31</v>
      </c>
      <c r="D321">
        <v>26613934</v>
      </c>
    </row>
    <row r="322" spans="1:4" x14ac:dyDescent="0.2">
      <c r="A322" t="s">
        <v>49</v>
      </c>
      <c r="B322" t="s">
        <v>26</v>
      </c>
      <c r="C322">
        <v>7.98</v>
      </c>
      <c r="D322">
        <v>80608344</v>
      </c>
    </row>
    <row r="323" spans="1:4" x14ac:dyDescent="0.2">
      <c r="A323" t="s">
        <v>50</v>
      </c>
      <c r="B323" t="s">
        <v>26</v>
      </c>
      <c r="C323">
        <v>8.35</v>
      </c>
      <c r="D323">
        <v>61455692</v>
      </c>
    </row>
    <row r="324" spans="1:4" x14ac:dyDescent="0.2">
      <c r="A324" t="s">
        <v>51</v>
      </c>
      <c r="B324" t="s">
        <v>26</v>
      </c>
      <c r="C324">
        <v>8.44</v>
      </c>
      <c r="D324">
        <v>62302444</v>
      </c>
    </row>
    <row r="325" spans="1:4" x14ac:dyDescent="0.2">
      <c r="A325" t="s">
        <v>52</v>
      </c>
      <c r="B325" t="s">
        <v>26</v>
      </c>
      <c r="C325">
        <v>8.43</v>
      </c>
      <c r="D325">
        <v>70933216</v>
      </c>
    </row>
    <row r="326" spans="1:4" x14ac:dyDescent="0.2">
      <c r="A326" t="s">
        <v>53</v>
      </c>
      <c r="B326" t="s">
        <v>26</v>
      </c>
      <c r="C326">
        <v>8.33</v>
      </c>
      <c r="D326">
        <v>42821264</v>
      </c>
    </row>
    <row r="327" spans="1:4" x14ac:dyDescent="0.2">
      <c r="A327" t="s">
        <v>54</v>
      </c>
      <c r="B327" t="s">
        <v>26</v>
      </c>
      <c r="C327">
        <v>8.34</v>
      </c>
      <c r="D327">
        <v>47744564</v>
      </c>
    </row>
    <row r="328" spans="1:4" x14ac:dyDescent="0.2">
      <c r="A328" t="s">
        <v>55</v>
      </c>
      <c r="B328" t="s">
        <v>26</v>
      </c>
      <c r="C328">
        <v>8.43</v>
      </c>
      <c r="D328">
        <v>71245904</v>
      </c>
    </row>
    <row r="329" spans="1:4" x14ac:dyDescent="0.2">
      <c r="A329" t="s">
        <v>56</v>
      </c>
      <c r="B329" t="s">
        <v>26</v>
      </c>
      <c r="C329">
        <v>8.4499999999999993</v>
      </c>
      <c r="D329">
        <v>46974448</v>
      </c>
    </row>
    <row r="330" spans="1:4" x14ac:dyDescent="0.2">
      <c r="A330" t="s">
        <v>57</v>
      </c>
      <c r="B330" t="s">
        <v>26</v>
      </c>
      <c r="C330">
        <v>8.3800000000000008</v>
      </c>
      <c r="D330">
        <v>48644164</v>
      </c>
    </row>
    <row r="331" spans="1:4" x14ac:dyDescent="0.2">
      <c r="A331" t="s">
        <v>58</v>
      </c>
      <c r="B331" t="s">
        <v>26</v>
      </c>
      <c r="C331">
        <v>8.32</v>
      </c>
      <c r="D331">
        <v>44053556</v>
      </c>
    </row>
    <row r="332" spans="1:4" x14ac:dyDescent="0.2">
      <c r="A332" t="s">
        <v>59</v>
      </c>
      <c r="B332" t="s">
        <v>26</v>
      </c>
      <c r="C332">
        <v>8.39</v>
      </c>
      <c r="D332">
        <v>27491416</v>
      </c>
    </row>
    <row r="333" spans="1:4" x14ac:dyDescent="0.2">
      <c r="A333" t="s">
        <v>60</v>
      </c>
      <c r="B333" t="s">
        <v>26</v>
      </c>
      <c r="C333">
        <v>8.39</v>
      </c>
      <c r="D333">
        <v>25172046</v>
      </c>
    </row>
    <row r="334" spans="1:4" x14ac:dyDescent="0.2">
      <c r="A334" t="s">
        <v>61</v>
      </c>
      <c r="B334" t="s">
        <v>26</v>
      </c>
      <c r="C334">
        <v>8.32</v>
      </c>
      <c r="D334">
        <v>20234966</v>
      </c>
    </row>
    <row r="335" spans="1:4" x14ac:dyDescent="0.2">
      <c r="A335" t="s">
        <v>62</v>
      </c>
      <c r="B335" t="s">
        <v>26</v>
      </c>
      <c r="C335">
        <v>8.3800000000000008</v>
      </c>
      <c r="D335">
        <v>64486004</v>
      </c>
    </row>
    <row r="336" spans="1:4" x14ac:dyDescent="0.2">
      <c r="A336" t="s">
        <v>63</v>
      </c>
      <c r="B336" t="s">
        <v>26</v>
      </c>
      <c r="C336">
        <v>8.36</v>
      </c>
      <c r="D336">
        <v>54224796</v>
      </c>
    </row>
    <row r="337" spans="1:4" x14ac:dyDescent="0.2">
      <c r="A337" t="s">
        <v>64</v>
      </c>
      <c r="B337" t="s">
        <v>26</v>
      </c>
      <c r="C337">
        <v>8.3800000000000008</v>
      </c>
      <c r="D337">
        <v>61641596</v>
      </c>
    </row>
    <row r="338" spans="1:4" x14ac:dyDescent="0.2">
      <c r="A338" t="s">
        <v>65</v>
      </c>
      <c r="B338" t="s">
        <v>26</v>
      </c>
      <c r="C338">
        <v>8.3000000000000007</v>
      </c>
      <c r="D338">
        <v>51749612</v>
      </c>
    </row>
    <row r="339" spans="1:4" x14ac:dyDescent="0.2">
      <c r="A339" t="s">
        <v>66</v>
      </c>
      <c r="B339" t="s">
        <v>26</v>
      </c>
      <c r="C339">
        <v>8.4</v>
      </c>
      <c r="D339">
        <v>62583492</v>
      </c>
    </row>
    <row r="340" spans="1:4" x14ac:dyDescent="0.2">
      <c r="A340" t="s">
        <v>67</v>
      </c>
      <c r="B340" t="s">
        <v>26</v>
      </c>
      <c r="C340">
        <v>8.39</v>
      </c>
      <c r="D340">
        <v>47067084</v>
      </c>
    </row>
    <row r="341" spans="1:4" x14ac:dyDescent="0.2">
      <c r="A341" t="s">
        <v>68</v>
      </c>
      <c r="B341" t="s">
        <v>26</v>
      </c>
      <c r="C341">
        <v>8.33</v>
      </c>
      <c r="D341">
        <v>55469476</v>
      </c>
    </row>
    <row r="342" spans="1:4" x14ac:dyDescent="0.2">
      <c r="A342" t="s">
        <v>69</v>
      </c>
      <c r="B342" t="s">
        <v>26</v>
      </c>
      <c r="C342">
        <v>8.4499999999999993</v>
      </c>
      <c r="D342">
        <v>53910396</v>
      </c>
    </row>
    <row r="343" spans="1:4" x14ac:dyDescent="0.2">
      <c r="A343" t="s">
        <v>70</v>
      </c>
      <c r="B343" t="s">
        <v>26</v>
      </c>
      <c r="C343">
        <v>8.43</v>
      </c>
      <c r="D343">
        <v>55255376</v>
      </c>
    </row>
    <row r="344" spans="1:4" x14ac:dyDescent="0.2">
      <c r="A344" t="s">
        <v>71</v>
      </c>
      <c r="B344" t="s">
        <v>26</v>
      </c>
      <c r="C344">
        <v>8.43</v>
      </c>
      <c r="D344">
        <v>50831756</v>
      </c>
    </row>
    <row r="345" spans="1:4" x14ac:dyDescent="0.2">
      <c r="A345" t="s">
        <v>72</v>
      </c>
      <c r="B345" t="s">
        <v>26</v>
      </c>
      <c r="C345">
        <v>8.41</v>
      </c>
      <c r="D345">
        <v>44741152</v>
      </c>
    </row>
    <row r="346" spans="1:4" x14ac:dyDescent="0.2">
      <c r="A346" t="s">
        <v>73</v>
      </c>
      <c r="B346" t="s">
        <v>26</v>
      </c>
      <c r="C346">
        <v>8.4</v>
      </c>
      <c r="D346">
        <v>56374184</v>
      </c>
    </row>
    <row r="347" spans="1:4" x14ac:dyDescent="0.2">
      <c r="A347" t="s">
        <v>74</v>
      </c>
      <c r="B347" t="s">
        <v>26</v>
      </c>
      <c r="C347">
        <v>8.3800000000000008</v>
      </c>
      <c r="D347">
        <v>44333336</v>
      </c>
    </row>
    <row r="348" spans="1:4" x14ac:dyDescent="0.2">
      <c r="A348" t="s">
        <v>75</v>
      </c>
      <c r="B348" t="s">
        <v>26</v>
      </c>
      <c r="C348">
        <v>8.3699999999999992</v>
      </c>
      <c r="D348">
        <v>51665444</v>
      </c>
    </row>
    <row r="349" spans="1:4" x14ac:dyDescent="0.2">
      <c r="A349" t="s">
        <v>76</v>
      </c>
      <c r="B349" t="s">
        <v>26</v>
      </c>
      <c r="C349">
        <v>8.3000000000000007</v>
      </c>
      <c r="D349">
        <v>43694132</v>
      </c>
    </row>
    <row r="350" spans="1:4" x14ac:dyDescent="0.2">
      <c r="A350" t="s">
        <v>77</v>
      </c>
      <c r="B350" t="s">
        <v>26</v>
      </c>
      <c r="C350">
        <v>8.43</v>
      </c>
      <c r="D350">
        <v>46482776</v>
      </c>
    </row>
    <row r="351" spans="1:4" x14ac:dyDescent="0.2">
      <c r="A351" t="s">
        <v>78</v>
      </c>
      <c r="B351" t="s">
        <v>26</v>
      </c>
      <c r="C351">
        <v>8.35</v>
      </c>
      <c r="D351">
        <v>54874696</v>
      </c>
    </row>
    <row r="352" spans="1:4" x14ac:dyDescent="0.2">
      <c r="A352" t="s">
        <v>79</v>
      </c>
      <c r="B352" t="s">
        <v>26</v>
      </c>
      <c r="C352">
        <v>8.43</v>
      </c>
      <c r="D352">
        <v>48180920</v>
      </c>
    </row>
    <row r="353" spans="1:4" x14ac:dyDescent="0.2">
      <c r="A353" t="s">
        <v>80</v>
      </c>
      <c r="B353" t="s">
        <v>26</v>
      </c>
      <c r="C353">
        <v>8.34</v>
      </c>
      <c r="D353">
        <v>49599184</v>
      </c>
    </row>
    <row r="354" spans="1:4" x14ac:dyDescent="0.2">
      <c r="A354" t="s">
        <v>81</v>
      </c>
      <c r="B354" t="s">
        <v>26</v>
      </c>
      <c r="C354">
        <v>8.48</v>
      </c>
      <c r="D354">
        <v>55481532</v>
      </c>
    </row>
    <row r="355" spans="1:4" x14ac:dyDescent="0.2">
      <c r="A355" t="s">
        <v>82</v>
      </c>
      <c r="B355" t="s">
        <v>26</v>
      </c>
      <c r="C355">
        <v>8.39</v>
      </c>
      <c r="D355">
        <v>38435104</v>
      </c>
    </row>
    <row r="356" spans="1:4" x14ac:dyDescent="0.2">
      <c r="A356" t="s">
        <v>83</v>
      </c>
      <c r="B356" t="s">
        <v>26</v>
      </c>
      <c r="C356">
        <v>8.4600000000000009</v>
      </c>
      <c r="D356">
        <v>50093040</v>
      </c>
    </row>
    <row r="357" spans="1:4" x14ac:dyDescent="0.2">
      <c r="A357" t="s">
        <v>84</v>
      </c>
      <c r="B357" t="s">
        <v>26</v>
      </c>
      <c r="C357">
        <v>8.41</v>
      </c>
      <c r="D357">
        <v>45844396</v>
      </c>
    </row>
    <row r="358" spans="1:4" x14ac:dyDescent="0.2">
      <c r="A358" t="s">
        <v>85</v>
      </c>
      <c r="B358" t="s">
        <v>26</v>
      </c>
      <c r="C358">
        <v>8.42</v>
      </c>
      <c r="D358">
        <v>47595972</v>
      </c>
    </row>
    <row r="359" spans="1:4" x14ac:dyDescent="0.2">
      <c r="A359" t="s">
        <v>86</v>
      </c>
      <c r="B359" t="s">
        <v>26</v>
      </c>
      <c r="C359">
        <v>8.4700000000000006</v>
      </c>
      <c r="D359">
        <v>55141516</v>
      </c>
    </row>
    <row r="360" spans="1:4" x14ac:dyDescent="0.2">
      <c r="A360" t="s">
        <v>87</v>
      </c>
      <c r="B360" t="s">
        <v>26</v>
      </c>
      <c r="C360">
        <v>8.48</v>
      </c>
      <c r="D360">
        <v>46411504</v>
      </c>
    </row>
    <row r="361" spans="1:4" x14ac:dyDescent="0.2">
      <c r="A361" t="s">
        <v>88</v>
      </c>
      <c r="B361" t="s">
        <v>26</v>
      </c>
      <c r="C361">
        <v>8.3800000000000008</v>
      </c>
      <c r="D361">
        <v>42801088</v>
      </c>
    </row>
    <row r="362" spans="1:4" x14ac:dyDescent="0.2">
      <c r="A362" t="s">
        <v>89</v>
      </c>
      <c r="B362" t="s">
        <v>26</v>
      </c>
      <c r="C362">
        <v>8.4700000000000006</v>
      </c>
      <c r="D362">
        <v>45539432</v>
      </c>
    </row>
    <row r="363" spans="1:4" x14ac:dyDescent="0.2">
      <c r="A363" t="s">
        <v>90</v>
      </c>
      <c r="B363" t="s">
        <v>26</v>
      </c>
      <c r="C363">
        <v>8.4</v>
      </c>
      <c r="D363">
        <v>37591900</v>
      </c>
    </row>
    <row r="364" spans="1:4" x14ac:dyDescent="0.2">
      <c r="A364" t="s">
        <v>91</v>
      </c>
      <c r="B364" t="s">
        <v>26</v>
      </c>
      <c r="C364">
        <v>8.39</v>
      </c>
      <c r="D364">
        <v>40067096</v>
      </c>
    </row>
    <row r="365" spans="1:4" x14ac:dyDescent="0.2">
      <c r="A365" t="s">
        <v>92</v>
      </c>
      <c r="B365" t="s">
        <v>26</v>
      </c>
      <c r="C365">
        <v>8.35</v>
      </c>
      <c r="D365">
        <v>30666316</v>
      </c>
    </row>
    <row r="366" spans="1:4" x14ac:dyDescent="0.2">
      <c r="A366" t="s">
        <v>93</v>
      </c>
      <c r="B366" t="s">
        <v>26</v>
      </c>
      <c r="C366">
        <v>8.44</v>
      </c>
      <c r="D366">
        <v>28531234</v>
      </c>
    </row>
    <row r="367" spans="1:4" x14ac:dyDescent="0.2">
      <c r="A367" t="s">
        <v>94</v>
      </c>
      <c r="B367" t="s">
        <v>26</v>
      </c>
      <c r="C367">
        <v>8.42</v>
      </c>
      <c r="D367">
        <v>39881248</v>
      </c>
    </row>
    <row r="368" spans="1:4" x14ac:dyDescent="0.2">
      <c r="A368" t="s">
        <v>95</v>
      </c>
      <c r="B368" t="s">
        <v>26</v>
      </c>
      <c r="C368">
        <v>8.3800000000000008</v>
      </c>
      <c r="D368">
        <v>24155650</v>
      </c>
    </row>
    <row r="369" spans="1:4" x14ac:dyDescent="0.2">
      <c r="A369" t="s">
        <v>96</v>
      </c>
      <c r="B369" t="s">
        <v>26</v>
      </c>
      <c r="C369">
        <v>8.3800000000000008</v>
      </c>
      <c r="D369">
        <v>26825284</v>
      </c>
    </row>
    <row r="370" spans="1:4" x14ac:dyDescent="0.2">
      <c r="A370" t="s">
        <v>97</v>
      </c>
      <c r="B370" t="s">
        <v>26</v>
      </c>
      <c r="C370">
        <v>8.32</v>
      </c>
      <c r="D370">
        <v>39088116</v>
      </c>
    </row>
    <row r="371" spans="1:4" x14ac:dyDescent="0.2">
      <c r="A371" t="s">
        <v>98</v>
      </c>
      <c r="B371" t="s">
        <v>26</v>
      </c>
      <c r="C371">
        <v>8.39</v>
      </c>
      <c r="D371">
        <v>20796890</v>
      </c>
    </row>
    <row r="372" spans="1:4" x14ac:dyDescent="0.2">
      <c r="A372" t="s">
        <v>99</v>
      </c>
      <c r="B372" t="s">
        <v>26</v>
      </c>
      <c r="C372">
        <v>8.41</v>
      </c>
      <c r="D372">
        <v>27272002</v>
      </c>
    </row>
    <row r="373" spans="1:4" x14ac:dyDescent="0.2">
      <c r="A373" t="s">
        <v>100</v>
      </c>
      <c r="B373" t="s">
        <v>26</v>
      </c>
      <c r="C373">
        <v>8.3699999999999992</v>
      </c>
      <c r="D373">
        <v>47375792</v>
      </c>
    </row>
    <row r="374" spans="1:4" x14ac:dyDescent="0.2">
      <c r="A374" t="s">
        <v>39</v>
      </c>
      <c r="B374" t="s">
        <v>5</v>
      </c>
      <c r="C374">
        <v>6.84</v>
      </c>
      <c r="D374">
        <v>1842869</v>
      </c>
    </row>
    <row r="375" spans="1:4" x14ac:dyDescent="0.2">
      <c r="A375" t="s">
        <v>40</v>
      </c>
      <c r="B375" t="s">
        <v>5</v>
      </c>
      <c r="C375">
        <v>6.61</v>
      </c>
      <c r="D375">
        <v>1694673</v>
      </c>
    </row>
    <row r="376" spans="1:4" x14ac:dyDescent="0.2">
      <c r="A376" t="s">
        <v>41</v>
      </c>
      <c r="B376" t="s">
        <v>5</v>
      </c>
      <c r="C376">
        <v>6.9</v>
      </c>
      <c r="D376">
        <v>55752108</v>
      </c>
    </row>
    <row r="377" spans="1:4" x14ac:dyDescent="0.2">
      <c r="A377" t="s">
        <v>42</v>
      </c>
      <c r="B377" t="s">
        <v>5</v>
      </c>
      <c r="C377">
        <v>6.76</v>
      </c>
      <c r="D377">
        <v>47730060</v>
      </c>
    </row>
    <row r="378" spans="1:4" x14ac:dyDescent="0.2">
      <c r="A378" t="s">
        <v>43</v>
      </c>
      <c r="B378" t="s">
        <v>5</v>
      </c>
      <c r="C378">
        <v>8.1300000000000008</v>
      </c>
      <c r="D378">
        <v>0</v>
      </c>
    </row>
    <row r="379" spans="1:4" x14ac:dyDescent="0.2">
      <c r="A379" t="s">
        <v>44</v>
      </c>
      <c r="B379" t="s">
        <v>5</v>
      </c>
      <c r="C379">
        <v>8.1300000000000008</v>
      </c>
      <c r="D379">
        <v>0</v>
      </c>
    </row>
    <row r="380" spans="1:4" x14ac:dyDescent="0.2">
      <c r="A380" t="s">
        <v>45</v>
      </c>
      <c r="B380" t="s">
        <v>5</v>
      </c>
      <c r="C380">
        <v>6.9</v>
      </c>
      <c r="D380">
        <v>50113780</v>
      </c>
    </row>
    <row r="381" spans="1:4" x14ac:dyDescent="0.2">
      <c r="A381" t="s">
        <v>46</v>
      </c>
      <c r="B381" t="s">
        <v>5</v>
      </c>
      <c r="C381">
        <v>6.73</v>
      </c>
      <c r="D381">
        <v>38665772</v>
      </c>
    </row>
    <row r="382" spans="1:4" x14ac:dyDescent="0.2">
      <c r="A382" t="s">
        <v>47</v>
      </c>
      <c r="B382" t="s">
        <v>5</v>
      </c>
      <c r="C382">
        <v>6.92</v>
      </c>
      <c r="D382">
        <v>54093948</v>
      </c>
    </row>
    <row r="383" spans="1:4" x14ac:dyDescent="0.2">
      <c r="A383" t="s">
        <v>48</v>
      </c>
      <c r="B383" t="s">
        <v>5</v>
      </c>
      <c r="C383">
        <v>6.78</v>
      </c>
      <c r="D383">
        <v>49695464</v>
      </c>
    </row>
    <row r="384" spans="1:4" x14ac:dyDescent="0.2">
      <c r="A384" t="s">
        <v>49</v>
      </c>
      <c r="B384" t="s">
        <v>5</v>
      </c>
      <c r="C384">
        <v>6.73</v>
      </c>
      <c r="D384">
        <v>83575376</v>
      </c>
    </row>
    <row r="385" spans="1:4" x14ac:dyDescent="0.2">
      <c r="A385" t="s">
        <v>50</v>
      </c>
      <c r="B385" t="s">
        <v>5</v>
      </c>
      <c r="C385">
        <v>6.76</v>
      </c>
      <c r="D385">
        <v>62015008</v>
      </c>
    </row>
    <row r="386" spans="1:4" x14ac:dyDescent="0.2">
      <c r="A386" t="s">
        <v>51</v>
      </c>
      <c r="B386" t="s">
        <v>5</v>
      </c>
      <c r="C386">
        <v>6.9</v>
      </c>
      <c r="D386">
        <v>63083496</v>
      </c>
    </row>
    <row r="387" spans="1:4" x14ac:dyDescent="0.2">
      <c r="A387" t="s">
        <v>52</v>
      </c>
      <c r="B387" t="s">
        <v>5</v>
      </c>
      <c r="C387">
        <v>6.8</v>
      </c>
      <c r="D387">
        <v>75777376</v>
      </c>
    </row>
    <row r="388" spans="1:4" x14ac:dyDescent="0.2">
      <c r="A388" t="s">
        <v>53</v>
      </c>
      <c r="B388" t="s">
        <v>5</v>
      </c>
      <c r="C388">
        <v>6.79</v>
      </c>
      <c r="D388">
        <v>44197212</v>
      </c>
    </row>
    <row r="389" spans="1:4" x14ac:dyDescent="0.2">
      <c r="A389" t="s">
        <v>54</v>
      </c>
      <c r="B389" t="s">
        <v>5</v>
      </c>
      <c r="C389">
        <v>6.78</v>
      </c>
      <c r="D389">
        <v>49661492</v>
      </c>
    </row>
    <row r="390" spans="1:4" x14ac:dyDescent="0.2">
      <c r="A390" t="s">
        <v>55</v>
      </c>
      <c r="B390" t="s">
        <v>5</v>
      </c>
      <c r="C390">
        <v>6.87</v>
      </c>
      <c r="D390">
        <v>71732464</v>
      </c>
    </row>
    <row r="391" spans="1:4" x14ac:dyDescent="0.2">
      <c r="A391" t="s">
        <v>56</v>
      </c>
      <c r="B391" t="s">
        <v>5</v>
      </c>
      <c r="C391">
        <v>6.9</v>
      </c>
      <c r="D391">
        <v>67975192</v>
      </c>
    </row>
    <row r="392" spans="1:4" x14ac:dyDescent="0.2">
      <c r="A392" t="s">
        <v>57</v>
      </c>
      <c r="B392" t="s">
        <v>5</v>
      </c>
      <c r="C392">
        <v>6.9</v>
      </c>
      <c r="D392">
        <v>60881676</v>
      </c>
    </row>
    <row r="393" spans="1:4" x14ac:dyDescent="0.2">
      <c r="A393" t="s">
        <v>58</v>
      </c>
      <c r="B393" t="s">
        <v>5</v>
      </c>
      <c r="C393">
        <v>6.84</v>
      </c>
      <c r="D393">
        <v>67830488</v>
      </c>
    </row>
    <row r="394" spans="1:4" x14ac:dyDescent="0.2">
      <c r="A394" t="s">
        <v>59</v>
      </c>
      <c r="B394" t="s">
        <v>5</v>
      </c>
      <c r="C394">
        <v>6.89</v>
      </c>
      <c r="D394">
        <v>36634668</v>
      </c>
    </row>
    <row r="395" spans="1:4" x14ac:dyDescent="0.2">
      <c r="A395" t="s">
        <v>60</v>
      </c>
      <c r="B395" t="s">
        <v>5</v>
      </c>
      <c r="C395">
        <v>6.86</v>
      </c>
      <c r="D395">
        <v>34964232</v>
      </c>
    </row>
    <row r="396" spans="1:4" x14ac:dyDescent="0.2">
      <c r="A396" t="s">
        <v>61</v>
      </c>
      <c r="B396" t="s">
        <v>5</v>
      </c>
      <c r="C396">
        <v>6.74</v>
      </c>
      <c r="D396">
        <v>33927208</v>
      </c>
    </row>
    <row r="397" spans="1:4" x14ac:dyDescent="0.2">
      <c r="A397" t="s">
        <v>62</v>
      </c>
      <c r="B397" t="s">
        <v>5</v>
      </c>
      <c r="C397">
        <v>6.87</v>
      </c>
      <c r="D397">
        <v>66165132</v>
      </c>
    </row>
    <row r="398" spans="1:4" x14ac:dyDescent="0.2">
      <c r="A398" t="s">
        <v>63</v>
      </c>
      <c r="B398" t="s">
        <v>5</v>
      </c>
      <c r="C398">
        <v>6.83</v>
      </c>
      <c r="D398">
        <v>56122924</v>
      </c>
    </row>
    <row r="399" spans="1:4" x14ac:dyDescent="0.2">
      <c r="A399" t="s">
        <v>64</v>
      </c>
      <c r="B399" t="s">
        <v>5</v>
      </c>
      <c r="C399">
        <v>6.73</v>
      </c>
      <c r="D399">
        <v>58747752</v>
      </c>
    </row>
    <row r="400" spans="1:4" x14ac:dyDescent="0.2">
      <c r="A400" t="s">
        <v>65</v>
      </c>
      <c r="B400" t="s">
        <v>5</v>
      </c>
      <c r="C400">
        <v>6.78</v>
      </c>
      <c r="D400">
        <v>62799348</v>
      </c>
    </row>
    <row r="401" spans="1:4" x14ac:dyDescent="0.2">
      <c r="A401" t="s">
        <v>66</v>
      </c>
      <c r="B401" t="s">
        <v>5</v>
      </c>
      <c r="C401">
        <v>6.85</v>
      </c>
      <c r="D401">
        <v>66138208</v>
      </c>
    </row>
    <row r="402" spans="1:4" x14ac:dyDescent="0.2">
      <c r="A402" t="s">
        <v>67</v>
      </c>
      <c r="B402" t="s">
        <v>5</v>
      </c>
      <c r="C402">
        <v>6.79</v>
      </c>
      <c r="D402">
        <v>61224600</v>
      </c>
    </row>
    <row r="403" spans="1:4" x14ac:dyDescent="0.2">
      <c r="A403" t="s">
        <v>68</v>
      </c>
      <c r="B403" t="s">
        <v>5</v>
      </c>
      <c r="C403">
        <v>6.87</v>
      </c>
      <c r="D403">
        <v>64204864</v>
      </c>
    </row>
    <row r="404" spans="1:4" x14ac:dyDescent="0.2">
      <c r="A404" t="s">
        <v>69</v>
      </c>
      <c r="B404" t="s">
        <v>5</v>
      </c>
      <c r="C404">
        <v>6.9</v>
      </c>
      <c r="D404">
        <v>63033736</v>
      </c>
    </row>
    <row r="405" spans="1:4" x14ac:dyDescent="0.2">
      <c r="A405" t="s">
        <v>70</v>
      </c>
      <c r="B405" t="s">
        <v>5</v>
      </c>
      <c r="C405">
        <v>6.83</v>
      </c>
      <c r="D405">
        <v>63457640</v>
      </c>
    </row>
    <row r="406" spans="1:4" x14ac:dyDescent="0.2">
      <c r="A406" t="s">
        <v>71</v>
      </c>
      <c r="B406" t="s">
        <v>5</v>
      </c>
      <c r="C406">
        <v>6.83</v>
      </c>
      <c r="D406">
        <v>62451704</v>
      </c>
    </row>
    <row r="407" spans="1:4" x14ac:dyDescent="0.2">
      <c r="A407" t="s">
        <v>72</v>
      </c>
      <c r="B407" t="s">
        <v>5</v>
      </c>
      <c r="C407">
        <v>6.79</v>
      </c>
      <c r="D407">
        <v>58091784</v>
      </c>
    </row>
    <row r="408" spans="1:4" x14ac:dyDescent="0.2">
      <c r="A408" t="s">
        <v>73</v>
      </c>
      <c r="B408" t="s">
        <v>5</v>
      </c>
      <c r="C408">
        <v>6.87</v>
      </c>
      <c r="D408">
        <v>67810560</v>
      </c>
    </row>
    <row r="409" spans="1:4" x14ac:dyDescent="0.2">
      <c r="A409" t="s">
        <v>74</v>
      </c>
      <c r="B409" t="s">
        <v>5</v>
      </c>
      <c r="C409">
        <v>6.87</v>
      </c>
      <c r="D409">
        <v>66407412</v>
      </c>
    </row>
    <row r="410" spans="1:4" x14ac:dyDescent="0.2">
      <c r="A410" t="s">
        <v>75</v>
      </c>
      <c r="B410" t="s">
        <v>5</v>
      </c>
      <c r="C410">
        <v>6.85</v>
      </c>
      <c r="D410">
        <v>71777752</v>
      </c>
    </row>
    <row r="411" spans="1:4" x14ac:dyDescent="0.2">
      <c r="A411" t="s">
        <v>76</v>
      </c>
      <c r="B411" t="s">
        <v>5</v>
      </c>
      <c r="C411">
        <v>6.84</v>
      </c>
      <c r="D411">
        <v>63095920</v>
      </c>
    </row>
    <row r="412" spans="1:4" x14ac:dyDescent="0.2">
      <c r="A412" t="s">
        <v>77</v>
      </c>
      <c r="B412" t="s">
        <v>5</v>
      </c>
      <c r="C412">
        <v>6.91</v>
      </c>
      <c r="D412">
        <v>71307760</v>
      </c>
    </row>
    <row r="413" spans="1:4" x14ac:dyDescent="0.2">
      <c r="A413" t="s">
        <v>78</v>
      </c>
      <c r="B413" t="s">
        <v>5</v>
      </c>
      <c r="C413">
        <v>6.85</v>
      </c>
      <c r="D413">
        <v>80634432</v>
      </c>
    </row>
    <row r="414" spans="1:4" x14ac:dyDescent="0.2">
      <c r="A414" t="s">
        <v>79</v>
      </c>
      <c r="B414" t="s">
        <v>5</v>
      </c>
      <c r="C414">
        <v>6.9</v>
      </c>
      <c r="D414">
        <v>66730432</v>
      </c>
    </row>
    <row r="415" spans="1:4" x14ac:dyDescent="0.2">
      <c r="A415" t="s">
        <v>80</v>
      </c>
      <c r="B415" t="s">
        <v>5</v>
      </c>
      <c r="C415">
        <v>6.79</v>
      </c>
      <c r="D415">
        <v>58388404</v>
      </c>
    </row>
    <row r="416" spans="1:4" x14ac:dyDescent="0.2">
      <c r="A416" t="s">
        <v>81</v>
      </c>
      <c r="B416" t="s">
        <v>5</v>
      </c>
      <c r="C416">
        <v>6.87</v>
      </c>
      <c r="D416">
        <v>70789616</v>
      </c>
    </row>
    <row r="417" spans="1:4" x14ac:dyDescent="0.2">
      <c r="A417" t="s">
        <v>82</v>
      </c>
      <c r="B417" t="s">
        <v>5</v>
      </c>
      <c r="C417">
        <v>6.84</v>
      </c>
      <c r="D417">
        <v>46401924</v>
      </c>
    </row>
    <row r="418" spans="1:4" x14ac:dyDescent="0.2">
      <c r="A418" t="s">
        <v>83</v>
      </c>
      <c r="B418" t="s">
        <v>5</v>
      </c>
      <c r="C418">
        <v>6.83</v>
      </c>
      <c r="D418">
        <v>60156608</v>
      </c>
    </row>
    <row r="419" spans="1:4" x14ac:dyDescent="0.2">
      <c r="A419" t="s">
        <v>84</v>
      </c>
      <c r="B419" t="s">
        <v>5</v>
      </c>
      <c r="C419">
        <v>6.85</v>
      </c>
      <c r="D419">
        <v>69898696</v>
      </c>
    </row>
    <row r="420" spans="1:4" x14ac:dyDescent="0.2">
      <c r="A420" t="s">
        <v>85</v>
      </c>
      <c r="B420" t="s">
        <v>5</v>
      </c>
      <c r="C420">
        <v>6.87</v>
      </c>
      <c r="D420">
        <v>66194784</v>
      </c>
    </row>
    <row r="421" spans="1:4" x14ac:dyDescent="0.2">
      <c r="A421" t="s">
        <v>86</v>
      </c>
      <c r="B421" t="s">
        <v>5</v>
      </c>
      <c r="C421">
        <v>6.93</v>
      </c>
      <c r="D421">
        <v>74109960</v>
      </c>
    </row>
    <row r="422" spans="1:4" x14ac:dyDescent="0.2">
      <c r="A422" t="s">
        <v>87</v>
      </c>
      <c r="B422" t="s">
        <v>5</v>
      </c>
      <c r="C422">
        <v>6.99</v>
      </c>
      <c r="D422">
        <v>74615016</v>
      </c>
    </row>
    <row r="423" spans="1:4" x14ac:dyDescent="0.2">
      <c r="A423" t="s">
        <v>88</v>
      </c>
      <c r="B423" t="s">
        <v>5</v>
      </c>
      <c r="C423">
        <v>6.78</v>
      </c>
      <c r="D423">
        <v>63750196</v>
      </c>
    </row>
    <row r="424" spans="1:4" x14ac:dyDescent="0.2">
      <c r="A424" t="s">
        <v>89</v>
      </c>
      <c r="B424" t="s">
        <v>5</v>
      </c>
      <c r="C424">
        <v>6.91</v>
      </c>
      <c r="D424">
        <v>69147568</v>
      </c>
    </row>
    <row r="425" spans="1:4" x14ac:dyDescent="0.2">
      <c r="A425" t="s">
        <v>90</v>
      </c>
      <c r="B425" t="s">
        <v>5</v>
      </c>
      <c r="C425">
        <v>6.84</v>
      </c>
      <c r="D425">
        <v>63160864</v>
      </c>
    </row>
    <row r="426" spans="1:4" x14ac:dyDescent="0.2">
      <c r="A426" t="s">
        <v>91</v>
      </c>
      <c r="B426" t="s">
        <v>5</v>
      </c>
      <c r="C426">
        <v>6.83</v>
      </c>
      <c r="D426">
        <v>65590680</v>
      </c>
    </row>
    <row r="427" spans="1:4" x14ac:dyDescent="0.2">
      <c r="A427" t="s">
        <v>92</v>
      </c>
      <c r="B427" t="s">
        <v>5</v>
      </c>
      <c r="C427">
        <v>6.79</v>
      </c>
      <c r="D427">
        <v>61341668</v>
      </c>
    </row>
    <row r="428" spans="1:4" x14ac:dyDescent="0.2">
      <c r="A428" t="s">
        <v>93</v>
      </c>
      <c r="B428" t="s">
        <v>5</v>
      </c>
      <c r="C428">
        <v>6.84</v>
      </c>
      <c r="D428">
        <v>56559520</v>
      </c>
    </row>
    <row r="429" spans="1:4" x14ac:dyDescent="0.2">
      <c r="A429" t="s">
        <v>94</v>
      </c>
      <c r="B429" t="s">
        <v>5</v>
      </c>
      <c r="C429">
        <v>6.86</v>
      </c>
      <c r="D429">
        <v>62744608</v>
      </c>
    </row>
    <row r="430" spans="1:4" x14ac:dyDescent="0.2">
      <c r="A430" t="s">
        <v>95</v>
      </c>
      <c r="B430" t="s">
        <v>5</v>
      </c>
      <c r="C430">
        <v>6.84</v>
      </c>
      <c r="D430">
        <v>65428372</v>
      </c>
    </row>
    <row r="431" spans="1:4" x14ac:dyDescent="0.2">
      <c r="A431" t="s">
        <v>96</v>
      </c>
      <c r="B431" t="s">
        <v>5</v>
      </c>
      <c r="C431">
        <v>6.79</v>
      </c>
      <c r="D431">
        <v>63205668</v>
      </c>
    </row>
    <row r="432" spans="1:4" x14ac:dyDescent="0.2">
      <c r="A432" t="s">
        <v>97</v>
      </c>
      <c r="B432" t="s">
        <v>5</v>
      </c>
      <c r="C432">
        <v>6.81</v>
      </c>
      <c r="D432">
        <v>61807484</v>
      </c>
    </row>
    <row r="433" spans="1:4" x14ac:dyDescent="0.2">
      <c r="A433" t="s">
        <v>98</v>
      </c>
      <c r="B433" t="s">
        <v>5</v>
      </c>
      <c r="C433">
        <v>6.86</v>
      </c>
      <c r="D433">
        <v>61687452</v>
      </c>
    </row>
    <row r="434" spans="1:4" x14ac:dyDescent="0.2">
      <c r="A434" t="s">
        <v>99</v>
      </c>
      <c r="B434" t="s">
        <v>5</v>
      </c>
      <c r="C434">
        <v>6.81</v>
      </c>
      <c r="D434">
        <v>62362844</v>
      </c>
    </row>
    <row r="435" spans="1:4" x14ac:dyDescent="0.2">
      <c r="A435" t="s">
        <v>100</v>
      </c>
      <c r="B435" t="s">
        <v>5</v>
      </c>
      <c r="C435">
        <v>6.79</v>
      </c>
      <c r="D435">
        <v>61959248</v>
      </c>
    </row>
    <row r="436" spans="1:4" x14ac:dyDescent="0.2">
      <c r="A436" t="s">
        <v>39</v>
      </c>
      <c r="B436" t="s">
        <v>29</v>
      </c>
      <c r="C436">
        <v>6.78</v>
      </c>
      <c r="D436">
        <v>39457</v>
      </c>
    </row>
    <row r="437" spans="1:4" x14ac:dyDescent="0.2">
      <c r="A437" t="s">
        <v>40</v>
      </c>
      <c r="B437" t="s">
        <v>29</v>
      </c>
      <c r="C437">
        <v>6.39</v>
      </c>
      <c r="D437">
        <v>31732</v>
      </c>
    </row>
    <row r="438" spans="1:4" x14ac:dyDescent="0.2">
      <c r="A438" t="s">
        <v>41</v>
      </c>
      <c r="B438" t="s">
        <v>29</v>
      </c>
      <c r="C438">
        <v>6.17</v>
      </c>
      <c r="D438">
        <v>6127444992</v>
      </c>
    </row>
    <row r="439" spans="1:4" x14ac:dyDescent="0.2">
      <c r="A439" t="s">
        <v>42</v>
      </c>
      <c r="B439" t="s">
        <v>29</v>
      </c>
      <c r="C439">
        <v>6.16</v>
      </c>
      <c r="D439">
        <v>5145216512</v>
      </c>
    </row>
    <row r="440" spans="1:4" x14ac:dyDescent="0.2">
      <c r="A440" t="s">
        <v>43</v>
      </c>
      <c r="B440" t="s">
        <v>29</v>
      </c>
      <c r="C440">
        <v>6.17</v>
      </c>
      <c r="D440">
        <v>0</v>
      </c>
    </row>
    <row r="441" spans="1:4" x14ac:dyDescent="0.2">
      <c r="A441" t="s">
        <v>44</v>
      </c>
      <c r="B441" t="s">
        <v>29</v>
      </c>
      <c r="C441">
        <v>6.1</v>
      </c>
      <c r="D441">
        <v>0</v>
      </c>
    </row>
    <row r="442" spans="1:4" x14ac:dyDescent="0.2">
      <c r="A442" t="s">
        <v>45</v>
      </c>
      <c r="B442" t="s">
        <v>29</v>
      </c>
      <c r="C442">
        <v>6.13</v>
      </c>
      <c r="D442">
        <v>5598265344</v>
      </c>
    </row>
    <row r="443" spans="1:4" x14ac:dyDescent="0.2">
      <c r="A443" t="s">
        <v>46</v>
      </c>
      <c r="B443" t="s">
        <v>29</v>
      </c>
      <c r="C443">
        <v>6.18</v>
      </c>
      <c r="D443">
        <v>4733208576</v>
      </c>
    </row>
    <row r="444" spans="1:4" x14ac:dyDescent="0.2">
      <c r="A444" t="s">
        <v>47</v>
      </c>
      <c r="B444" t="s">
        <v>29</v>
      </c>
      <c r="C444">
        <v>6.24</v>
      </c>
      <c r="D444">
        <v>5742800896</v>
      </c>
    </row>
    <row r="445" spans="1:4" x14ac:dyDescent="0.2">
      <c r="A445" t="s">
        <v>48</v>
      </c>
      <c r="B445" t="s">
        <v>29</v>
      </c>
      <c r="C445">
        <v>6.16</v>
      </c>
      <c r="D445">
        <v>5441359872</v>
      </c>
    </row>
    <row r="446" spans="1:4" x14ac:dyDescent="0.2">
      <c r="A446" t="s">
        <v>49</v>
      </c>
      <c r="B446" t="s">
        <v>29</v>
      </c>
      <c r="C446">
        <v>6.15</v>
      </c>
      <c r="D446">
        <v>9976780800</v>
      </c>
    </row>
    <row r="447" spans="1:4" x14ac:dyDescent="0.2">
      <c r="A447" t="s">
        <v>50</v>
      </c>
      <c r="B447" t="s">
        <v>29</v>
      </c>
      <c r="C447">
        <v>6.21</v>
      </c>
      <c r="D447">
        <v>10339934208</v>
      </c>
    </row>
    <row r="448" spans="1:4" x14ac:dyDescent="0.2">
      <c r="A448" t="s">
        <v>51</v>
      </c>
      <c r="B448" t="s">
        <v>29</v>
      </c>
      <c r="C448">
        <v>6.17</v>
      </c>
      <c r="D448">
        <v>8637553664</v>
      </c>
    </row>
    <row r="449" spans="1:4" x14ac:dyDescent="0.2">
      <c r="A449" t="s">
        <v>52</v>
      </c>
      <c r="B449" t="s">
        <v>29</v>
      </c>
      <c r="C449">
        <v>6.15</v>
      </c>
      <c r="D449">
        <v>10499610624</v>
      </c>
    </row>
    <row r="450" spans="1:4" x14ac:dyDescent="0.2">
      <c r="A450" t="s">
        <v>53</v>
      </c>
      <c r="B450" t="s">
        <v>29</v>
      </c>
      <c r="C450">
        <v>6.16</v>
      </c>
      <c r="D450">
        <v>6951286784</v>
      </c>
    </row>
    <row r="451" spans="1:4" x14ac:dyDescent="0.2">
      <c r="A451" t="s">
        <v>54</v>
      </c>
      <c r="B451" t="s">
        <v>29</v>
      </c>
      <c r="C451">
        <v>6.19</v>
      </c>
      <c r="D451">
        <v>7289612800</v>
      </c>
    </row>
    <row r="452" spans="1:4" x14ac:dyDescent="0.2">
      <c r="A452" t="s">
        <v>55</v>
      </c>
      <c r="B452" t="s">
        <v>29</v>
      </c>
      <c r="C452">
        <v>6.11</v>
      </c>
      <c r="D452">
        <v>11214782464</v>
      </c>
    </row>
    <row r="453" spans="1:4" x14ac:dyDescent="0.2">
      <c r="A453" t="s">
        <v>56</v>
      </c>
      <c r="B453" t="s">
        <v>29</v>
      </c>
      <c r="C453">
        <v>6.21</v>
      </c>
      <c r="D453">
        <v>7671474176</v>
      </c>
    </row>
    <row r="454" spans="1:4" x14ac:dyDescent="0.2">
      <c r="A454" t="s">
        <v>57</v>
      </c>
      <c r="B454" t="s">
        <v>29</v>
      </c>
      <c r="C454">
        <v>6.12</v>
      </c>
      <c r="D454">
        <v>6563504640</v>
      </c>
    </row>
    <row r="455" spans="1:4" x14ac:dyDescent="0.2">
      <c r="A455" t="s">
        <v>58</v>
      </c>
      <c r="B455" t="s">
        <v>29</v>
      </c>
      <c r="C455">
        <v>6.12</v>
      </c>
      <c r="D455">
        <v>7244733440</v>
      </c>
    </row>
    <row r="456" spans="1:4" x14ac:dyDescent="0.2">
      <c r="A456" t="s">
        <v>59</v>
      </c>
      <c r="B456" t="s">
        <v>29</v>
      </c>
      <c r="C456">
        <v>6.16</v>
      </c>
      <c r="D456">
        <v>5031372288</v>
      </c>
    </row>
    <row r="457" spans="1:4" x14ac:dyDescent="0.2">
      <c r="A457" t="s">
        <v>60</v>
      </c>
      <c r="B457" t="s">
        <v>29</v>
      </c>
      <c r="C457">
        <v>6.2</v>
      </c>
      <c r="D457">
        <v>4345509888</v>
      </c>
    </row>
    <row r="458" spans="1:4" x14ac:dyDescent="0.2">
      <c r="A458" t="s">
        <v>61</v>
      </c>
      <c r="B458" t="s">
        <v>29</v>
      </c>
      <c r="C458">
        <v>6.15</v>
      </c>
      <c r="D458">
        <v>4644869632</v>
      </c>
    </row>
    <row r="459" spans="1:4" x14ac:dyDescent="0.2">
      <c r="A459" t="s">
        <v>62</v>
      </c>
      <c r="B459" t="s">
        <v>29</v>
      </c>
      <c r="C459">
        <v>6.19</v>
      </c>
      <c r="D459">
        <v>9984479232</v>
      </c>
    </row>
    <row r="460" spans="1:4" x14ac:dyDescent="0.2">
      <c r="A460" t="s">
        <v>63</v>
      </c>
      <c r="B460" t="s">
        <v>29</v>
      </c>
      <c r="C460">
        <v>6.21</v>
      </c>
      <c r="D460">
        <v>8728677376</v>
      </c>
    </row>
    <row r="461" spans="1:4" x14ac:dyDescent="0.2">
      <c r="A461" t="s">
        <v>64</v>
      </c>
      <c r="B461" t="s">
        <v>29</v>
      </c>
      <c r="C461">
        <v>6.21</v>
      </c>
      <c r="D461">
        <v>10631365632</v>
      </c>
    </row>
    <row r="462" spans="1:4" x14ac:dyDescent="0.2">
      <c r="A462" t="s">
        <v>65</v>
      </c>
      <c r="B462" t="s">
        <v>29</v>
      </c>
      <c r="C462">
        <v>6.17</v>
      </c>
      <c r="D462">
        <v>9557594112</v>
      </c>
    </row>
    <row r="463" spans="1:4" x14ac:dyDescent="0.2">
      <c r="A463" t="s">
        <v>66</v>
      </c>
      <c r="B463" t="s">
        <v>29</v>
      </c>
      <c r="C463">
        <v>6.21</v>
      </c>
      <c r="D463">
        <v>10389832704</v>
      </c>
    </row>
    <row r="464" spans="1:4" x14ac:dyDescent="0.2">
      <c r="A464" t="s">
        <v>67</v>
      </c>
      <c r="B464" t="s">
        <v>29</v>
      </c>
      <c r="C464">
        <v>6.17</v>
      </c>
      <c r="D464">
        <v>9293594624</v>
      </c>
    </row>
    <row r="465" spans="1:4" x14ac:dyDescent="0.2">
      <c r="A465" t="s">
        <v>68</v>
      </c>
      <c r="B465" t="s">
        <v>29</v>
      </c>
      <c r="C465">
        <v>6.16</v>
      </c>
      <c r="D465">
        <v>8970420224</v>
      </c>
    </row>
    <row r="466" spans="1:4" x14ac:dyDescent="0.2">
      <c r="A466" t="s">
        <v>69</v>
      </c>
      <c r="B466" t="s">
        <v>29</v>
      </c>
      <c r="C466">
        <v>6.16</v>
      </c>
      <c r="D466">
        <v>9871311872</v>
      </c>
    </row>
    <row r="467" spans="1:4" x14ac:dyDescent="0.2">
      <c r="A467" t="s">
        <v>70</v>
      </c>
      <c r="B467" t="s">
        <v>29</v>
      </c>
      <c r="C467">
        <v>6.15</v>
      </c>
      <c r="D467">
        <v>9155316736</v>
      </c>
    </row>
    <row r="468" spans="1:4" x14ac:dyDescent="0.2">
      <c r="A468" t="s">
        <v>71</v>
      </c>
      <c r="B468" t="s">
        <v>29</v>
      </c>
      <c r="C468">
        <v>6.24</v>
      </c>
      <c r="D468">
        <v>8040880128</v>
      </c>
    </row>
    <row r="469" spans="1:4" x14ac:dyDescent="0.2">
      <c r="A469" t="s">
        <v>72</v>
      </c>
      <c r="B469" t="s">
        <v>29</v>
      </c>
      <c r="C469">
        <v>6.16</v>
      </c>
      <c r="D469">
        <v>8739046400</v>
      </c>
    </row>
    <row r="470" spans="1:4" x14ac:dyDescent="0.2">
      <c r="A470" t="s">
        <v>73</v>
      </c>
      <c r="B470" t="s">
        <v>29</v>
      </c>
      <c r="C470">
        <v>6.14</v>
      </c>
      <c r="D470">
        <v>8933761024</v>
      </c>
    </row>
    <row r="471" spans="1:4" x14ac:dyDescent="0.2">
      <c r="A471" t="s">
        <v>74</v>
      </c>
      <c r="B471" t="s">
        <v>29</v>
      </c>
      <c r="C471">
        <v>6.22</v>
      </c>
      <c r="D471">
        <v>7132860928</v>
      </c>
    </row>
    <row r="472" spans="1:4" x14ac:dyDescent="0.2">
      <c r="A472" t="s">
        <v>75</v>
      </c>
      <c r="B472" t="s">
        <v>29</v>
      </c>
      <c r="C472">
        <v>6.18</v>
      </c>
      <c r="D472">
        <v>8896606208</v>
      </c>
    </row>
    <row r="473" spans="1:4" x14ac:dyDescent="0.2">
      <c r="A473" t="s">
        <v>76</v>
      </c>
      <c r="B473" t="s">
        <v>29</v>
      </c>
      <c r="C473">
        <v>6.2</v>
      </c>
      <c r="D473">
        <v>6830554112</v>
      </c>
    </row>
    <row r="474" spans="1:4" x14ac:dyDescent="0.2">
      <c r="A474" t="s">
        <v>77</v>
      </c>
      <c r="B474" t="s">
        <v>29</v>
      </c>
      <c r="C474">
        <v>6.12</v>
      </c>
      <c r="D474">
        <v>4635468288</v>
      </c>
    </row>
    <row r="475" spans="1:4" x14ac:dyDescent="0.2">
      <c r="A475" t="s">
        <v>78</v>
      </c>
      <c r="B475" t="s">
        <v>29</v>
      </c>
      <c r="C475">
        <v>6.2</v>
      </c>
      <c r="D475">
        <v>8162227712</v>
      </c>
    </row>
    <row r="476" spans="1:4" x14ac:dyDescent="0.2">
      <c r="A476" t="s">
        <v>79</v>
      </c>
      <c r="B476" t="s">
        <v>29</v>
      </c>
      <c r="C476">
        <v>6.23</v>
      </c>
      <c r="D476">
        <v>4575257088</v>
      </c>
    </row>
    <row r="477" spans="1:4" x14ac:dyDescent="0.2">
      <c r="A477" t="s">
        <v>80</v>
      </c>
      <c r="B477" t="s">
        <v>29</v>
      </c>
      <c r="C477">
        <v>6.17</v>
      </c>
      <c r="D477">
        <v>8756552704</v>
      </c>
    </row>
    <row r="478" spans="1:4" x14ac:dyDescent="0.2">
      <c r="A478" t="s">
        <v>81</v>
      </c>
      <c r="B478" t="s">
        <v>29</v>
      </c>
      <c r="C478">
        <v>6.21</v>
      </c>
      <c r="D478">
        <v>10549403648</v>
      </c>
    </row>
    <row r="479" spans="1:4" x14ac:dyDescent="0.2">
      <c r="A479" t="s">
        <v>82</v>
      </c>
      <c r="B479" t="s">
        <v>29</v>
      </c>
      <c r="C479">
        <v>6.18</v>
      </c>
      <c r="D479">
        <v>6610710016</v>
      </c>
    </row>
    <row r="480" spans="1:4" x14ac:dyDescent="0.2">
      <c r="A480" t="s">
        <v>83</v>
      </c>
      <c r="B480" t="s">
        <v>29</v>
      </c>
      <c r="C480">
        <v>6.14</v>
      </c>
      <c r="D480">
        <v>7574349824</v>
      </c>
    </row>
    <row r="481" spans="1:4" x14ac:dyDescent="0.2">
      <c r="A481" t="s">
        <v>84</v>
      </c>
      <c r="B481" t="s">
        <v>29</v>
      </c>
      <c r="C481">
        <v>6.23</v>
      </c>
      <c r="D481">
        <v>7323304448</v>
      </c>
    </row>
    <row r="482" spans="1:4" x14ac:dyDescent="0.2">
      <c r="A482" t="s">
        <v>85</v>
      </c>
      <c r="B482" t="s">
        <v>29</v>
      </c>
      <c r="C482">
        <v>6.16</v>
      </c>
      <c r="D482">
        <v>8651009024</v>
      </c>
    </row>
    <row r="483" spans="1:4" x14ac:dyDescent="0.2">
      <c r="A483" t="s">
        <v>86</v>
      </c>
      <c r="B483" t="s">
        <v>29</v>
      </c>
      <c r="C483">
        <v>6.16</v>
      </c>
      <c r="D483">
        <v>7830437888</v>
      </c>
    </row>
    <row r="484" spans="1:4" x14ac:dyDescent="0.2">
      <c r="A484" t="s">
        <v>87</v>
      </c>
      <c r="B484" t="s">
        <v>29</v>
      </c>
      <c r="C484">
        <v>6.22</v>
      </c>
      <c r="D484">
        <v>7380302336</v>
      </c>
    </row>
    <row r="485" spans="1:4" x14ac:dyDescent="0.2">
      <c r="A485" t="s">
        <v>88</v>
      </c>
      <c r="B485" t="s">
        <v>29</v>
      </c>
      <c r="C485">
        <v>6.22</v>
      </c>
      <c r="D485">
        <v>8236084736</v>
      </c>
    </row>
    <row r="486" spans="1:4" x14ac:dyDescent="0.2">
      <c r="A486" t="s">
        <v>89</v>
      </c>
      <c r="B486" t="s">
        <v>29</v>
      </c>
      <c r="C486">
        <v>6.11</v>
      </c>
      <c r="D486">
        <v>6102889472</v>
      </c>
    </row>
    <row r="487" spans="1:4" x14ac:dyDescent="0.2">
      <c r="A487" t="s">
        <v>90</v>
      </c>
      <c r="B487" t="s">
        <v>29</v>
      </c>
      <c r="C487">
        <v>6.17</v>
      </c>
      <c r="D487">
        <v>5782012928</v>
      </c>
    </row>
    <row r="488" spans="1:4" x14ac:dyDescent="0.2">
      <c r="A488" t="s">
        <v>91</v>
      </c>
      <c r="B488" t="s">
        <v>29</v>
      </c>
      <c r="C488">
        <v>6.18</v>
      </c>
      <c r="D488">
        <v>7846436864</v>
      </c>
    </row>
    <row r="489" spans="1:4" x14ac:dyDescent="0.2">
      <c r="A489" t="s">
        <v>92</v>
      </c>
      <c r="B489" t="s">
        <v>29</v>
      </c>
      <c r="C489">
        <v>6.25</v>
      </c>
      <c r="D489">
        <v>4445408256</v>
      </c>
    </row>
    <row r="490" spans="1:4" x14ac:dyDescent="0.2">
      <c r="A490" t="s">
        <v>93</v>
      </c>
      <c r="B490" t="s">
        <v>29</v>
      </c>
      <c r="C490">
        <v>6.21</v>
      </c>
      <c r="D490">
        <v>4253110528</v>
      </c>
    </row>
    <row r="491" spans="1:4" x14ac:dyDescent="0.2">
      <c r="A491" t="s">
        <v>94</v>
      </c>
      <c r="B491" t="s">
        <v>29</v>
      </c>
      <c r="C491">
        <v>6.21</v>
      </c>
      <c r="D491">
        <v>8857950208</v>
      </c>
    </row>
    <row r="492" spans="1:4" x14ac:dyDescent="0.2">
      <c r="A492" t="s">
        <v>95</v>
      </c>
      <c r="B492" t="s">
        <v>29</v>
      </c>
      <c r="C492">
        <v>6.18</v>
      </c>
      <c r="D492">
        <v>3968694528</v>
      </c>
    </row>
    <row r="493" spans="1:4" x14ac:dyDescent="0.2">
      <c r="A493" t="s">
        <v>96</v>
      </c>
      <c r="B493" t="s">
        <v>29</v>
      </c>
      <c r="C493">
        <v>6.16</v>
      </c>
      <c r="D493">
        <v>4392121856</v>
      </c>
    </row>
    <row r="494" spans="1:4" x14ac:dyDescent="0.2">
      <c r="A494" t="s">
        <v>97</v>
      </c>
      <c r="B494" t="s">
        <v>29</v>
      </c>
      <c r="C494">
        <v>6.23</v>
      </c>
      <c r="D494">
        <v>7882863104</v>
      </c>
    </row>
    <row r="495" spans="1:4" x14ac:dyDescent="0.2">
      <c r="A495" t="s">
        <v>98</v>
      </c>
      <c r="B495" t="s">
        <v>29</v>
      </c>
      <c r="C495">
        <v>6.22</v>
      </c>
      <c r="D495">
        <v>3574632704</v>
      </c>
    </row>
    <row r="496" spans="1:4" x14ac:dyDescent="0.2">
      <c r="A496" t="s">
        <v>99</v>
      </c>
      <c r="B496" t="s">
        <v>29</v>
      </c>
      <c r="C496">
        <v>6.05</v>
      </c>
      <c r="D496">
        <v>3452150528</v>
      </c>
    </row>
    <row r="497" spans="1:4" x14ac:dyDescent="0.2">
      <c r="A497" t="s">
        <v>100</v>
      </c>
      <c r="B497" t="s">
        <v>29</v>
      </c>
      <c r="C497">
        <v>6.18</v>
      </c>
      <c r="D497">
        <v>10475462656</v>
      </c>
    </row>
    <row r="498" spans="1:4" x14ac:dyDescent="0.2">
      <c r="A498" t="s">
        <v>39</v>
      </c>
      <c r="B498" t="s">
        <v>30</v>
      </c>
      <c r="C498">
        <v>8.18</v>
      </c>
      <c r="D498">
        <v>58173</v>
      </c>
    </row>
    <row r="499" spans="1:4" x14ac:dyDescent="0.2">
      <c r="A499" t="s">
        <v>40</v>
      </c>
      <c r="B499" t="s">
        <v>30</v>
      </c>
      <c r="C499">
        <v>8.3000000000000007</v>
      </c>
      <c r="D499">
        <v>79627</v>
      </c>
    </row>
    <row r="500" spans="1:4" x14ac:dyDescent="0.2">
      <c r="A500" t="s">
        <v>41</v>
      </c>
      <c r="B500" t="s">
        <v>30</v>
      </c>
      <c r="C500">
        <v>6.34</v>
      </c>
      <c r="D500">
        <v>140438224</v>
      </c>
    </row>
    <row r="501" spans="1:4" x14ac:dyDescent="0.2">
      <c r="A501" t="s">
        <v>42</v>
      </c>
      <c r="B501" t="s">
        <v>30</v>
      </c>
      <c r="C501">
        <v>5.96</v>
      </c>
      <c r="D501">
        <v>123193296</v>
      </c>
    </row>
    <row r="502" spans="1:4" x14ac:dyDescent="0.2">
      <c r="A502" t="s">
        <v>43</v>
      </c>
      <c r="B502" t="s">
        <v>30</v>
      </c>
      <c r="C502">
        <v>7.51</v>
      </c>
      <c r="D502">
        <v>8639575</v>
      </c>
    </row>
    <row r="503" spans="1:4" x14ac:dyDescent="0.2">
      <c r="A503" t="s">
        <v>44</v>
      </c>
      <c r="B503" t="s">
        <v>30</v>
      </c>
      <c r="C503">
        <v>7.54</v>
      </c>
      <c r="D503">
        <v>7493565</v>
      </c>
    </row>
    <row r="504" spans="1:4" x14ac:dyDescent="0.2">
      <c r="A504" t="s">
        <v>45</v>
      </c>
      <c r="B504" t="s">
        <v>30</v>
      </c>
      <c r="C504">
        <v>6.61</v>
      </c>
      <c r="D504">
        <v>135308656</v>
      </c>
    </row>
    <row r="505" spans="1:4" x14ac:dyDescent="0.2">
      <c r="A505" t="s">
        <v>46</v>
      </c>
      <c r="B505" t="s">
        <v>30</v>
      </c>
      <c r="C505">
        <v>5.76</v>
      </c>
      <c r="D505">
        <v>131825752</v>
      </c>
    </row>
    <row r="506" spans="1:4" x14ac:dyDescent="0.2">
      <c r="A506" t="s">
        <v>47</v>
      </c>
      <c r="B506" t="s">
        <v>30</v>
      </c>
      <c r="C506">
        <v>6.52</v>
      </c>
      <c r="D506">
        <v>153276960</v>
      </c>
    </row>
    <row r="507" spans="1:4" x14ac:dyDescent="0.2">
      <c r="A507" t="s">
        <v>48</v>
      </c>
      <c r="B507" t="s">
        <v>30</v>
      </c>
      <c r="C507">
        <v>5.83</v>
      </c>
      <c r="D507">
        <v>161678176</v>
      </c>
    </row>
    <row r="508" spans="1:4" x14ac:dyDescent="0.2">
      <c r="A508" t="s">
        <v>49</v>
      </c>
      <c r="B508" t="s">
        <v>30</v>
      </c>
      <c r="C508">
        <v>6</v>
      </c>
      <c r="D508">
        <v>232094080</v>
      </c>
    </row>
    <row r="509" spans="1:4" x14ac:dyDescent="0.2">
      <c r="A509" t="s">
        <v>50</v>
      </c>
      <c r="B509" t="s">
        <v>30</v>
      </c>
      <c r="C509">
        <v>5.93</v>
      </c>
      <c r="D509">
        <v>199651520</v>
      </c>
    </row>
    <row r="510" spans="1:4" x14ac:dyDescent="0.2">
      <c r="A510" t="s">
        <v>51</v>
      </c>
      <c r="B510" t="s">
        <v>30</v>
      </c>
      <c r="C510">
        <v>6.48</v>
      </c>
      <c r="D510">
        <v>176102400</v>
      </c>
    </row>
    <row r="511" spans="1:4" x14ac:dyDescent="0.2">
      <c r="A511" t="s">
        <v>52</v>
      </c>
      <c r="B511" t="s">
        <v>30</v>
      </c>
      <c r="C511">
        <v>6.18</v>
      </c>
      <c r="D511">
        <v>244022144</v>
      </c>
    </row>
    <row r="512" spans="1:4" x14ac:dyDescent="0.2">
      <c r="A512" t="s">
        <v>53</v>
      </c>
      <c r="B512" t="s">
        <v>30</v>
      </c>
      <c r="C512">
        <v>5.97</v>
      </c>
      <c r="D512">
        <v>154808736</v>
      </c>
    </row>
    <row r="513" spans="1:4" x14ac:dyDescent="0.2">
      <c r="A513" t="s">
        <v>54</v>
      </c>
      <c r="B513" t="s">
        <v>30</v>
      </c>
      <c r="C513">
        <v>6.11</v>
      </c>
      <c r="D513">
        <v>173438496</v>
      </c>
    </row>
    <row r="514" spans="1:4" x14ac:dyDescent="0.2">
      <c r="A514" t="s">
        <v>55</v>
      </c>
      <c r="B514" t="s">
        <v>30</v>
      </c>
      <c r="C514">
        <v>6.43</v>
      </c>
      <c r="D514">
        <v>237501520</v>
      </c>
    </row>
    <row r="515" spans="1:4" x14ac:dyDescent="0.2">
      <c r="A515" t="s">
        <v>56</v>
      </c>
      <c r="B515" t="s">
        <v>30</v>
      </c>
      <c r="C515">
        <v>6.55</v>
      </c>
      <c r="D515">
        <v>167424848</v>
      </c>
    </row>
    <row r="516" spans="1:4" x14ac:dyDescent="0.2">
      <c r="A516" t="s">
        <v>57</v>
      </c>
      <c r="B516" t="s">
        <v>30</v>
      </c>
      <c r="C516">
        <v>6.4</v>
      </c>
      <c r="D516">
        <v>145372128</v>
      </c>
    </row>
    <row r="517" spans="1:4" x14ac:dyDescent="0.2">
      <c r="A517" t="s">
        <v>58</v>
      </c>
      <c r="B517" t="s">
        <v>30</v>
      </c>
      <c r="C517">
        <v>6.46</v>
      </c>
      <c r="D517">
        <v>176704160</v>
      </c>
    </row>
    <row r="518" spans="1:4" x14ac:dyDescent="0.2">
      <c r="A518" t="s">
        <v>59</v>
      </c>
      <c r="B518" t="s">
        <v>30</v>
      </c>
      <c r="C518">
        <v>6.42</v>
      </c>
      <c r="D518">
        <v>98642472</v>
      </c>
    </row>
    <row r="519" spans="1:4" x14ac:dyDescent="0.2">
      <c r="A519" t="s">
        <v>60</v>
      </c>
      <c r="B519" t="s">
        <v>30</v>
      </c>
      <c r="C519">
        <v>6.43</v>
      </c>
      <c r="D519">
        <v>84734856</v>
      </c>
    </row>
    <row r="520" spans="1:4" x14ac:dyDescent="0.2">
      <c r="A520" t="s">
        <v>61</v>
      </c>
      <c r="B520" t="s">
        <v>30</v>
      </c>
      <c r="C520">
        <v>6.29</v>
      </c>
      <c r="D520">
        <v>102350640</v>
      </c>
    </row>
    <row r="521" spans="1:4" x14ac:dyDescent="0.2">
      <c r="A521" t="s">
        <v>62</v>
      </c>
      <c r="B521" t="s">
        <v>30</v>
      </c>
      <c r="C521">
        <v>6.53</v>
      </c>
      <c r="D521">
        <v>214993376</v>
      </c>
    </row>
    <row r="522" spans="1:4" x14ac:dyDescent="0.2">
      <c r="A522" t="s">
        <v>63</v>
      </c>
      <c r="B522" t="s">
        <v>30</v>
      </c>
      <c r="C522">
        <v>6.39</v>
      </c>
      <c r="D522">
        <v>180951936</v>
      </c>
    </row>
    <row r="523" spans="1:4" x14ac:dyDescent="0.2">
      <c r="A523" t="s">
        <v>64</v>
      </c>
      <c r="B523" t="s">
        <v>30</v>
      </c>
      <c r="C523">
        <v>5.91</v>
      </c>
      <c r="D523">
        <v>207352816</v>
      </c>
    </row>
    <row r="524" spans="1:4" x14ac:dyDescent="0.2">
      <c r="A524" t="s">
        <v>65</v>
      </c>
      <c r="B524" t="s">
        <v>30</v>
      </c>
      <c r="C524">
        <v>5.96</v>
      </c>
      <c r="D524">
        <v>194844464</v>
      </c>
    </row>
    <row r="525" spans="1:4" x14ac:dyDescent="0.2">
      <c r="A525" t="s">
        <v>66</v>
      </c>
      <c r="B525" t="s">
        <v>30</v>
      </c>
      <c r="C525">
        <v>6.28</v>
      </c>
      <c r="D525">
        <v>206906480</v>
      </c>
    </row>
    <row r="526" spans="1:4" x14ac:dyDescent="0.2">
      <c r="A526" t="s">
        <v>67</v>
      </c>
      <c r="B526" t="s">
        <v>30</v>
      </c>
      <c r="C526">
        <v>6.05</v>
      </c>
      <c r="D526">
        <v>194816240</v>
      </c>
    </row>
    <row r="527" spans="1:4" x14ac:dyDescent="0.2">
      <c r="A527" t="s">
        <v>68</v>
      </c>
      <c r="B527" t="s">
        <v>30</v>
      </c>
      <c r="C527">
        <v>6.41</v>
      </c>
      <c r="D527">
        <v>193090880</v>
      </c>
    </row>
    <row r="528" spans="1:4" x14ac:dyDescent="0.2">
      <c r="A528" t="s">
        <v>69</v>
      </c>
      <c r="B528" t="s">
        <v>30</v>
      </c>
      <c r="C528">
        <v>6.38</v>
      </c>
      <c r="D528">
        <v>176599552</v>
      </c>
    </row>
    <row r="529" spans="1:4" x14ac:dyDescent="0.2">
      <c r="A529" t="s">
        <v>70</v>
      </c>
      <c r="B529" t="s">
        <v>30</v>
      </c>
      <c r="C529">
        <v>6.36</v>
      </c>
      <c r="D529">
        <v>191529472</v>
      </c>
    </row>
    <row r="530" spans="1:4" x14ac:dyDescent="0.2">
      <c r="A530" t="s">
        <v>71</v>
      </c>
      <c r="B530" t="s">
        <v>30</v>
      </c>
      <c r="C530">
        <v>6.41</v>
      </c>
      <c r="D530">
        <v>182556768</v>
      </c>
    </row>
    <row r="531" spans="1:4" x14ac:dyDescent="0.2">
      <c r="A531" t="s">
        <v>72</v>
      </c>
      <c r="B531" t="s">
        <v>30</v>
      </c>
      <c r="C531">
        <v>6.1</v>
      </c>
      <c r="D531">
        <v>185499056</v>
      </c>
    </row>
    <row r="532" spans="1:4" x14ac:dyDescent="0.2">
      <c r="A532" t="s">
        <v>73</v>
      </c>
      <c r="B532" t="s">
        <v>30</v>
      </c>
      <c r="C532">
        <v>6.48</v>
      </c>
      <c r="D532">
        <v>184959440</v>
      </c>
    </row>
    <row r="533" spans="1:4" x14ac:dyDescent="0.2">
      <c r="A533" t="s">
        <v>74</v>
      </c>
      <c r="B533" t="s">
        <v>30</v>
      </c>
      <c r="C533">
        <v>6.48</v>
      </c>
      <c r="D533">
        <v>167527888</v>
      </c>
    </row>
    <row r="534" spans="1:4" x14ac:dyDescent="0.2">
      <c r="A534" t="s">
        <v>75</v>
      </c>
      <c r="B534" t="s">
        <v>30</v>
      </c>
      <c r="C534">
        <v>6.38</v>
      </c>
      <c r="D534">
        <v>190733936</v>
      </c>
    </row>
    <row r="535" spans="1:4" x14ac:dyDescent="0.2">
      <c r="A535" t="s">
        <v>76</v>
      </c>
      <c r="B535" t="s">
        <v>30</v>
      </c>
      <c r="C535">
        <v>5.95</v>
      </c>
      <c r="D535">
        <v>165466528</v>
      </c>
    </row>
    <row r="536" spans="1:4" x14ac:dyDescent="0.2">
      <c r="A536" t="s">
        <v>77</v>
      </c>
      <c r="B536" t="s">
        <v>30</v>
      </c>
      <c r="C536">
        <v>6.45</v>
      </c>
      <c r="D536">
        <v>119619960</v>
      </c>
    </row>
    <row r="537" spans="1:4" x14ac:dyDescent="0.2">
      <c r="A537" t="s">
        <v>78</v>
      </c>
      <c r="B537" t="s">
        <v>30</v>
      </c>
      <c r="C537">
        <v>6.42</v>
      </c>
      <c r="D537">
        <v>132249424</v>
      </c>
    </row>
    <row r="538" spans="1:4" x14ac:dyDescent="0.2">
      <c r="A538" t="s">
        <v>79</v>
      </c>
      <c r="B538" t="s">
        <v>30</v>
      </c>
      <c r="C538">
        <v>6.41</v>
      </c>
      <c r="D538">
        <v>112582560</v>
      </c>
    </row>
    <row r="539" spans="1:4" x14ac:dyDescent="0.2">
      <c r="A539" t="s">
        <v>80</v>
      </c>
      <c r="B539" t="s">
        <v>30</v>
      </c>
      <c r="C539">
        <v>6.07</v>
      </c>
      <c r="D539">
        <v>182579152</v>
      </c>
    </row>
    <row r="540" spans="1:4" x14ac:dyDescent="0.2">
      <c r="A540" t="s">
        <v>81</v>
      </c>
      <c r="B540" t="s">
        <v>30</v>
      </c>
      <c r="C540">
        <v>6.43</v>
      </c>
      <c r="D540">
        <v>224645872</v>
      </c>
    </row>
    <row r="541" spans="1:4" x14ac:dyDescent="0.2">
      <c r="A541" t="s">
        <v>82</v>
      </c>
      <c r="B541" t="s">
        <v>30</v>
      </c>
      <c r="C541">
        <v>6.41</v>
      </c>
      <c r="D541">
        <v>151729600</v>
      </c>
    </row>
    <row r="542" spans="1:4" x14ac:dyDescent="0.2">
      <c r="A542" t="s">
        <v>83</v>
      </c>
      <c r="B542" t="s">
        <v>30</v>
      </c>
      <c r="C542">
        <v>6.46</v>
      </c>
      <c r="D542">
        <v>182110064</v>
      </c>
    </row>
    <row r="543" spans="1:4" x14ac:dyDescent="0.2">
      <c r="A543" t="s">
        <v>84</v>
      </c>
      <c r="B543" t="s">
        <v>30</v>
      </c>
      <c r="C543">
        <v>6.48</v>
      </c>
      <c r="D543">
        <v>186913968</v>
      </c>
    </row>
    <row r="544" spans="1:4" x14ac:dyDescent="0.2">
      <c r="A544" t="s">
        <v>85</v>
      </c>
      <c r="B544" t="s">
        <v>30</v>
      </c>
      <c r="C544">
        <v>6.41</v>
      </c>
      <c r="D544">
        <v>185931136</v>
      </c>
    </row>
    <row r="545" spans="1:4" x14ac:dyDescent="0.2">
      <c r="A545" t="s">
        <v>86</v>
      </c>
      <c r="B545" t="s">
        <v>30</v>
      </c>
      <c r="C545">
        <v>6.57</v>
      </c>
      <c r="D545">
        <v>195699888</v>
      </c>
    </row>
    <row r="546" spans="1:4" x14ac:dyDescent="0.2">
      <c r="A546" t="s">
        <v>87</v>
      </c>
      <c r="B546" t="s">
        <v>30</v>
      </c>
      <c r="C546">
        <v>6.41</v>
      </c>
      <c r="D546">
        <v>182127616</v>
      </c>
    </row>
    <row r="547" spans="1:4" x14ac:dyDescent="0.2">
      <c r="A547" t="s">
        <v>88</v>
      </c>
      <c r="B547" t="s">
        <v>30</v>
      </c>
      <c r="C547">
        <v>6.39</v>
      </c>
      <c r="D547">
        <v>182338064</v>
      </c>
    </row>
    <row r="548" spans="1:4" x14ac:dyDescent="0.2">
      <c r="A548" t="s">
        <v>89</v>
      </c>
      <c r="B548" t="s">
        <v>30</v>
      </c>
      <c r="C548">
        <v>6.55</v>
      </c>
      <c r="D548">
        <v>165989808</v>
      </c>
    </row>
    <row r="549" spans="1:4" x14ac:dyDescent="0.2">
      <c r="A549" t="s">
        <v>90</v>
      </c>
      <c r="B549" t="s">
        <v>30</v>
      </c>
      <c r="C549">
        <v>6.52</v>
      </c>
      <c r="D549">
        <v>170423424</v>
      </c>
    </row>
    <row r="550" spans="1:4" x14ac:dyDescent="0.2">
      <c r="A550" t="s">
        <v>91</v>
      </c>
      <c r="B550" t="s">
        <v>30</v>
      </c>
      <c r="C550">
        <v>6.46</v>
      </c>
      <c r="D550">
        <v>182668944</v>
      </c>
    </row>
    <row r="551" spans="1:4" x14ac:dyDescent="0.2">
      <c r="A551" t="s">
        <v>92</v>
      </c>
      <c r="B551" t="s">
        <v>30</v>
      </c>
      <c r="C551">
        <v>5.93</v>
      </c>
      <c r="D551">
        <v>144169232</v>
      </c>
    </row>
    <row r="552" spans="1:4" x14ac:dyDescent="0.2">
      <c r="A552" t="s">
        <v>93</v>
      </c>
      <c r="B552" t="s">
        <v>30</v>
      </c>
      <c r="C552">
        <v>6.5</v>
      </c>
      <c r="D552">
        <v>131852056</v>
      </c>
    </row>
    <row r="553" spans="1:4" x14ac:dyDescent="0.2">
      <c r="A553" t="s">
        <v>94</v>
      </c>
      <c r="B553" t="s">
        <v>30</v>
      </c>
      <c r="C553">
        <v>5.99</v>
      </c>
      <c r="D553">
        <v>194108080</v>
      </c>
    </row>
    <row r="554" spans="1:4" x14ac:dyDescent="0.2">
      <c r="A554" t="s">
        <v>95</v>
      </c>
      <c r="B554" t="s">
        <v>30</v>
      </c>
      <c r="C554">
        <v>6.48</v>
      </c>
      <c r="D554">
        <v>133281696</v>
      </c>
    </row>
    <row r="555" spans="1:4" x14ac:dyDescent="0.2">
      <c r="A555" t="s">
        <v>96</v>
      </c>
      <c r="B555" t="s">
        <v>30</v>
      </c>
      <c r="C555">
        <v>6.39</v>
      </c>
      <c r="D555">
        <v>141779008</v>
      </c>
    </row>
    <row r="556" spans="1:4" x14ac:dyDescent="0.2">
      <c r="A556" t="s">
        <v>97</v>
      </c>
      <c r="B556" t="s">
        <v>30</v>
      </c>
      <c r="C556">
        <v>6.37</v>
      </c>
      <c r="D556">
        <v>184893888</v>
      </c>
    </row>
    <row r="557" spans="1:4" x14ac:dyDescent="0.2">
      <c r="A557" t="s">
        <v>98</v>
      </c>
      <c r="B557" t="s">
        <v>30</v>
      </c>
      <c r="C557">
        <v>6.45</v>
      </c>
      <c r="D557">
        <v>102324528</v>
      </c>
    </row>
    <row r="558" spans="1:4" x14ac:dyDescent="0.2">
      <c r="A558" t="s">
        <v>99</v>
      </c>
      <c r="B558" t="s">
        <v>30</v>
      </c>
      <c r="C558">
        <v>6.47</v>
      </c>
      <c r="D558">
        <v>138963392</v>
      </c>
    </row>
    <row r="559" spans="1:4" x14ac:dyDescent="0.2">
      <c r="A559" t="s">
        <v>100</v>
      </c>
      <c r="B559" t="s">
        <v>30</v>
      </c>
      <c r="C559">
        <v>5.95</v>
      </c>
      <c r="D559">
        <v>208693248</v>
      </c>
    </row>
    <row r="560" spans="1:4" x14ac:dyDescent="0.2">
      <c r="A560" t="s">
        <v>39</v>
      </c>
      <c r="B560" t="s">
        <v>28</v>
      </c>
      <c r="C560" t="e">
        <v>#N/A</v>
      </c>
      <c r="D560" t="e">
        <v>#N/A</v>
      </c>
    </row>
    <row r="561" spans="1:4" x14ac:dyDescent="0.2">
      <c r="A561" t="s">
        <v>40</v>
      </c>
      <c r="B561" t="s">
        <v>28</v>
      </c>
      <c r="C561" t="e">
        <v>#N/A</v>
      </c>
      <c r="D561" t="e">
        <v>#N/A</v>
      </c>
    </row>
    <row r="562" spans="1:4" x14ac:dyDescent="0.2">
      <c r="A562" t="s">
        <v>41</v>
      </c>
      <c r="B562" t="s">
        <v>28</v>
      </c>
      <c r="C562">
        <v>8.89</v>
      </c>
      <c r="D562">
        <v>419062848</v>
      </c>
    </row>
    <row r="563" spans="1:4" x14ac:dyDescent="0.2">
      <c r="A563" t="s">
        <v>42</v>
      </c>
      <c r="B563" t="s">
        <v>28</v>
      </c>
      <c r="C563">
        <v>8.8699999999999992</v>
      </c>
      <c r="D563">
        <v>328265856</v>
      </c>
    </row>
    <row r="564" spans="1:4" x14ac:dyDescent="0.2">
      <c r="A564" t="s">
        <v>43</v>
      </c>
      <c r="B564" t="s">
        <v>28</v>
      </c>
      <c r="C564">
        <v>8.16</v>
      </c>
      <c r="D564">
        <v>0</v>
      </c>
    </row>
    <row r="565" spans="1:4" x14ac:dyDescent="0.2">
      <c r="A565" t="s">
        <v>44</v>
      </c>
      <c r="B565" t="s">
        <v>28</v>
      </c>
      <c r="C565">
        <v>8.0500000000000007</v>
      </c>
      <c r="D565">
        <v>0</v>
      </c>
    </row>
    <row r="566" spans="1:4" x14ac:dyDescent="0.2">
      <c r="A566" t="s">
        <v>45</v>
      </c>
      <c r="B566" t="s">
        <v>28</v>
      </c>
      <c r="C566">
        <v>8.92</v>
      </c>
      <c r="D566">
        <v>384674688</v>
      </c>
    </row>
    <row r="567" spans="1:4" x14ac:dyDescent="0.2">
      <c r="A567" t="s">
        <v>46</v>
      </c>
      <c r="B567" t="s">
        <v>28</v>
      </c>
      <c r="C567">
        <v>8.8800000000000008</v>
      </c>
      <c r="D567">
        <v>327576096</v>
      </c>
    </row>
    <row r="568" spans="1:4" x14ac:dyDescent="0.2">
      <c r="A568" t="s">
        <v>47</v>
      </c>
      <c r="B568" t="s">
        <v>28</v>
      </c>
      <c r="C568">
        <v>8.9</v>
      </c>
      <c r="D568">
        <v>422660608</v>
      </c>
    </row>
    <row r="569" spans="1:4" x14ac:dyDescent="0.2">
      <c r="A569" t="s">
        <v>48</v>
      </c>
      <c r="B569" t="s">
        <v>28</v>
      </c>
      <c r="C569">
        <v>8.9</v>
      </c>
      <c r="D569">
        <v>294503008</v>
      </c>
    </row>
    <row r="570" spans="1:4" x14ac:dyDescent="0.2">
      <c r="A570" t="s">
        <v>49</v>
      </c>
      <c r="B570" t="s">
        <v>28</v>
      </c>
      <c r="C570">
        <v>8.8699999999999992</v>
      </c>
      <c r="D570">
        <v>1011427456</v>
      </c>
    </row>
    <row r="571" spans="1:4" x14ac:dyDescent="0.2">
      <c r="A571" t="s">
        <v>50</v>
      </c>
      <c r="B571" t="s">
        <v>28</v>
      </c>
      <c r="C571">
        <v>8.9</v>
      </c>
      <c r="D571">
        <v>459595040</v>
      </c>
    </row>
    <row r="572" spans="1:4" x14ac:dyDescent="0.2">
      <c r="A572" t="s">
        <v>51</v>
      </c>
      <c r="B572" t="s">
        <v>28</v>
      </c>
      <c r="C572">
        <v>8.89</v>
      </c>
      <c r="D572">
        <v>495909280</v>
      </c>
    </row>
    <row r="573" spans="1:4" x14ac:dyDescent="0.2">
      <c r="A573" t="s">
        <v>52</v>
      </c>
      <c r="B573" t="s">
        <v>28</v>
      </c>
      <c r="C573">
        <v>8.92</v>
      </c>
      <c r="D573">
        <v>504458048</v>
      </c>
    </row>
    <row r="574" spans="1:4" x14ac:dyDescent="0.2">
      <c r="A574" t="s">
        <v>53</v>
      </c>
      <c r="B574" t="s">
        <v>28</v>
      </c>
      <c r="C574">
        <v>8.89</v>
      </c>
      <c r="D574">
        <v>336546304</v>
      </c>
    </row>
    <row r="575" spans="1:4" x14ac:dyDescent="0.2">
      <c r="A575" t="s">
        <v>54</v>
      </c>
      <c r="B575" t="s">
        <v>28</v>
      </c>
      <c r="C575">
        <v>8.9</v>
      </c>
      <c r="D575">
        <v>369554848</v>
      </c>
    </row>
    <row r="576" spans="1:4" x14ac:dyDescent="0.2">
      <c r="A576" t="s">
        <v>55</v>
      </c>
      <c r="B576" t="s">
        <v>28</v>
      </c>
      <c r="C576">
        <v>8.9</v>
      </c>
      <c r="D576">
        <v>534477248</v>
      </c>
    </row>
    <row r="577" spans="1:4" x14ac:dyDescent="0.2">
      <c r="A577" t="s">
        <v>56</v>
      </c>
      <c r="B577" t="s">
        <v>28</v>
      </c>
      <c r="C577">
        <v>8.92</v>
      </c>
      <c r="D577">
        <v>479300768</v>
      </c>
    </row>
    <row r="578" spans="1:4" x14ac:dyDescent="0.2">
      <c r="A578" t="s">
        <v>57</v>
      </c>
      <c r="B578" t="s">
        <v>28</v>
      </c>
      <c r="C578">
        <v>8.91</v>
      </c>
      <c r="D578">
        <v>371558176</v>
      </c>
    </row>
    <row r="579" spans="1:4" x14ac:dyDescent="0.2">
      <c r="A579" t="s">
        <v>58</v>
      </c>
      <c r="B579" t="s">
        <v>28</v>
      </c>
      <c r="C579">
        <v>8.91</v>
      </c>
      <c r="D579">
        <v>349739776</v>
      </c>
    </row>
    <row r="580" spans="1:4" x14ac:dyDescent="0.2">
      <c r="A580" t="s">
        <v>59</v>
      </c>
      <c r="B580" t="s">
        <v>28</v>
      </c>
      <c r="C580">
        <v>8.92</v>
      </c>
      <c r="D580">
        <v>315358272</v>
      </c>
    </row>
    <row r="581" spans="1:4" x14ac:dyDescent="0.2">
      <c r="A581" t="s">
        <v>60</v>
      </c>
      <c r="B581" t="s">
        <v>28</v>
      </c>
      <c r="C581">
        <v>8.91</v>
      </c>
      <c r="D581">
        <v>272663296</v>
      </c>
    </row>
    <row r="582" spans="1:4" x14ac:dyDescent="0.2">
      <c r="A582" t="s">
        <v>61</v>
      </c>
      <c r="B582" t="s">
        <v>28</v>
      </c>
      <c r="C582">
        <v>8.91</v>
      </c>
      <c r="D582">
        <v>244959456</v>
      </c>
    </row>
    <row r="583" spans="1:4" x14ac:dyDescent="0.2">
      <c r="A583" t="s">
        <v>62</v>
      </c>
      <c r="B583" t="s">
        <v>28</v>
      </c>
      <c r="C583">
        <v>8.92</v>
      </c>
      <c r="D583">
        <v>477305472</v>
      </c>
    </row>
    <row r="584" spans="1:4" x14ac:dyDescent="0.2">
      <c r="A584" t="s">
        <v>63</v>
      </c>
      <c r="B584" t="s">
        <v>28</v>
      </c>
      <c r="C584">
        <v>8.9</v>
      </c>
      <c r="D584">
        <v>412350688</v>
      </c>
    </row>
    <row r="585" spans="1:4" x14ac:dyDescent="0.2">
      <c r="A585" t="s">
        <v>64</v>
      </c>
      <c r="B585" t="s">
        <v>28</v>
      </c>
      <c r="C585">
        <v>8.89</v>
      </c>
      <c r="D585">
        <v>413970176</v>
      </c>
    </row>
    <row r="586" spans="1:4" x14ac:dyDescent="0.2">
      <c r="A586" t="s">
        <v>65</v>
      </c>
      <c r="B586" t="s">
        <v>28</v>
      </c>
      <c r="C586">
        <v>8.89</v>
      </c>
      <c r="D586">
        <v>386265472</v>
      </c>
    </row>
    <row r="587" spans="1:4" x14ac:dyDescent="0.2">
      <c r="A587" t="s">
        <v>66</v>
      </c>
      <c r="B587" t="s">
        <v>28</v>
      </c>
      <c r="C587">
        <v>8.91</v>
      </c>
      <c r="D587">
        <v>503481920</v>
      </c>
    </row>
    <row r="588" spans="1:4" x14ac:dyDescent="0.2">
      <c r="A588" t="s">
        <v>67</v>
      </c>
      <c r="B588" t="s">
        <v>28</v>
      </c>
      <c r="C588">
        <v>8.89</v>
      </c>
      <c r="D588">
        <v>344529728</v>
      </c>
    </row>
    <row r="589" spans="1:4" x14ac:dyDescent="0.2">
      <c r="A589" t="s">
        <v>68</v>
      </c>
      <c r="B589" t="s">
        <v>28</v>
      </c>
      <c r="C589">
        <v>8.9</v>
      </c>
      <c r="D589">
        <v>377663104</v>
      </c>
    </row>
    <row r="590" spans="1:4" x14ac:dyDescent="0.2">
      <c r="A590" t="s">
        <v>69</v>
      </c>
      <c r="B590" t="s">
        <v>28</v>
      </c>
      <c r="C590">
        <v>8.89</v>
      </c>
      <c r="D590">
        <v>412521408</v>
      </c>
    </row>
    <row r="591" spans="1:4" x14ac:dyDescent="0.2">
      <c r="A591" t="s">
        <v>70</v>
      </c>
      <c r="B591" t="s">
        <v>28</v>
      </c>
      <c r="C591">
        <v>8.92</v>
      </c>
      <c r="D591">
        <v>258562016</v>
      </c>
    </row>
    <row r="592" spans="1:4" x14ac:dyDescent="0.2">
      <c r="A592" t="s">
        <v>71</v>
      </c>
      <c r="B592" t="s">
        <v>28</v>
      </c>
      <c r="C592">
        <v>8.91</v>
      </c>
      <c r="D592">
        <v>338524032</v>
      </c>
    </row>
    <row r="593" spans="1:4" x14ac:dyDescent="0.2">
      <c r="A593" t="s">
        <v>72</v>
      </c>
      <c r="B593" t="s">
        <v>28</v>
      </c>
      <c r="C593">
        <v>8.89</v>
      </c>
      <c r="D593">
        <v>337887488</v>
      </c>
    </row>
    <row r="594" spans="1:4" x14ac:dyDescent="0.2">
      <c r="A594" t="s">
        <v>73</v>
      </c>
      <c r="B594" t="s">
        <v>28</v>
      </c>
      <c r="C594">
        <v>8.9</v>
      </c>
      <c r="D594">
        <v>389311680</v>
      </c>
    </row>
    <row r="595" spans="1:4" x14ac:dyDescent="0.2">
      <c r="A595" t="s">
        <v>74</v>
      </c>
      <c r="B595" t="s">
        <v>28</v>
      </c>
      <c r="C595">
        <v>8.93</v>
      </c>
      <c r="D595">
        <v>302005504</v>
      </c>
    </row>
    <row r="596" spans="1:4" x14ac:dyDescent="0.2">
      <c r="A596" t="s">
        <v>75</v>
      </c>
      <c r="B596" t="s">
        <v>28</v>
      </c>
      <c r="C596">
        <v>8.91</v>
      </c>
      <c r="D596">
        <v>313235744</v>
      </c>
    </row>
    <row r="597" spans="1:4" x14ac:dyDescent="0.2">
      <c r="A597" t="s">
        <v>76</v>
      </c>
      <c r="B597" t="s">
        <v>28</v>
      </c>
      <c r="C597">
        <v>8.91</v>
      </c>
      <c r="D597">
        <v>270032992</v>
      </c>
    </row>
    <row r="598" spans="1:4" x14ac:dyDescent="0.2">
      <c r="A598" t="s">
        <v>77</v>
      </c>
      <c r="B598" t="s">
        <v>28</v>
      </c>
      <c r="C598">
        <v>8.93</v>
      </c>
      <c r="D598">
        <v>291095136</v>
      </c>
    </row>
    <row r="599" spans="1:4" x14ac:dyDescent="0.2">
      <c r="A599" t="s">
        <v>78</v>
      </c>
      <c r="B599" t="s">
        <v>28</v>
      </c>
      <c r="C599">
        <v>8.9</v>
      </c>
      <c r="D599">
        <v>415863072</v>
      </c>
    </row>
    <row r="600" spans="1:4" x14ac:dyDescent="0.2">
      <c r="A600" t="s">
        <v>79</v>
      </c>
      <c r="B600" t="s">
        <v>28</v>
      </c>
      <c r="C600">
        <v>8.92</v>
      </c>
      <c r="D600">
        <v>263097936</v>
      </c>
    </row>
    <row r="601" spans="1:4" x14ac:dyDescent="0.2">
      <c r="A601" t="s">
        <v>80</v>
      </c>
      <c r="B601" t="s">
        <v>28</v>
      </c>
      <c r="C601">
        <v>8.89</v>
      </c>
      <c r="D601">
        <v>427312768</v>
      </c>
    </row>
    <row r="602" spans="1:4" x14ac:dyDescent="0.2">
      <c r="A602" t="s">
        <v>81</v>
      </c>
      <c r="B602" t="s">
        <v>28</v>
      </c>
      <c r="C602">
        <v>8.91</v>
      </c>
      <c r="D602">
        <v>494406368</v>
      </c>
    </row>
    <row r="603" spans="1:4" x14ac:dyDescent="0.2">
      <c r="A603" t="s">
        <v>82</v>
      </c>
      <c r="B603" t="s">
        <v>28</v>
      </c>
      <c r="C603">
        <v>8.89</v>
      </c>
      <c r="D603">
        <v>317275968</v>
      </c>
    </row>
    <row r="604" spans="1:4" x14ac:dyDescent="0.2">
      <c r="A604" t="s">
        <v>83</v>
      </c>
      <c r="B604" t="s">
        <v>28</v>
      </c>
      <c r="C604">
        <v>8.89</v>
      </c>
      <c r="D604">
        <v>606538176</v>
      </c>
    </row>
    <row r="605" spans="1:4" x14ac:dyDescent="0.2">
      <c r="A605" t="s">
        <v>84</v>
      </c>
      <c r="B605" t="s">
        <v>28</v>
      </c>
      <c r="C605">
        <v>8.9</v>
      </c>
      <c r="D605">
        <v>534477504</v>
      </c>
    </row>
    <row r="606" spans="1:4" x14ac:dyDescent="0.2">
      <c r="A606" t="s">
        <v>85</v>
      </c>
      <c r="B606" t="s">
        <v>28</v>
      </c>
      <c r="C606">
        <v>8.9</v>
      </c>
      <c r="D606">
        <v>529440960</v>
      </c>
    </row>
    <row r="607" spans="1:4" x14ac:dyDescent="0.2">
      <c r="A607" t="s">
        <v>86</v>
      </c>
      <c r="B607" t="s">
        <v>28</v>
      </c>
      <c r="C607">
        <v>8.91</v>
      </c>
      <c r="D607">
        <v>677021312</v>
      </c>
    </row>
    <row r="608" spans="1:4" x14ac:dyDescent="0.2">
      <c r="A608" t="s">
        <v>87</v>
      </c>
      <c r="B608" t="s">
        <v>28</v>
      </c>
      <c r="C608">
        <v>8.89</v>
      </c>
      <c r="D608">
        <v>639833088</v>
      </c>
    </row>
    <row r="609" spans="1:4" x14ac:dyDescent="0.2">
      <c r="A609" t="s">
        <v>88</v>
      </c>
      <c r="B609" t="s">
        <v>28</v>
      </c>
      <c r="C609">
        <v>8.92</v>
      </c>
      <c r="D609">
        <v>476962464</v>
      </c>
    </row>
    <row r="610" spans="1:4" x14ac:dyDescent="0.2">
      <c r="A610" t="s">
        <v>89</v>
      </c>
      <c r="B610" t="s">
        <v>28</v>
      </c>
      <c r="C610">
        <v>8.91</v>
      </c>
      <c r="D610">
        <v>709039552</v>
      </c>
    </row>
    <row r="611" spans="1:4" x14ac:dyDescent="0.2">
      <c r="A611" t="s">
        <v>90</v>
      </c>
      <c r="B611" t="s">
        <v>28</v>
      </c>
      <c r="C611">
        <v>8.91</v>
      </c>
      <c r="D611">
        <v>500218848</v>
      </c>
    </row>
    <row r="612" spans="1:4" x14ac:dyDescent="0.2">
      <c r="A612" t="s">
        <v>91</v>
      </c>
      <c r="B612" t="s">
        <v>28</v>
      </c>
      <c r="C612">
        <v>8.91</v>
      </c>
      <c r="D612">
        <v>515569920</v>
      </c>
    </row>
    <row r="613" spans="1:4" x14ac:dyDescent="0.2">
      <c r="A613" t="s">
        <v>92</v>
      </c>
      <c r="B613" t="s">
        <v>28</v>
      </c>
      <c r="C613">
        <v>8.91</v>
      </c>
      <c r="D613">
        <v>499951808</v>
      </c>
    </row>
    <row r="614" spans="1:4" x14ac:dyDescent="0.2">
      <c r="A614" t="s">
        <v>93</v>
      </c>
      <c r="B614" t="s">
        <v>28</v>
      </c>
      <c r="C614">
        <v>8.89</v>
      </c>
      <c r="D614">
        <v>437048608</v>
      </c>
    </row>
    <row r="615" spans="1:4" x14ac:dyDescent="0.2">
      <c r="A615" t="s">
        <v>94</v>
      </c>
      <c r="B615" t="s">
        <v>28</v>
      </c>
      <c r="C615">
        <v>8.92</v>
      </c>
      <c r="D615">
        <v>412347296</v>
      </c>
    </row>
    <row r="616" spans="1:4" x14ac:dyDescent="0.2">
      <c r="A616" t="s">
        <v>95</v>
      </c>
      <c r="B616" t="s">
        <v>28</v>
      </c>
      <c r="C616">
        <v>8.91</v>
      </c>
      <c r="D616">
        <v>569829888</v>
      </c>
    </row>
    <row r="617" spans="1:4" x14ac:dyDescent="0.2">
      <c r="A617" t="s">
        <v>96</v>
      </c>
      <c r="B617" t="s">
        <v>28</v>
      </c>
      <c r="C617">
        <v>8.89</v>
      </c>
      <c r="D617">
        <v>648070848</v>
      </c>
    </row>
    <row r="618" spans="1:4" x14ac:dyDescent="0.2">
      <c r="A618" t="s">
        <v>97</v>
      </c>
      <c r="B618" t="s">
        <v>28</v>
      </c>
      <c r="C618">
        <v>8.91</v>
      </c>
      <c r="D618">
        <v>580381696</v>
      </c>
    </row>
    <row r="619" spans="1:4" x14ac:dyDescent="0.2">
      <c r="A619" t="s">
        <v>98</v>
      </c>
      <c r="B619" t="s">
        <v>28</v>
      </c>
      <c r="C619">
        <v>8.9</v>
      </c>
      <c r="D619">
        <v>420572800</v>
      </c>
    </row>
    <row r="620" spans="1:4" x14ac:dyDescent="0.2">
      <c r="A620" t="s">
        <v>99</v>
      </c>
      <c r="B620" t="s">
        <v>28</v>
      </c>
      <c r="C620">
        <v>8.9</v>
      </c>
      <c r="D620">
        <v>421912160</v>
      </c>
    </row>
    <row r="621" spans="1:4" x14ac:dyDescent="0.2">
      <c r="A621" t="s">
        <v>100</v>
      </c>
      <c r="B621" t="s">
        <v>28</v>
      </c>
      <c r="C621">
        <v>8.91</v>
      </c>
      <c r="D621">
        <v>413897600</v>
      </c>
    </row>
    <row r="622" spans="1:4" x14ac:dyDescent="0.2">
      <c r="A622" t="s">
        <v>39</v>
      </c>
      <c r="B622" t="s">
        <v>4</v>
      </c>
      <c r="C622">
        <v>10.24</v>
      </c>
      <c r="D622">
        <v>20629416</v>
      </c>
    </row>
    <row r="623" spans="1:4" x14ac:dyDescent="0.2">
      <c r="A623" t="s">
        <v>40</v>
      </c>
      <c r="B623" t="s">
        <v>4</v>
      </c>
      <c r="C623">
        <v>9.58</v>
      </c>
      <c r="D623">
        <v>25440792</v>
      </c>
    </row>
    <row r="624" spans="1:4" x14ac:dyDescent="0.2">
      <c r="A624" t="s">
        <v>41</v>
      </c>
      <c r="B624" t="s">
        <v>4</v>
      </c>
      <c r="C624">
        <v>10.82</v>
      </c>
      <c r="D624">
        <v>243750992</v>
      </c>
    </row>
    <row r="625" spans="1:4" x14ac:dyDescent="0.2">
      <c r="A625" t="s">
        <v>42</v>
      </c>
      <c r="B625" t="s">
        <v>4</v>
      </c>
      <c r="C625">
        <v>10.67</v>
      </c>
      <c r="D625">
        <v>273737280</v>
      </c>
    </row>
    <row r="626" spans="1:4" x14ac:dyDescent="0.2">
      <c r="A626" t="s">
        <v>43</v>
      </c>
      <c r="B626" t="s">
        <v>4</v>
      </c>
      <c r="C626">
        <v>12.33</v>
      </c>
      <c r="D626">
        <v>14945</v>
      </c>
    </row>
    <row r="627" spans="1:4" x14ac:dyDescent="0.2">
      <c r="A627" t="s">
        <v>44</v>
      </c>
      <c r="B627" t="s">
        <v>4</v>
      </c>
      <c r="C627">
        <v>10.62</v>
      </c>
      <c r="D627">
        <v>50836</v>
      </c>
    </row>
    <row r="628" spans="1:4" x14ac:dyDescent="0.2">
      <c r="A628" t="s">
        <v>45</v>
      </c>
      <c r="B628" t="s">
        <v>4</v>
      </c>
      <c r="C628">
        <v>10.79</v>
      </c>
      <c r="D628">
        <v>208644096</v>
      </c>
    </row>
    <row r="629" spans="1:4" x14ac:dyDescent="0.2">
      <c r="A629" t="s">
        <v>46</v>
      </c>
      <c r="B629" t="s">
        <v>4</v>
      </c>
      <c r="C629">
        <v>10.71</v>
      </c>
      <c r="D629">
        <v>241558544</v>
      </c>
    </row>
    <row r="630" spans="1:4" x14ac:dyDescent="0.2">
      <c r="A630" t="s">
        <v>47</v>
      </c>
      <c r="B630" t="s">
        <v>4</v>
      </c>
      <c r="C630">
        <v>10.82</v>
      </c>
      <c r="D630">
        <v>223032000</v>
      </c>
    </row>
    <row r="631" spans="1:4" x14ac:dyDescent="0.2">
      <c r="A631" t="s">
        <v>48</v>
      </c>
      <c r="B631" t="s">
        <v>4</v>
      </c>
      <c r="C631">
        <v>10.7</v>
      </c>
      <c r="D631">
        <v>322046208</v>
      </c>
    </row>
    <row r="632" spans="1:4" x14ac:dyDescent="0.2">
      <c r="A632" t="s">
        <v>49</v>
      </c>
      <c r="B632" t="s">
        <v>4</v>
      </c>
      <c r="C632">
        <v>10.1</v>
      </c>
      <c r="D632">
        <v>854099200</v>
      </c>
    </row>
    <row r="633" spans="1:4" x14ac:dyDescent="0.2">
      <c r="A633" t="s">
        <v>50</v>
      </c>
      <c r="B633" t="s">
        <v>4</v>
      </c>
      <c r="C633">
        <v>11.07</v>
      </c>
      <c r="D633">
        <v>400732000</v>
      </c>
    </row>
    <row r="634" spans="1:4" x14ac:dyDescent="0.2">
      <c r="A634" t="s">
        <v>51</v>
      </c>
      <c r="B634" t="s">
        <v>4</v>
      </c>
      <c r="C634">
        <v>11.07</v>
      </c>
      <c r="D634">
        <v>444939680</v>
      </c>
    </row>
    <row r="635" spans="1:4" x14ac:dyDescent="0.2">
      <c r="A635" t="s">
        <v>52</v>
      </c>
      <c r="B635" t="s">
        <v>4</v>
      </c>
      <c r="C635">
        <v>11.02</v>
      </c>
      <c r="D635">
        <v>567875392</v>
      </c>
    </row>
    <row r="636" spans="1:4" x14ac:dyDescent="0.2">
      <c r="A636" t="s">
        <v>53</v>
      </c>
      <c r="B636" t="s">
        <v>4</v>
      </c>
      <c r="C636">
        <v>11.04</v>
      </c>
      <c r="D636">
        <v>236487952</v>
      </c>
    </row>
    <row r="637" spans="1:4" x14ac:dyDescent="0.2">
      <c r="A637" t="s">
        <v>54</v>
      </c>
      <c r="B637" t="s">
        <v>4</v>
      </c>
      <c r="C637">
        <v>11.01</v>
      </c>
      <c r="D637">
        <v>312138976</v>
      </c>
    </row>
    <row r="638" spans="1:4" x14ac:dyDescent="0.2">
      <c r="A638" t="s">
        <v>55</v>
      </c>
      <c r="B638" t="s">
        <v>4</v>
      </c>
      <c r="C638">
        <v>11.02</v>
      </c>
      <c r="D638">
        <v>496755232</v>
      </c>
    </row>
    <row r="639" spans="1:4" x14ac:dyDescent="0.2">
      <c r="A639" t="s">
        <v>56</v>
      </c>
      <c r="B639" t="s">
        <v>4</v>
      </c>
      <c r="C639">
        <v>10.95</v>
      </c>
      <c r="D639">
        <v>353534720</v>
      </c>
    </row>
    <row r="640" spans="1:4" x14ac:dyDescent="0.2">
      <c r="A640" t="s">
        <v>57</v>
      </c>
      <c r="B640" t="s">
        <v>4</v>
      </c>
      <c r="C640">
        <v>10.99</v>
      </c>
      <c r="D640">
        <v>358575648</v>
      </c>
    </row>
    <row r="641" spans="1:4" x14ac:dyDescent="0.2">
      <c r="A641" t="s">
        <v>58</v>
      </c>
      <c r="B641" t="s">
        <v>4</v>
      </c>
      <c r="C641">
        <v>11.02</v>
      </c>
      <c r="D641">
        <v>386559968</v>
      </c>
    </row>
    <row r="642" spans="1:4" x14ac:dyDescent="0.2">
      <c r="A642" t="s">
        <v>59</v>
      </c>
      <c r="B642" t="s">
        <v>4</v>
      </c>
      <c r="C642">
        <v>10.64</v>
      </c>
      <c r="D642">
        <v>256179824</v>
      </c>
    </row>
    <row r="643" spans="1:4" x14ac:dyDescent="0.2">
      <c r="A643" t="s">
        <v>60</v>
      </c>
      <c r="B643" t="s">
        <v>4</v>
      </c>
      <c r="C643">
        <v>10.66</v>
      </c>
      <c r="D643">
        <v>233179408</v>
      </c>
    </row>
    <row r="644" spans="1:4" x14ac:dyDescent="0.2">
      <c r="A644" t="s">
        <v>61</v>
      </c>
      <c r="B644" t="s">
        <v>4</v>
      </c>
      <c r="C644">
        <v>10.61</v>
      </c>
      <c r="D644">
        <v>288602752</v>
      </c>
    </row>
    <row r="645" spans="1:4" x14ac:dyDescent="0.2">
      <c r="A645" t="s">
        <v>62</v>
      </c>
      <c r="B645" t="s">
        <v>4</v>
      </c>
      <c r="C645">
        <v>10.94</v>
      </c>
      <c r="D645">
        <v>644531456</v>
      </c>
    </row>
    <row r="646" spans="1:4" x14ac:dyDescent="0.2">
      <c r="A646" t="s">
        <v>63</v>
      </c>
      <c r="B646" t="s">
        <v>4</v>
      </c>
      <c r="C646">
        <v>10.95</v>
      </c>
      <c r="D646">
        <v>389930368</v>
      </c>
    </row>
    <row r="647" spans="1:4" x14ac:dyDescent="0.2">
      <c r="A647" t="s">
        <v>64</v>
      </c>
      <c r="B647" t="s">
        <v>4</v>
      </c>
      <c r="C647">
        <v>11.01</v>
      </c>
      <c r="D647">
        <v>497117280</v>
      </c>
    </row>
    <row r="648" spans="1:4" x14ac:dyDescent="0.2">
      <c r="A648" t="s">
        <v>65</v>
      </c>
      <c r="B648" t="s">
        <v>4</v>
      </c>
      <c r="C648">
        <v>11.03</v>
      </c>
      <c r="D648">
        <v>342833312</v>
      </c>
    </row>
    <row r="649" spans="1:4" x14ac:dyDescent="0.2">
      <c r="A649" t="s">
        <v>66</v>
      </c>
      <c r="B649" t="s">
        <v>4</v>
      </c>
      <c r="C649">
        <v>11.02</v>
      </c>
      <c r="D649">
        <v>392251712</v>
      </c>
    </row>
    <row r="650" spans="1:4" x14ac:dyDescent="0.2">
      <c r="A650" t="s">
        <v>67</v>
      </c>
      <c r="B650" t="s">
        <v>4</v>
      </c>
      <c r="C650">
        <v>11.04</v>
      </c>
      <c r="D650">
        <v>309743104</v>
      </c>
    </row>
    <row r="651" spans="1:4" x14ac:dyDescent="0.2">
      <c r="A651" t="s">
        <v>68</v>
      </c>
      <c r="B651" t="s">
        <v>4</v>
      </c>
      <c r="C651">
        <v>11.01</v>
      </c>
      <c r="D651">
        <v>372822688</v>
      </c>
    </row>
    <row r="652" spans="1:4" x14ac:dyDescent="0.2">
      <c r="A652" t="s">
        <v>69</v>
      </c>
      <c r="B652" t="s">
        <v>4</v>
      </c>
      <c r="C652">
        <v>11.07</v>
      </c>
      <c r="D652">
        <v>297124992</v>
      </c>
    </row>
    <row r="653" spans="1:4" x14ac:dyDescent="0.2">
      <c r="A653" t="s">
        <v>70</v>
      </c>
      <c r="B653" t="s">
        <v>4</v>
      </c>
      <c r="C653">
        <v>11.07</v>
      </c>
      <c r="D653">
        <v>361998016</v>
      </c>
    </row>
    <row r="654" spans="1:4" x14ac:dyDescent="0.2">
      <c r="A654" t="s">
        <v>71</v>
      </c>
      <c r="B654" t="s">
        <v>4</v>
      </c>
      <c r="C654">
        <v>11.06</v>
      </c>
      <c r="D654">
        <v>311494752</v>
      </c>
    </row>
    <row r="655" spans="1:4" x14ac:dyDescent="0.2">
      <c r="A655" t="s">
        <v>72</v>
      </c>
      <c r="B655" t="s">
        <v>4</v>
      </c>
      <c r="C655">
        <v>10.99</v>
      </c>
      <c r="D655">
        <v>379424384</v>
      </c>
    </row>
    <row r="656" spans="1:4" x14ac:dyDescent="0.2">
      <c r="A656" t="s">
        <v>73</v>
      </c>
      <c r="B656" t="s">
        <v>4</v>
      </c>
      <c r="C656">
        <v>11</v>
      </c>
      <c r="D656">
        <v>305061632</v>
      </c>
    </row>
    <row r="657" spans="1:4" x14ac:dyDescent="0.2">
      <c r="A657" t="s">
        <v>74</v>
      </c>
      <c r="B657" t="s">
        <v>4</v>
      </c>
      <c r="C657">
        <v>11.01</v>
      </c>
      <c r="D657">
        <v>330564480</v>
      </c>
    </row>
    <row r="658" spans="1:4" x14ac:dyDescent="0.2">
      <c r="A658" t="s">
        <v>75</v>
      </c>
      <c r="B658" t="s">
        <v>4</v>
      </c>
      <c r="C658">
        <v>11</v>
      </c>
      <c r="D658">
        <v>321574912</v>
      </c>
    </row>
    <row r="659" spans="1:4" x14ac:dyDescent="0.2">
      <c r="A659" t="s">
        <v>76</v>
      </c>
      <c r="B659" t="s">
        <v>4</v>
      </c>
      <c r="C659">
        <v>11.16</v>
      </c>
      <c r="D659">
        <v>231697376</v>
      </c>
    </row>
    <row r="660" spans="1:4" x14ac:dyDescent="0.2">
      <c r="A660" t="s">
        <v>77</v>
      </c>
      <c r="B660" t="s">
        <v>4</v>
      </c>
      <c r="C660">
        <v>11.09</v>
      </c>
      <c r="D660">
        <v>249737248</v>
      </c>
    </row>
    <row r="661" spans="1:4" x14ac:dyDescent="0.2">
      <c r="A661" t="s">
        <v>78</v>
      </c>
      <c r="B661" t="s">
        <v>4</v>
      </c>
      <c r="C661">
        <v>11.05</v>
      </c>
      <c r="D661">
        <v>241694912</v>
      </c>
    </row>
    <row r="662" spans="1:4" x14ac:dyDescent="0.2">
      <c r="A662" t="s">
        <v>79</v>
      </c>
      <c r="B662" t="s">
        <v>4</v>
      </c>
      <c r="C662">
        <v>11.09</v>
      </c>
      <c r="D662">
        <v>198900464</v>
      </c>
    </row>
    <row r="663" spans="1:4" x14ac:dyDescent="0.2">
      <c r="A663" t="s">
        <v>80</v>
      </c>
      <c r="B663" t="s">
        <v>4</v>
      </c>
      <c r="C663">
        <v>10.98</v>
      </c>
      <c r="D663">
        <v>427463200</v>
      </c>
    </row>
    <row r="664" spans="1:4" x14ac:dyDescent="0.2">
      <c r="A664" t="s">
        <v>81</v>
      </c>
      <c r="B664" t="s">
        <v>4</v>
      </c>
      <c r="C664">
        <v>10.97</v>
      </c>
      <c r="D664">
        <v>554323136</v>
      </c>
    </row>
    <row r="665" spans="1:4" x14ac:dyDescent="0.2">
      <c r="A665" t="s">
        <v>82</v>
      </c>
      <c r="B665" t="s">
        <v>4</v>
      </c>
      <c r="C665">
        <v>10.95</v>
      </c>
      <c r="D665">
        <v>419788480</v>
      </c>
    </row>
    <row r="666" spans="1:4" x14ac:dyDescent="0.2">
      <c r="A666" t="s">
        <v>83</v>
      </c>
      <c r="B666" t="s">
        <v>4</v>
      </c>
      <c r="C666">
        <v>10.91</v>
      </c>
      <c r="D666">
        <v>335998848</v>
      </c>
    </row>
    <row r="667" spans="1:4" x14ac:dyDescent="0.2">
      <c r="A667" t="s">
        <v>84</v>
      </c>
      <c r="B667" t="s">
        <v>4</v>
      </c>
      <c r="C667">
        <v>10.99</v>
      </c>
      <c r="D667">
        <v>371598240</v>
      </c>
    </row>
    <row r="668" spans="1:4" x14ac:dyDescent="0.2">
      <c r="A668" t="s">
        <v>85</v>
      </c>
      <c r="B668" t="s">
        <v>4</v>
      </c>
      <c r="C668">
        <v>10.9</v>
      </c>
      <c r="D668">
        <v>450372160</v>
      </c>
    </row>
    <row r="669" spans="1:4" x14ac:dyDescent="0.2">
      <c r="A669" t="s">
        <v>86</v>
      </c>
      <c r="B669" t="s">
        <v>4</v>
      </c>
      <c r="C669">
        <v>10.95</v>
      </c>
      <c r="D669">
        <v>396548896</v>
      </c>
    </row>
    <row r="670" spans="1:4" x14ac:dyDescent="0.2">
      <c r="A670" t="s">
        <v>87</v>
      </c>
      <c r="B670" t="s">
        <v>4</v>
      </c>
      <c r="C670">
        <v>10.98</v>
      </c>
      <c r="D670">
        <v>364081184</v>
      </c>
    </row>
    <row r="671" spans="1:4" x14ac:dyDescent="0.2">
      <c r="A671" t="s">
        <v>88</v>
      </c>
      <c r="B671" t="s">
        <v>4</v>
      </c>
      <c r="C671">
        <v>10.93</v>
      </c>
      <c r="D671">
        <v>387038208</v>
      </c>
    </row>
    <row r="672" spans="1:4" x14ac:dyDescent="0.2">
      <c r="A672" t="s">
        <v>89</v>
      </c>
      <c r="B672" t="s">
        <v>4</v>
      </c>
      <c r="C672">
        <v>10.92</v>
      </c>
      <c r="D672">
        <v>339026976</v>
      </c>
    </row>
    <row r="673" spans="1:4" x14ac:dyDescent="0.2">
      <c r="A673" t="s">
        <v>90</v>
      </c>
      <c r="B673" t="s">
        <v>4</v>
      </c>
      <c r="C673">
        <v>10.99</v>
      </c>
      <c r="D673">
        <v>319691904</v>
      </c>
    </row>
    <row r="674" spans="1:4" x14ac:dyDescent="0.2">
      <c r="A674" t="s">
        <v>91</v>
      </c>
      <c r="B674" t="s">
        <v>4</v>
      </c>
      <c r="C674">
        <v>10.93</v>
      </c>
      <c r="D674">
        <v>366977248</v>
      </c>
    </row>
    <row r="675" spans="1:4" x14ac:dyDescent="0.2">
      <c r="A675" t="s">
        <v>92</v>
      </c>
      <c r="B675" t="s">
        <v>4</v>
      </c>
      <c r="C675">
        <v>11</v>
      </c>
      <c r="D675">
        <v>280341216</v>
      </c>
    </row>
    <row r="676" spans="1:4" x14ac:dyDescent="0.2">
      <c r="A676" t="s">
        <v>93</v>
      </c>
      <c r="B676" t="s">
        <v>4</v>
      </c>
      <c r="C676">
        <v>11.11</v>
      </c>
      <c r="D676">
        <v>215557952</v>
      </c>
    </row>
    <row r="677" spans="1:4" x14ac:dyDescent="0.2">
      <c r="A677" t="s">
        <v>94</v>
      </c>
      <c r="B677" t="s">
        <v>4</v>
      </c>
      <c r="C677">
        <v>11.1</v>
      </c>
      <c r="D677">
        <v>270436000</v>
      </c>
    </row>
    <row r="678" spans="1:4" x14ac:dyDescent="0.2">
      <c r="A678" t="s">
        <v>95</v>
      </c>
      <c r="B678" t="s">
        <v>4</v>
      </c>
      <c r="C678">
        <v>10.75</v>
      </c>
      <c r="D678">
        <v>246982176</v>
      </c>
    </row>
    <row r="679" spans="1:4" x14ac:dyDescent="0.2">
      <c r="A679" t="s">
        <v>96</v>
      </c>
      <c r="B679" t="s">
        <v>4</v>
      </c>
      <c r="C679">
        <v>10.82</v>
      </c>
      <c r="D679">
        <v>326435936</v>
      </c>
    </row>
    <row r="680" spans="1:4" x14ac:dyDescent="0.2">
      <c r="A680" t="s">
        <v>97</v>
      </c>
      <c r="B680" t="s">
        <v>4</v>
      </c>
      <c r="C680">
        <v>10.69</v>
      </c>
      <c r="D680">
        <v>484954272</v>
      </c>
    </row>
    <row r="681" spans="1:4" x14ac:dyDescent="0.2">
      <c r="A681" t="s">
        <v>98</v>
      </c>
      <c r="B681" t="s">
        <v>4</v>
      </c>
      <c r="C681">
        <v>11.07</v>
      </c>
      <c r="D681">
        <v>203845664</v>
      </c>
    </row>
    <row r="682" spans="1:4" x14ac:dyDescent="0.2">
      <c r="A682" t="s">
        <v>99</v>
      </c>
      <c r="B682" t="s">
        <v>4</v>
      </c>
      <c r="C682">
        <v>11.13</v>
      </c>
      <c r="D682">
        <v>227417248</v>
      </c>
    </row>
    <row r="683" spans="1:4" x14ac:dyDescent="0.2">
      <c r="A683" t="s">
        <v>100</v>
      </c>
      <c r="B683" t="s">
        <v>4</v>
      </c>
      <c r="C683">
        <v>11.08</v>
      </c>
      <c r="D683">
        <v>430124224</v>
      </c>
    </row>
    <row r="684" spans="1:4" x14ac:dyDescent="0.2">
      <c r="A684" t="s">
        <v>39</v>
      </c>
      <c r="B684" t="s">
        <v>6</v>
      </c>
      <c r="C684">
        <v>7.79</v>
      </c>
      <c r="D684">
        <v>9020373</v>
      </c>
    </row>
    <row r="685" spans="1:4" x14ac:dyDescent="0.2">
      <c r="A685" t="s">
        <v>40</v>
      </c>
      <c r="B685" t="s">
        <v>6</v>
      </c>
      <c r="C685">
        <v>7.72</v>
      </c>
      <c r="D685">
        <v>8448219</v>
      </c>
    </row>
    <row r="686" spans="1:4" x14ac:dyDescent="0.2">
      <c r="A686" t="s">
        <v>41</v>
      </c>
      <c r="B686" t="s">
        <v>6</v>
      </c>
      <c r="C686">
        <v>7.68</v>
      </c>
      <c r="D686">
        <v>1428773248</v>
      </c>
    </row>
    <row r="687" spans="1:4" x14ac:dyDescent="0.2">
      <c r="A687" t="s">
        <v>42</v>
      </c>
      <c r="B687" t="s">
        <v>6</v>
      </c>
      <c r="C687">
        <v>7.69</v>
      </c>
      <c r="D687">
        <v>1078389376</v>
      </c>
    </row>
    <row r="688" spans="1:4" x14ac:dyDescent="0.2">
      <c r="A688" t="s">
        <v>43</v>
      </c>
      <c r="B688" t="s">
        <v>6</v>
      </c>
      <c r="C688">
        <v>6.7</v>
      </c>
      <c r="D688">
        <v>389292</v>
      </c>
    </row>
    <row r="689" spans="1:4" x14ac:dyDescent="0.2">
      <c r="A689" t="s">
        <v>44</v>
      </c>
      <c r="B689" t="s">
        <v>6</v>
      </c>
      <c r="C689">
        <v>7.26</v>
      </c>
      <c r="D689">
        <v>5976</v>
      </c>
    </row>
    <row r="690" spans="1:4" x14ac:dyDescent="0.2">
      <c r="A690" t="s">
        <v>45</v>
      </c>
      <c r="B690" t="s">
        <v>6</v>
      </c>
      <c r="C690">
        <v>7.68</v>
      </c>
      <c r="D690">
        <v>1415849472</v>
      </c>
    </row>
    <row r="691" spans="1:4" x14ac:dyDescent="0.2">
      <c r="A691" t="s">
        <v>46</v>
      </c>
      <c r="B691" t="s">
        <v>6</v>
      </c>
      <c r="C691">
        <v>7.7</v>
      </c>
      <c r="D691">
        <v>1151747328</v>
      </c>
    </row>
    <row r="692" spans="1:4" x14ac:dyDescent="0.2">
      <c r="A692" t="s">
        <v>47</v>
      </c>
      <c r="B692" t="s">
        <v>6</v>
      </c>
      <c r="C692">
        <v>7.68</v>
      </c>
      <c r="D692">
        <v>1380048384</v>
      </c>
    </row>
    <row r="693" spans="1:4" x14ac:dyDescent="0.2">
      <c r="A693" t="s">
        <v>48</v>
      </c>
      <c r="B693" t="s">
        <v>6</v>
      </c>
      <c r="C693">
        <v>7.69</v>
      </c>
      <c r="D693">
        <v>1208588800</v>
      </c>
    </row>
    <row r="694" spans="1:4" x14ac:dyDescent="0.2">
      <c r="A694" t="s">
        <v>49</v>
      </c>
      <c r="B694" t="s">
        <v>6</v>
      </c>
      <c r="C694">
        <v>7.76</v>
      </c>
      <c r="D694">
        <v>3353060096</v>
      </c>
    </row>
    <row r="695" spans="1:4" x14ac:dyDescent="0.2">
      <c r="A695" t="s">
        <v>50</v>
      </c>
      <c r="B695" t="s">
        <v>6</v>
      </c>
      <c r="C695">
        <v>7.76</v>
      </c>
      <c r="D695">
        <v>3586423040</v>
      </c>
    </row>
    <row r="696" spans="1:4" x14ac:dyDescent="0.2">
      <c r="A696" t="s">
        <v>51</v>
      </c>
      <c r="B696" t="s">
        <v>6</v>
      </c>
      <c r="C696">
        <v>7.77</v>
      </c>
      <c r="D696">
        <v>3538142208</v>
      </c>
    </row>
    <row r="697" spans="1:4" x14ac:dyDescent="0.2">
      <c r="A697" t="s">
        <v>52</v>
      </c>
      <c r="B697" t="s">
        <v>6</v>
      </c>
      <c r="C697">
        <v>7.78</v>
      </c>
      <c r="D697">
        <v>3614522880</v>
      </c>
    </row>
    <row r="698" spans="1:4" x14ac:dyDescent="0.2">
      <c r="A698" t="s">
        <v>53</v>
      </c>
      <c r="B698" t="s">
        <v>6</v>
      </c>
      <c r="C698">
        <v>7.8</v>
      </c>
      <c r="D698">
        <v>3193921024</v>
      </c>
    </row>
    <row r="699" spans="1:4" x14ac:dyDescent="0.2">
      <c r="A699" t="s">
        <v>54</v>
      </c>
      <c r="B699" t="s">
        <v>6</v>
      </c>
      <c r="C699">
        <v>7.8</v>
      </c>
      <c r="D699">
        <v>3582783488</v>
      </c>
    </row>
    <row r="700" spans="1:4" x14ac:dyDescent="0.2">
      <c r="A700" t="s">
        <v>55</v>
      </c>
      <c r="B700" t="s">
        <v>6</v>
      </c>
      <c r="C700">
        <v>7.77</v>
      </c>
      <c r="D700">
        <v>3567969536</v>
      </c>
    </row>
    <row r="701" spans="1:4" x14ac:dyDescent="0.2">
      <c r="A701" t="s">
        <v>56</v>
      </c>
      <c r="B701" t="s">
        <v>6</v>
      </c>
      <c r="C701">
        <v>7.68</v>
      </c>
      <c r="D701">
        <v>1806606720</v>
      </c>
    </row>
    <row r="702" spans="1:4" x14ac:dyDescent="0.2">
      <c r="A702" t="s">
        <v>57</v>
      </c>
      <c r="B702" t="s">
        <v>6</v>
      </c>
      <c r="C702">
        <v>7.67</v>
      </c>
      <c r="D702">
        <v>1709980544</v>
      </c>
    </row>
    <row r="703" spans="1:4" x14ac:dyDescent="0.2">
      <c r="A703" t="s">
        <v>58</v>
      </c>
      <c r="B703" t="s">
        <v>6</v>
      </c>
      <c r="C703">
        <v>7.68</v>
      </c>
      <c r="D703">
        <v>1630293248</v>
      </c>
    </row>
    <row r="704" spans="1:4" x14ac:dyDescent="0.2">
      <c r="A704" t="s">
        <v>59</v>
      </c>
      <c r="B704" t="s">
        <v>6</v>
      </c>
      <c r="C704">
        <v>7.69</v>
      </c>
      <c r="D704">
        <v>1176683904</v>
      </c>
    </row>
    <row r="705" spans="1:4" x14ac:dyDescent="0.2">
      <c r="A705" t="s">
        <v>60</v>
      </c>
      <c r="B705" t="s">
        <v>6</v>
      </c>
      <c r="C705">
        <v>7.69</v>
      </c>
      <c r="D705">
        <v>1055394240</v>
      </c>
    </row>
    <row r="706" spans="1:4" x14ac:dyDescent="0.2">
      <c r="A706" t="s">
        <v>61</v>
      </c>
      <c r="B706" t="s">
        <v>6</v>
      </c>
      <c r="C706">
        <v>7.7</v>
      </c>
      <c r="D706">
        <v>992799552</v>
      </c>
    </row>
    <row r="707" spans="1:4" x14ac:dyDescent="0.2">
      <c r="A707" t="s">
        <v>62</v>
      </c>
      <c r="B707" t="s">
        <v>6</v>
      </c>
      <c r="C707">
        <v>7.78</v>
      </c>
      <c r="D707">
        <v>3341435904</v>
      </c>
    </row>
    <row r="708" spans="1:4" x14ac:dyDescent="0.2">
      <c r="A708" t="s">
        <v>63</v>
      </c>
      <c r="B708" t="s">
        <v>6</v>
      </c>
      <c r="C708">
        <v>7.74</v>
      </c>
      <c r="D708">
        <v>3317139712</v>
      </c>
    </row>
    <row r="709" spans="1:4" x14ac:dyDescent="0.2">
      <c r="A709" t="s">
        <v>64</v>
      </c>
      <c r="B709" t="s">
        <v>6</v>
      </c>
      <c r="C709">
        <v>7.76</v>
      </c>
      <c r="D709">
        <v>3295929344</v>
      </c>
    </row>
    <row r="710" spans="1:4" x14ac:dyDescent="0.2">
      <c r="A710" t="s">
        <v>65</v>
      </c>
      <c r="B710" t="s">
        <v>6</v>
      </c>
      <c r="C710">
        <v>7.79</v>
      </c>
      <c r="D710">
        <v>3119275264</v>
      </c>
    </row>
    <row r="711" spans="1:4" x14ac:dyDescent="0.2">
      <c r="A711" t="s">
        <v>66</v>
      </c>
      <c r="B711" t="s">
        <v>6</v>
      </c>
      <c r="C711">
        <v>7.74</v>
      </c>
      <c r="D711">
        <v>3557602304</v>
      </c>
    </row>
    <row r="712" spans="1:4" x14ac:dyDescent="0.2">
      <c r="A712" t="s">
        <v>67</v>
      </c>
      <c r="B712" t="s">
        <v>6</v>
      </c>
      <c r="C712">
        <v>7.76</v>
      </c>
      <c r="D712">
        <v>3210984704</v>
      </c>
    </row>
    <row r="713" spans="1:4" x14ac:dyDescent="0.2">
      <c r="A713" t="s">
        <v>68</v>
      </c>
      <c r="B713" t="s">
        <v>6</v>
      </c>
      <c r="C713">
        <v>7.74</v>
      </c>
      <c r="D713">
        <v>3384792832</v>
      </c>
    </row>
    <row r="714" spans="1:4" x14ac:dyDescent="0.2">
      <c r="A714" t="s">
        <v>69</v>
      </c>
      <c r="B714" t="s">
        <v>6</v>
      </c>
      <c r="C714">
        <v>7.74</v>
      </c>
      <c r="D714">
        <v>3241849856</v>
      </c>
    </row>
    <row r="715" spans="1:4" x14ac:dyDescent="0.2">
      <c r="A715" t="s">
        <v>70</v>
      </c>
      <c r="B715" t="s">
        <v>6</v>
      </c>
      <c r="C715">
        <v>7.75</v>
      </c>
      <c r="D715">
        <v>3067912704</v>
      </c>
    </row>
    <row r="716" spans="1:4" x14ac:dyDescent="0.2">
      <c r="A716" t="s">
        <v>71</v>
      </c>
      <c r="B716" t="s">
        <v>6</v>
      </c>
      <c r="C716">
        <v>7.73</v>
      </c>
      <c r="D716">
        <v>2717004544</v>
      </c>
    </row>
    <row r="717" spans="1:4" x14ac:dyDescent="0.2">
      <c r="A717" t="s">
        <v>72</v>
      </c>
      <c r="B717" t="s">
        <v>6</v>
      </c>
      <c r="C717">
        <v>7.71</v>
      </c>
      <c r="D717">
        <v>2527232512</v>
      </c>
    </row>
    <row r="718" spans="1:4" x14ac:dyDescent="0.2">
      <c r="A718" t="s">
        <v>73</v>
      </c>
      <c r="B718" t="s">
        <v>6</v>
      </c>
      <c r="C718">
        <v>7.7</v>
      </c>
      <c r="D718">
        <v>2623706368</v>
      </c>
    </row>
    <row r="719" spans="1:4" x14ac:dyDescent="0.2">
      <c r="A719" t="s">
        <v>74</v>
      </c>
      <c r="B719" t="s">
        <v>6</v>
      </c>
      <c r="C719">
        <v>7.7</v>
      </c>
      <c r="D719">
        <v>2343559424</v>
      </c>
    </row>
    <row r="720" spans="1:4" x14ac:dyDescent="0.2">
      <c r="A720" t="s">
        <v>75</v>
      </c>
      <c r="B720" t="s">
        <v>6</v>
      </c>
      <c r="C720">
        <v>7.7</v>
      </c>
      <c r="D720">
        <v>1788000256</v>
      </c>
    </row>
    <row r="721" spans="1:4" x14ac:dyDescent="0.2">
      <c r="A721" t="s">
        <v>76</v>
      </c>
      <c r="B721" t="s">
        <v>6</v>
      </c>
      <c r="C721">
        <v>7.7</v>
      </c>
      <c r="D721">
        <v>2009452160</v>
      </c>
    </row>
    <row r="722" spans="1:4" x14ac:dyDescent="0.2">
      <c r="A722" t="s">
        <v>77</v>
      </c>
      <c r="B722" t="s">
        <v>6</v>
      </c>
      <c r="C722">
        <v>7.68</v>
      </c>
      <c r="D722">
        <v>2039796864</v>
      </c>
    </row>
    <row r="723" spans="1:4" x14ac:dyDescent="0.2">
      <c r="A723" t="s">
        <v>78</v>
      </c>
      <c r="B723" t="s">
        <v>6</v>
      </c>
      <c r="C723">
        <v>7.7</v>
      </c>
      <c r="D723">
        <v>2331586560</v>
      </c>
    </row>
    <row r="724" spans="1:4" x14ac:dyDescent="0.2">
      <c r="A724" t="s">
        <v>79</v>
      </c>
      <c r="B724" t="s">
        <v>6</v>
      </c>
      <c r="C724">
        <v>7.69</v>
      </c>
      <c r="D724">
        <v>2249890048</v>
      </c>
    </row>
    <row r="725" spans="1:4" x14ac:dyDescent="0.2">
      <c r="A725" t="s">
        <v>80</v>
      </c>
      <c r="B725" t="s">
        <v>6</v>
      </c>
      <c r="C725">
        <v>7.72</v>
      </c>
      <c r="D725">
        <v>3149681152</v>
      </c>
    </row>
    <row r="726" spans="1:4" x14ac:dyDescent="0.2">
      <c r="A726" t="s">
        <v>81</v>
      </c>
      <c r="B726" t="s">
        <v>6</v>
      </c>
      <c r="C726">
        <v>7.74</v>
      </c>
      <c r="D726">
        <v>3140092416</v>
      </c>
    </row>
    <row r="727" spans="1:4" x14ac:dyDescent="0.2">
      <c r="A727" t="s">
        <v>82</v>
      </c>
      <c r="B727" t="s">
        <v>6</v>
      </c>
      <c r="C727">
        <v>7.75</v>
      </c>
      <c r="D727">
        <v>3404996352</v>
      </c>
    </row>
    <row r="728" spans="1:4" x14ac:dyDescent="0.2">
      <c r="A728" t="s">
        <v>83</v>
      </c>
      <c r="B728" t="s">
        <v>6</v>
      </c>
      <c r="C728">
        <v>7.67</v>
      </c>
      <c r="D728">
        <v>2042391040</v>
      </c>
    </row>
    <row r="729" spans="1:4" x14ac:dyDescent="0.2">
      <c r="A729" t="s">
        <v>84</v>
      </c>
      <c r="B729" t="s">
        <v>6</v>
      </c>
      <c r="C729">
        <v>7.67</v>
      </c>
      <c r="D729">
        <v>1639392128</v>
      </c>
    </row>
    <row r="730" spans="1:4" x14ac:dyDescent="0.2">
      <c r="A730" t="s">
        <v>85</v>
      </c>
      <c r="B730" t="s">
        <v>6</v>
      </c>
      <c r="C730">
        <v>7.71</v>
      </c>
      <c r="D730">
        <v>2197770496</v>
      </c>
    </row>
    <row r="731" spans="1:4" x14ac:dyDescent="0.2">
      <c r="A731" t="s">
        <v>86</v>
      </c>
      <c r="B731" t="s">
        <v>6</v>
      </c>
      <c r="C731">
        <v>7.65</v>
      </c>
      <c r="D731">
        <v>1430687360</v>
      </c>
    </row>
    <row r="732" spans="1:4" x14ac:dyDescent="0.2">
      <c r="A732" t="s">
        <v>87</v>
      </c>
      <c r="B732" t="s">
        <v>6</v>
      </c>
      <c r="C732">
        <v>7.64</v>
      </c>
      <c r="D732">
        <v>1410144128</v>
      </c>
    </row>
    <row r="733" spans="1:4" x14ac:dyDescent="0.2">
      <c r="A733" t="s">
        <v>88</v>
      </c>
      <c r="B733" t="s">
        <v>6</v>
      </c>
      <c r="C733">
        <v>7.68</v>
      </c>
      <c r="D733">
        <v>1662666240</v>
      </c>
    </row>
    <row r="734" spans="1:4" x14ac:dyDescent="0.2">
      <c r="A734" t="s">
        <v>89</v>
      </c>
      <c r="B734" t="s">
        <v>6</v>
      </c>
      <c r="C734">
        <v>7.67</v>
      </c>
      <c r="D734">
        <v>1307207040</v>
      </c>
    </row>
    <row r="735" spans="1:4" x14ac:dyDescent="0.2">
      <c r="A735" t="s">
        <v>90</v>
      </c>
      <c r="B735" t="s">
        <v>6</v>
      </c>
      <c r="C735">
        <v>7.64</v>
      </c>
      <c r="D735">
        <v>1346021248</v>
      </c>
    </row>
    <row r="736" spans="1:4" x14ac:dyDescent="0.2">
      <c r="A736" t="s">
        <v>91</v>
      </c>
      <c r="B736" t="s">
        <v>6</v>
      </c>
      <c r="C736">
        <v>7.67</v>
      </c>
      <c r="D736">
        <v>1437942016</v>
      </c>
    </row>
    <row r="737" spans="1:4" x14ac:dyDescent="0.2">
      <c r="A737" t="s">
        <v>92</v>
      </c>
      <c r="B737" t="s">
        <v>6</v>
      </c>
      <c r="C737">
        <v>7.65</v>
      </c>
      <c r="D737">
        <v>1015619008</v>
      </c>
    </row>
    <row r="738" spans="1:4" x14ac:dyDescent="0.2">
      <c r="A738" t="s">
        <v>93</v>
      </c>
      <c r="B738" t="s">
        <v>6</v>
      </c>
      <c r="C738">
        <v>7.65</v>
      </c>
      <c r="D738">
        <v>1158247424</v>
      </c>
    </row>
    <row r="739" spans="1:4" x14ac:dyDescent="0.2">
      <c r="A739" t="s">
        <v>94</v>
      </c>
      <c r="B739" t="s">
        <v>6</v>
      </c>
      <c r="C739">
        <v>7.69</v>
      </c>
      <c r="D739">
        <v>1438148736</v>
      </c>
    </row>
    <row r="740" spans="1:4" x14ac:dyDescent="0.2">
      <c r="A740" t="s">
        <v>95</v>
      </c>
      <c r="B740" t="s">
        <v>6</v>
      </c>
      <c r="C740">
        <v>7.63</v>
      </c>
      <c r="D740">
        <v>1044735872</v>
      </c>
    </row>
    <row r="741" spans="1:4" x14ac:dyDescent="0.2">
      <c r="A741" t="s">
        <v>96</v>
      </c>
      <c r="B741" t="s">
        <v>6</v>
      </c>
      <c r="C741">
        <v>7.65</v>
      </c>
      <c r="D741">
        <v>999909568</v>
      </c>
    </row>
    <row r="742" spans="1:4" x14ac:dyDescent="0.2">
      <c r="A742" t="s">
        <v>97</v>
      </c>
      <c r="B742" t="s">
        <v>6</v>
      </c>
      <c r="C742">
        <v>7.65</v>
      </c>
      <c r="D742">
        <v>1262234240</v>
      </c>
    </row>
    <row r="743" spans="1:4" x14ac:dyDescent="0.2">
      <c r="A743" t="s">
        <v>98</v>
      </c>
      <c r="B743" t="s">
        <v>6</v>
      </c>
      <c r="C743">
        <v>7.66</v>
      </c>
      <c r="D743">
        <v>1033252160</v>
      </c>
    </row>
    <row r="744" spans="1:4" x14ac:dyDescent="0.2">
      <c r="A744" t="s">
        <v>99</v>
      </c>
      <c r="B744" t="s">
        <v>6</v>
      </c>
      <c r="C744">
        <v>7.65</v>
      </c>
      <c r="D744">
        <v>934919168</v>
      </c>
    </row>
    <row r="745" spans="1:4" x14ac:dyDescent="0.2">
      <c r="A745" t="s">
        <v>100</v>
      </c>
      <c r="B745" t="s">
        <v>6</v>
      </c>
      <c r="C745">
        <v>7.71</v>
      </c>
      <c r="D745">
        <v>2160565504</v>
      </c>
    </row>
    <row r="746" spans="1:4" x14ac:dyDescent="0.2">
      <c r="A746" t="s">
        <v>39</v>
      </c>
      <c r="B746" t="s">
        <v>32</v>
      </c>
      <c r="C746">
        <v>19.260000000000002</v>
      </c>
      <c r="D746">
        <v>167508</v>
      </c>
    </row>
    <row r="747" spans="1:4" x14ac:dyDescent="0.2">
      <c r="A747" t="s">
        <v>40</v>
      </c>
      <c r="B747" t="s">
        <v>32</v>
      </c>
      <c r="C747">
        <v>19.239999999999998</v>
      </c>
      <c r="D747">
        <v>0</v>
      </c>
    </row>
    <row r="748" spans="1:4" x14ac:dyDescent="0.2">
      <c r="A748" t="s">
        <v>41</v>
      </c>
      <c r="B748" t="s">
        <v>32</v>
      </c>
      <c r="C748">
        <v>20.03</v>
      </c>
      <c r="D748">
        <v>168877056</v>
      </c>
    </row>
    <row r="749" spans="1:4" x14ac:dyDescent="0.2">
      <c r="A749" t="s">
        <v>42</v>
      </c>
      <c r="B749" t="s">
        <v>32</v>
      </c>
      <c r="C749">
        <v>20.03</v>
      </c>
      <c r="D749">
        <v>115762600</v>
      </c>
    </row>
    <row r="750" spans="1:4" x14ac:dyDescent="0.2">
      <c r="A750" t="s">
        <v>43</v>
      </c>
      <c r="B750" t="s">
        <v>32</v>
      </c>
      <c r="C750">
        <v>19.440000000000001</v>
      </c>
      <c r="D750">
        <v>46072</v>
      </c>
    </row>
    <row r="751" spans="1:4" x14ac:dyDescent="0.2">
      <c r="A751" t="s">
        <v>44</v>
      </c>
      <c r="B751" t="s">
        <v>32</v>
      </c>
      <c r="C751">
        <v>19.940000000000001</v>
      </c>
      <c r="D751">
        <v>108956</v>
      </c>
    </row>
    <row r="752" spans="1:4" x14ac:dyDescent="0.2">
      <c r="A752" t="s">
        <v>45</v>
      </c>
      <c r="B752" t="s">
        <v>32</v>
      </c>
      <c r="C752">
        <v>20.079999999999998</v>
      </c>
      <c r="D752">
        <v>158918128</v>
      </c>
    </row>
    <row r="753" spans="1:4" x14ac:dyDescent="0.2">
      <c r="A753" t="s">
        <v>46</v>
      </c>
      <c r="B753" t="s">
        <v>32</v>
      </c>
      <c r="C753">
        <v>20.07</v>
      </c>
      <c r="D753">
        <v>113701336</v>
      </c>
    </row>
    <row r="754" spans="1:4" x14ac:dyDescent="0.2">
      <c r="A754" t="s">
        <v>47</v>
      </c>
      <c r="B754" t="s">
        <v>32</v>
      </c>
      <c r="C754">
        <v>20.03</v>
      </c>
      <c r="D754">
        <v>151922512</v>
      </c>
    </row>
    <row r="755" spans="1:4" x14ac:dyDescent="0.2">
      <c r="A755" t="s">
        <v>48</v>
      </c>
      <c r="B755" t="s">
        <v>32</v>
      </c>
      <c r="C755">
        <v>19.98</v>
      </c>
      <c r="D755">
        <v>101880776</v>
      </c>
    </row>
    <row r="756" spans="1:4" x14ac:dyDescent="0.2">
      <c r="A756" t="s">
        <v>49</v>
      </c>
      <c r="B756" t="s">
        <v>32</v>
      </c>
      <c r="C756">
        <v>20.05</v>
      </c>
      <c r="D756">
        <v>158660816</v>
      </c>
    </row>
    <row r="757" spans="1:4" x14ac:dyDescent="0.2">
      <c r="A757" t="s">
        <v>50</v>
      </c>
      <c r="B757" t="s">
        <v>32</v>
      </c>
      <c r="C757">
        <v>19.96</v>
      </c>
      <c r="D757">
        <v>190625136</v>
      </c>
    </row>
    <row r="758" spans="1:4" x14ac:dyDescent="0.2">
      <c r="A758" t="s">
        <v>51</v>
      </c>
      <c r="B758" t="s">
        <v>32</v>
      </c>
      <c r="C758">
        <v>19.91</v>
      </c>
      <c r="D758">
        <v>156235824</v>
      </c>
    </row>
    <row r="759" spans="1:4" x14ac:dyDescent="0.2">
      <c r="A759" t="s">
        <v>52</v>
      </c>
      <c r="B759" t="s">
        <v>32</v>
      </c>
      <c r="C759">
        <v>20.02</v>
      </c>
      <c r="D759">
        <v>215309168</v>
      </c>
    </row>
    <row r="760" spans="1:4" x14ac:dyDescent="0.2">
      <c r="A760" t="s">
        <v>53</v>
      </c>
      <c r="B760" t="s">
        <v>32</v>
      </c>
      <c r="C760">
        <v>19.920000000000002</v>
      </c>
      <c r="D760">
        <v>116255272</v>
      </c>
    </row>
    <row r="761" spans="1:4" x14ac:dyDescent="0.2">
      <c r="A761" t="s">
        <v>54</v>
      </c>
      <c r="B761" t="s">
        <v>32</v>
      </c>
      <c r="C761">
        <v>19.920000000000002</v>
      </c>
      <c r="D761">
        <v>121030704</v>
      </c>
    </row>
    <row r="762" spans="1:4" x14ac:dyDescent="0.2">
      <c r="A762" t="s">
        <v>55</v>
      </c>
      <c r="B762" t="s">
        <v>32</v>
      </c>
      <c r="C762">
        <v>20.04</v>
      </c>
      <c r="D762">
        <v>240918816</v>
      </c>
    </row>
    <row r="763" spans="1:4" x14ac:dyDescent="0.2">
      <c r="A763" t="s">
        <v>56</v>
      </c>
      <c r="B763" t="s">
        <v>32</v>
      </c>
      <c r="C763">
        <v>20.059999999999999</v>
      </c>
      <c r="D763">
        <v>237004352</v>
      </c>
    </row>
    <row r="764" spans="1:4" x14ac:dyDescent="0.2">
      <c r="A764" t="s">
        <v>57</v>
      </c>
      <c r="B764" t="s">
        <v>32</v>
      </c>
      <c r="C764">
        <v>19.91</v>
      </c>
      <c r="D764">
        <v>475090048</v>
      </c>
    </row>
    <row r="765" spans="1:4" x14ac:dyDescent="0.2">
      <c r="A765" t="s">
        <v>58</v>
      </c>
      <c r="B765" t="s">
        <v>32</v>
      </c>
      <c r="C765">
        <v>19.93</v>
      </c>
      <c r="D765">
        <v>219058704</v>
      </c>
    </row>
    <row r="766" spans="1:4" x14ac:dyDescent="0.2">
      <c r="A766" t="s">
        <v>59</v>
      </c>
      <c r="B766" t="s">
        <v>32</v>
      </c>
      <c r="C766">
        <v>20.09</v>
      </c>
      <c r="D766">
        <v>103281920</v>
      </c>
    </row>
    <row r="767" spans="1:4" x14ac:dyDescent="0.2">
      <c r="A767" t="s">
        <v>60</v>
      </c>
      <c r="B767" t="s">
        <v>32</v>
      </c>
      <c r="C767">
        <v>19.95</v>
      </c>
      <c r="D767">
        <v>200746704</v>
      </c>
    </row>
    <row r="768" spans="1:4" x14ac:dyDescent="0.2">
      <c r="A768" t="s">
        <v>61</v>
      </c>
      <c r="B768" t="s">
        <v>32</v>
      </c>
      <c r="C768">
        <v>20</v>
      </c>
      <c r="D768">
        <v>92049504</v>
      </c>
    </row>
    <row r="769" spans="1:4" x14ac:dyDescent="0.2">
      <c r="A769" t="s">
        <v>62</v>
      </c>
      <c r="B769" t="s">
        <v>32</v>
      </c>
      <c r="C769">
        <v>19.98</v>
      </c>
      <c r="D769">
        <v>421616448</v>
      </c>
    </row>
    <row r="770" spans="1:4" x14ac:dyDescent="0.2">
      <c r="A770" t="s">
        <v>63</v>
      </c>
      <c r="B770" t="s">
        <v>32</v>
      </c>
      <c r="C770">
        <v>19.920000000000002</v>
      </c>
      <c r="D770">
        <v>166314000</v>
      </c>
    </row>
    <row r="771" spans="1:4" x14ac:dyDescent="0.2">
      <c r="A771" t="s">
        <v>64</v>
      </c>
      <c r="B771" t="s">
        <v>32</v>
      </c>
      <c r="C771">
        <v>19.920000000000002</v>
      </c>
      <c r="D771">
        <v>183302064</v>
      </c>
    </row>
    <row r="772" spans="1:4" x14ac:dyDescent="0.2">
      <c r="A772" t="s">
        <v>65</v>
      </c>
      <c r="B772" t="s">
        <v>32</v>
      </c>
      <c r="C772">
        <v>19.91</v>
      </c>
      <c r="D772">
        <v>173417328</v>
      </c>
    </row>
    <row r="773" spans="1:4" x14ac:dyDescent="0.2">
      <c r="A773" t="s">
        <v>66</v>
      </c>
      <c r="B773" t="s">
        <v>32</v>
      </c>
      <c r="C773">
        <v>19.86</v>
      </c>
      <c r="D773">
        <v>196850352</v>
      </c>
    </row>
    <row r="774" spans="1:4" x14ac:dyDescent="0.2">
      <c r="A774" t="s">
        <v>67</v>
      </c>
      <c r="B774" t="s">
        <v>32</v>
      </c>
      <c r="C774">
        <v>19.940000000000001</v>
      </c>
      <c r="D774">
        <v>158004048</v>
      </c>
    </row>
    <row r="775" spans="1:4" x14ac:dyDescent="0.2">
      <c r="A775" t="s">
        <v>68</v>
      </c>
      <c r="B775" t="s">
        <v>32</v>
      </c>
      <c r="C775">
        <v>19.920000000000002</v>
      </c>
      <c r="D775">
        <v>168677824</v>
      </c>
    </row>
    <row r="776" spans="1:4" x14ac:dyDescent="0.2">
      <c r="A776" t="s">
        <v>69</v>
      </c>
      <c r="B776" t="s">
        <v>32</v>
      </c>
      <c r="C776">
        <v>19.829999999999998</v>
      </c>
      <c r="D776">
        <v>172575584</v>
      </c>
    </row>
    <row r="777" spans="1:4" x14ac:dyDescent="0.2">
      <c r="A777" t="s">
        <v>70</v>
      </c>
      <c r="B777" t="s">
        <v>32</v>
      </c>
      <c r="C777">
        <v>19.93</v>
      </c>
      <c r="D777">
        <v>441641056</v>
      </c>
    </row>
    <row r="778" spans="1:4" x14ac:dyDescent="0.2">
      <c r="A778" t="s">
        <v>71</v>
      </c>
      <c r="B778" t="s">
        <v>32</v>
      </c>
      <c r="C778">
        <v>19.96</v>
      </c>
      <c r="D778">
        <v>370518080</v>
      </c>
    </row>
    <row r="779" spans="1:4" x14ac:dyDescent="0.2">
      <c r="A779" t="s">
        <v>72</v>
      </c>
      <c r="B779" t="s">
        <v>32</v>
      </c>
      <c r="C779">
        <v>19.95</v>
      </c>
      <c r="D779">
        <v>178258272</v>
      </c>
    </row>
    <row r="780" spans="1:4" x14ac:dyDescent="0.2">
      <c r="A780" t="s">
        <v>73</v>
      </c>
      <c r="B780" t="s">
        <v>32</v>
      </c>
      <c r="C780">
        <v>20.05</v>
      </c>
      <c r="D780">
        <v>241149328</v>
      </c>
    </row>
    <row r="781" spans="1:4" x14ac:dyDescent="0.2">
      <c r="A781" t="s">
        <v>74</v>
      </c>
      <c r="B781" t="s">
        <v>32</v>
      </c>
      <c r="C781">
        <v>20.010000000000002</v>
      </c>
      <c r="D781">
        <v>346700768</v>
      </c>
    </row>
    <row r="782" spans="1:4" x14ac:dyDescent="0.2">
      <c r="A782" t="s">
        <v>75</v>
      </c>
      <c r="B782" t="s">
        <v>32</v>
      </c>
      <c r="C782">
        <v>20.010000000000002</v>
      </c>
      <c r="D782">
        <v>309203520</v>
      </c>
    </row>
    <row r="783" spans="1:4" x14ac:dyDescent="0.2">
      <c r="A783" t="s">
        <v>76</v>
      </c>
      <c r="B783" t="s">
        <v>32</v>
      </c>
      <c r="C783">
        <v>19.86</v>
      </c>
      <c r="D783">
        <v>225162272</v>
      </c>
    </row>
    <row r="784" spans="1:4" x14ac:dyDescent="0.2">
      <c r="A784" t="s">
        <v>77</v>
      </c>
      <c r="B784" t="s">
        <v>32</v>
      </c>
      <c r="C784">
        <v>19.87</v>
      </c>
      <c r="D784">
        <v>330420224</v>
      </c>
    </row>
    <row r="785" spans="1:4" x14ac:dyDescent="0.2">
      <c r="A785" t="s">
        <v>78</v>
      </c>
      <c r="B785" t="s">
        <v>32</v>
      </c>
      <c r="C785">
        <v>20</v>
      </c>
      <c r="D785">
        <v>310655392</v>
      </c>
    </row>
    <row r="786" spans="1:4" x14ac:dyDescent="0.2">
      <c r="A786" t="s">
        <v>79</v>
      </c>
      <c r="B786" t="s">
        <v>32</v>
      </c>
      <c r="C786">
        <v>19.93</v>
      </c>
      <c r="D786">
        <v>340879328</v>
      </c>
    </row>
    <row r="787" spans="1:4" x14ac:dyDescent="0.2">
      <c r="A787" t="s">
        <v>80</v>
      </c>
      <c r="B787" t="s">
        <v>32</v>
      </c>
      <c r="C787">
        <v>19.97</v>
      </c>
      <c r="D787">
        <v>150182400</v>
      </c>
    </row>
    <row r="788" spans="1:4" x14ac:dyDescent="0.2">
      <c r="A788" t="s">
        <v>81</v>
      </c>
      <c r="B788" t="s">
        <v>32</v>
      </c>
      <c r="C788">
        <v>20.100000000000001</v>
      </c>
      <c r="D788">
        <v>206936432</v>
      </c>
    </row>
    <row r="789" spans="1:4" x14ac:dyDescent="0.2">
      <c r="A789" t="s">
        <v>82</v>
      </c>
      <c r="B789" t="s">
        <v>32</v>
      </c>
      <c r="C789">
        <v>19.97</v>
      </c>
      <c r="D789">
        <v>226837392</v>
      </c>
    </row>
    <row r="790" spans="1:4" x14ac:dyDescent="0.2">
      <c r="A790" t="s">
        <v>83</v>
      </c>
      <c r="B790" t="s">
        <v>32</v>
      </c>
      <c r="C790">
        <v>19.98</v>
      </c>
      <c r="D790">
        <v>294948288</v>
      </c>
    </row>
    <row r="791" spans="1:4" x14ac:dyDescent="0.2">
      <c r="A791" t="s">
        <v>84</v>
      </c>
      <c r="B791" t="s">
        <v>32</v>
      </c>
      <c r="C791">
        <v>20.02</v>
      </c>
      <c r="D791">
        <v>352437664</v>
      </c>
    </row>
    <row r="792" spans="1:4" x14ac:dyDescent="0.2">
      <c r="A792" t="s">
        <v>85</v>
      </c>
      <c r="B792" t="s">
        <v>32</v>
      </c>
      <c r="C792">
        <v>19.89</v>
      </c>
      <c r="D792">
        <v>168534768</v>
      </c>
    </row>
    <row r="793" spans="1:4" x14ac:dyDescent="0.2">
      <c r="A793" t="s">
        <v>86</v>
      </c>
      <c r="B793" t="s">
        <v>32</v>
      </c>
      <c r="C793">
        <v>20.04</v>
      </c>
      <c r="D793">
        <v>261336192</v>
      </c>
    </row>
    <row r="794" spans="1:4" x14ac:dyDescent="0.2">
      <c r="A794" t="s">
        <v>87</v>
      </c>
      <c r="B794" t="s">
        <v>32</v>
      </c>
      <c r="C794">
        <v>20.010000000000002</v>
      </c>
      <c r="D794">
        <v>268862752</v>
      </c>
    </row>
    <row r="795" spans="1:4" x14ac:dyDescent="0.2">
      <c r="A795" t="s">
        <v>88</v>
      </c>
      <c r="B795" t="s">
        <v>32</v>
      </c>
      <c r="C795">
        <v>19.89</v>
      </c>
      <c r="D795">
        <v>165340432</v>
      </c>
    </row>
    <row r="796" spans="1:4" x14ac:dyDescent="0.2">
      <c r="A796" t="s">
        <v>89</v>
      </c>
      <c r="B796" t="s">
        <v>32</v>
      </c>
      <c r="C796">
        <v>20.010000000000002</v>
      </c>
      <c r="D796">
        <v>288358656</v>
      </c>
    </row>
    <row r="797" spans="1:4" x14ac:dyDescent="0.2">
      <c r="A797" t="s">
        <v>90</v>
      </c>
      <c r="B797" t="s">
        <v>32</v>
      </c>
      <c r="C797">
        <v>19.989999999999998</v>
      </c>
      <c r="D797">
        <v>327982560</v>
      </c>
    </row>
    <row r="798" spans="1:4" x14ac:dyDescent="0.2">
      <c r="A798" t="s">
        <v>91</v>
      </c>
      <c r="B798" t="s">
        <v>32</v>
      </c>
      <c r="C798">
        <v>20.04</v>
      </c>
      <c r="D798">
        <v>312657024</v>
      </c>
    </row>
    <row r="799" spans="1:4" x14ac:dyDescent="0.2">
      <c r="A799" t="s">
        <v>92</v>
      </c>
      <c r="B799" t="s">
        <v>32</v>
      </c>
      <c r="C799">
        <v>19.899999999999999</v>
      </c>
      <c r="D799">
        <v>254007728</v>
      </c>
    </row>
    <row r="800" spans="1:4" x14ac:dyDescent="0.2">
      <c r="A800" t="s">
        <v>93</v>
      </c>
      <c r="B800" t="s">
        <v>32</v>
      </c>
      <c r="C800">
        <v>19.93</v>
      </c>
      <c r="D800">
        <v>352777024</v>
      </c>
    </row>
    <row r="801" spans="1:4" x14ac:dyDescent="0.2">
      <c r="A801" t="s">
        <v>94</v>
      </c>
      <c r="B801" t="s">
        <v>32</v>
      </c>
      <c r="C801">
        <v>19.940000000000001</v>
      </c>
      <c r="D801">
        <v>190226064</v>
      </c>
    </row>
    <row r="802" spans="1:4" x14ac:dyDescent="0.2">
      <c r="A802" t="s">
        <v>95</v>
      </c>
      <c r="B802" t="s">
        <v>32</v>
      </c>
      <c r="C802">
        <v>19.91</v>
      </c>
      <c r="D802">
        <v>218183904</v>
      </c>
    </row>
    <row r="803" spans="1:4" x14ac:dyDescent="0.2">
      <c r="A803" t="s">
        <v>96</v>
      </c>
      <c r="B803" t="s">
        <v>32</v>
      </c>
      <c r="C803">
        <v>19.920000000000002</v>
      </c>
      <c r="D803">
        <v>233268752</v>
      </c>
    </row>
    <row r="804" spans="1:4" x14ac:dyDescent="0.2">
      <c r="A804" t="s">
        <v>97</v>
      </c>
      <c r="B804" t="s">
        <v>32</v>
      </c>
      <c r="C804">
        <v>19.96</v>
      </c>
      <c r="D804">
        <v>178964160</v>
      </c>
    </row>
    <row r="805" spans="1:4" x14ac:dyDescent="0.2">
      <c r="A805" t="s">
        <v>98</v>
      </c>
      <c r="B805" t="s">
        <v>32</v>
      </c>
      <c r="C805">
        <v>19.89</v>
      </c>
      <c r="D805">
        <v>194021488</v>
      </c>
    </row>
    <row r="806" spans="1:4" x14ac:dyDescent="0.2">
      <c r="A806" t="s">
        <v>99</v>
      </c>
      <c r="B806" t="s">
        <v>32</v>
      </c>
      <c r="C806">
        <v>19.91</v>
      </c>
      <c r="D806">
        <v>224248176</v>
      </c>
    </row>
    <row r="807" spans="1:4" x14ac:dyDescent="0.2">
      <c r="A807" t="s">
        <v>100</v>
      </c>
      <c r="B807" t="s">
        <v>32</v>
      </c>
      <c r="C807">
        <v>19.93</v>
      </c>
      <c r="D807">
        <v>184554416</v>
      </c>
    </row>
  </sheetData>
  <sortState xmlns:xlrd2="http://schemas.microsoft.com/office/spreadsheetml/2017/richdata2" ref="A2:D4860">
    <sortCondition ref="B2:B4860"/>
    <sortCondition ref="A2:A48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3AE5-03DF-4C72-ADF2-EFA218D1C313}">
  <dimension ref="A1:Y62"/>
  <sheetViews>
    <sheetView tabSelected="1" topLeftCell="A15" workbookViewId="0">
      <selection activeCell="F22" sqref="F22"/>
    </sheetView>
  </sheetViews>
  <sheetFormatPr baseColWidth="10" defaultColWidth="8.83203125" defaultRowHeight="15" x14ac:dyDescent="0.2"/>
  <cols>
    <col min="1" max="1" width="32.83203125" bestFit="1" customWidth="1"/>
    <col min="2" max="2" width="18.6640625" customWidth="1"/>
    <col min="3" max="3" width="6" customWidth="1"/>
    <col min="4" max="4" width="13.5" bestFit="1" customWidth="1"/>
    <col min="5" max="5" width="18.5" bestFit="1" customWidth="1"/>
    <col min="6" max="6" width="16.5" bestFit="1" customWidth="1"/>
    <col min="7" max="7" width="18.5" bestFit="1" customWidth="1"/>
    <col min="8" max="8" width="13.5" bestFit="1" customWidth="1"/>
    <col min="9" max="9" width="15.5" bestFit="1" customWidth="1"/>
    <col min="10" max="10" width="12.83203125" bestFit="1" customWidth="1"/>
    <col min="11" max="11" width="12.1640625" bestFit="1" customWidth="1"/>
    <col min="12" max="12" width="17.33203125" bestFit="1" customWidth="1"/>
    <col min="13" max="13" width="15.5" bestFit="1" customWidth="1"/>
    <col min="14" max="14" width="15.6640625" bestFit="1" customWidth="1"/>
    <col min="15" max="15" width="17.5" customWidth="1"/>
    <col min="16" max="16" width="18.33203125" customWidth="1"/>
  </cols>
  <sheetData>
    <row r="1" spans="1:25" x14ac:dyDescent="0.2">
      <c r="A1" s="3"/>
      <c r="B1" s="3" t="s">
        <v>9</v>
      </c>
      <c r="C1" s="3"/>
      <c r="D1" s="3" t="s">
        <v>6</v>
      </c>
      <c r="E1" s="3" t="s">
        <v>23</v>
      </c>
      <c r="F1" s="3" t="s">
        <v>24</v>
      </c>
      <c r="G1" s="3" t="s">
        <v>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32</v>
      </c>
      <c r="N1" s="3" t="s">
        <v>5</v>
      </c>
      <c r="O1" s="3" t="s">
        <v>30</v>
      </c>
      <c r="P1" s="3" t="s">
        <v>31</v>
      </c>
      <c r="Q1" s="3" t="s">
        <v>8</v>
      </c>
      <c r="Y1" s="3"/>
    </row>
    <row r="2" spans="1:25" x14ac:dyDescent="0.2">
      <c r="A2" t="s">
        <v>56</v>
      </c>
      <c r="B2">
        <v>132734402560</v>
      </c>
      <c r="C2" s="2"/>
      <c r="D2" s="4">
        <v>1806606720</v>
      </c>
      <c r="E2" s="4">
        <v>538299776</v>
      </c>
      <c r="F2" s="4">
        <v>68061360</v>
      </c>
      <c r="G2" s="4">
        <v>353534720</v>
      </c>
      <c r="H2" s="4">
        <v>117451160</v>
      </c>
      <c r="I2" s="4">
        <v>46974448</v>
      </c>
      <c r="J2" s="4">
        <v>413284032</v>
      </c>
      <c r="K2" s="4">
        <v>479300768</v>
      </c>
      <c r="L2" s="4">
        <v>7671474176</v>
      </c>
      <c r="M2" s="4">
        <v>237004352</v>
      </c>
      <c r="N2" s="4">
        <v>67975192</v>
      </c>
      <c r="O2" s="4">
        <v>167424848</v>
      </c>
      <c r="P2" s="4">
        <v>2400845312</v>
      </c>
      <c r="Q2">
        <v>1</v>
      </c>
    </row>
    <row r="3" spans="1:25" x14ac:dyDescent="0.2">
      <c r="A3" t="s">
        <v>57</v>
      </c>
      <c r="B3">
        <v>122335346688</v>
      </c>
      <c r="C3" s="2"/>
      <c r="D3" s="4">
        <v>1709980544</v>
      </c>
      <c r="E3" s="4">
        <v>428820608</v>
      </c>
      <c r="F3" s="4">
        <v>55685044</v>
      </c>
      <c r="G3" s="4">
        <v>358575648</v>
      </c>
      <c r="H3" s="4">
        <v>121590768</v>
      </c>
      <c r="I3" s="4">
        <v>48644164</v>
      </c>
      <c r="J3" s="4">
        <v>383235968</v>
      </c>
      <c r="K3" s="4">
        <v>371558176</v>
      </c>
      <c r="L3" s="4">
        <v>6563504640</v>
      </c>
      <c r="M3" s="4">
        <v>475090048</v>
      </c>
      <c r="N3" s="4">
        <v>60881676</v>
      </c>
      <c r="O3" s="4">
        <v>145372128</v>
      </c>
      <c r="P3" s="4">
        <v>2274347520</v>
      </c>
      <c r="Q3">
        <v>1</v>
      </c>
    </row>
    <row r="4" spans="1:25" x14ac:dyDescent="0.2">
      <c r="A4" t="s">
        <v>58</v>
      </c>
      <c r="B4">
        <v>116490936320</v>
      </c>
      <c r="C4" s="2"/>
      <c r="D4" s="4">
        <v>1630293248</v>
      </c>
      <c r="E4" s="4">
        <v>539104320</v>
      </c>
      <c r="F4" s="4">
        <v>63592664</v>
      </c>
      <c r="G4" s="4">
        <v>386559968</v>
      </c>
      <c r="H4" s="4">
        <v>117514200</v>
      </c>
      <c r="I4" s="4">
        <v>44053556</v>
      </c>
      <c r="J4" s="4">
        <v>361400608</v>
      </c>
      <c r="K4" s="4">
        <v>349739776</v>
      </c>
      <c r="L4" s="4">
        <v>7244733440</v>
      </c>
      <c r="M4" s="4">
        <v>219058704</v>
      </c>
      <c r="N4" s="4">
        <v>67830488</v>
      </c>
      <c r="O4" s="4">
        <v>176704160</v>
      </c>
      <c r="P4" s="4">
        <v>2128707840</v>
      </c>
      <c r="Q4">
        <v>1</v>
      </c>
    </row>
    <row r="5" spans="1:25" x14ac:dyDescent="0.2">
      <c r="A5" t="s">
        <v>59</v>
      </c>
      <c r="B5">
        <v>99544006656</v>
      </c>
      <c r="C5" s="2"/>
      <c r="D5" s="4">
        <v>1176683904</v>
      </c>
      <c r="E5" s="4">
        <v>331035552</v>
      </c>
      <c r="F5" s="4">
        <v>61110532</v>
      </c>
      <c r="G5" s="4">
        <v>256179824</v>
      </c>
      <c r="H5" s="4">
        <v>57085692</v>
      </c>
      <c r="I5" s="4">
        <v>27491416</v>
      </c>
      <c r="J5" s="4">
        <v>303344384</v>
      </c>
      <c r="K5" s="4">
        <v>315358272</v>
      </c>
      <c r="L5" s="4">
        <v>5031372288</v>
      </c>
      <c r="M5" s="4">
        <v>103281920</v>
      </c>
      <c r="N5" s="4">
        <v>36634668</v>
      </c>
      <c r="O5" s="4">
        <v>98642472</v>
      </c>
      <c r="P5" s="4">
        <v>1346063360</v>
      </c>
      <c r="Q5">
        <v>0.5</v>
      </c>
    </row>
    <row r="6" spans="1:25" x14ac:dyDescent="0.2">
      <c r="A6" t="s">
        <v>60</v>
      </c>
      <c r="B6">
        <v>90482794496</v>
      </c>
      <c r="C6" s="2"/>
      <c r="D6" s="4">
        <v>1055394240</v>
      </c>
      <c r="E6" s="4">
        <v>267675648</v>
      </c>
      <c r="F6" s="4">
        <v>54595428</v>
      </c>
      <c r="G6" s="4">
        <v>233179408</v>
      </c>
      <c r="H6" s="4">
        <v>57768956</v>
      </c>
      <c r="I6" s="4">
        <v>25172046</v>
      </c>
      <c r="J6" s="4">
        <v>282779008</v>
      </c>
      <c r="K6" s="4">
        <v>272663296</v>
      </c>
      <c r="L6" s="4">
        <v>4345509888</v>
      </c>
      <c r="M6" s="4">
        <v>200746704</v>
      </c>
      <c r="N6" s="4">
        <v>34964232</v>
      </c>
      <c r="O6" s="4">
        <v>84734856</v>
      </c>
      <c r="P6" s="4">
        <v>1202542080</v>
      </c>
      <c r="Q6">
        <v>0.5</v>
      </c>
    </row>
    <row r="7" spans="1:25" x14ac:dyDescent="0.2">
      <c r="A7" t="s">
        <v>61</v>
      </c>
      <c r="B7">
        <v>85420752896</v>
      </c>
      <c r="C7" s="2"/>
      <c r="D7" s="4">
        <v>992799552</v>
      </c>
      <c r="E7" s="4">
        <v>295674272</v>
      </c>
      <c r="F7" s="4">
        <v>52885852</v>
      </c>
      <c r="G7" s="4">
        <v>288602752</v>
      </c>
      <c r="H7" s="4">
        <v>55888560</v>
      </c>
      <c r="I7" s="4">
        <v>20234966</v>
      </c>
      <c r="J7" s="4">
        <v>263888512</v>
      </c>
      <c r="K7" s="4">
        <v>244959456</v>
      </c>
      <c r="L7" s="4">
        <v>4644869632</v>
      </c>
      <c r="M7" s="4">
        <v>92049504</v>
      </c>
      <c r="N7" s="4">
        <v>33927208</v>
      </c>
      <c r="O7" s="4">
        <v>102350640</v>
      </c>
      <c r="P7" s="4">
        <v>1113414784</v>
      </c>
      <c r="Q7">
        <v>0.5</v>
      </c>
    </row>
    <row r="9" spans="1:25" x14ac:dyDescent="0.2">
      <c r="B9" t="s">
        <v>10</v>
      </c>
      <c r="D9">
        <f>$B2/D2</f>
        <v>73.471664358693403</v>
      </c>
      <c r="E9">
        <f t="shared" ref="E9:O9" si="0">$B2/E2</f>
        <v>246.58082443638244</v>
      </c>
      <c r="F9">
        <f t="shared" si="0"/>
        <v>1950.216724438066</v>
      </c>
      <c r="G9">
        <f t="shared" si="0"/>
        <v>375.44941147505966</v>
      </c>
      <c r="H9">
        <f t="shared" si="0"/>
        <v>1130.124236831718</v>
      </c>
      <c r="I9">
        <f t="shared" si="0"/>
        <v>2825.6724285509431</v>
      </c>
      <c r="J9">
        <f t="shared" si="0"/>
        <v>321.16992741689086</v>
      </c>
      <c r="K9">
        <f t="shared" si="0"/>
        <v>276.93342348243431</v>
      </c>
      <c r="L9">
        <f t="shared" si="0"/>
        <v>17.302333230196616</v>
      </c>
      <c r="M9">
        <f t="shared" si="0"/>
        <v>560.05048616153681</v>
      </c>
      <c r="N9">
        <f t="shared" si="0"/>
        <v>1952.688895089844</v>
      </c>
      <c r="O9">
        <f t="shared" si="0"/>
        <v>792.79989885372333</v>
      </c>
    </row>
    <row r="10" spans="1:25" x14ac:dyDescent="0.2">
      <c r="D10">
        <f t="shared" ref="D10:O14" si="1">$B3/D3</f>
        <v>71.54195240247131</v>
      </c>
      <c r="E10">
        <f t="shared" si="1"/>
        <v>285.28327325164372</v>
      </c>
      <c r="F10">
        <f t="shared" si="1"/>
        <v>2196.9156868763539</v>
      </c>
      <c r="G10">
        <f t="shared" si="1"/>
        <v>341.17025896861799</v>
      </c>
      <c r="H10">
        <f t="shared" si="1"/>
        <v>1006.1236449135678</v>
      </c>
      <c r="I10">
        <f t="shared" si="1"/>
        <v>2514.9028501754087</v>
      </c>
      <c r="J10">
        <f t="shared" si="1"/>
        <v>319.21676696066271</v>
      </c>
      <c r="K10">
        <f t="shared" si="1"/>
        <v>329.2495081254786</v>
      </c>
      <c r="L10">
        <f t="shared" si="1"/>
        <v>18.638723273302965</v>
      </c>
      <c r="M10">
        <f t="shared" si="1"/>
        <v>257.49928293172752</v>
      </c>
      <c r="N10">
        <f t="shared" si="1"/>
        <v>2009.3951862954627</v>
      </c>
      <c r="O10">
        <f t="shared" si="1"/>
        <v>841.53233753309303</v>
      </c>
    </row>
    <row r="11" spans="1:25" x14ac:dyDescent="0.2">
      <c r="D11">
        <f t="shared" si="1"/>
        <v>71.45397704548428</v>
      </c>
      <c r="E11">
        <f t="shared" si="1"/>
        <v>216.08236476383644</v>
      </c>
      <c r="F11">
        <f t="shared" si="1"/>
        <v>1831.829789675111</v>
      </c>
      <c r="G11">
        <f t="shared" si="1"/>
        <v>301.35281964841221</v>
      </c>
      <c r="H11">
        <f t="shared" si="1"/>
        <v>991.29242525584141</v>
      </c>
      <c r="I11">
        <f t="shared" si="1"/>
        <v>2644.3026828526622</v>
      </c>
      <c r="J11">
        <f t="shared" si="1"/>
        <v>322.33187698455669</v>
      </c>
      <c r="K11">
        <f t="shared" si="1"/>
        <v>333.07888983150718</v>
      </c>
      <c r="L11">
        <f t="shared" si="1"/>
        <v>16.079395782434752</v>
      </c>
      <c r="M11">
        <f t="shared" si="1"/>
        <v>531.77953759828688</v>
      </c>
      <c r="N11">
        <f t="shared" si="1"/>
        <v>1717.3831378008072</v>
      </c>
      <c r="O11">
        <f t="shared" si="1"/>
        <v>659.24274968965074</v>
      </c>
    </row>
    <row r="12" spans="1:25" x14ac:dyDescent="0.2">
      <c r="D12">
        <f t="shared" si="1"/>
        <v>84.59706665282981</v>
      </c>
      <c r="E12">
        <f t="shared" si="1"/>
        <v>300.70488216323059</v>
      </c>
      <c r="F12">
        <f t="shared" si="1"/>
        <v>1628.9173633114501</v>
      </c>
      <c r="G12">
        <f t="shared" si="1"/>
        <v>388.57082927810893</v>
      </c>
      <c r="H12">
        <f t="shared" si="1"/>
        <v>1743.764561109288</v>
      </c>
      <c r="I12">
        <f t="shared" si="1"/>
        <v>3620.912311537536</v>
      </c>
      <c r="J12">
        <f t="shared" si="1"/>
        <v>328.15509996717128</v>
      </c>
      <c r="K12">
        <f t="shared" si="1"/>
        <v>315.65370403856093</v>
      </c>
      <c r="L12">
        <f t="shared" si="1"/>
        <v>19.784663300192666</v>
      </c>
      <c r="M12">
        <f t="shared" si="1"/>
        <v>963.80863810432652</v>
      </c>
      <c r="N12">
        <f t="shared" si="1"/>
        <v>2717.2078277330097</v>
      </c>
      <c r="O12">
        <f t="shared" si="1"/>
        <v>1009.1394167007494</v>
      </c>
    </row>
    <row r="13" spans="1:25" x14ac:dyDescent="0.2">
      <c r="D13">
        <f t="shared" si="1"/>
        <v>85.733644420875365</v>
      </c>
      <c r="E13">
        <f t="shared" si="1"/>
        <v>338.03147642328673</v>
      </c>
      <c r="F13">
        <f t="shared" si="1"/>
        <v>1657.332817246162</v>
      </c>
      <c r="G13">
        <f t="shared" si="1"/>
        <v>388.03938680554501</v>
      </c>
      <c r="H13">
        <f t="shared" si="1"/>
        <v>1566.2875142836233</v>
      </c>
      <c r="I13">
        <f t="shared" si="1"/>
        <v>3594.5744933089668</v>
      </c>
      <c r="J13">
        <f t="shared" si="1"/>
        <v>319.97705606209638</v>
      </c>
      <c r="K13">
        <f t="shared" si="1"/>
        <v>331.84809185318437</v>
      </c>
      <c r="L13">
        <f t="shared" si="1"/>
        <v>20.822135221890903</v>
      </c>
      <c r="M13">
        <f t="shared" si="1"/>
        <v>450.73115868442852</v>
      </c>
      <c r="N13">
        <f t="shared" si="1"/>
        <v>2587.8673524417754</v>
      </c>
      <c r="O13">
        <f t="shared" si="1"/>
        <v>1067.83440448639</v>
      </c>
    </row>
    <row r="14" spans="1:25" x14ac:dyDescent="0.2">
      <c r="D14">
        <f t="shared" si="1"/>
        <v>86.040281468620165</v>
      </c>
      <c r="E14">
        <f t="shared" si="1"/>
        <v>288.90154127444674</v>
      </c>
      <c r="F14">
        <f t="shared" si="1"/>
        <v>1615.1910135814774</v>
      </c>
      <c r="G14">
        <f t="shared" si="1"/>
        <v>295.98038239080961</v>
      </c>
      <c r="H14">
        <f t="shared" si="1"/>
        <v>1528.4121275624207</v>
      </c>
      <c r="I14">
        <f t="shared" si="1"/>
        <v>4221.4428675590561</v>
      </c>
      <c r="J14">
        <f t="shared" si="1"/>
        <v>323.70015749681443</v>
      </c>
      <c r="K14">
        <f t="shared" si="1"/>
        <v>348.71384142851787</v>
      </c>
      <c r="L14">
        <f t="shared" si="1"/>
        <v>18.390344544335317</v>
      </c>
      <c r="M14">
        <f t="shared" si="1"/>
        <v>927.98710676376925</v>
      </c>
      <c r="N14">
        <f t="shared" si="1"/>
        <v>2517.7654729502055</v>
      </c>
      <c r="O14">
        <f t="shared" si="1"/>
        <v>834.58933814190118</v>
      </c>
    </row>
    <row r="16" spans="1:25" x14ac:dyDescent="0.2">
      <c r="C16" t="s">
        <v>11</v>
      </c>
      <c r="D16">
        <f>_xlfn.STDEV.S(D9:D14)/AVERAGE(D9:D14)</f>
        <v>9.309798605012902E-2</v>
      </c>
      <c r="E16">
        <f t="shared" ref="E16:O16" si="2">_xlfn.STDEV.S(E9:E14)/AVERAGE(E9:E14)</f>
        <v>0.15278527478904103</v>
      </c>
      <c r="F16">
        <f t="shared" si="2"/>
        <v>0.12667047831883374</v>
      </c>
      <c r="G16">
        <f t="shared" si="2"/>
        <v>0.12129215746635755</v>
      </c>
      <c r="H16">
        <f t="shared" si="2"/>
        <v>0.24428253811577041</v>
      </c>
      <c r="I16">
        <f t="shared" si="2"/>
        <v>0.20890141221249339</v>
      </c>
      <c r="J16">
        <f t="shared" si="2"/>
        <v>1.0033625549770029E-2</v>
      </c>
      <c r="K16">
        <f t="shared" si="2"/>
        <v>7.6629441537665044E-2</v>
      </c>
      <c r="L16">
        <f t="shared" si="2"/>
        <v>9.1615052582342177E-2</v>
      </c>
      <c r="M16">
        <f t="shared" si="2"/>
        <v>0.45060165558253895</v>
      </c>
      <c r="N16">
        <f t="shared" si="2"/>
        <v>0.18149612983147892</v>
      </c>
      <c r="O16">
        <f t="shared" si="2"/>
        <v>0.17167537742703559</v>
      </c>
    </row>
    <row r="18" spans="1:17" x14ac:dyDescent="0.2">
      <c r="C18" t="s">
        <v>12</v>
      </c>
      <c r="D18" t="str">
        <f>INDEX(C1:N1, MATCH(MIN(C16:N16), C16:N16, 0))</f>
        <v>Glycine betaine, 13C5, 15N</v>
      </c>
    </row>
    <row r="20" spans="1:17" x14ac:dyDescent="0.2">
      <c r="A20" t="str">
        <f>'Compound areas'!A2</f>
        <v>230705_Std_4uMStdsMix1InH2O_1</v>
      </c>
      <c r="B20">
        <f>'Compound areas'!D2</f>
        <v>464088768</v>
      </c>
      <c r="D20">
        <f>GETPIVOTDATA("Area",'IS areas'!$F$2,"Replicate Name",A20,"Precursor Ion Name",$D$18)</f>
        <v>0</v>
      </c>
      <c r="F20" t="e">
        <f>B20/D20*AVERAGE(D$20:D$62)</f>
        <v>#DIV/0!</v>
      </c>
    </row>
    <row r="21" spans="1:17" x14ac:dyDescent="0.2">
      <c r="A21" t="str">
        <f>'Compound areas'!A3</f>
        <v>230705_Std_4uMStdsMix1InH2O_2</v>
      </c>
      <c r="B21">
        <f>'Compound areas'!D3</f>
        <v>468434368</v>
      </c>
      <c r="D21">
        <f>GETPIVOTDATA("Area",'IS areas'!$F$2,"Replicate Name",A21,"Precursor Ion Name",$D$18)</f>
        <v>0</v>
      </c>
      <c r="F21" t="e">
        <f t="shared" ref="F21:F62" si="3">B21/D21*AVERAGE(D$20:D$62)</f>
        <v>#DIV/0!</v>
      </c>
      <c r="Q21" s="3"/>
    </row>
    <row r="22" spans="1:17" x14ac:dyDescent="0.2">
      <c r="A22" t="str">
        <f>'Compound areas'!A4</f>
        <v>230705_Std_4uMStdsMix1InMatrix_1</v>
      </c>
      <c r="B22">
        <f>'Compound areas'!D4</f>
        <v>111625084928</v>
      </c>
      <c r="D22">
        <f>GETPIVOTDATA("Area",'IS areas'!$F$2,"Replicate Name",A22,"Precursor Ion Name",$D$18)</f>
        <v>348495488</v>
      </c>
      <c r="F22" t="e">
        <f t="shared" si="3"/>
        <v>#N/A</v>
      </c>
    </row>
    <row r="23" spans="1:17" x14ac:dyDescent="0.2">
      <c r="A23" t="str">
        <f>'Compound areas'!A5</f>
        <v>230705_Std_4uMStdsMix1InMatrix_2</v>
      </c>
      <c r="B23">
        <f>'Compound areas'!D5</f>
        <v>89266323456</v>
      </c>
      <c r="D23">
        <f>GETPIVOTDATA("Area",'IS areas'!$F$2,"Replicate Name",A23,"Precursor Ion Name",$D$18)</f>
        <v>278818976</v>
      </c>
      <c r="F23" t="e">
        <f t="shared" si="3"/>
        <v>#N/A</v>
      </c>
    </row>
    <row r="24" spans="1:17" x14ac:dyDescent="0.2">
      <c r="A24" t="str">
        <f>'Compound areas'!A6</f>
        <v>230705_Std_4uMStdsMix2InH2O_1</v>
      </c>
      <c r="B24">
        <f>'Compound areas'!D6</f>
        <v>8803162112</v>
      </c>
      <c r="D24">
        <f>GETPIVOTDATA("Area",'IS areas'!$F$2,"Replicate Name",A24,"Precursor Ion Name",$D$18)</f>
        <v>0</v>
      </c>
      <c r="F24" t="e">
        <f t="shared" si="3"/>
        <v>#DIV/0!</v>
      </c>
    </row>
    <row r="25" spans="1:17" x14ac:dyDescent="0.2">
      <c r="A25" t="str">
        <f>'Compound areas'!A7</f>
        <v>230705_Std_4uMStdsMix2InH2O_2</v>
      </c>
      <c r="B25">
        <f>'Compound areas'!D7</f>
        <v>8981695488</v>
      </c>
      <c r="D25" t="e">
        <f>GETPIVOTDATA("Area",'IS areas'!$F$2,"Replicate Name",A25,"Precursor Ion Name",$D$18)</f>
        <v>#N/A</v>
      </c>
      <c r="F25" t="e">
        <f t="shared" si="3"/>
        <v>#N/A</v>
      </c>
    </row>
    <row r="26" spans="1:17" x14ac:dyDescent="0.2">
      <c r="A26" t="str">
        <f>'Compound areas'!A8</f>
        <v>230705_Std_4uMStdsMix2InMatrix_1</v>
      </c>
      <c r="B26">
        <f>'Compound areas'!D8</f>
        <v>107243364352</v>
      </c>
      <c r="D26">
        <f>GETPIVOTDATA("Area",'IS areas'!$F$2,"Replicate Name",A26,"Precursor Ion Name",$D$18)</f>
        <v>336703264</v>
      </c>
      <c r="F26" t="e">
        <f t="shared" si="3"/>
        <v>#N/A</v>
      </c>
    </row>
    <row r="27" spans="1:17" x14ac:dyDescent="0.2">
      <c r="A27" t="str">
        <f>'Compound areas'!A9</f>
        <v>230705_Std_4uMStdsMix2InMatrix_2</v>
      </c>
      <c r="B27">
        <f>'Compound areas'!D9</f>
        <v>90945863680</v>
      </c>
      <c r="D27">
        <f>GETPIVOTDATA("Area",'IS areas'!$F$2,"Replicate Name",A27,"Precursor Ion Name",$D$18)</f>
        <v>277917728</v>
      </c>
      <c r="F27" t="e">
        <f t="shared" si="3"/>
        <v>#N/A</v>
      </c>
    </row>
    <row r="28" spans="1:17" x14ac:dyDescent="0.2">
      <c r="A28" t="str">
        <f>'Compound areas'!A10</f>
        <v>230705_Std_H2OinMatrix_1</v>
      </c>
      <c r="B28">
        <f>'Compound areas'!D10</f>
        <v>111083487232</v>
      </c>
      <c r="D28">
        <f>GETPIVOTDATA("Area",'IS areas'!$F$2,"Replicate Name",A28,"Precursor Ion Name",$D$18)</f>
        <v>347541056</v>
      </c>
      <c r="F28" t="e">
        <f t="shared" si="3"/>
        <v>#N/A</v>
      </c>
    </row>
    <row r="29" spans="1:17" x14ac:dyDescent="0.2">
      <c r="A29" t="str">
        <f>'Compound areas'!A11</f>
        <v>230705_Std_H2OinMatrix_2</v>
      </c>
      <c r="B29">
        <f>'Compound areas'!D11</f>
        <v>92166299648</v>
      </c>
      <c r="D29">
        <f>GETPIVOTDATA("Area",'IS areas'!$F$2,"Replicate Name",A29,"Precursor Ion Name",$D$18)</f>
        <v>294297120</v>
      </c>
      <c r="F29" t="e">
        <f t="shared" si="3"/>
        <v>#N/A</v>
      </c>
    </row>
    <row r="30" spans="1:17" x14ac:dyDescent="0.2">
      <c r="A30" t="str">
        <f>'Compound areas'!A12</f>
        <v>230705_Blk_FilterBlk_1</v>
      </c>
      <c r="B30">
        <f>'Compound areas'!D12</f>
        <v>165928240</v>
      </c>
      <c r="D30">
        <f>GETPIVOTDATA("Area",'IS areas'!$F$2,"Replicate Name",A30,"Precursor Ion Name",$D$18)</f>
        <v>2078080640</v>
      </c>
      <c r="F30" t="e">
        <f t="shared" si="3"/>
        <v>#N/A</v>
      </c>
    </row>
    <row r="31" spans="1:17" x14ac:dyDescent="0.2">
      <c r="A31" t="str">
        <f>'Compound areas'!A13</f>
        <v>230705_Blk_MBlk_P_1</v>
      </c>
      <c r="B31">
        <f>'Compound areas'!D13</f>
        <v>221175344</v>
      </c>
      <c r="D31">
        <f>GETPIVOTDATA("Area",'IS areas'!$F$2,"Replicate Name",A31,"Precursor Ion Name",$D$18)</f>
        <v>2216878848</v>
      </c>
      <c r="F31" t="e">
        <f t="shared" si="3"/>
        <v>#N/A</v>
      </c>
    </row>
    <row r="32" spans="1:17" x14ac:dyDescent="0.2">
      <c r="A32" t="str">
        <f>'Compound areas'!A14</f>
        <v>230705_Blk_MBlk_P_2</v>
      </c>
      <c r="B32">
        <f>'Compound areas'!D14</f>
        <v>182044272</v>
      </c>
      <c r="D32">
        <f>GETPIVOTDATA("Area",'IS areas'!$F$2,"Replicate Name",A32,"Precursor Ion Name",$D$18)</f>
        <v>2169692672</v>
      </c>
      <c r="F32" t="e">
        <f t="shared" si="3"/>
        <v>#N/A</v>
      </c>
    </row>
    <row r="33" spans="1:6" x14ac:dyDescent="0.2">
      <c r="A33" t="str">
        <f>'Compound areas'!A15</f>
        <v>230705_Blk_MBlk_P_3</v>
      </c>
      <c r="B33">
        <f>'Compound areas'!D15</f>
        <v>262354672</v>
      </c>
      <c r="D33">
        <f>GETPIVOTDATA("Area",'IS areas'!$F$2,"Replicate Name",A33,"Precursor Ion Name",$D$18)</f>
        <v>2247187968</v>
      </c>
      <c r="F33" t="e">
        <f t="shared" si="3"/>
        <v>#N/A</v>
      </c>
    </row>
    <row r="34" spans="1:6" x14ac:dyDescent="0.2">
      <c r="A34" t="str">
        <f>'Compound areas'!A16</f>
        <v>230705_Blk_MBlk_P_4</v>
      </c>
      <c r="B34">
        <f>'Compound areas'!D16</f>
        <v>81730432</v>
      </c>
      <c r="D34">
        <f>GETPIVOTDATA("Area",'IS areas'!$F$2,"Replicate Name",A34,"Precursor Ion Name",$D$18)</f>
        <v>1505029376</v>
      </c>
      <c r="F34" t="e">
        <f t="shared" si="3"/>
        <v>#N/A</v>
      </c>
    </row>
    <row r="35" spans="1:6" x14ac:dyDescent="0.2">
      <c r="A35" t="str">
        <f>'Compound areas'!A17</f>
        <v>230705_Blk_MBlk_P_5</v>
      </c>
      <c r="B35">
        <f>'Compound areas'!D17</f>
        <v>135377584</v>
      </c>
      <c r="D35">
        <f>GETPIVOTDATA("Area",'IS areas'!$F$2,"Replicate Name",A35,"Precursor Ion Name",$D$18)</f>
        <v>1726520064</v>
      </c>
      <c r="F35" t="e">
        <f t="shared" si="3"/>
        <v>#N/A</v>
      </c>
    </row>
    <row r="36" spans="1:6" x14ac:dyDescent="0.2">
      <c r="A36" t="str">
        <f>'Compound areas'!A18</f>
        <v>230705_Blk_MBlk_P_6</v>
      </c>
      <c r="B36">
        <f>'Compound areas'!D18</f>
        <v>148137312</v>
      </c>
      <c r="D36">
        <f>GETPIVOTDATA("Area",'IS areas'!$F$2,"Replicate Name",A36,"Precursor Ion Name",$D$18)</f>
        <v>2447264512</v>
      </c>
      <c r="F36" t="e">
        <f t="shared" si="3"/>
        <v>#N/A</v>
      </c>
    </row>
    <row r="37" spans="1:6" x14ac:dyDescent="0.2">
      <c r="A37" t="str">
        <f>'Compound areas'!A19</f>
        <v>230705_Poo_CRR_Full1</v>
      </c>
      <c r="B37">
        <f>'Compound areas'!D19</f>
        <v>132734402560</v>
      </c>
      <c r="D37">
        <f>GETPIVOTDATA("Area",'IS areas'!$F$2,"Replicate Name",A37,"Precursor Ion Name",$D$18)</f>
        <v>413284032</v>
      </c>
      <c r="F37" t="e">
        <f t="shared" si="3"/>
        <v>#N/A</v>
      </c>
    </row>
    <row r="38" spans="1:6" x14ac:dyDescent="0.2">
      <c r="A38" t="str">
        <f>'Compound areas'!A20</f>
        <v>230705_Poo_CRR_Full2</v>
      </c>
      <c r="B38">
        <f>'Compound areas'!D20</f>
        <v>122335346688</v>
      </c>
      <c r="D38">
        <f>GETPIVOTDATA("Area",'IS areas'!$F$2,"Replicate Name",A38,"Precursor Ion Name",$D$18)</f>
        <v>383235968</v>
      </c>
      <c r="F38" t="e">
        <f t="shared" si="3"/>
        <v>#N/A</v>
      </c>
    </row>
    <row r="39" spans="1:6" x14ac:dyDescent="0.2">
      <c r="A39" t="str">
        <f>'Compound areas'!A21</f>
        <v>230705_Poo_CRR_Full3</v>
      </c>
      <c r="B39">
        <f>'Compound areas'!D21</f>
        <v>116490936320</v>
      </c>
      <c r="D39">
        <f>GETPIVOTDATA("Area",'IS areas'!$F$2,"Replicate Name",A39,"Precursor Ion Name",$D$18)</f>
        <v>361400608</v>
      </c>
      <c r="F39" t="e">
        <f t="shared" si="3"/>
        <v>#N/A</v>
      </c>
    </row>
    <row r="40" spans="1:6" x14ac:dyDescent="0.2">
      <c r="A40" t="str">
        <f>'Compound areas'!A22</f>
        <v>230705_Poo_CRR_Half1</v>
      </c>
      <c r="B40">
        <f>'Compound areas'!D22</f>
        <v>99544006656</v>
      </c>
      <c r="D40">
        <f>GETPIVOTDATA("Area",'IS areas'!$F$2,"Replicate Name",A40,"Precursor Ion Name",$D$18)</f>
        <v>303344384</v>
      </c>
      <c r="F40" t="e">
        <f t="shared" si="3"/>
        <v>#N/A</v>
      </c>
    </row>
    <row r="41" spans="1:6" x14ac:dyDescent="0.2">
      <c r="A41" t="str">
        <f>'Compound areas'!A23</f>
        <v>230705_Poo_CRR_Half2</v>
      </c>
      <c r="B41">
        <f>'Compound areas'!D23</f>
        <v>90482794496</v>
      </c>
      <c r="D41">
        <f>GETPIVOTDATA("Area",'IS areas'!$F$2,"Replicate Name",A41,"Precursor Ion Name",$D$18)</f>
        <v>282779008</v>
      </c>
      <c r="F41" t="e">
        <f t="shared" si="3"/>
        <v>#N/A</v>
      </c>
    </row>
    <row r="42" spans="1:6" x14ac:dyDescent="0.2">
      <c r="A42" t="str">
        <f>'Compound areas'!A24</f>
        <v>230705_Poo_CRR_Half3</v>
      </c>
      <c r="B42">
        <f>'Compound areas'!D24</f>
        <v>85420752896</v>
      </c>
      <c r="D42">
        <f>GETPIVOTDATA("Area",'IS areas'!$F$2,"Replicate Name",A42,"Precursor Ion Name",$D$18)</f>
        <v>263888512</v>
      </c>
      <c r="F42" t="e">
        <f t="shared" si="3"/>
        <v>#N/A</v>
      </c>
    </row>
    <row r="43" spans="1:6" x14ac:dyDescent="0.2">
      <c r="A43" t="str">
        <f>'Compound areas'!A25</f>
        <v>230705_Smp_1005_D0_P_A</v>
      </c>
      <c r="B43">
        <f>'Compound areas'!D25</f>
        <v>2162223872</v>
      </c>
      <c r="D43">
        <f>GETPIVOTDATA("Area",'IS areas'!$F$2,"Replicate Name",A43,"Precursor Ion Name",$D$18)</f>
        <v>2283840000</v>
      </c>
      <c r="F43" t="e">
        <f t="shared" si="3"/>
        <v>#N/A</v>
      </c>
    </row>
    <row r="44" spans="1:6" x14ac:dyDescent="0.2">
      <c r="A44" t="str">
        <f>'Compound areas'!A26</f>
        <v>230705_Smp_1005_D0_P_B</v>
      </c>
      <c r="B44">
        <f>'Compound areas'!D26</f>
        <v>2321459200</v>
      </c>
      <c r="D44">
        <f>GETPIVOTDATA("Area",'IS areas'!$F$2,"Replicate Name",A44,"Precursor Ion Name",$D$18)</f>
        <v>2035719424</v>
      </c>
      <c r="F44" t="e">
        <f t="shared" si="3"/>
        <v>#N/A</v>
      </c>
    </row>
    <row r="45" spans="1:6" x14ac:dyDescent="0.2">
      <c r="A45" t="str">
        <f>'Compound areas'!A27</f>
        <v>230705_Smp_1005_D0_P_C</v>
      </c>
      <c r="B45">
        <f>'Compound areas'!D27</f>
        <v>2361447424</v>
      </c>
      <c r="D45">
        <f>GETPIVOTDATA("Area",'IS areas'!$F$2,"Replicate Name",A45,"Precursor Ion Name",$D$18)</f>
        <v>2229506816</v>
      </c>
      <c r="F45" t="e">
        <f t="shared" si="3"/>
        <v>#N/A</v>
      </c>
    </row>
    <row r="46" spans="1:6" x14ac:dyDescent="0.2">
      <c r="A46" t="str">
        <f>'Compound areas'!A28</f>
        <v>230705_Smp_1005_D4_P_A</v>
      </c>
      <c r="B46">
        <f>'Compound areas'!D28</f>
        <v>26098528256</v>
      </c>
      <c r="D46">
        <f>GETPIVOTDATA("Area",'IS areas'!$F$2,"Replicate Name",A46,"Precursor Ion Name",$D$18)</f>
        <v>1673927168</v>
      </c>
      <c r="F46" t="e">
        <f t="shared" si="3"/>
        <v>#N/A</v>
      </c>
    </row>
    <row r="47" spans="1:6" x14ac:dyDescent="0.2">
      <c r="A47" t="str">
        <f>'Compound areas'!A29</f>
        <v>230705_Smp_1005_D4_P_B</v>
      </c>
      <c r="B47">
        <f>'Compound areas'!D29</f>
        <v>29383536640</v>
      </c>
      <c r="D47">
        <f>GETPIVOTDATA("Area",'IS areas'!$F$2,"Replicate Name",A47,"Precursor Ion Name",$D$18)</f>
        <v>1591653888</v>
      </c>
      <c r="F47" t="e">
        <f t="shared" si="3"/>
        <v>#N/A</v>
      </c>
    </row>
    <row r="48" spans="1:6" x14ac:dyDescent="0.2">
      <c r="A48" t="str">
        <f>'Compound areas'!A30</f>
        <v>230705_Smp_1005_D4_P_C</v>
      </c>
      <c r="B48">
        <f>'Compound areas'!D30</f>
        <v>27710015488</v>
      </c>
      <c r="D48">
        <f>GETPIVOTDATA("Area",'IS areas'!$F$2,"Replicate Name",A48,"Precursor Ion Name",$D$18)</f>
        <v>1508736896</v>
      </c>
      <c r="F48" t="e">
        <f t="shared" si="3"/>
        <v>#N/A</v>
      </c>
    </row>
    <row r="49" spans="1:6" x14ac:dyDescent="0.2">
      <c r="A49" t="str">
        <f>'Compound areas'!A31</f>
        <v>230705_Smp_1005_D5_P_A</v>
      </c>
      <c r="B49">
        <f>'Compound areas'!D31</f>
        <v>37866467328</v>
      </c>
      <c r="D49">
        <f>GETPIVOTDATA("Area",'IS areas'!$F$2,"Replicate Name",A49,"Precursor Ion Name",$D$18)</f>
        <v>1358802560</v>
      </c>
      <c r="F49" t="e">
        <f t="shared" si="3"/>
        <v>#N/A</v>
      </c>
    </row>
    <row r="50" spans="1:6" x14ac:dyDescent="0.2">
      <c r="A50" t="str">
        <f>'Compound areas'!A32</f>
        <v>230705_Smp_1005_D5_P_B</v>
      </c>
      <c r="B50">
        <f>'Compound areas'!D32</f>
        <v>47167135744</v>
      </c>
      <c r="D50">
        <f>GETPIVOTDATA("Area",'IS areas'!$F$2,"Replicate Name",A50,"Precursor Ion Name",$D$18)</f>
        <v>1110287488</v>
      </c>
      <c r="F50" t="e">
        <f t="shared" si="3"/>
        <v>#N/A</v>
      </c>
    </row>
    <row r="51" spans="1:6" x14ac:dyDescent="0.2">
      <c r="A51" t="str">
        <f>'Compound areas'!A33</f>
        <v>230705_Smp_1005_D5_P_C</v>
      </c>
      <c r="B51">
        <f>'Compound areas'!D33</f>
        <v>37995630592</v>
      </c>
      <c r="D51">
        <f>GETPIVOTDATA("Area",'IS areas'!$F$2,"Replicate Name",A51,"Precursor Ion Name",$D$18)</f>
        <v>1224955904</v>
      </c>
      <c r="F51" t="e">
        <f t="shared" si="3"/>
        <v>#N/A</v>
      </c>
    </row>
    <row r="52" spans="1:6" x14ac:dyDescent="0.2">
      <c r="A52" t="str">
        <f>'Compound areas'!A34</f>
        <v>230705_Smp_1005_D6_P_A</v>
      </c>
      <c r="B52">
        <f>'Compound areas'!D34</f>
        <v>53387706368</v>
      </c>
      <c r="D52">
        <f>GETPIVOTDATA("Area",'IS areas'!$F$2,"Replicate Name",A52,"Precursor Ion Name",$D$18)</f>
        <v>995782720</v>
      </c>
      <c r="F52" t="e">
        <f t="shared" si="3"/>
        <v>#N/A</v>
      </c>
    </row>
    <row r="53" spans="1:6" x14ac:dyDescent="0.2">
      <c r="A53" t="str">
        <f>'Compound areas'!A35</f>
        <v>230705_Smp_1005_D6_P_B</v>
      </c>
      <c r="B53">
        <f>'Compound areas'!D35</f>
        <v>51990183936</v>
      </c>
      <c r="D53">
        <f>GETPIVOTDATA("Area",'IS areas'!$F$2,"Replicate Name",A53,"Precursor Ion Name",$D$18)</f>
        <v>961476032</v>
      </c>
      <c r="F53" t="e">
        <f t="shared" si="3"/>
        <v>#N/A</v>
      </c>
    </row>
    <row r="54" spans="1:6" x14ac:dyDescent="0.2">
      <c r="A54" t="str">
        <f>'Compound areas'!A36</f>
        <v>230705_Smp_1005_D6_P_C</v>
      </c>
      <c r="B54">
        <f>'Compound areas'!D36</f>
        <v>58119049216</v>
      </c>
      <c r="D54">
        <f>GETPIVOTDATA("Area",'IS areas'!$F$2,"Replicate Name",A54,"Precursor Ion Name",$D$18)</f>
        <v>957716672</v>
      </c>
      <c r="F54" t="e">
        <f t="shared" si="3"/>
        <v>#N/A</v>
      </c>
    </row>
    <row r="55" spans="1:6" x14ac:dyDescent="0.2">
      <c r="A55" t="str">
        <f>'Compound areas'!A37</f>
        <v>230705_Smp_1005_D7_P_A</v>
      </c>
      <c r="B55">
        <f>'Compound areas'!D37</f>
        <v>68148178944</v>
      </c>
      <c r="D55">
        <f>GETPIVOTDATA("Area",'IS areas'!$F$2,"Replicate Name",A55,"Precursor Ion Name",$D$18)</f>
        <v>700021696</v>
      </c>
      <c r="F55" t="e">
        <f t="shared" si="3"/>
        <v>#N/A</v>
      </c>
    </row>
    <row r="56" spans="1:6" x14ac:dyDescent="0.2">
      <c r="A56" t="str">
        <f>'Compound areas'!A38</f>
        <v>230705_Smp_1005_D7_P_B</v>
      </c>
      <c r="B56">
        <f>'Compound areas'!D38</f>
        <v>69846097920</v>
      </c>
      <c r="D56">
        <f>GETPIVOTDATA("Area",'IS areas'!$F$2,"Replicate Name",A56,"Precursor Ion Name",$D$18)</f>
        <v>826268736</v>
      </c>
      <c r="F56" t="e">
        <f t="shared" si="3"/>
        <v>#N/A</v>
      </c>
    </row>
    <row r="57" spans="1:6" x14ac:dyDescent="0.2">
      <c r="A57" t="str">
        <f>'Compound areas'!A39</f>
        <v>230705_Smp_1005_D7_P_C</v>
      </c>
      <c r="B57">
        <f>'Compound areas'!D39</f>
        <v>64780337152</v>
      </c>
      <c r="D57">
        <f>GETPIVOTDATA("Area",'IS areas'!$F$2,"Replicate Name",A57,"Precursor Ion Name",$D$18)</f>
        <v>605314752</v>
      </c>
      <c r="F57" t="e">
        <f t="shared" si="3"/>
        <v>#N/A</v>
      </c>
    </row>
    <row r="58" spans="1:6" x14ac:dyDescent="0.2">
      <c r="A58" t="str">
        <f>'Compound areas'!A40</f>
        <v>230705_Smp_1005_D11_P_A</v>
      </c>
      <c r="B58">
        <f>'Compound areas'!D40</f>
        <v>81786822656</v>
      </c>
      <c r="D58">
        <f>GETPIVOTDATA("Area",'IS areas'!$F$2,"Replicate Name",A58,"Precursor Ion Name",$D$18)</f>
        <v>519255904</v>
      </c>
      <c r="F58" t="e">
        <f t="shared" si="3"/>
        <v>#N/A</v>
      </c>
    </row>
    <row r="59" spans="1:6" x14ac:dyDescent="0.2">
      <c r="A59" t="str">
        <f>'Compound areas'!A41</f>
        <v>230705_Smp_1005_D11_P_B</v>
      </c>
      <c r="B59">
        <f>'Compound areas'!D41</f>
        <v>75081695232</v>
      </c>
      <c r="D59">
        <f>GETPIVOTDATA("Area",'IS areas'!$F$2,"Replicate Name",A59,"Precursor Ion Name",$D$18)</f>
        <v>645155904</v>
      </c>
      <c r="F59" t="e">
        <f t="shared" si="3"/>
        <v>#N/A</v>
      </c>
    </row>
    <row r="60" spans="1:6" x14ac:dyDescent="0.2">
      <c r="A60" t="str">
        <f>'Compound areas'!A42</f>
        <v>230705_Smp_1005_D11_P_C</v>
      </c>
      <c r="B60">
        <f>'Compound areas'!D42</f>
        <v>75104141312</v>
      </c>
      <c r="D60">
        <f>GETPIVOTDATA("Area",'IS areas'!$F$2,"Replicate Name",A60,"Precursor Ion Name",$D$18)</f>
        <v>522384896</v>
      </c>
      <c r="F60" t="e">
        <f t="shared" si="3"/>
        <v>#N/A</v>
      </c>
    </row>
    <row r="61" spans="1:6" x14ac:dyDescent="0.2">
      <c r="A61" t="str">
        <f>'Compound areas'!A43</f>
        <v>230705_Smp_1335_D0_P_A</v>
      </c>
      <c r="B61">
        <f>'Compound areas'!D43</f>
        <v>31677241344</v>
      </c>
      <c r="D61">
        <f>GETPIVOTDATA("Area",'IS areas'!$F$2,"Replicate Name",A61,"Precursor Ion Name",$D$18)</f>
        <v>1503516416</v>
      </c>
      <c r="F61" t="e">
        <f t="shared" si="3"/>
        <v>#N/A</v>
      </c>
    </row>
    <row r="62" spans="1:6" x14ac:dyDescent="0.2">
      <c r="A62" t="str">
        <f>'Compound areas'!A44</f>
        <v>230705_Smp_1335_D0_P_B</v>
      </c>
      <c r="B62">
        <f>'Compound areas'!D44</f>
        <v>35876052992</v>
      </c>
      <c r="D62">
        <f>GETPIVOTDATA("Area",'IS areas'!$F$2,"Replicate Name",A62,"Precursor Ion Name",$D$18)</f>
        <v>1741181312</v>
      </c>
      <c r="F62" t="e">
        <f t="shared" si="3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585B-DE08-4C78-B8A5-EFB15F0CB522}">
  <dimension ref="A1:F37"/>
  <sheetViews>
    <sheetView workbookViewId="0">
      <selection activeCell="B13" sqref="B13"/>
    </sheetView>
  </sheetViews>
  <sheetFormatPr baseColWidth="10" defaultColWidth="8.83203125" defaultRowHeight="15" x14ac:dyDescent="0.2"/>
  <cols>
    <col min="1" max="1" width="32" bestFit="1" customWidth="1"/>
    <col min="2" max="2" width="11" bestFit="1" customWidth="1"/>
    <col min="3" max="3" width="13.5" customWidth="1"/>
    <col min="4" max="4" width="15.1640625" customWidth="1"/>
    <col min="5" max="5" width="14.5" bestFit="1" customWidth="1"/>
    <col min="6" max="6" width="11" bestFit="1" customWidth="1"/>
    <col min="7" max="7" width="31" bestFit="1" customWidth="1"/>
    <col min="8" max="8" width="29" bestFit="1" customWidth="1"/>
    <col min="9" max="9" width="31" bestFit="1" customWidth="1"/>
    <col min="10" max="10" width="22.6640625" bestFit="1" customWidth="1"/>
    <col min="11" max="11" width="11" bestFit="1" customWidth="1"/>
  </cols>
  <sheetData>
    <row r="1" spans="1:6" x14ac:dyDescent="0.2">
      <c r="A1" t="s">
        <v>17</v>
      </c>
      <c r="B1" t="s">
        <v>13</v>
      </c>
      <c r="D1" t="s">
        <v>15</v>
      </c>
      <c r="E1" t="e">
        <f>VLOOKUP('Compound areas'!B2,#REF!, 7)</f>
        <v>#REF!</v>
      </c>
    </row>
    <row r="2" spans="1:6" x14ac:dyDescent="0.2">
      <c r="A2" t="str">
        <f>'BMIS calculation'!A53</f>
        <v>230705_Smp_1005_D6_P_B</v>
      </c>
      <c r="B2">
        <f>'BMIS calculation'!B53</f>
        <v>51990183936</v>
      </c>
      <c r="D2" t="s">
        <v>33</v>
      </c>
      <c r="E2" t="e">
        <f>VLOOKUP('Compound areas'!B2,#REF!, 8)</f>
        <v>#REF!</v>
      </c>
    </row>
    <row r="3" spans="1:6" x14ac:dyDescent="0.2">
      <c r="A3" t="str">
        <f>'BMIS calculation'!A54</f>
        <v>230705_Smp_1005_D6_P_C</v>
      </c>
      <c r="B3">
        <f>'BMIS calculation'!B54</f>
        <v>58119049216</v>
      </c>
    </row>
    <row r="4" spans="1:6" x14ac:dyDescent="0.2">
      <c r="A4" t="str">
        <f>'BMIS calculation'!A55</f>
        <v>230705_Smp_1005_D7_P_A</v>
      </c>
      <c r="B4">
        <f>'BMIS calculation'!B55</f>
        <v>68148178944</v>
      </c>
      <c r="D4" t="s">
        <v>34</v>
      </c>
      <c r="E4" t="s">
        <v>20</v>
      </c>
      <c r="F4" t="s">
        <v>18</v>
      </c>
    </row>
    <row r="5" spans="1:6" x14ac:dyDescent="0.2">
      <c r="A5" t="str">
        <f>'BMIS calculation'!A56</f>
        <v>230705_Smp_1005_D7_P_B</v>
      </c>
      <c r="B5">
        <f>'BMIS calculation'!B56</f>
        <v>69846097920</v>
      </c>
      <c r="D5" t="s">
        <v>16</v>
      </c>
      <c r="E5">
        <f>AVERAGE(B2:B3)</f>
        <v>55054616576</v>
      </c>
      <c r="F5">
        <f>AVERAGE(B4:B5)</f>
        <v>68997138432</v>
      </c>
    </row>
    <row r="6" spans="1:6" x14ac:dyDescent="0.2">
      <c r="A6" t="str">
        <f>'BMIS calculation'!A57</f>
        <v>230705_Smp_1005_D7_P_C</v>
      </c>
      <c r="B6">
        <f>'BMIS calculation'!B57</f>
        <v>64780337152</v>
      </c>
      <c r="D6" t="s">
        <v>19</v>
      </c>
      <c r="E6">
        <f>AVERAGE(B6:B7)</f>
        <v>73283579904</v>
      </c>
      <c r="F6">
        <f>AVERAGE(B8:B9)</f>
        <v>75092918272</v>
      </c>
    </row>
    <row r="7" spans="1:6" x14ac:dyDescent="0.2">
      <c r="A7" t="str">
        <f>'BMIS calculation'!A58</f>
        <v>230705_Smp_1005_D11_P_A</v>
      </c>
      <c r="B7">
        <f>'BMIS calculation'!B58</f>
        <v>81786822656</v>
      </c>
      <c r="D7" t="s">
        <v>21</v>
      </c>
      <c r="F7">
        <f>AVERAGE(B10:B11)</f>
        <v>33776647168</v>
      </c>
    </row>
    <row r="8" spans="1:6" x14ac:dyDescent="0.2">
      <c r="A8" t="str">
        <f>'BMIS calculation'!A59</f>
        <v>230705_Smp_1005_D11_P_B</v>
      </c>
      <c r="B8">
        <f>'BMIS calculation'!B59</f>
        <v>75081695232</v>
      </c>
    </row>
    <row r="9" spans="1:6" x14ac:dyDescent="0.2">
      <c r="A9" t="str">
        <f>'BMIS calculation'!A60</f>
        <v>230705_Smp_1005_D11_P_C</v>
      </c>
      <c r="B9">
        <f>'BMIS calculation'!B60</f>
        <v>75104141312</v>
      </c>
      <c r="D9" t="s">
        <v>35</v>
      </c>
      <c r="E9" t="e">
        <f>INDEX(E5:E6, MATCH($E$1, $D$5:$D$6))/$E$2</f>
        <v>#REF!</v>
      </c>
      <c r="F9" t="e">
        <f>(INDEX(F5:F6, MATCH($E$1, $D$5:$D$6))-$F$7)/$E$2</f>
        <v>#REF!</v>
      </c>
    </row>
    <row r="10" spans="1:6" x14ac:dyDescent="0.2">
      <c r="A10" t="str">
        <f>'BMIS calculation'!A61</f>
        <v>230705_Smp_1335_D0_P_A</v>
      </c>
      <c r="B10">
        <f>'BMIS calculation'!B61</f>
        <v>31677241344</v>
      </c>
      <c r="D10" t="s">
        <v>36</v>
      </c>
      <c r="E10" t="e">
        <f>F9/E9</f>
        <v>#REF!</v>
      </c>
    </row>
    <row r="11" spans="1:6" x14ac:dyDescent="0.2">
      <c r="A11" t="str">
        <f>'BMIS calculation'!A62</f>
        <v>230705_Smp_1335_D0_P_B</v>
      </c>
      <c r="B11">
        <f>'BMIS calculation'!B62</f>
        <v>35876052992</v>
      </c>
      <c r="E11" s="2"/>
    </row>
    <row r="13" spans="1:6" x14ac:dyDescent="0.2">
      <c r="C13" t="s">
        <v>14</v>
      </c>
      <c r="D13" t="s">
        <v>37</v>
      </c>
      <c r="E13" t="s">
        <v>38</v>
      </c>
    </row>
    <row r="14" spans="1:6" x14ac:dyDescent="0.2">
      <c r="A14" t="str">
        <f>'BMIS calculation'!A29</f>
        <v>230705_Std_H2OinMatrix_2</v>
      </c>
      <c r="B14">
        <f>'BMIS calculation'!B29</f>
        <v>92166299648</v>
      </c>
      <c r="C14" t="e">
        <f>'BMIS calculation'!F29</f>
        <v>#N/A</v>
      </c>
      <c r="D14" t="e">
        <f>C14*0.0004/10/F$9*2</f>
        <v>#N/A</v>
      </c>
      <c r="E14" t="e">
        <f>D14*1000</f>
        <v>#N/A</v>
      </c>
    </row>
    <row r="15" spans="1:6" x14ac:dyDescent="0.2">
      <c r="A15" t="str">
        <f>'BMIS calculation'!A30</f>
        <v>230705_Blk_FilterBlk_1</v>
      </c>
      <c r="B15">
        <f>'BMIS calculation'!B30</f>
        <v>165928240</v>
      </c>
      <c r="C15" t="e">
        <f>'BMIS calculation'!F30</f>
        <v>#N/A</v>
      </c>
      <c r="D15" t="e">
        <f t="shared" ref="D15:D37" si="0">C15*0.0004/10/F$9*2</f>
        <v>#N/A</v>
      </c>
      <c r="E15" t="e">
        <f t="shared" ref="E15:E37" si="1">D15*1000</f>
        <v>#N/A</v>
      </c>
    </row>
    <row r="16" spans="1:6" x14ac:dyDescent="0.2">
      <c r="A16" t="str">
        <f>'BMIS calculation'!A31</f>
        <v>230705_Blk_MBlk_P_1</v>
      </c>
      <c r="B16">
        <f>'BMIS calculation'!B31</f>
        <v>221175344</v>
      </c>
      <c r="C16" t="e">
        <f>'BMIS calculation'!F31</f>
        <v>#N/A</v>
      </c>
      <c r="D16" t="e">
        <f t="shared" si="0"/>
        <v>#N/A</v>
      </c>
      <c r="E16" t="e">
        <f t="shared" si="1"/>
        <v>#N/A</v>
      </c>
    </row>
    <row r="17" spans="1:5" x14ac:dyDescent="0.2">
      <c r="A17" t="str">
        <f>'BMIS calculation'!A32</f>
        <v>230705_Blk_MBlk_P_2</v>
      </c>
      <c r="B17">
        <f>'BMIS calculation'!B32</f>
        <v>182044272</v>
      </c>
      <c r="C17" t="e">
        <f>'BMIS calculation'!F32</f>
        <v>#N/A</v>
      </c>
      <c r="D17" t="e">
        <f t="shared" si="0"/>
        <v>#N/A</v>
      </c>
      <c r="E17" t="e">
        <f t="shared" si="1"/>
        <v>#N/A</v>
      </c>
    </row>
    <row r="18" spans="1:5" x14ac:dyDescent="0.2">
      <c r="A18" t="str">
        <f>'BMIS calculation'!A33</f>
        <v>230705_Blk_MBlk_P_3</v>
      </c>
      <c r="B18">
        <f>'BMIS calculation'!B33</f>
        <v>262354672</v>
      </c>
      <c r="C18" t="e">
        <f>'BMIS calculation'!F33</f>
        <v>#N/A</v>
      </c>
      <c r="D18" t="e">
        <f t="shared" si="0"/>
        <v>#N/A</v>
      </c>
      <c r="E18" t="e">
        <f t="shared" si="1"/>
        <v>#N/A</v>
      </c>
    </row>
    <row r="19" spans="1:5" x14ac:dyDescent="0.2">
      <c r="A19" t="str">
        <f>'BMIS calculation'!A34</f>
        <v>230705_Blk_MBlk_P_4</v>
      </c>
      <c r="B19">
        <f>'BMIS calculation'!B34</f>
        <v>81730432</v>
      </c>
      <c r="C19" t="e">
        <f>'BMIS calculation'!F34</f>
        <v>#N/A</v>
      </c>
      <c r="D19" t="e">
        <f t="shared" si="0"/>
        <v>#N/A</v>
      </c>
      <c r="E19" t="e">
        <f t="shared" si="1"/>
        <v>#N/A</v>
      </c>
    </row>
    <row r="20" spans="1:5" x14ac:dyDescent="0.2">
      <c r="A20" t="str">
        <f>'BMIS calculation'!A35</f>
        <v>230705_Blk_MBlk_P_5</v>
      </c>
      <c r="B20">
        <f>'BMIS calculation'!B35</f>
        <v>135377584</v>
      </c>
      <c r="C20" t="e">
        <f>'BMIS calculation'!F35</f>
        <v>#N/A</v>
      </c>
      <c r="D20" t="e">
        <f t="shared" si="0"/>
        <v>#N/A</v>
      </c>
      <c r="E20" t="e">
        <f t="shared" si="1"/>
        <v>#N/A</v>
      </c>
    </row>
    <row r="21" spans="1:5" x14ac:dyDescent="0.2">
      <c r="A21" t="str">
        <f>'BMIS calculation'!A36</f>
        <v>230705_Blk_MBlk_P_6</v>
      </c>
      <c r="B21">
        <f>'BMIS calculation'!B36</f>
        <v>148137312</v>
      </c>
      <c r="C21" t="e">
        <f>'BMIS calculation'!F36</f>
        <v>#N/A</v>
      </c>
      <c r="D21" t="e">
        <f t="shared" si="0"/>
        <v>#N/A</v>
      </c>
      <c r="E21" t="e">
        <f t="shared" si="1"/>
        <v>#N/A</v>
      </c>
    </row>
    <row r="22" spans="1:5" x14ac:dyDescent="0.2">
      <c r="A22" t="str">
        <f>'BMIS calculation'!A37</f>
        <v>230705_Poo_CRR_Full1</v>
      </c>
      <c r="B22">
        <f>'BMIS calculation'!B37</f>
        <v>132734402560</v>
      </c>
      <c r="C22" t="e">
        <f>'BMIS calculation'!F37</f>
        <v>#N/A</v>
      </c>
      <c r="D22" t="e">
        <f t="shared" si="0"/>
        <v>#N/A</v>
      </c>
      <c r="E22" t="e">
        <f t="shared" si="1"/>
        <v>#N/A</v>
      </c>
    </row>
    <row r="23" spans="1:5" x14ac:dyDescent="0.2">
      <c r="A23" t="str">
        <f>'BMIS calculation'!A38</f>
        <v>230705_Poo_CRR_Full2</v>
      </c>
      <c r="B23">
        <f>'BMIS calculation'!B38</f>
        <v>122335346688</v>
      </c>
      <c r="C23" t="e">
        <f>'BMIS calculation'!F38</f>
        <v>#N/A</v>
      </c>
      <c r="D23" t="e">
        <f t="shared" si="0"/>
        <v>#N/A</v>
      </c>
      <c r="E23" t="e">
        <f t="shared" si="1"/>
        <v>#N/A</v>
      </c>
    </row>
    <row r="24" spans="1:5" x14ac:dyDescent="0.2">
      <c r="A24" t="str">
        <f>'BMIS calculation'!A39</f>
        <v>230705_Poo_CRR_Full3</v>
      </c>
      <c r="B24">
        <f>'BMIS calculation'!B39</f>
        <v>116490936320</v>
      </c>
      <c r="C24" t="e">
        <f>'BMIS calculation'!F39</f>
        <v>#N/A</v>
      </c>
      <c r="D24" t="e">
        <f t="shared" si="0"/>
        <v>#N/A</v>
      </c>
      <c r="E24" t="e">
        <f t="shared" si="1"/>
        <v>#N/A</v>
      </c>
    </row>
    <row r="25" spans="1:5" x14ac:dyDescent="0.2">
      <c r="A25" t="str">
        <f>'BMIS calculation'!A40</f>
        <v>230705_Poo_CRR_Half1</v>
      </c>
      <c r="B25">
        <f>'BMIS calculation'!B40</f>
        <v>99544006656</v>
      </c>
      <c r="C25" t="e">
        <f>'BMIS calculation'!F40</f>
        <v>#N/A</v>
      </c>
      <c r="D25" t="e">
        <f t="shared" si="0"/>
        <v>#N/A</v>
      </c>
      <c r="E25" t="e">
        <f t="shared" si="1"/>
        <v>#N/A</v>
      </c>
    </row>
    <row r="26" spans="1:5" x14ac:dyDescent="0.2">
      <c r="A26" t="str">
        <f>'BMIS calculation'!A41</f>
        <v>230705_Poo_CRR_Half2</v>
      </c>
      <c r="B26">
        <f>'BMIS calculation'!B41</f>
        <v>90482794496</v>
      </c>
      <c r="C26" t="e">
        <f>'BMIS calculation'!F41</f>
        <v>#N/A</v>
      </c>
      <c r="D26" t="e">
        <f t="shared" si="0"/>
        <v>#N/A</v>
      </c>
      <c r="E26" t="e">
        <f t="shared" si="1"/>
        <v>#N/A</v>
      </c>
    </row>
    <row r="27" spans="1:5" x14ac:dyDescent="0.2">
      <c r="A27" t="str">
        <f>'BMIS calculation'!A42</f>
        <v>230705_Poo_CRR_Half3</v>
      </c>
      <c r="B27">
        <f>'BMIS calculation'!B42</f>
        <v>85420752896</v>
      </c>
      <c r="C27" t="e">
        <f>'BMIS calculation'!F42</f>
        <v>#N/A</v>
      </c>
      <c r="D27" t="e">
        <f t="shared" si="0"/>
        <v>#N/A</v>
      </c>
      <c r="E27" t="e">
        <f t="shared" si="1"/>
        <v>#N/A</v>
      </c>
    </row>
    <row r="28" spans="1:5" x14ac:dyDescent="0.2">
      <c r="A28" t="str">
        <f>'BMIS calculation'!A43</f>
        <v>230705_Smp_1005_D0_P_A</v>
      </c>
      <c r="B28">
        <f>'BMIS calculation'!B43</f>
        <v>2162223872</v>
      </c>
      <c r="C28" t="e">
        <f>'BMIS calculation'!F43</f>
        <v>#N/A</v>
      </c>
      <c r="D28" t="e">
        <f t="shared" si="0"/>
        <v>#N/A</v>
      </c>
      <c r="E28" t="e">
        <f t="shared" si="1"/>
        <v>#N/A</v>
      </c>
    </row>
    <row r="29" spans="1:5" x14ac:dyDescent="0.2">
      <c r="A29" t="str">
        <f>'BMIS calculation'!A44</f>
        <v>230705_Smp_1005_D0_P_B</v>
      </c>
      <c r="B29">
        <f>'BMIS calculation'!B44</f>
        <v>2321459200</v>
      </c>
      <c r="C29" t="e">
        <f>'BMIS calculation'!F44</f>
        <v>#N/A</v>
      </c>
      <c r="D29" t="e">
        <f t="shared" si="0"/>
        <v>#N/A</v>
      </c>
      <c r="E29" t="e">
        <f t="shared" si="1"/>
        <v>#N/A</v>
      </c>
    </row>
    <row r="30" spans="1:5" x14ac:dyDescent="0.2">
      <c r="A30" t="str">
        <f>'BMIS calculation'!A45</f>
        <v>230705_Smp_1005_D0_P_C</v>
      </c>
      <c r="B30">
        <f>'BMIS calculation'!B45</f>
        <v>2361447424</v>
      </c>
      <c r="C30" t="e">
        <f>'BMIS calculation'!F45</f>
        <v>#N/A</v>
      </c>
      <c r="D30" t="e">
        <f t="shared" si="0"/>
        <v>#N/A</v>
      </c>
      <c r="E30" t="e">
        <f t="shared" si="1"/>
        <v>#N/A</v>
      </c>
    </row>
    <row r="31" spans="1:5" x14ac:dyDescent="0.2">
      <c r="A31" t="str">
        <f>'BMIS calculation'!A46</f>
        <v>230705_Smp_1005_D4_P_A</v>
      </c>
      <c r="B31">
        <f>'BMIS calculation'!B46</f>
        <v>26098528256</v>
      </c>
      <c r="C31" t="e">
        <f>'BMIS calculation'!F46</f>
        <v>#N/A</v>
      </c>
      <c r="D31" t="e">
        <f t="shared" si="0"/>
        <v>#N/A</v>
      </c>
      <c r="E31" t="e">
        <f t="shared" si="1"/>
        <v>#N/A</v>
      </c>
    </row>
    <row r="32" spans="1:5" x14ac:dyDescent="0.2">
      <c r="A32" t="str">
        <f>'BMIS calculation'!A47</f>
        <v>230705_Smp_1005_D4_P_B</v>
      </c>
      <c r="B32">
        <f>'BMIS calculation'!B47</f>
        <v>29383536640</v>
      </c>
      <c r="C32" t="e">
        <f>'BMIS calculation'!F47</f>
        <v>#N/A</v>
      </c>
      <c r="D32" t="e">
        <f t="shared" si="0"/>
        <v>#N/A</v>
      </c>
      <c r="E32" t="e">
        <f t="shared" si="1"/>
        <v>#N/A</v>
      </c>
    </row>
    <row r="33" spans="1:5" x14ac:dyDescent="0.2">
      <c r="A33" t="str">
        <f>'BMIS calculation'!A48</f>
        <v>230705_Smp_1005_D4_P_C</v>
      </c>
      <c r="B33">
        <f>'BMIS calculation'!B48</f>
        <v>27710015488</v>
      </c>
      <c r="C33" t="e">
        <f>'BMIS calculation'!F48</f>
        <v>#N/A</v>
      </c>
      <c r="D33" t="e">
        <f t="shared" si="0"/>
        <v>#N/A</v>
      </c>
      <c r="E33" t="e">
        <f t="shared" si="1"/>
        <v>#N/A</v>
      </c>
    </row>
    <row r="34" spans="1:5" x14ac:dyDescent="0.2">
      <c r="A34" t="str">
        <f>'BMIS calculation'!A49</f>
        <v>230705_Smp_1005_D5_P_A</v>
      </c>
      <c r="B34">
        <f>'BMIS calculation'!B49</f>
        <v>37866467328</v>
      </c>
      <c r="C34" t="e">
        <f>'BMIS calculation'!F49</f>
        <v>#N/A</v>
      </c>
      <c r="D34" t="e">
        <f t="shared" si="0"/>
        <v>#N/A</v>
      </c>
      <c r="E34" t="e">
        <f t="shared" si="1"/>
        <v>#N/A</v>
      </c>
    </row>
    <row r="35" spans="1:5" x14ac:dyDescent="0.2">
      <c r="A35" t="str">
        <f>'BMIS calculation'!A50</f>
        <v>230705_Smp_1005_D5_P_B</v>
      </c>
      <c r="B35">
        <f>'BMIS calculation'!B50</f>
        <v>47167135744</v>
      </c>
      <c r="C35" t="e">
        <f>'BMIS calculation'!F50</f>
        <v>#N/A</v>
      </c>
      <c r="D35" t="e">
        <f t="shared" si="0"/>
        <v>#N/A</v>
      </c>
      <c r="E35" t="e">
        <f t="shared" si="1"/>
        <v>#N/A</v>
      </c>
    </row>
    <row r="36" spans="1:5" x14ac:dyDescent="0.2">
      <c r="A36" t="str">
        <f>'BMIS calculation'!A51</f>
        <v>230705_Smp_1005_D5_P_C</v>
      </c>
      <c r="B36">
        <f>'BMIS calculation'!B51</f>
        <v>37995630592</v>
      </c>
      <c r="C36" t="e">
        <f>'BMIS calculation'!F51</f>
        <v>#N/A</v>
      </c>
      <c r="D36" t="e">
        <f t="shared" si="0"/>
        <v>#N/A</v>
      </c>
      <c r="E36" t="e">
        <f t="shared" si="1"/>
        <v>#N/A</v>
      </c>
    </row>
    <row r="37" spans="1:5" x14ac:dyDescent="0.2">
      <c r="A37" t="str">
        <f>'BMIS calculation'!A52</f>
        <v>230705_Smp_1005_D6_P_A</v>
      </c>
      <c r="B37">
        <f>'BMIS calculation'!B52</f>
        <v>53387706368</v>
      </c>
      <c r="C37" t="e">
        <f>'BMIS calculation'!F52</f>
        <v>#N/A</v>
      </c>
      <c r="D37" t="e">
        <f t="shared" si="0"/>
        <v>#N/A</v>
      </c>
      <c r="E37" t="e">
        <f t="shared" si="1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187A-7A2B-CB4E-BF06-F02D6425E724}">
  <dimension ref="A3:O67"/>
  <sheetViews>
    <sheetView zoomScale="58" workbookViewId="0">
      <selection activeCell="A3" sqref="A3:O67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.2"/>
  <cols>
    <col min="1" max="1" width="30.6640625" bestFit="1" customWidth="1"/>
    <col min="2" max="2" width="17.6640625" bestFit="1" customWidth="1"/>
    <col min="3" max="3" width="17.83203125" bestFit="1" customWidth="1"/>
    <col min="4" max="4" width="13.6640625" bestFit="1" customWidth="1"/>
    <col min="5" max="5" width="14.6640625" bestFit="1" customWidth="1"/>
    <col min="6" max="6" width="13.33203125" bestFit="1" customWidth="1"/>
    <col min="7" max="7" width="12.6640625" bestFit="1" customWidth="1"/>
    <col min="8" max="8" width="22.5" bestFit="1" customWidth="1"/>
    <col min="9" max="9" width="16.6640625" bestFit="1" customWidth="1"/>
    <col min="10" max="10" width="12.83203125" bestFit="1" customWidth="1"/>
    <col min="11" max="11" width="19.1640625" bestFit="1" customWidth="1"/>
    <col min="12" max="12" width="14.5" bestFit="1" customWidth="1"/>
    <col min="13" max="13" width="15.83203125" bestFit="1" customWidth="1"/>
    <col min="14" max="14" width="24.1640625" bestFit="1" customWidth="1"/>
    <col min="15" max="15" width="12.1640625" bestFit="1" customWidth="1"/>
    <col min="16" max="16" width="16.6640625" bestFit="1" customWidth="1"/>
    <col min="17" max="17" width="12.6640625" bestFit="1" customWidth="1"/>
    <col min="18" max="18" width="12.83203125" bestFit="1" customWidth="1"/>
    <col min="19" max="19" width="12.6640625" bestFit="1" customWidth="1"/>
    <col min="20" max="20" width="19.1640625" bestFit="1" customWidth="1"/>
    <col min="21" max="21" width="12.6640625" bestFit="1" customWidth="1"/>
    <col min="22" max="22" width="14.5" bestFit="1" customWidth="1"/>
    <col min="23" max="23" width="12.6640625" bestFit="1" customWidth="1"/>
    <col min="24" max="24" width="15.83203125" bestFit="1" customWidth="1"/>
    <col min="25" max="25" width="12.6640625" bestFit="1" customWidth="1"/>
    <col min="26" max="26" width="24.1640625" bestFit="1" customWidth="1"/>
    <col min="27" max="27" width="12.6640625" bestFit="1" customWidth="1"/>
    <col min="28" max="28" width="15.83203125" bestFit="1" customWidth="1"/>
    <col min="29" max="29" width="17" bestFit="1" customWidth="1"/>
    <col min="30" max="30" width="12.6640625" bestFit="1" customWidth="1"/>
    <col min="31" max="31" width="20.1640625" bestFit="1" customWidth="1"/>
    <col min="32" max="32" width="14.5" bestFit="1" customWidth="1"/>
    <col min="33" max="33" width="12.6640625" bestFit="1" customWidth="1"/>
    <col min="34" max="34" width="20.1640625" bestFit="1" customWidth="1"/>
    <col min="35" max="35" width="15.83203125" bestFit="1" customWidth="1"/>
    <col min="36" max="36" width="12.6640625" bestFit="1" customWidth="1"/>
    <col min="37" max="37" width="20.1640625" bestFit="1" customWidth="1"/>
    <col min="38" max="38" width="24.1640625" bestFit="1" customWidth="1"/>
    <col min="39" max="39" width="12.6640625" bestFit="1" customWidth="1"/>
    <col min="40" max="40" width="20.1640625" bestFit="1" customWidth="1"/>
    <col min="41" max="41" width="15.83203125" bestFit="1" customWidth="1"/>
    <col min="42" max="42" width="17" bestFit="1" customWidth="1"/>
    <col min="43" max="43" width="24.5" bestFit="1" customWidth="1"/>
  </cols>
  <sheetData>
    <row r="3" spans="1:15" x14ac:dyDescent="0.2">
      <c r="A3" s="1" t="s">
        <v>7</v>
      </c>
      <c r="B3" s="1" t="s">
        <v>103</v>
      </c>
    </row>
    <row r="4" spans="1:15" x14ac:dyDescent="0.2">
      <c r="A4" s="1" t="s">
        <v>101</v>
      </c>
      <c r="B4" t="s">
        <v>6</v>
      </c>
      <c r="C4" t="s">
        <v>23</v>
      </c>
      <c r="D4" t="s">
        <v>24</v>
      </c>
      <c r="E4" t="s">
        <v>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32</v>
      </c>
      <c r="L4" t="s">
        <v>5</v>
      </c>
      <c r="M4" t="s">
        <v>30</v>
      </c>
      <c r="N4" t="s">
        <v>31</v>
      </c>
      <c r="O4" t="s">
        <v>102</v>
      </c>
    </row>
    <row r="5" spans="1:15" x14ac:dyDescent="0.2">
      <c r="A5" s="2" t="s">
        <v>49</v>
      </c>
      <c r="B5" s="4">
        <v>3353060096</v>
      </c>
      <c r="C5" s="4">
        <v>668889536</v>
      </c>
      <c r="D5" s="4">
        <v>218974592</v>
      </c>
      <c r="E5" s="4">
        <v>854099200</v>
      </c>
      <c r="F5" s="4">
        <v>416138080</v>
      </c>
      <c r="G5" s="4">
        <v>80608344</v>
      </c>
      <c r="H5" s="4">
        <v>2078080640</v>
      </c>
      <c r="I5" s="4">
        <v>1011427456</v>
      </c>
      <c r="J5" s="4">
        <v>9976780800</v>
      </c>
      <c r="K5" s="4">
        <v>158660816</v>
      </c>
      <c r="L5" s="4">
        <v>83575376</v>
      </c>
      <c r="M5" s="4">
        <v>232094080</v>
      </c>
      <c r="N5" s="4">
        <v>2190828544</v>
      </c>
      <c r="O5" s="4">
        <v>1640247504.6153846</v>
      </c>
    </row>
    <row r="6" spans="1:15" x14ac:dyDescent="0.2">
      <c r="A6" s="2" t="s">
        <v>50</v>
      </c>
      <c r="B6" s="4">
        <v>3586423040</v>
      </c>
      <c r="C6" s="4">
        <v>393354048</v>
      </c>
      <c r="D6" s="4">
        <v>103672328</v>
      </c>
      <c r="E6" s="4">
        <v>400732000</v>
      </c>
      <c r="F6" s="4">
        <v>68688208</v>
      </c>
      <c r="G6" s="4">
        <v>61455692</v>
      </c>
      <c r="H6" s="4">
        <v>2216878848</v>
      </c>
      <c r="I6" s="4">
        <v>459595040</v>
      </c>
      <c r="J6" s="4">
        <v>10339934208</v>
      </c>
      <c r="K6" s="4">
        <v>190625136</v>
      </c>
      <c r="L6" s="4">
        <v>62015008</v>
      </c>
      <c r="M6" s="4">
        <v>199651520</v>
      </c>
      <c r="N6" s="4">
        <v>2378330880</v>
      </c>
      <c r="O6" s="4">
        <v>1573950458.1538463</v>
      </c>
    </row>
    <row r="7" spans="1:15" x14ac:dyDescent="0.2">
      <c r="A7" s="2" t="s">
        <v>51</v>
      </c>
      <c r="B7" s="4">
        <v>3538142208</v>
      </c>
      <c r="C7" s="4">
        <v>387881888</v>
      </c>
      <c r="D7" s="4">
        <v>104818112</v>
      </c>
      <c r="E7" s="4">
        <v>444939680</v>
      </c>
      <c r="F7" s="4">
        <v>76086632</v>
      </c>
      <c r="G7" s="4">
        <v>62302444</v>
      </c>
      <c r="H7" s="4">
        <v>2169692672</v>
      </c>
      <c r="I7" s="4">
        <v>495909280</v>
      </c>
      <c r="J7" s="4">
        <v>8637553664</v>
      </c>
      <c r="K7" s="4">
        <v>156235824</v>
      </c>
      <c r="L7" s="4">
        <v>63083496</v>
      </c>
      <c r="M7" s="4">
        <v>176102400</v>
      </c>
      <c r="N7" s="4">
        <v>2366102016</v>
      </c>
      <c r="O7" s="4">
        <v>1436834639.6923077</v>
      </c>
    </row>
    <row r="8" spans="1:15" x14ac:dyDescent="0.2">
      <c r="A8" s="2" t="s">
        <v>52</v>
      </c>
      <c r="B8" s="4">
        <v>3614522880</v>
      </c>
      <c r="C8" s="4">
        <v>492645792</v>
      </c>
      <c r="D8" s="4">
        <v>154347408</v>
      </c>
      <c r="E8" s="4">
        <v>567875392</v>
      </c>
      <c r="F8" s="4">
        <v>81455160</v>
      </c>
      <c r="G8" s="4">
        <v>70933216</v>
      </c>
      <c r="H8" s="4">
        <v>2247187968</v>
      </c>
      <c r="I8" s="4">
        <v>504458048</v>
      </c>
      <c r="J8" s="4">
        <v>10499610624</v>
      </c>
      <c r="K8" s="4">
        <v>215309168</v>
      </c>
      <c r="L8" s="4">
        <v>75777376</v>
      </c>
      <c r="M8" s="4">
        <v>244022144</v>
      </c>
      <c r="N8" s="4">
        <v>2508668416</v>
      </c>
      <c r="O8" s="4">
        <v>1636677968.6153846</v>
      </c>
    </row>
    <row r="9" spans="1:15" x14ac:dyDescent="0.2">
      <c r="A9" s="2" t="s">
        <v>53</v>
      </c>
      <c r="B9" s="4">
        <v>3193921024</v>
      </c>
      <c r="C9" s="4">
        <v>336395104</v>
      </c>
      <c r="D9" s="4">
        <v>85433928</v>
      </c>
      <c r="E9" s="4">
        <v>236487952</v>
      </c>
      <c r="F9" s="4">
        <v>53639844</v>
      </c>
      <c r="G9" s="4">
        <v>42821264</v>
      </c>
      <c r="H9" s="4">
        <v>1505029376</v>
      </c>
      <c r="I9" s="4">
        <v>336546304</v>
      </c>
      <c r="J9" s="4">
        <v>6951286784</v>
      </c>
      <c r="K9" s="4">
        <v>116255272</v>
      </c>
      <c r="L9" s="4">
        <v>44197212</v>
      </c>
      <c r="M9" s="4">
        <v>154808736</v>
      </c>
      <c r="N9" s="4">
        <v>1549358080</v>
      </c>
      <c r="O9" s="4">
        <v>1123552375.3846154</v>
      </c>
    </row>
    <row r="10" spans="1:15" x14ac:dyDescent="0.2">
      <c r="A10" s="2" t="s">
        <v>54</v>
      </c>
      <c r="B10" s="4">
        <v>3582783488</v>
      </c>
      <c r="C10" s="4">
        <v>319267168</v>
      </c>
      <c r="D10" s="4">
        <v>92769576</v>
      </c>
      <c r="E10" s="4">
        <v>312138976</v>
      </c>
      <c r="F10" s="4">
        <v>52716292</v>
      </c>
      <c r="G10" s="4">
        <v>47744564</v>
      </c>
      <c r="H10" s="4">
        <v>1726520064</v>
      </c>
      <c r="I10" s="4">
        <v>369554848</v>
      </c>
      <c r="J10" s="4">
        <v>7289612800</v>
      </c>
      <c r="K10" s="4">
        <v>121030704</v>
      </c>
      <c r="L10" s="4">
        <v>49661492</v>
      </c>
      <c r="M10" s="4">
        <v>173438496</v>
      </c>
      <c r="N10" s="4">
        <v>1796735232</v>
      </c>
      <c r="O10" s="4">
        <v>1225690284.6153846</v>
      </c>
    </row>
    <row r="11" spans="1:15" x14ac:dyDescent="0.2">
      <c r="A11" s="2" t="s">
        <v>55</v>
      </c>
      <c r="B11" s="4">
        <v>3567969536</v>
      </c>
      <c r="C11" s="4">
        <v>482244896</v>
      </c>
      <c r="D11" s="4">
        <v>119839208</v>
      </c>
      <c r="E11" s="4">
        <v>496755232</v>
      </c>
      <c r="F11" s="4">
        <v>78391464</v>
      </c>
      <c r="G11" s="4">
        <v>71245904</v>
      </c>
      <c r="H11" s="4">
        <v>2447264512</v>
      </c>
      <c r="I11" s="4">
        <v>534477248</v>
      </c>
      <c r="J11" s="4">
        <v>11214782464</v>
      </c>
      <c r="K11" s="4">
        <v>240918816</v>
      </c>
      <c r="L11" s="4">
        <v>71732464</v>
      </c>
      <c r="M11" s="4">
        <v>237501520</v>
      </c>
      <c r="N11" s="4">
        <v>2565133312</v>
      </c>
      <c r="O11" s="4">
        <v>1702173582.7692308</v>
      </c>
    </row>
    <row r="12" spans="1:15" x14ac:dyDescent="0.2">
      <c r="A12" s="2" t="s">
        <v>56</v>
      </c>
      <c r="B12" s="4">
        <v>1806606720</v>
      </c>
      <c r="C12" s="4">
        <v>538299776</v>
      </c>
      <c r="D12" s="4">
        <v>68061360</v>
      </c>
      <c r="E12" s="4">
        <v>353534720</v>
      </c>
      <c r="F12" s="4">
        <v>117451160</v>
      </c>
      <c r="G12" s="4">
        <v>46974448</v>
      </c>
      <c r="H12" s="4">
        <v>413284032</v>
      </c>
      <c r="I12" s="4">
        <v>479300768</v>
      </c>
      <c r="J12" s="4">
        <v>7671474176</v>
      </c>
      <c r="K12" s="4">
        <v>237004352</v>
      </c>
      <c r="L12" s="4">
        <v>67975192</v>
      </c>
      <c r="M12" s="4">
        <v>167424848</v>
      </c>
      <c r="N12" s="4">
        <v>2400845312</v>
      </c>
      <c r="O12" s="4">
        <v>1105248989.5384614</v>
      </c>
    </row>
    <row r="13" spans="1:15" x14ac:dyDescent="0.2">
      <c r="A13" s="2" t="s">
        <v>57</v>
      </c>
      <c r="B13" s="4">
        <v>1709980544</v>
      </c>
      <c r="C13" s="4">
        <v>428820608</v>
      </c>
      <c r="D13" s="4">
        <v>55685044</v>
      </c>
      <c r="E13" s="4">
        <v>358575648</v>
      </c>
      <c r="F13" s="4">
        <v>121590768</v>
      </c>
      <c r="G13" s="4">
        <v>48644164</v>
      </c>
      <c r="H13" s="4">
        <v>383235968</v>
      </c>
      <c r="I13" s="4">
        <v>371558176</v>
      </c>
      <c r="J13" s="4">
        <v>6563504640</v>
      </c>
      <c r="K13" s="4">
        <v>475090048</v>
      </c>
      <c r="L13" s="4">
        <v>60881676</v>
      </c>
      <c r="M13" s="4">
        <v>145372128</v>
      </c>
      <c r="N13" s="4">
        <v>2274347520</v>
      </c>
      <c r="O13" s="4">
        <v>999791302.46153843</v>
      </c>
    </row>
    <row r="14" spans="1:15" x14ac:dyDescent="0.2">
      <c r="A14" s="2" t="s">
        <v>58</v>
      </c>
      <c r="B14" s="4">
        <v>1630293248</v>
      </c>
      <c r="C14" s="4">
        <v>539104320</v>
      </c>
      <c r="D14" s="4">
        <v>63592664</v>
      </c>
      <c r="E14" s="4">
        <v>386559968</v>
      </c>
      <c r="F14" s="4">
        <v>117514200</v>
      </c>
      <c r="G14" s="4">
        <v>44053556</v>
      </c>
      <c r="H14" s="4">
        <v>361400608</v>
      </c>
      <c r="I14" s="4">
        <v>349739776</v>
      </c>
      <c r="J14" s="4">
        <v>7244733440</v>
      </c>
      <c r="K14" s="4">
        <v>219058704</v>
      </c>
      <c r="L14" s="4">
        <v>67830488</v>
      </c>
      <c r="M14" s="4">
        <v>176704160</v>
      </c>
      <c r="N14" s="4">
        <v>2128707840</v>
      </c>
      <c r="O14" s="4">
        <v>1025330228.6153846</v>
      </c>
    </row>
    <row r="15" spans="1:15" x14ac:dyDescent="0.2">
      <c r="A15" s="2" t="s">
        <v>59</v>
      </c>
      <c r="B15" s="4">
        <v>1176683904</v>
      </c>
      <c r="C15" s="4">
        <v>331035552</v>
      </c>
      <c r="D15" s="4">
        <v>61110532</v>
      </c>
      <c r="E15" s="4">
        <v>256179824</v>
      </c>
      <c r="F15" s="4">
        <v>57085692</v>
      </c>
      <c r="G15" s="4">
        <v>27491416</v>
      </c>
      <c r="H15" s="4">
        <v>303344384</v>
      </c>
      <c r="I15" s="4">
        <v>315358272</v>
      </c>
      <c r="J15" s="4">
        <v>5031372288</v>
      </c>
      <c r="K15" s="4">
        <v>103281920</v>
      </c>
      <c r="L15" s="4">
        <v>36634668</v>
      </c>
      <c r="M15" s="4">
        <v>98642472</v>
      </c>
      <c r="N15" s="4">
        <v>1346063360</v>
      </c>
      <c r="O15" s="4">
        <v>703406483.38461542</v>
      </c>
    </row>
    <row r="16" spans="1:15" x14ac:dyDescent="0.2">
      <c r="A16" s="2" t="s">
        <v>60</v>
      </c>
      <c r="B16" s="4">
        <v>1055394240</v>
      </c>
      <c r="C16" s="4">
        <v>267675648</v>
      </c>
      <c r="D16" s="4">
        <v>54595428</v>
      </c>
      <c r="E16" s="4">
        <v>233179408</v>
      </c>
      <c r="F16" s="4">
        <v>57768956</v>
      </c>
      <c r="G16" s="4">
        <v>25172046</v>
      </c>
      <c r="H16" s="4">
        <v>282779008</v>
      </c>
      <c r="I16" s="4">
        <v>272663296</v>
      </c>
      <c r="J16" s="4">
        <v>4345509888</v>
      </c>
      <c r="K16" s="4">
        <v>200746704</v>
      </c>
      <c r="L16" s="4">
        <v>34964232</v>
      </c>
      <c r="M16" s="4">
        <v>84734856</v>
      </c>
      <c r="N16" s="4">
        <v>1202542080</v>
      </c>
      <c r="O16" s="4">
        <v>624440445.38461542</v>
      </c>
    </row>
    <row r="17" spans="1:15" x14ac:dyDescent="0.2">
      <c r="A17" s="2" t="s">
        <v>61</v>
      </c>
      <c r="B17" s="4">
        <v>992799552</v>
      </c>
      <c r="C17" s="4">
        <v>295674272</v>
      </c>
      <c r="D17" s="4">
        <v>52885852</v>
      </c>
      <c r="E17" s="4">
        <v>288602752</v>
      </c>
      <c r="F17" s="4">
        <v>55888560</v>
      </c>
      <c r="G17" s="4">
        <v>20234966</v>
      </c>
      <c r="H17" s="4">
        <v>263888512</v>
      </c>
      <c r="I17" s="4">
        <v>244959456</v>
      </c>
      <c r="J17" s="4">
        <v>4644869632</v>
      </c>
      <c r="K17" s="4">
        <v>92049504</v>
      </c>
      <c r="L17" s="4">
        <v>33927208</v>
      </c>
      <c r="M17" s="4">
        <v>102350640</v>
      </c>
      <c r="N17" s="4">
        <v>1113414784</v>
      </c>
      <c r="O17" s="4">
        <v>630888130</v>
      </c>
    </row>
    <row r="18" spans="1:15" x14ac:dyDescent="0.2">
      <c r="A18" s="2" t="s">
        <v>62</v>
      </c>
      <c r="B18" s="4">
        <v>3341435904</v>
      </c>
      <c r="C18" s="4">
        <v>485902240</v>
      </c>
      <c r="D18" s="4">
        <v>123131232</v>
      </c>
      <c r="E18" s="4">
        <v>644531456</v>
      </c>
      <c r="F18" s="4">
        <v>78706808</v>
      </c>
      <c r="G18" s="4">
        <v>64486004</v>
      </c>
      <c r="H18" s="4">
        <v>2283840000</v>
      </c>
      <c r="I18" s="4">
        <v>477305472</v>
      </c>
      <c r="J18" s="4">
        <v>9984479232</v>
      </c>
      <c r="K18" s="4">
        <v>421616448</v>
      </c>
      <c r="L18" s="4">
        <v>66165132</v>
      </c>
      <c r="M18" s="4">
        <v>214993376</v>
      </c>
      <c r="N18" s="4">
        <v>2365869824</v>
      </c>
      <c r="O18" s="4">
        <v>1580958702.1538463</v>
      </c>
    </row>
    <row r="19" spans="1:15" x14ac:dyDescent="0.2">
      <c r="A19" s="2" t="s">
        <v>63</v>
      </c>
      <c r="B19" s="4">
        <v>3317139712</v>
      </c>
      <c r="C19" s="4">
        <v>408950272</v>
      </c>
      <c r="D19" s="4">
        <v>108773136</v>
      </c>
      <c r="E19" s="4">
        <v>389930368</v>
      </c>
      <c r="F19" s="4">
        <v>63903612</v>
      </c>
      <c r="G19" s="4">
        <v>54224796</v>
      </c>
      <c r="H19" s="4">
        <v>2035719424</v>
      </c>
      <c r="I19" s="4">
        <v>412350688</v>
      </c>
      <c r="J19" s="4">
        <v>8728677376</v>
      </c>
      <c r="K19" s="4">
        <v>166314000</v>
      </c>
      <c r="L19" s="4">
        <v>56122924</v>
      </c>
      <c r="M19" s="4">
        <v>180951936</v>
      </c>
      <c r="N19" s="4">
        <v>2124356096</v>
      </c>
      <c r="O19" s="4">
        <v>1388262641.5384614</v>
      </c>
    </row>
    <row r="20" spans="1:15" x14ac:dyDescent="0.2">
      <c r="A20" s="2" t="s">
        <v>64</v>
      </c>
      <c r="B20" s="4">
        <v>3295929344</v>
      </c>
      <c r="C20" s="4">
        <v>416820064</v>
      </c>
      <c r="D20" s="4">
        <v>114170896</v>
      </c>
      <c r="E20" s="4">
        <v>497117280</v>
      </c>
      <c r="F20" s="4">
        <v>73900080</v>
      </c>
      <c r="G20" s="4">
        <v>61641596</v>
      </c>
      <c r="H20" s="4">
        <v>2229506816</v>
      </c>
      <c r="I20" s="4">
        <v>413970176</v>
      </c>
      <c r="J20" s="4">
        <v>10631365632</v>
      </c>
      <c r="K20" s="4">
        <v>183302064</v>
      </c>
      <c r="L20" s="4">
        <v>58747752</v>
      </c>
      <c r="M20" s="4">
        <v>207352816</v>
      </c>
      <c r="N20" s="4">
        <v>2392034304</v>
      </c>
      <c r="O20" s="4">
        <v>1582758370.7692308</v>
      </c>
    </row>
    <row r="21" spans="1:15" x14ac:dyDescent="0.2">
      <c r="A21" s="2" t="s">
        <v>77</v>
      </c>
      <c r="B21" s="4">
        <v>2039796864</v>
      </c>
      <c r="C21" s="4">
        <v>358177856</v>
      </c>
      <c r="D21" s="4">
        <v>63683048</v>
      </c>
      <c r="E21" s="4">
        <v>249737248</v>
      </c>
      <c r="F21" s="4">
        <v>106766704</v>
      </c>
      <c r="G21" s="4">
        <v>46482776</v>
      </c>
      <c r="H21" s="4">
        <v>519255904</v>
      </c>
      <c r="I21" s="4">
        <v>291095136</v>
      </c>
      <c r="J21" s="4">
        <v>4635468288</v>
      </c>
      <c r="K21" s="4">
        <v>330420224</v>
      </c>
      <c r="L21" s="4">
        <v>71307760</v>
      </c>
      <c r="M21" s="4">
        <v>119619960</v>
      </c>
      <c r="N21" s="4">
        <v>2235767552</v>
      </c>
      <c r="O21" s="4">
        <v>851352255.38461542</v>
      </c>
    </row>
    <row r="22" spans="1:15" x14ac:dyDescent="0.2">
      <c r="A22" s="2" t="s">
        <v>78</v>
      </c>
      <c r="B22" s="4">
        <v>2331586560</v>
      </c>
      <c r="C22" s="4">
        <v>390018176</v>
      </c>
      <c r="D22" s="4">
        <v>55818480</v>
      </c>
      <c r="E22" s="4">
        <v>241694912</v>
      </c>
      <c r="F22" s="4">
        <v>111710696</v>
      </c>
      <c r="G22" s="4">
        <v>54874696</v>
      </c>
      <c r="H22" s="4">
        <v>645155904</v>
      </c>
      <c r="I22" s="4">
        <v>415863072</v>
      </c>
      <c r="J22" s="4">
        <v>8162227712</v>
      </c>
      <c r="K22" s="4">
        <v>310655392</v>
      </c>
      <c r="L22" s="4">
        <v>80634432</v>
      </c>
      <c r="M22" s="4">
        <v>132249424</v>
      </c>
      <c r="N22" s="4">
        <v>2294938368</v>
      </c>
      <c r="O22" s="4">
        <v>1171340601.8461537</v>
      </c>
    </row>
    <row r="23" spans="1:15" x14ac:dyDescent="0.2">
      <c r="A23" s="2" t="s">
        <v>79</v>
      </c>
      <c r="B23" s="4">
        <v>2249890048</v>
      </c>
      <c r="C23" s="4">
        <v>365326560</v>
      </c>
      <c r="D23" s="4">
        <v>64882912</v>
      </c>
      <c r="E23" s="4">
        <v>198900464</v>
      </c>
      <c r="F23" s="4">
        <v>88812392</v>
      </c>
      <c r="G23" s="4">
        <v>48180920</v>
      </c>
      <c r="H23" s="4">
        <v>522384896</v>
      </c>
      <c r="I23" s="4">
        <v>263097936</v>
      </c>
      <c r="J23" s="4">
        <v>4575257088</v>
      </c>
      <c r="K23" s="4">
        <v>340879328</v>
      </c>
      <c r="L23" s="4">
        <v>66730432</v>
      </c>
      <c r="M23" s="4">
        <v>112582560</v>
      </c>
      <c r="N23" s="4">
        <v>1864750208</v>
      </c>
      <c r="O23" s="4">
        <v>827821211.07692313</v>
      </c>
    </row>
    <row r="24" spans="1:15" x14ac:dyDescent="0.2">
      <c r="A24" s="2" t="s">
        <v>65</v>
      </c>
      <c r="B24" s="4">
        <v>3119275264</v>
      </c>
      <c r="C24" s="4">
        <v>447806016</v>
      </c>
      <c r="D24" s="4">
        <v>74839656</v>
      </c>
      <c r="E24" s="4">
        <v>342833312</v>
      </c>
      <c r="F24" s="4">
        <v>110216096</v>
      </c>
      <c r="G24" s="4">
        <v>51749612</v>
      </c>
      <c r="H24" s="4">
        <v>1673927168</v>
      </c>
      <c r="I24" s="4">
        <v>386265472</v>
      </c>
      <c r="J24" s="4">
        <v>9557594112</v>
      </c>
      <c r="K24" s="4">
        <v>173417328</v>
      </c>
      <c r="L24" s="4">
        <v>62799348</v>
      </c>
      <c r="M24" s="4">
        <v>194844464</v>
      </c>
      <c r="N24" s="4">
        <v>2323567872</v>
      </c>
      <c r="O24" s="4">
        <v>1424548901.5384614</v>
      </c>
    </row>
    <row r="25" spans="1:15" x14ac:dyDescent="0.2">
      <c r="A25" s="2" t="s">
        <v>66</v>
      </c>
      <c r="B25" s="4">
        <v>3557602304</v>
      </c>
      <c r="C25" s="4">
        <v>564382848</v>
      </c>
      <c r="D25" s="4">
        <v>93124320</v>
      </c>
      <c r="E25" s="4">
        <v>392251712</v>
      </c>
      <c r="F25" s="4">
        <v>120837296</v>
      </c>
      <c r="G25" s="4">
        <v>62583492</v>
      </c>
      <c r="H25" s="4">
        <v>1591653888</v>
      </c>
      <c r="I25" s="4">
        <v>503481920</v>
      </c>
      <c r="J25" s="4">
        <v>10389832704</v>
      </c>
      <c r="K25" s="4">
        <v>196850352</v>
      </c>
      <c r="L25" s="4">
        <v>66138208</v>
      </c>
      <c r="M25" s="4">
        <v>206906480</v>
      </c>
      <c r="N25" s="4">
        <v>2394606848</v>
      </c>
      <c r="O25" s="4">
        <v>1549250182.4615386</v>
      </c>
    </row>
    <row r="26" spans="1:15" x14ac:dyDescent="0.2">
      <c r="A26" s="2" t="s">
        <v>67</v>
      </c>
      <c r="B26" s="4">
        <v>3210984704</v>
      </c>
      <c r="C26" s="4">
        <v>492133760</v>
      </c>
      <c r="D26" s="4">
        <v>81091152</v>
      </c>
      <c r="E26" s="4">
        <v>309743104</v>
      </c>
      <c r="F26" s="4">
        <v>104218440</v>
      </c>
      <c r="G26" s="4">
        <v>47067084</v>
      </c>
      <c r="H26" s="4">
        <v>1508736896</v>
      </c>
      <c r="I26" s="4">
        <v>344529728</v>
      </c>
      <c r="J26" s="4">
        <v>9293594624</v>
      </c>
      <c r="K26" s="4">
        <v>158004048</v>
      </c>
      <c r="L26" s="4">
        <v>61224600</v>
      </c>
      <c r="M26" s="4">
        <v>194816240</v>
      </c>
      <c r="N26" s="4">
        <v>2191711232</v>
      </c>
      <c r="O26" s="4">
        <v>1384450431.6923077</v>
      </c>
    </row>
    <row r="27" spans="1:15" x14ac:dyDescent="0.2">
      <c r="A27" s="2" t="s">
        <v>68</v>
      </c>
      <c r="B27" s="4">
        <v>3384792832</v>
      </c>
      <c r="C27" s="4">
        <v>500922432</v>
      </c>
      <c r="D27" s="4">
        <v>75048640</v>
      </c>
      <c r="E27" s="4">
        <v>372822688</v>
      </c>
      <c r="F27" s="4">
        <v>139339264</v>
      </c>
      <c r="G27" s="4">
        <v>55469476</v>
      </c>
      <c r="H27" s="4">
        <v>1358802560</v>
      </c>
      <c r="I27" s="4">
        <v>377663104</v>
      </c>
      <c r="J27" s="4">
        <v>8970420224</v>
      </c>
      <c r="K27" s="4">
        <v>168677824</v>
      </c>
      <c r="L27" s="4">
        <v>64204864</v>
      </c>
      <c r="M27" s="4">
        <v>193090880</v>
      </c>
      <c r="N27" s="4">
        <v>2423595264</v>
      </c>
      <c r="O27" s="4">
        <v>1391142311.6923077</v>
      </c>
    </row>
    <row r="28" spans="1:15" x14ac:dyDescent="0.2">
      <c r="A28" s="2" t="s">
        <v>69</v>
      </c>
      <c r="B28" s="4">
        <v>3241849856</v>
      </c>
      <c r="C28" s="4">
        <v>560085952</v>
      </c>
      <c r="D28" s="4">
        <v>75332000</v>
      </c>
      <c r="E28" s="4">
        <v>297124992</v>
      </c>
      <c r="F28" s="4">
        <v>131841056</v>
      </c>
      <c r="G28" s="4">
        <v>53910396</v>
      </c>
      <c r="H28" s="4">
        <v>1110287488</v>
      </c>
      <c r="I28" s="4">
        <v>412521408</v>
      </c>
      <c r="J28" s="4">
        <v>9871311872</v>
      </c>
      <c r="K28" s="4">
        <v>172575584</v>
      </c>
      <c r="L28" s="4">
        <v>63033736</v>
      </c>
      <c r="M28" s="4">
        <v>176599552</v>
      </c>
      <c r="N28" s="4">
        <v>2402142720</v>
      </c>
      <c r="O28" s="4">
        <v>1428355124</v>
      </c>
    </row>
    <row r="29" spans="1:15" x14ac:dyDescent="0.2">
      <c r="A29" s="2" t="s">
        <v>70</v>
      </c>
      <c r="B29" s="4">
        <v>3067912704</v>
      </c>
      <c r="C29" s="4">
        <v>456791136</v>
      </c>
      <c r="D29" s="4">
        <v>87885856</v>
      </c>
      <c r="E29" s="4">
        <v>361998016</v>
      </c>
      <c r="F29" s="4">
        <v>135851712</v>
      </c>
      <c r="G29" s="4">
        <v>55255376</v>
      </c>
      <c r="H29" s="4">
        <v>1224955904</v>
      </c>
      <c r="I29" s="4">
        <v>258562016</v>
      </c>
      <c r="J29" s="4">
        <v>9155316736</v>
      </c>
      <c r="K29" s="4">
        <v>441641056</v>
      </c>
      <c r="L29" s="4">
        <v>63457640</v>
      </c>
      <c r="M29" s="4">
        <v>191529472</v>
      </c>
      <c r="N29" s="4">
        <v>2323500032</v>
      </c>
      <c r="O29" s="4">
        <v>1371127512</v>
      </c>
    </row>
    <row r="30" spans="1:15" x14ac:dyDescent="0.2">
      <c r="A30" s="2" t="s">
        <v>71</v>
      </c>
      <c r="B30" s="4">
        <v>2717004544</v>
      </c>
      <c r="C30" s="4">
        <v>475175616</v>
      </c>
      <c r="D30" s="4">
        <v>76925536</v>
      </c>
      <c r="E30" s="4">
        <v>311494752</v>
      </c>
      <c r="F30" s="4">
        <v>141694272</v>
      </c>
      <c r="G30" s="4">
        <v>50831756</v>
      </c>
      <c r="H30" s="4">
        <v>995782720</v>
      </c>
      <c r="I30" s="4">
        <v>338524032</v>
      </c>
      <c r="J30" s="4">
        <v>8040880128</v>
      </c>
      <c r="K30" s="4">
        <v>370518080</v>
      </c>
      <c r="L30" s="4">
        <v>62451704</v>
      </c>
      <c r="M30" s="4">
        <v>182556768</v>
      </c>
      <c r="N30" s="4">
        <v>2335977216</v>
      </c>
      <c r="O30" s="4">
        <v>1238447471.0769231</v>
      </c>
    </row>
    <row r="31" spans="1:15" x14ac:dyDescent="0.2">
      <c r="A31" s="2" t="s">
        <v>72</v>
      </c>
      <c r="B31" s="4">
        <v>2527232512</v>
      </c>
      <c r="C31" s="4">
        <v>446805568</v>
      </c>
      <c r="D31" s="4">
        <v>69618360</v>
      </c>
      <c r="E31" s="4">
        <v>379424384</v>
      </c>
      <c r="F31" s="4">
        <v>115069376</v>
      </c>
      <c r="G31" s="4">
        <v>44741152</v>
      </c>
      <c r="H31" s="4">
        <v>961476032</v>
      </c>
      <c r="I31" s="4">
        <v>337887488</v>
      </c>
      <c r="J31" s="4">
        <v>8739046400</v>
      </c>
      <c r="K31" s="4">
        <v>178258272</v>
      </c>
      <c r="L31" s="4">
        <v>58091784</v>
      </c>
      <c r="M31" s="4">
        <v>185499056</v>
      </c>
      <c r="N31" s="4">
        <v>2340006912</v>
      </c>
      <c r="O31" s="4">
        <v>1260242868.9230769</v>
      </c>
    </row>
    <row r="32" spans="1:15" x14ac:dyDescent="0.2">
      <c r="A32" s="2" t="s">
        <v>73</v>
      </c>
      <c r="B32" s="4">
        <v>2623706368</v>
      </c>
      <c r="C32" s="4">
        <v>503022112</v>
      </c>
      <c r="D32" s="4">
        <v>68111328</v>
      </c>
      <c r="E32" s="4">
        <v>305061632</v>
      </c>
      <c r="F32" s="4">
        <v>151193152</v>
      </c>
      <c r="G32" s="4">
        <v>56374184</v>
      </c>
      <c r="H32" s="4">
        <v>957716672</v>
      </c>
      <c r="I32" s="4">
        <v>389311680</v>
      </c>
      <c r="J32" s="4">
        <v>8933761024</v>
      </c>
      <c r="K32" s="4">
        <v>241149328</v>
      </c>
      <c r="L32" s="4">
        <v>67810560</v>
      </c>
      <c r="M32" s="4">
        <v>184959440</v>
      </c>
      <c r="N32" s="4">
        <v>2334259200</v>
      </c>
      <c r="O32" s="4">
        <v>1293572052.3076923</v>
      </c>
    </row>
    <row r="33" spans="1:15" x14ac:dyDescent="0.2">
      <c r="A33" s="2" t="s">
        <v>74</v>
      </c>
      <c r="B33" s="4">
        <v>2343559424</v>
      </c>
      <c r="C33" s="4">
        <v>419328736</v>
      </c>
      <c r="D33" s="4">
        <v>76204848</v>
      </c>
      <c r="E33" s="4">
        <v>330564480</v>
      </c>
      <c r="F33" s="4">
        <v>115617368</v>
      </c>
      <c r="G33" s="4">
        <v>44333336</v>
      </c>
      <c r="H33" s="4">
        <v>700021696</v>
      </c>
      <c r="I33" s="4">
        <v>302005504</v>
      </c>
      <c r="J33" s="4">
        <v>7132860928</v>
      </c>
      <c r="K33" s="4">
        <v>346700768</v>
      </c>
      <c r="L33" s="4">
        <v>66407412</v>
      </c>
      <c r="M33" s="4">
        <v>167527888</v>
      </c>
      <c r="N33" s="4">
        <v>2277925120</v>
      </c>
      <c r="O33" s="4">
        <v>1101773654.4615386</v>
      </c>
    </row>
    <row r="34" spans="1:15" x14ac:dyDescent="0.2">
      <c r="A34" s="2" t="s">
        <v>75</v>
      </c>
      <c r="B34" s="4">
        <v>1788000256</v>
      </c>
      <c r="C34" s="4">
        <v>453660608</v>
      </c>
      <c r="D34" s="4">
        <v>69155032</v>
      </c>
      <c r="E34" s="4">
        <v>321574912</v>
      </c>
      <c r="F34" s="4">
        <v>125670776</v>
      </c>
      <c r="G34" s="4">
        <v>51665444</v>
      </c>
      <c r="H34" s="4">
        <v>826268736</v>
      </c>
      <c r="I34" s="4">
        <v>313235744</v>
      </c>
      <c r="J34" s="4">
        <v>8896606208</v>
      </c>
      <c r="K34" s="4">
        <v>309203520</v>
      </c>
      <c r="L34" s="4">
        <v>71777752</v>
      </c>
      <c r="M34" s="4">
        <v>190733936</v>
      </c>
      <c r="N34" s="4">
        <v>2345285376</v>
      </c>
      <c r="O34" s="4">
        <v>1212526023.0769231</v>
      </c>
    </row>
    <row r="35" spans="1:15" x14ac:dyDescent="0.2">
      <c r="A35" s="2" t="s">
        <v>76</v>
      </c>
      <c r="B35" s="4">
        <v>2009452160</v>
      </c>
      <c r="C35" s="4">
        <v>440307968</v>
      </c>
      <c r="D35" s="4">
        <v>62001232</v>
      </c>
      <c r="E35" s="4">
        <v>231697376</v>
      </c>
      <c r="F35" s="4">
        <v>142592560</v>
      </c>
      <c r="G35" s="4">
        <v>43694132</v>
      </c>
      <c r="H35" s="4">
        <v>605314752</v>
      </c>
      <c r="I35" s="4">
        <v>270032992</v>
      </c>
      <c r="J35" s="4">
        <v>6830554112</v>
      </c>
      <c r="K35" s="4">
        <v>225162272</v>
      </c>
      <c r="L35" s="4">
        <v>63095920</v>
      </c>
      <c r="M35" s="4">
        <v>165466528</v>
      </c>
      <c r="N35" s="4">
        <v>2296798464</v>
      </c>
      <c r="O35" s="4">
        <v>1029705420.6153846</v>
      </c>
    </row>
    <row r="36" spans="1:15" x14ac:dyDescent="0.2">
      <c r="A36" s="2" t="s">
        <v>80</v>
      </c>
      <c r="B36" s="4">
        <v>3149681152</v>
      </c>
      <c r="C36" s="4">
        <v>406077280</v>
      </c>
      <c r="D36" s="4">
        <v>101519888</v>
      </c>
      <c r="E36" s="4">
        <v>427463200</v>
      </c>
      <c r="F36" s="4">
        <v>81874872</v>
      </c>
      <c r="G36" s="4">
        <v>49599184</v>
      </c>
      <c r="H36" s="4">
        <v>1503516416</v>
      </c>
      <c r="I36" s="4">
        <v>427312768</v>
      </c>
      <c r="J36" s="4">
        <v>8756552704</v>
      </c>
      <c r="K36" s="4">
        <v>150182400</v>
      </c>
      <c r="L36" s="4">
        <v>58388404</v>
      </c>
      <c r="M36" s="4">
        <v>182579152</v>
      </c>
      <c r="N36" s="4">
        <v>2278910208</v>
      </c>
      <c r="O36" s="4">
        <v>1351819817.5384614</v>
      </c>
    </row>
    <row r="37" spans="1:15" x14ac:dyDescent="0.2">
      <c r="A37" s="2" t="s">
        <v>81</v>
      </c>
      <c r="B37" s="4">
        <v>3140092416</v>
      </c>
      <c r="C37" s="4">
        <v>549982528</v>
      </c>
      <c r="D37" s="4">
        <v>91366296</v>
      </c>
      <c r="E37" s="4">
        <v>554323136</v>
      </c>
      <c r="F37" s="4">
        <v>98718728</v>
      </c>
      <c r="G37" s="4">
        <v>55481532</v>
      </c>
      <c r="H37" s="4">
        <v>1741181312</v>
      </c>
      <c r="I37" s="4">
        <v>494406368</v>
      </c>
      <c r="J37" s="4">
        <v>10549403648</v>
      </c>
      <c r="K37" s="4">
        <v>206936432</v>
      </c>
      <c r="L37" s="4">
        <v>70789616</v>
      </c>
      <c r="M37" s="4">
        <v>224645872</v>
      </c>
      <c r="N37" s="4">
        <v>2456519424</v>
      </c>
      <c r="O37" s="4">
        <v>1556449792.9230769</v>
      </c>
    </row>
    <row r="38" spans="1:15" x14ac:dyDescent="0.2">
      <c r="A38" s="2" t="s">
        <v>82</v>
      </c>
      <c r="B38" s="4">
        <v>3404996352</v>
      </c>
      <c r="C38" s="4">
        <v>349567616</v>
      </c>
      <c r="D38" s="4">
        <v>87624368</v>
      </c>
      <c r="E38" s="4">
        <v>419788480</v>
      </c>
      <c r="F38" s="4">
        <v>68829312</v>
      </c>
      <c r="G38" s="4">
        <v>38435104</v>
      </c>
      <c r="H38" s="4">
        <v>1133473536</v>
      </c>
      <c r="I38" s="4">
        <v>317275968</v>
      </c>
      <c r="J38" s="4">
        <v>6610710016</v>
      </c>
      <c r="K38" s="4">
        <v>226837392</v>
      </c>
      <c r="L38" s="4">
        <v>46401924</v>
      </c>
      <c r="M38" s="4">
        <v>151729600</v>
      </c>
      <c r="N38" s="4">
        <v>1705978496</v>
      </c>
      <c r="O38" s="4">
        <v>1120126781.8461537</v>
      </c>
    </row>
    <row r="39" spans="1:15" x14ac:dyDescent="0.2">
      <c r="A39" s="2" t="s">
        <v>98</v>
      </c>
      <c r="B39" s="4">
        <v>1033252160</v>
      </c>
      <c r="C39" s="4">
        <v>331926080</v>
      </c>
      <c r="D39" s="4">
        <v>28138060</v>
      </c>
      <c r="E39" s="4">
        <v>203845664</v>
      </c>
      <c r="F39" s="4">
        <v>77888736</v>
      </c>
      <c r="G39" s="4">
        <v>20796890</v>
      </c>
      <c r="H39" s="4">
        <v>134878080</v>
      </c>
      <c r="I39" s="4">
        <v>420572800</v>
      </c>
      <c r="J39" s="4">
        <v>3574632704</v>
      </c>
      <c r="K39" s="4">
        <v>194021488</v>
      </c>
      <c r="L39" s="4">
        <v>61687452</v>
      </c>
      <c r="M39" s="4">
        <v>102324528</v>
      </c>
      <c r="N39" s="4">
        <v>1887527552</v>
      </c>
      <c r="O39" s="4">
        <v>620884014.92307687</v>
      </c>
    </row>
    <row r="40" spans="1:15" x14ac:dyDescent="0.2">
      <c r="A40" s="2" t="s">
        <v>99</v>
      </c>
      <c r="B40" s="4">
        <v>934919168</v>
      </c>
      <c r="C40" s="4">
        <v>373926400</v>
      </c>
      <c r="D40" s="4">
        <v>48291820</v>
      </c>
      <c r="E40" s="4">
        <v>227417248</v>
      </c>
      <c r="F40" s="4">
        <v>94770624</v>
      </c>
      <c r="G40" s="4">
        <v>27272002</v>
      </c>
      <c r="H40" s="4">
        <v>143798528</v>
      </c>
      <c r="I40" s="4">
        <v>421912160</v>
      </c>
      <c r="J40" s="4">
        <v>3452150528</v>
      </c>
      <c r="K40" s="4">
        <v>224248176</v>
      </c>
      <c r="L40" s="4">
        <v>62362844</v>
      </c>
      <c r="M40" s="4">
        <v>138963392</v>
      </c>
      <c r="N40" s="4">
        <v>2368602624</v>
      </c>
      <c r="O40" s="4">
        <v>655279654.92307687</v>
      </c>
    </row>
    <row r="41" spans="1:15" x14ac:dyDescent="0.2">
      <c r="A41" s="2" t="s">
        <v>100</v>
      </c>
      <c r="B41" s="4">
        <v>2160565504</v>
      </c>
      <c r="C41" s="4">
        <v>427349152</v>
      </c>
      <c r="D41" s="4">
        <v>91747312</v>
      </c>
      <c r="E41" s="4">
        <v>430124224</v>
      </c>
      <c r="F41" s="4">
        <v>91150728</v>
      </c>
      <c r="G41" s="4">
        <v>47375792</v>
      </c>
      <c r="H41" s="4">
        <v>671914816</v>
      </c>
      <c r="I41" s="4">
        <v>413897600</v>
      </c>
      <c r="J41" s="4">
        <v>10475462656</v>
      </c>
      <c r="K41" s="4">
        <v>184554416</v>
      </c>
      <c r="L41" s="4">
        <v>61959248</v>
      </c>
      <c r="M41" s="4">
        <v>208693248</v>
      </c>
      <c r="N41" s="4">
        <v>2369257216</v>
      </c>
      <c r="O41" s="4">
        <v>1356465531.6923077</v>
      </c>
    </row>
    <row r="42" spans="1:15" x14ac:dyDescent="0.2">
      <c r="A42" s="2" t="s">
        <v>83</v>
      </c>
      <c r="B42" s="4">
        <v>2042391040</v>
      </c>
      <c r="C42" s="4">
        <v>517649312</v>
      </c>
      <c r="D42" s="4">
        <v>68967464</v>
      </c>
      <c r="E42" s="4">
        <v>335998848</v>
      </c>
      <c r="F42" s="4">
        <v>114174120</v>
      </c>
      <c r="G42" s="4">
        <v>50093040</v>
      </c>
      <c r="H42" s="4">
        <v>446907616</v>
      </c>
      <c r="I42" s="4">
        <v>606538176</v>
      </c>
      <c r="J42" s="4">
        <v>7574349824</v>
      </c>
      <c r="K42" s="4">
        <v>294948288</v>
      </c>
      <c r="L42" s="4">
        <v>60156608</v>
      </c>
      <c r="M42" s="4">
        <v>182110064</v>
      </c>
      <c r="N42" s="4">
        <v>2295883776</v>
      </c>
      <c r="O42" s="4">
        <v>1122320628.9230769</v>
      </c>
    </row>
    <row r="43" spans="1:15" x14ac:dyDescent="0.2">
      <c r="A43" s="2" t="s">
        <v>84</v>
      </c>
      <c r="B43" s="4">
        <v>1639392128</v>
      </c>
      <c r="C43" s="4">
        <v>523969120</v>
      </c>
      <c r="D43" s="4">
        <v>56352440</v>
      </c>
      <c r="E43" s="4">
        <v>371598240</v>
      </c>
      <c r="F43" s="4">
        <v>95874024</v>
      </c>
      <c r="G43" s="4">
        <v>45844396</v>
      </c>
      <c r="H43" s="4">
        <v>363945760</v>
      </c>
      <c r="I43" s="4">
        <v>534477504</v>
      </c>
      <c r="J43" s="4">
        <v>7323304448</v>
      </c>
      <c r="K43" s="4">
        <v>352437664</v>
      </c>
      <c r="L43" s="4">
        <v>69898696</v>
      </c>
      <c r="M43" s="4">
        <v>186913968</v>
      </c>
      <c r="N43" s="4">
        <v>2548696832</v>
      </c>
      <c r="O43" s="4">
        <v>1085592709.2307692</v>
      </c>
    </row>
    <row r="44" spans="1:15" x14ac:dyDescent="0.2">
      <c r="A44" s="2" t="s">
        <v>85</v>
      </c>
      <c r="B44" s="4">
        <v>2197770496</v>
      </c>
      <c r="C44" s="4">
        <v>583845568</v>
      </c>
      <c r="D44" s="4">
        <v>66009372</v>
      </c>
      <c r="E44" s="4">
        <v>450372160</v>
      </c>
      <c r="F44" s="4">
        <v>121374960</v>
      </c>
      <c r="G44" s="4">
        <v>47595972</v>
      </c>
      <c r="H44" s="4">
        <v>580575488</v>
      </c>
      <c r="I44" s="4">
        <v>529440960</v>
      </c>
      <c r="J44" s="4">
        <v>8651009024</v>
      </c>
      <c r="K44" s="4">
        <v>168534768</v>
      </c>
      <c r="L44" s="4">
        <v>66194784</v>
      </c>
      <c r="M44" s="4">
        <v>185931136</v>
      </c>
      <c r="N44" s="4">
        <v>2357753600</v>
      </c>
      <c r="O44" s="4">
        <v>1231262176</v>
      </c>
    </row>
    <row r="45" spans="1:15" x14ac:dyDescent="0.2">
      <c r="A45" s="2" t="s">
        <v>86</v>
      </c>
      <c r="B45" s="4">
        <v>1430687360</v>
      </c>
      <c r="C45" s="4">
        <v>528981664</v>
      </c>
      <c r="D45" s="4">
        <v>61175172</v>
      </c>
      <c r="E45" s="4">
        <v>396548896</v>
      </c>
      <c r="F45" s="4">
        <v>129914400</v>
      </c>
      <c r="G45" s="4">
        <v>55141516</v>
      </c>
      <c r="H45" s="4">
        <v>374203680</v>
      </c>
      <c r="I45" s="4">
        <v>677021312</v>
      </c>
      <c r="J45" s="4">
        <v>7830437888</v>
      </c>
      <c r="K45" s="4">
        <v>261336192</v>
      </c>
      <c r="L45" s="4">
        <v>74109960</v>
      </c>
      <c r="M45" s="4">
        <v>195699888</v>
      </c>
      <c r="N45" s="4">
        <v>2478312960</v>
      </c>
      <c r="O45" s="4">
        <v>1114890068.3076923</v>
      </c>
    </row>
    <row r="46" spans="1:15" x14ac:dyDescent="0.2">
      <c r="A46" s="2" t="s">
        <v>87</v>
      </c>
      <c r="B46" s="4">
        <v>1410144128</v>
      </c>
      <c r="C46" s="4">
        <v>497541216</v>
      </c>
      <c r="D46" s="4">
        <v>63888760</v>
      </c>
      <c r="E46" s="4">
        <v>364081184</v>
      </c>
      <c r="F46" s="4">
        <v>109313360</v>
      </c>
      <c r="G46" s="4">
        <v>46411504</v>
      </c>
      <c r="H46" s="4">
        <v>293875424</v>
      </c>
      <c r="I46" s="4">
        <v>639833088</v>
      </c>
      <c r="J46" s="4">
        <v>7380302336</v>
      </c>
      <c r="K46" s="4">
        <v>268862752</v>
      </c>
      <c r="L46" s="4">
        <v>74615016</v>
      </c>
      <c r="M46" s="4">
        <v>182127616</v>
      </c>
      <c r="N46" s="4">
        <v>2380175872</v>
      </c>
      <c r="O46" s="4">
        <v>1054705558.1538461</v>
      </c>
    </row>
    <row r="47" spans="1:15" x14ac:dyDescent="0.2">
      <c r="A47" s="2" t="s">
        <v>88</v>
      </c>
      <c r="B47" s="4">
        <v>1662666240</v>
      </c>
      <c r="C47" s="4">
        <v>508634944</v>
      </c>
      <c r="D47" s="4">
        <v>66477552</v>
      </c>
      <c r="E47" s="4">
        <v>387038208</v>
      </c>
      <c r="F47" s="4">
        <v>121849464</v>
      </c>
      <c r="G47" s="4">
        <v>42801088</v>
      </c>
      <c r="H47" s="4">
        <v>339928960</v>
      </c>
      <c r="I47" s="4">
        <v>476962464</v>
      </c>
      <c r="J47" s="4">
        <v>8236084736</v>
      </c>
      <c r="K47" s="4">
        <v>165340432</v>
      </c>
      <c r="L47" s="4">
        <v>63750196</v>
      </c>
      <c r="M47" s="4">
        <v>182338064</v>
      </c>
      <c r="N47" s="4">
        <v>2319310592</v>
      </c>
      <c r="O47" s="4">
        <v>1121014072.3076923</v>
      </c>
    </row>
    <row r="48" spans="1:15" x14ac:dyDescent="0.2">
      <c r="A48" s="2" t="s">
        <v>89</v>
      </c>
      <c r="B48" s="4">
        <v>1307207040</v>
      </c>
      <c r="C48" s="4">
        <v>450684608</v>
      </c>
      <c r="D48" s="4">
        <v>40619060</v>
      </c>
      <c r="E48" s="4">
        <v>339026976</v>
      </c>
      <c r="F48" s="4">
        <v>116768840</v>
      </c>
      <c r="G48" s="4">
        <v>45539432</v>
      </c>
      <c r="H48" s="4">
        <v>232354720</v>
      </c>
      <c r="I48" s="4">
        <v>709039552</v>
      </c>
      <c r="J48" s="4">
        <v>6102889472</v>
      </c>
      <c r="K48" s="4">
        <v>288358656</v>
      </c>
      <c r="L48" s="4">
        <v>69147568</v>
      </c>
      <c r="M48" s="4">
        <v>165989808</v>
      </c>
      <c r="N48" s="4">
        <v>2488071680</v>
      </c>
      <c r="O48" s="4">
        <v>950438262.46153843</v>
      </c>
    </row>
    <row r="49" spans="1:15" x14ac:dyDescent="0.2">
      <c r="A49" s="2" t="s">
        <v>90</v>
      </c>
      <c r="B49" s="4">
        <v>1346021248</v>
      </c>
      <c r="C49" s="4">
        <v>453295680</v>
      </c>
      <c r="D49" s="4">
        <v>48511060</v>
      </c>
      <c r="E49" s="4">
        <v>319691904</v>
      </c>
      <c r="F49" s="4">
        <v>107973096</v>
      </c>
      <c r="G49" s="4">
        <v>37591900</v>
      </c>
      <c r="H49" s="4">
        <v>227890288</v>
      </c>
      <c r="I49" s="4">
        <v>500218848</v>
      </c>
      <c r="J49" s="4">
        <v>5782012928</v>
      </c>
      <c r="K49" s="4">
        <v>327982560</v>
      </c>
      <c r="L49" s="4">
        <v>63160864</v>
      </c>
      <c r="M49" s="4">
        <v>170423424</v>
      </c>
      <c r="N49" s="4">
        <v>2329123328</v>
      </c>
      <c r="O49" s="4">
        <v>901069009.84615386</v>
      </c>
    </row>
    <row r="50" spans="1:15" x14ac:dyDescent="0.2">
      <c r="A50" s="2" t="s">
        <v>91</v>
      </c>
      <c r="B50" s="4">
        <v>1437942016</v>
      </c>
      <c r="C50" s="4">
        <v>486664096</v>
      </c>
      <c r="D50" s="4">
        <v>62497932</v>
      </c>
      <c r="E50" s="4">
        <v>366977248</v>
      </c>
      <c r="F50" s="4">
        <v>94918224</v>
      </c>
      <c r="G50" s="4">
        <v>40067096</v>
      </c>
      <c r="H50" s="4">
        <v>264040576</v>
      </c>
      <c r="I50" s="4">
        <v>515569920</v>
      </c>
      <c r="J50" s="4">
        <v>7846436864</v>
      </c>
      <c r="K50" s="4">
        <v>312657024</v>
      </c>
      <c r="L50" s="4">
        <v>65590680</v>
      </c>
      <c r="M50" s="4">
        <v>182668944</v>
      </c>
      <c r="N50" s="4">
        <v>2348848896</v>
      </c>
      <c r="O50" s="4">
        <v>1078836885.8461537</v>
      </c>
    </row>
    <row r="51" spans="1:15" x14ac:dyDescent="0.2">
      <c r="A51" s="2" t="s">
        <v>92</v>
      </c>
      <c r="B51" s="4">
        <v>1015619008</v>
      </c>
      <c r="C51" s="4">
        <v>399605824</v>
      </c>
      <c r="D51" s="4">
        <v>31936228</v>
      </c>
      <c r="E51" s="4">
        <v>280341216</v>
      </c>
      <c r="F51" s="4">
        <v>87358880</v>
      </c>
      <c r="G51" s="4">
        <v>30666316</v>
      </c>
      <c r="H51" s="4">
        <v>174171728</v>
      </c>
      <c r="I51" s="4">
        <v>499951808</v>
      </c>
      <c r="J51" s="4">
        <v>4445408256</v>
      </c>
      <c r="K51" s="4">
        <v>254007728</v>
      </c>
      <c r="L51" s="4">
        <v>61341668</v>
      </c>
      <c r="M51" s="4">
        <v>144169232</v>
      </c>
      <c r="N51" s="4">
        <v>2289518848</v>
      </c>
      <c r="O51" s="4">
        <v>747238210.76923072</v>
      </c>
    </row>
    <row r="52" spans="1:15" x14ac:dyDescent="0.2">
      <c r="A52" s="2" t="s">
        <v>93</v>
      </c>
      <c r="B52" s="4">
        <v>1158247424</v>
      </c>
      <c r="C52" s="4">
        <v>430915968</v>
      </c>
      <c r="D52" s="4">
        <v>35470328</v>
      </c>
      <c r="E52" s="4">
        <v>215557952</v>
      </c>
      <c r="F52" s="4">
        <v>82854976</v>
      </c>
      <c r="G52" s="4">
        <v>28531234</v>
      </c>
      <c r="H52" s="4">
        <v>187390816</v>
      </c>
      <c r="I52" s="4">
        <v>437048608</v>
      </c>
      <c r="J52" s="4">
        <v>4253110528</v>
      </c>
      <c r="K52" s="4">
        <v>352777024</v>
      </c>
      <c r="L52" s="4">
        <v>56559520</v>
      </c>
      <c r="M52" s="4">
        <v>131852056</v>
      </c>
      <c r="N52" s="4">
        <v>1949007616</v>
      </c>
      <c r="O52" s="4">
        <v>716871080.76923072</v>
      </c>
    </row>
    <row r="53" spans="1:15" x14ac:dyDescent="0.2">
      <c r="A53" s="2" t="s">
        <v>94</v>
      </c>
      <c r="B53" s="4">
        <v>1438148736</v>
      </c>
      <c r="C53" s="4">
        <v>460656768</v>
      </c>
      <c r="D53" s="4">
        <v>59153348</v>
      </c>
      <c r="E53" s="4">
        <v>270436000</v>
      </c>
      <c r="F53" s="4">
        <v>127492616</v>
      </c>
      <c r="G53" s="4">
        <v>39881248</v>
      </c>
      <c r="H53" s="4">
        <v>312601952</v>
      </c>
      <c r="I53" s="4">
        <v>412347296</v>
      </c>
      <c r="J53" s="4">
        <v>8857950208</v>
      </c>
      <c r="K53" s="4">
        <v>190226064</v>
      </c>
      <c r="L53" s="4">
        <v>62744608</v>
      </c>
      <c r="M53" s="4">
        <v>194108080</v>
      </c>
      <c r="N53" s="4">
        <v>2289062912</v>
      </c>
      <c r="O53" s="4">
        <v>1131908448.9230769</v>
      </c>
    </row>
    <row r="54" spans="1:15" x14ac:dyDescent="0.2">
      <c r="A54" s="2" t="s">
        <v>95</v>
      </c>
      <c r="B54" s="4">
        <v>1044735872</v>
      </c>
      <c r="C54" s="4">
        <v>381137024</v>
      </c>
      <c r="D54" s="4">
        <v>55350960</v>
      </c>
      <c r="E54" s="4">
        <v>246982176</v>
      </c>
      <c r="F54" s="4">
        <v>83244464</v>
      </c>
      <c r="G54" s="4">
        <v>24155650</v>
      </c>
      <c r="H54" s="4">
        <v>160847696</v>
      </c>
      <c r="I54" s="4">
        <v>569829888</v>
      </c>
      <c r="J54" s="4">
        <v>3968694528</v>
      </c>
      <c r="K54" s="4">
        <v>218183904</v>
      </c>
      <c r="L54" s="4">
        <v>65428372</v>
      </c>
      <c r="M54" s="4">
        <v>133281696</v>
      </c>
      <c r="N54" s="4">
        <v>2205320960</v>
      </c>
      <c r="O54" s="4">
        <v>704399476.15384614</v>
      </c>
    </row>
    <row r="55" spans="1:15" x14ac:dyDescent="0.2">
      <c r="A55" s="2" t="s">
        <v>96</v>
      </c>
      <c r="B55" s="4">
        <v>999909568</v>
      </c>
      <c r="C55" s="4">
        <v>436251456</v>
      </c>
      <c r="D55" s="4">
        <v>43860352</v>
      </c>
      <c r="E55" s="4">
        <v>326435936</v>
      </c>
      <c r="F55" s="4">
        <v>62347976</v>
      </c>
      <c r="G55" s="4">
        <v>26825284</v>
      </c>
      <c r="H55" s="4">
        <v>178935904</v>
      </c>
      <c r="I55" s="4">
        <v>648070848</v>
      </c>
      <c r="J55" s="4">
        <v>4392121856</v>
      </c>
      <c r="K55" s="4">
        <v>233268752</v>
      </c>
      <c r="L55" s="4">
        <v>63205668</v>
      </c>
      <c r="M55" s="4">
        <v>141779008</v>
      </c>
      <c r="N55" s="4">
        <v>2164718848</v>
      </c>
      <c r="O55" s="4">
        <v>747517804.30769229</v>
      </c>
    </row>
    <row r="56" spans="1:15" x14ac:dyDescent="0.2">
      <c r="A56" s="2" t="s">
        <v>97</v>
      </c>
      <c r="B56" s="4">
        <v>1262234240</v>
      </c>
      <c r="C56" s="4">
        <v>483550848</v>
      </c>
      <c r="D56" s="4">
        <v>91834200</v>
      </c>
      <c r="E56" s="4">
        <v>484954272</v>
      </c>
      <c r="F56" s="4">
        <v>94308256</v>
      </c>
      <c r="G56" s="4">
        <v>39088116</v>
      </c>
      <c r="H56" s="4">
        <v>276579936</v>
      </c>
      <c r="I56" s="4">
        <v>580381696</v>
      </c>
      <c r="J56" s="4">
        <v>7882863104</v>
      </c>
      <c r="K56" s="4">
        <v>178964160</v>
      </c>
      <c r="L56" s="4">
        <v>61807484</v>
      </c>
      <c r="M56" s="4">
        <v>184893888</v>
      </c>
      <c r="N56" s="4">
        <v>2283732480</v>
      </c>
      <c r="O56" s="4">
        <v>1069630206.1538461</v>
      </c>
    </row>
    <row r="57" spans="1:15" x14ac:dyDescent="0.2">
      <c r="A57" s="2" t="s">
        <v>39</v>
      </c>
      <c r="B57" s="4">
        <v>9020373</v>
      </c>
      <c r="C57" s="4">
        <v>0</v>
      </c>
      <c r="D57" s="4">
        <v>0</v>
      </c>
      <c r="E57" s="4">
        <v>20629416</v>
      </c>
      <c r="F57" s="4">
        <v>0</v>
      </c>
      <c r="G57" s="4">
        <v>0</v>
      </c>
      <c r="H57" s="4">
        <v>0</v>
      </c>
      <c r="I57" s="4" t="e">
        <v>#N/A</v>
      </c>
      <c r="J57" s="4">
        <v>39457</v>
      </c>
      <c r="K57" s="4">
        <v>167508</v>
      </c>
      <c r="L57" s="4">
        <v>1842869</v>
      </c>
      <c r="M57" s="4">
        <v>58173</v>
      </c>
      <c r="N57" s="4">
        <v>0</v>
      </c>
      <c r="O57" s="4" t="e">
        <v>#N/A</v>
      </c>
    </row>
    <row r="58" spans="1:15" x14ac:dyDescent="0.2">
      <c r="A58" s="2" t="s">
        <v>40</v>
      </c>
      <c r="B58" s="4">
        <v>8448219</v>
      </c>
      <c r="C58" s="4">
        <v>0</v>
      </c>
      <c r="D58" s="4">
        <v>12190</v>
      </c>
      <c r="E58" s="4">
        <v>25440792</v>
      </c>
      <c r="F58" s="4">
        <v>0</v>
      </c>
      <c r="G58" s="4">
        <v>0</v>
      </c>
      <c r="H58" s="4">
        <v>0</v>
      </c>
      <c r="I58" s="4" t="e">
        <v>#N/A</v>
      </c>
      <c r="J58" s="4">
        <v>31732</v>
      </c>
      <c r="K58" s="4">
        <v>0</v>
      </c>
      <c r="L58" s="4">
        <v>1694673</v>
      </c>
      <c r="M58" s="4">
        <v>79627</v>
      </c>
      <c r="N58" s="4">
        <v>0</v>
      </c>
      <c r="O58" s="4" t="e">
        <v>#N/A</v>
      </c>
    </row>
    <row r="59" spans="1:15" x14ac:dyDescent="0.2">
      <c r="A59" s="2" t="s">
        <v>41</v>
      </c>
      <c r="B59" s="4">
        <v>1428773248</v>
      </c>
      <c r="C59" s="4">
        <v>353995072</v>
      </c>
      <c r="D59" s="4">
        <v>62705276</v>
      </c>
      <c r="E59" s="4">
        <v>243750992</v>
      </c>
      <c r="F59" s="4">
        <v>84932232</v>
      </c>
      <c r="G59" s="4">
        <v>38614448</v>
      </c>
      <c r="H59" s="4">
        <v>348495488</v>
      </c>
      <c r="I59" s="4">
        <v>419062848</v>
      </c>
      <c r="J59" s="4">
        <v>6127444992</v>
      </c>
      <c r="K59" s="4">
        <v>168877056</v>
      </c>
      <c r="L59" s="4">
        <v>55752108</v>
      </c>
      <c r="M59" s="4">
        <v>140438224</v>
      </c>
      <c r="N59" s="4">
        <v>1889744768</v>
      </c>
      <c r="O59" s="4">
        <v>874045134.76923072</v>
      </c>
    </row>
    <row r="60" spans="1:15" x14ac:dyDescent="0.2">
      <c r="A60" s="2" t="s">
        <v>42</v>
      </c>
      <c r="B60" s="4">
        <v>1078389376</v>
      </c>
      <c r="C60" s="4">
        <v>318513376</v>
      </c>
      <c r="D60" s="4">
        <v>57291720</v>
      </c>
      <c r="E60" s="4">
        <v>273737280</v>
      </c>
      <c r="F60" s="4">
        <v>73126368</v>
      </c>
      <c r="G60" s="4">
        <v>26135832</v>
      </c>
      <c r="H60" s="4">
        <v>278818976</v>
      </c>
      <c r="I60" s="4">
        <v>328265856</v>
      </c>
      <c r="J60" s="4">
        <v>5145216512</v>
      </c>
      <c r="K60" s="4">
        <v>115762600</v>
      </c>
      <c r="L60" s="4">
        <v>47730060</v>
      </c>
      <c r="M60" s="4">
        <v>123193296</v>
      </c>
      <c r="N60" s="4">
        <v>1377580928</v>
      </c>
      <c r="O60" s="4">
        <v>711058629.23076928</v>
      </c>
    </row>
    <row r="61" spans="1:15" x14ac:dyDescent="0.2">
      <c r="A61" s="2" t="s">
        <v>43</v>
      </c>
      <c r="B61" s="4">
        <v>389292</v>
      </c>
      <c r="C61" s="4">
        <v>0</v>
      </c>
      <c r="D61" s="4">
        <v>0</v>
      </c>
      <c r="E61" s="4">
        <v>14945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46072</v>
      </c>
      <c r="L61" s="4">
        <v>0</v>
      </c>
      <c r="M61" s="4">
        <v>8639575</v>
      </c>
      <c r="N61" s="4">
        <v>0</v>
      </c>
      <c r="O61" s="4">
        <v>699221.84615384613</v>
      </c>
    </row>
    <row r="62" spans="1:15" x14ac:dyDescent="0.2">
      <c r="A62" s="2" t="s">
        <v>44</v>
      </c>
      <c r="B62" s="4">
        <v>5976</v>
      </c>
      <c r="C62" s="4">
        <v>0</v>
      </c>
      <c r="D62" s="4">
        <v>14770</v>
      </c>
      <c r="E62" s="4">
        <v>50836</v>
      </c>
      <c r="F62" s="4">
        <v>0</v>
      </c>
      <c r="G62" s="4">
        <v>0</v>
      </c>
      <c r="H62" s="4" t="e">
        <v>#N/A</v>
      </c>
      <c r="I62" s="4">
        <v>0</v>
      </c>
      <c r="J62" s="4">
        <v>0</v>
      </c>
      <c r="K62" s="4">
        <v>108956</v>
      </c>
      <c r="L62" s="4">
        <v>0</v>
      </c>
      <c r="M62" s="4">
        <v>7493565</v>
      </c>
      <c r="N62" s="4">
        <v>0</v>
      </c>
      <c r="O62" s="4" t="e">
        <v>#N/A</v>
      </c>
    </row>
    <row r="63" spans="1:15" x14ac:dyDescent="0.2">
      <c r="A63" s="2" t="s">
        <v>45</v>
      </c>
      <c r="B63" s="4">
        <v>1415849472</v>
      </c>
      <c r="C63" s="4">
        <v>316814976</v>
      </c>
      <c r="D63" s="4">
        <v>61975036</v>
      </c>
      <c r="E63" s="4">
        <v>208644096</v>
      </c>
      <c r="F63" s="4">
        <v>81798416</v>
      </c>
      <c r="G63" s="4">
        <v>36512944</v>
      </c>
      <c r="H63" s="4">
        <v>336703264</v>
      </c>
      <c r="I63" s="4">
        <v>384674688</v>
      </c>
      <c r="J63" s="4">
        <v>5598265344</v>
      </c>
      <c r="K63" s="4">
        <v>158918128</v>
      </c>
      <c r="L63" s="4">
        <v>50113780</v>
      </c>
      <c r="M63" s="4">
        <v>135308656</v>
      </c>
      <c r="N63" s="4">
        <v>1713397632</v>
      </c>
      <c r="O63" s="4">
        <v>807613571.69230771</v>
      </c>
    </row>
    <row r="64" spans="1:15" x14ac:dyDescent="0.2">
      <c r="A64" s="2" t="s">
        <v>46</v>
      </c>
      <c r="B64" s="4">
        <v>1151747328</v>
      </c>
      <c r="C64" s="4">
        <v>304168928</v>
      </c>
      <c r="D64" s="4">
        <v>57730044</v>
      </c>
      <c r="E64" s="4">
        <v>241558544</v>
      </c>
      <c r="F64" s="4">
        <v>74598352</v>
      </c>
      <c r="G64" s="4">
        <v>25215466</v>
      </c>
      <c r="H64" s="4">
        <v>277917728</v>
      </c>
      <c r="I64" s="4">
        <v>327576096</v>
      </c>
      <c r="J64" s="4">
        <v>4733208576</v>
      </c>
      <c r="K64" s="4">
        <v>113701336</v>
      </c>
      <c r="L64" s="4">
        <v>38665772</v>
      </c>
      <c r="M64" s="4">
        <v>131825752</v>
      </c>
      <c r="N64" s="4">
        <v>1289852288</v>
      </c>
      <c r="O64" s="4">
        <v>674443554.61538458</v>
      </c>
    </row>
    <row r="65" spans="1:15" x14ac:dyDescent="0.2">
      <c r="A65" s="2" t="s">
        <v>47</v>
      </c>
      <c r="B65" s="4">
        <v>1380048384</v>
      </c>
      <c r="C65" s="4">
        <v>383557504</v>
      </c>
      <c r="D65" s="4">
        <v>59253228</v>
      </c>
      <c r="E65" s="4">
        <v>223032000</v>
      </c>
      <c r="F65" s="4">
        <v>81802144</v>
      </c>
      <c r="G65" s="4">
        <v>39102976</v>
      </c>
      <c r="H65" s="4">
        <v>347541056</v>
      </c>
      <c r="I65" s="4">
        <v>422660608</v>
      </c>
      <c r="J65" s="4">
        <v>5742800896</v>
      </c>
      <c r="K65" s="4">
        <v>151922512</v>
      </c>
      <c r="L65" s="4">
        <v>54093948</v>
      </c>
      <c r="M65" s="4">
        <v>153276960</v>
      </c>
      <c r="N65" s="4">
        <v>1612111104</v>
      </c>
      <c r="O65" s="4">
        <v>819323332.30769229</v>
      </c>
    </row>
    <row r="66" spans="1:15" x14ac:dyDescent="0.2">
      <c r="A66" s="2" t="s">
        <v>48</v>
      </c>
      <c r="B66" s="4">
        <v>1208588800</v>
      </c>
      <c r="C66" s="4">
        <v>403309120</v>
      </c>
      <c r="D66" s="4">
        <v>65871448</v>
      </c>
      <c r="E66" s="4">
        <v>322046208</v>
      </c>
      <c r="F66" s="4">
        <v>70432160</v>
      </c>
      <c r="G66" s="4">
        <v>26613934</v>
      </c>
      <c r="H66" s="4">
        <v>294297120</v>
      </c>
      <c r="I66" s="4">
        <v>294503008</v>
      </c>
      <c r="J66" s="4">
        <v>5441359872</v>
      </c>
      <c r="K66" s="4">
        <v>101880776</v>
      </c>
      <c r="L66" s="4">
        <v>49695464</v>
      </c>
      <c r="M66" s="4">
        <v>161678176</v>
      </c>
      <c r="N66" s="4">
        <v>1373496320</v>
      </c>
      <c r="O66" s="4">
        <v>754905569.69230771</v>
      </c>
    </row>
    <row r="67" spans="1:15" x14ac:dyDescent="0.2">
      <c r="A67" s="2" t="s">
        <v>102</v>
      </c>
      <c r="B67" s="4">
        <v>2030219606.516129</v>
      </c>
      <c r="C67" s="4">
        <v>408539978.32258064</v>
      </c>
      <c r="D67" s="4">
        <v>70019828.709677413</v>
      </c>
      <c r="E67" s="4">
        <v>328162453.5</v>
      </c>
      <c r="F67" s="4">
        <v>95839467.806451619</v>
      </c>
      <c r="G67" s="4">
        <v>42397389.483870968</v>
      </c>
      <c r="H67" s="4" t="e">
        <v>#N/A</v>
      </c>
      <c r="I67" s="4" t="e">
        <v>#N/A</v>
      </c>
      <c r="J67" s="4">
        <v>6930234442.6612902</v>
      </c>
      <c r="K67" s="4">
        <v>211736517.29032257</v>
      </c>
      <c r="L67" s="4">
        <v>57441091.967741936</v>
      </c>
      <c r="M67" s="4">
        <v>158553926.51612905</v>
      </c>
      <c r="N67" s="4">
        <v>2002236899.0967741</v>
      </c>
      <c r="O67" s="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Compound areas</vt:lpstr>
      <vt:lpstr>IS areas</vt:lpstr>
      <vt:lpstr>BMIS calculation</vt:lpstr>
      <vt:lpstr>Quantification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Kumler</dc:creator>
  <cp:lastModifiedBy>Susan Garcia</cp:lastModifiedBy>
  <dcterms:created xsi:type="dcterms:W3CDTF">2023-07-12T16:36:33Z</dcterms:created>
  <dcterms:modified xsi:type="dcterms:W3CDTF">2023-10-24T02:29:55Z</dcterms:modified>
</cp:coreProperties>
</file>