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lazerman\Documents\Mathematica Backup 2019\Documents\Professional and Staff Development\Power analysis\"/>
    </mc:Choice>
  </mc:AlternateContent>
  <xr:revisionPtr revIDLastSave="0" documentId="8_{7F73E06B-6A92-4284-B5FE-994ED818C713}" xr6:coauthVersionLast="41" xr6:coauthVersionMax="41" xr10:uidLastSave="{00000000-0000-0000-0000-000000000000}"/>
  <bookViews>
    <workbookView xWindow="-120" yWindow="-120" windowWidth="29040" windowHeight="15840"/>
  </bookViews>
  <sheets>
    <sheet name="Generic Cluster RA" sheetId="1" r:id="rId1"/>
    <sheet name="RA at level 2" sheetId="2" r:id="rId2"/>
    <sheet name="binary outco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20" i="1" s="1"/>
  <c r="F8" i="1"/>
  <c r="F20" i="1" s="1"/>
  <c r="E8" i="1"/>
  <c r="E20" i="1" s="1"/>
  <c r="D8" i="1"/>
  <c r="D20" i="1" s="1"/>
  <c r="B8" i="1"/>
  <c r="B20" i="1" s="1"/>
  <c r="B12" i="3"/>
  <c r="C12" i="3"/>
  <c r="D12" i="3"/>
  <c r="E12" i="3"/>
  <c r="F12" i="3"/>
  <c r="B17" i="3"/>
  <c r="C17" i="3"/>
  <c r="C18" i="3" s="1"/>
  <c r="D17" i="3"/>
  <c r="D18" i="3" s="1"/>
  <c r="E17" i="3"/>
  <c r="F17" i="3"/>
  <c r="F18" i="3" s="1"/>
  <c r="B18" i="3"/>
  <c r="E18" i="3"/>
  <c r="B17" i="1"/>
  <c r="C17" i="1"/>
  <c r="D17" i="1"/>
  <c r="E17" i="1"/>
  <c r="F17" i="1"/>
  <c r="B12" i="2"/>
  <c r="C12" i="2"/>
  <c r="D12" i="2"/>
  <c r="E12" i="2"/>
  <c r="F12" i="2"/>
  <c r="B15" i="2"/>
  <c r="C15" i="2"/>
  <c r="D15" i="2"/>
  <c r="E15" i="2"/>
  <c r="F15" i="2"/>
</calcChain>
</file>

<file path=xl/sharedStrings.xml><?xml version="1.0" encoding="utf-8"?>
<sst xmlns="http://schemas.openxmlformats.org/spreadsheetml/2006/main" count="64" uniqueCount="31">
  <si>
    <t>2-tailed, 10% significance, 80% power ==&gt; constant = 2.48</t>
  </si>
  <si>
    <t>MDE</t>
  </si>
  <si>
    <t>Pct of std dev</t>
  </si>
  <si>
    <t>R2 (cluster)</t>
  </si>
  <si>
    <t>Constant</t>
  </si>
  <si>
    <t>I</t>
  </si>
  <si>
    <t>II</t>
  </si>
  <si>
    <t>III</t>
  </si>
  <si>
    <t>IV</t>
  </si>
  <si>
    <t>V</t>
  </si>
  <si>
    <t>Assumptions</t>
  </si>
  <si>
    <t>R2 (individual)</t>
  </si>
  <si>
    <t>MDE for Clustered RA Design</t>
  </si>
  <si>
    <t>ICC (rho)</t>
  </si>
  <si>
    <t>#clusters (J)</t>
  </si>
  <si>
    <t>#units/cluster (Nj)</t>
  </si>
  <si>
    <t>MDE = Constant*SQRT(rho*(4/J)*(1-R2j)+(1-rho)*(4/(J*Nj))*(1-R2i))</t>
  </si>
  <si>
    <t>MDE for Clustered design with RA at level 2</t>
  </si>
  <si>
    <t>Units</t>
  </si>
  <si>
    <r>
      <t>MDE = Constant*SQRT(rho*(</t>
    </r>
    <r>
      <rPr>
        <b/>
        <sz val="10"/>
        <rFont val="Courier New"/>
        <family val="3"/>
      </rPr>
      <t>1/J</t>
    </r>
    <r>
      <rPr>
        <sz val="10"/>
        <rFont val="Courier New"/>
      </rPr>
      <t>)*(1-R2j)+(1-rho)*(4/(J*Nj))*(1-R2i))</t>
    </r>
  </si>
  <si>
    <t>Baseline percentage</t>
  </si>
  <si>
    <t>Pct points</t>
  </si>
  <si>
    <t>Sig level</t>
  </si>
  <si>
    <t>1 or 2 sided test</t>
  </si>
  <si>
    <t>Power</t>
  </si>
  <si>
    <t>User can change the blue cells</t>
  </si>
  <si>
    <t># covariates (cluster)</t>
  </si>
  <si>
    <t># covariates (individual)</t>
  </si>
  <si>
    <t>Created 2006 by Steven Glazerman</t>
  </si>
  <si>
    <t>Updated July 2019 by Steven Glazerman to allow user specified power, significance, and sided-ness, include degrees of freedom correction</t>
  </si>
  <si>
    <t>Note: Still need to make these changes to the other tabs (RA at level 2 and binary outcome)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</si>
</sst>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70" formatCode="0.0%"/>
  </numFmts>
  <fonts count="5" x14ac:knownFonts="1">
    <font>
      <sz val="10"/>
      <name val="Courier New"/>
    </font>
    <font>
      <sz val="10"/>
      <name val="Courier New"/>
    </font>
    <font>
      <b/>
      <sz val="10"/>
      <name val="Courier New"/>
      <family val="3"/>
    </font>
    <font>
      <sz val="10"/>
      <color theme="4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0" xfId="0" applyNumberFormat="1"/>
    <xf numFmtId="170" fontId="0" fillId="0" borderId="0" xfId="1" applyNumberFormat="1" applyFont="1"/>
    <xf numFmtId="0" fontId="0" fillId="0" borderId="0" xfId="0" applyFill="1" applyBorder="1"/>
    <xf numFmtId="2" fontId="0" fillId="0" borderId="0" xfId="0" applyNumberFormat="1"/>
    <xf numFmtId="0" fontId="3" fillId="0" borderId="0" xfId="0" applyFont="1"/>
    <xf numFmtId="0" fontId="3" fillId="0" borderId="0" xfId="0" applyFont="1" applyBorder="1" applyAlignment="1">
      <alignment horizontal="right"/>
    </xf>
    <xf numFmtId="0" fontId="0" fillId="0" borderId="2" xfId="0" applyBorder="1"/>
    <xf numFmtId="166" fontId="0" fillId="0" borderId="3" xfId="0" applyNumberFormat="1" applyBorder="1"/>
    <xf numFmtId="166" fontId="0" fillId="0" borderId="4" xfId="0" applyNumberFormat="1" applyBorder="1"/>
    <xf numFmtId="0" fontId="4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3.5" x14ac:dyDescent="0.25"/>
  <cols>
    <col min="1" max="1" width="15.75" customWidth="1"/>
    <col min="2" max="2" width="9.875" bestFit="1" customWidth="1"/>
  </cols>
  <sheetData>
    <row r="1" spans="1:6" x14ac:dyDescent="0.25">
      <c r="A1" s="14" t="s">
        <v>12</v>
      </c>
    </row>
    <row r="2" spans="1:6" x14ac:dyDescent="0.25">
      <c r="A2" s="8" t="s">
        <v>25</v>
      </c>
    </row>
    <row r="4" spans="1:6" x14ac:dyDescent="0.25">
      <c r="A4" s="2" t="s">
        <v>10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 x14ac:dyDescent="0.25">
      <c r="A5" s="6" t="s">
        <v>24</v>
      </c>
      <c r="B5" s="8">
        <v>0.8</v>
      </c>
      <c r="C5" s="8">
        <v>0.8</v>
      </c>
      <c r="D5" s="8">
        <v>0.8</v>
      </c>
      <c r="E5" s="8">
        <v>0.8</v>
      </c>
      <c r="F5" s="8">
        <v>0.8</v>
      </c>
    </row>
    <row r="6" spans="1:6" x14ac:dyDescent="0.25">
      <c r="A6" s="6" t="s">
        <v>22</v>
      </c>
      <c r="B6" s="9">
        <v>0.05</v>
      </c>
      <c r="C6" s="9">
        <v>0.05</v>
      </c>
      <c r="D6" s="9">
        <v>0.05</v>
      </c>
      <c r="E6" s="9">
        <v>0.05</v>
      </c>
      <c r="F6" s="9">
        <v>0.05</v>
      </c>
    </row>
    <row r="7" spans="1:6" x14ac:dyDescent="0.25">
      <c r="A7" s="6" t="s">
        <v>23</v>
      </c>
      <c r="B7" s="9">
        <v>2</v>
      </c>
      <c r="C7" s="9">
        <v>2</v>
      </c>
      <c r="D7" s="9">
        <v>2</v>
      </c>
      <c r="E7" s="9">
        <v>2</v>
      </c>
      <c r="F7" s="9">
        <v>2</v>
      </c>
    </row>
    <row r="8" spans="1:6" x14ac:dyDescent="0.25">
      <c r="A8" t="s">
        <v>4</v>
      </c>
      <c r="B8" s="7">
        <f>_xlfn.T.INV(B5,B17-B15-B11)+_xlfn.T.INV((1-(B6/B7)),B17-B15-B11)</f>
        <v>2.8077113247675367</v>
      </c>
      <c r="C8" s="7">
        <f>_xlfn.T.INV(C5,C17-C15-C11)+_xlfn.T.INV((1-(C6/C7)),C17-C15-C11)</f>
        <v>2.8056568516240223</v>
      </c>
      <c r="D8" s="7">
        <f t="shared" ref="C8:F8" si="0">_xlfn.T.INV(D5,D17-D15-D11)+_xlfn.T.INV((1-(D6/D7)),D17-D15-D11)</f>
        <v>2.8046343001142713</v>
      </c>
      <c r="E8" s="7">
        <f t="shared" si="0"/>
        <v>2.8036148532885292</v>
      </c>
      <c r="F8" s="7">
        <f t="shared" si="0"/>
        <v>2.80259849723222</v>
      </c>
    </row>
    <row r="9" spans="1:6" x14ac:dyDescent="0.25">
      <c r="A9" t="s">
        <v>13</v>
      </c>
      <c r="B9" s="8">
        <v>0</v>
      </c>
      <c r="C9" s="8">
        <v>0.05</v>
      </c>
      <c r="D9" s="8">
        <v>0.1</v>
      </c>
      <c r="E9" s="8">
        <v>0.2</v>
      </c>
      <c r="F9" s="8">
        <v>0.5</v>
      </c>
    </row>
    <row r="10" spans="1:6" x14ac:dyDescent="0.25">
      <c r="A10" t="s">
        <v>3</v>
      </c>
      <c r="B10" s="8">
        <v>0.1</v>
      </c>
      <c r="C10" s="8">
        <v>0.1</v>
      </c>
      <c r="D10" s="8">
        <v>0.1</v>
      </c>
      <c r="E10" s="8">
        <v>0.1</v>
      </c>
      <c r="F10" s="8">
        <v>0.1</v>
      </c>
    </row>
    <row r="11" spans="1:6" x14ac:dyDescent="0.25">
      <c r="A11" s="13" t="s">
        <v>26</v>
      </c>
      <c r="B11" s="8">
        <v>3</v>
      </c>
      <c r="C11" s="8">
        <v>3</v>
      </c>
      <c r="D11" s="8">
        <v>3</v>
      </c>
      <c r="E11" s="8">
        <v>3</v>
      </c>
      <c r="F11" s="8">
        <v>3</v>
      </c>
    </row>
    <row r="12" spans="1:6" x14ac:dyDescent="0.25">
      <c r="A12" t="s">
        <v>11</v>
      </c>
      <c r="B12" s="8">
        <v>0.2</v>
      </c>
      <c r="C12" s="8">
        <v>0.2</v>
      </c>
      <c r="D12" s="8">
        <v>0.2</v>
      </c>
      <c r="E12" s="8">
        <v>0.2</v>
      </c>
      <c r="F12" s="8">
        <v>0.2</v>
      </c>
    </row>
    <row r="13" spans="1:6" x14ac:dyDescent="0.25">
      <c r="A13" s="13" t="s">
        <v>27</v>
      </c>
      <c r="B13" s="8">
        <v>3</v>
      </c>
      <c r="C13" s="8">
        <v>3</v>
      </c>
      <c r="D13" s="8">
        <v>3</v>
      </c>
      <c r="E13" s="8">
        <v>3</v>
      </c>
      <c r="F13" s="8">
        <v>3</v>
      </c>
    </row>
    <row r="15" spans="1:6" x14ac:dyDescent="0.25">
      <c r="A15" t="s">
        <v>14</v>
      </c>
      <c r="B15" s="8">
        <v>50</v>
      </c>
      <c r="C15" s="8">
        <v>75</v>
      </c>
      <c r="D15" s="8">
        <v>100</v>
      </c>
      <c r="E15" s="8">
        <v>150</v>
      </c>
      <c r="F15" s="8">
        <v>300</v>
      </c>
    </row>
    <row r="16" spans="1:6" x14ac:dyDescent="0.25">
      <c r="A16" t="s">
        <v>15</v>
      </c>
      <c r="B16" s="8">
        <v>10</v>
      </c>
      <c r="C16" s="8">
        <v>10</v>
      </c>
      <c r="D16" s="8">
        <v>10</v>
      </c>
      <c r="E16" s="8">
        <v>10</v>
      </c>
      <c r="F16" s="8">
        <v>10</v>
      </c>
    </row>
    <row r="17" spans="1:6" x14ac:dyDescent="0.25">
      <c r="A17" t="s">
        <v>18</v>
      </c>
      <c r="B17">
        <f>B16*B15</f>
        <v>500</v>
      </c>
      <c r="C17">
        <f>C16*C15</f>
        <v>750</v>
      </c>
      <c r="D17">
        <f>D16*D15</f>
        <v>1000</v>
      </c>
      <c r="E17">
        <f>E16*E15</f>
        <v>1500</v>
      </c>
      <c r="F17">
        <f>F16*F15</f>
        <v>3000</v>
      </c>
    </row>
    <row r="19" spans="1:6" ht="14.25" thickBot="1" x14ac:dyDescent="0.3">
      <c r="A19" t="s">
        <v>1</v>
      </c>
    </row>
    <row r="20" spans="1:6" ht="14.25" thickBot="1" x14ac:dyDescent="0.3">
      <c r="A20" s="10" t="s">
        <v>2</v>
      </c>
      <c r="B20" s="11">
        <f>B8*SQRT(B9*(4/B15)*(1-B10)+(1-B9)*(4/(B15*B16))*(1-B12))</f>
        <v>0.22461690598140294</v>
      </c>
      <c r="C20" s="11">
        <f>C8*SQRT(C9*(4/C15)*(1-C10)+(1-C9)*(4/(C15*C16))*(1-C12))</f>
        <v>0.22538582678383229</v>
      </c>
      <c r="D20" s="11">
        <f>D8*SQRT(D9*(4/D15)*(1-D10)+(1-D9)*(4/(D15*D16))*(1-D12))</f>
        <v>0.22576870609499008</v>
      </c>
      <c r="E20" s="11">
        <f>E8*SQRT(E9*(4/E15)*(1-E10)+(1-E9)*(4/(E15*E16))*(1-E12))</f>
        <v>0.22615054124316014</v>
      </c>
      <c r="F20" s="12">
        <f>F8*SQRT(F9*(4/F15)*(1-F10)+(1-F9)*(4/(F15*F16))*(1-F12))</f>
        <v>0.22653133955304477</v>
      </c>
    </row>
    <row r="23" spans="1:6" x14ac:dyDescent="0.25">
      <c r="A23" t="s">
        <v>16</v>
      </c>
    </row>
    <row r="24" spans="1:6" x14ac:dyDescent="0.25">
      <c r="A24" s="13"/>
    </row>
    <row r="26" spans="1:6" x14ac:dyDescent="0.25">
      <c r="A26" s="13" t="s">
        <v>28</v>
      </c>
    </row>
    <row r="27" spans="1:6" x14ac:dyDescent="0.25">
      <c r="A27" s="13" t="s">
        <v>29</v>
      </c>
    </row>
    <row r="28" spans="1:6" x14ac:dyDescent="0.25">
      <c r="A28" s="13" t="s"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0" sqref="A20"/>
    </sheetView>
  </sheetViews>
  <sheetFormatPr defaultRowHeight="13.5" x14ac:dyDescent="0.25"/>
  <cols>
    <col min="1" max="1" width="15.75" customWidth="1"/>
    <col min="2" max="2" width="9.875" bestFit="1" customWidth="1"/>
  </cols>
  <sheetData>
    <row r="1" spans="1:6" x14ac:dyDescent="0.25">
      <c r="A1" t="s">
        <v>17</v>
      </c>
    </row>
    <row r="2" spans="1:6" x14ac:dyDescent="0.25">
      <c r="A2" t="s">
        <v>0</v>
      </c>
    </row>
    <row r="4" spans="1:6" x14ac:dyDescent="0.25">
      <c r="A4" s="2" t="s">
        <v>10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 x14ac:dyDescent="0.25">
      <c r="A5" t="s">
        <v>4</v>
      </c>
      <c r="B5">
        <v>2.48</v>
      </c>
      <c r="C5">
        <v>2.48</v>
      </c>
      <c r="D5">
        <v>2.48</v>
      </c>
      <c r="E5">
        <v>2.48</v>
      </c>
      <c r="F5">
        <v>2.48</v>
      </c>
    </row>
    <row r="6" spans="1:6" x14ac:dyDescent="0.25">
      <c r="A6" t="s">
        <v>13</v>
      </c>
      <c r="B6">
        <v>0.5</v>
      </c>
      <c r="C6">
        <v>0.05</v>
      </c>
      <c r="D6">
        <v>0.1</v>
      </c>
      <c r="E6">
        <v>0.2</v>
      </c>
      <c r="F6">
        <v>0.5</v>
      </c>
    </row>
    <row r="7" spans="1:6" x14ac:dyDescent="0.25">
      <c r="A7" t="s">
        <v>3</v>
      </c>
      <c r="B7">
        <v>0.1</v>
      </c>
      <c r="C7">
        <v>0.1</v>
      </c>
      <c r="D7">
        <v>0.1</v>
      </c>
      <c r="E7">
        <v>0.1</v>
      </c>
      <c r="F7">
        <v>0.1</v>
      </c>
    </row>
    <row r="8" spans="1:6" x14ac:dyDescent="0.25">
      <c r="A8" t="s">
        <v>11</v>
      </c>
      <c r="B8">
        <v>0.2</v>
      </c>
      <c r="C8">
        <v>0.2</v>
      </c>
      <c r="D8">
        <v>0.2</v>
      </c>
      <c r="E8">
        <v>0.2</v>
      </c>
      <c r="F8">
        <v>0.2</v>
      </c>
    </row>
    <row r="10" spans="1:6" x14ac:dyDescent="0.25">
      <c r="A10" t="s">
        <v>14</v>
      </c>
      <c r="B10">
        <v>60</v>
      </c>
      <c r="C10">
        <v>54</v>
      </c>
      <c r="D10">
        <v>59</v>
      </c>
      <c r="E10">
        <v>68</v>
      </c>
      <c r="F10">
        <v>95</v>
      </c>
    </row>
    <row r="11" spans="1:6" x14ac:dyDescent="0.25">
      <c r="A11" t="s">
        <v>15</v>
      </c>
      <c r="B11">
        <v>10</v>
      </c>
      <c r="C11">
        <v>10</v>
      </c>
      <c r="D11">
        <v>10</v>
      </c>
      <c r="E11">
        <v>10</v>
      </c>
      <c r="F11">
        <v>10</v>
      </c>
    </row>
    <row r="12" spans="1:6" x14ac:dyDescent="0.25">
      <c r="A12" t="s">
        <v>18</v>
      </c>
      <c r="B12">
        <f>B11*B10</f>
        <v>600</v>
      </c>
      <c r="C12">
        <f>C11*C10</f>
        <v>540</v>
      </c>
      <c r="D12">
        <f>D11*D10</f>
        <v>590</v>
      </c>
      <c r="E12">
        <f>E11*E10</f>
        <v>680</v>
      </c>
      <c r="F12">
        <f>F11*F10</f>
        <v>950</v>
      </c>
    </row>
    <row r="14" spans="1:6" x14ac:dyDescent="0.25">
      <c r="A14" t="s">
        <v>1</v>
      </c>
    </row>
    <row r="15" spans="1:6" x14ac:dyDescent="0.25">
      <c r="A15" t="s">
        <v>2</v>
      </c>
      <c r="B15" s="1">
        <f>B5*SQRT(B6*(1/B10)*(1-B7)+(1-B6)*(4/(B10*B11))*(1-B8))</f>
        <v>0.25005812657593568</v>
      </c>
      <c r="C15" s="1">
        <f>C5*SQRT(C6*(1/C10)*(1-C7)+(1-C6)*(4/(C10*C11))*(1-C8))</f>
        <v>0.19937353737998284</v>
      </c>
      <c r="D15" s="1">
        <f>D5*SQRT(D6*(1/D10)*(1-D7)+(1-D6)*(4/(D10*D11))*(1-D8))</f>
        <v>0.19850505693084658</v>
      </c>
      <c r="E15" s="1">
        <f>E5*SQRT(E6*(1/E10)*(1-E7)+(1-E6)*(4/(E10*E11))*(1-E8))</f>
        <v>0.19858226921620878</v>
      </c>
      <c r="F15" s="1">
        <f>F5*SQRT(F6*(1/F10)*(1-F7)+(1-F6)*(4/(F10*F11))*(1-F8))</f>
        <v>0.19872604787813591</v>
      </c>
    </row>
    <row r="18" spans="1:1" x14ac:dyDescent="0.25">
      <c r="A18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9" sqref="F19"/>
    </sheetView>
  </sheetViews>
  <sheetFormatPr defaultRowHeight="13.5" x14ac:dyDescent="0.25"/>
  <cols>
    <col min="1" max="1" width="15.75" customWidth="1"/>
    <col min="2" max="2" width="9.875" bestFit="1" customWidth="1"/>
  </cols>
  <sheetData>
    <row r="1" spans="1:6" x14ac:dyDescent="0.25">
      <c r="A1" t="s">
        <v>12</v>
      </c>
    </row>
    <row r="2" spans="1:6" x14ac:dyDescent="0.25">
      <c r="A2" t="s">
        <v>0</v>
      </c>
    </row>
    <row r="4" spans="1:6" x14ac:dyDescent="0.25">
      <c r="A4" s="2" t="s">
        <v>10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 x14ac:dyDescent="0.25">
      <c r="A5" t="s">
        <v>4</v>
      </c>
      <c r="B5">
        <v>2.48</v>
      </c>
      <c r="C5">
        <v>2.48</v>
      </c>
      <c r="D5">
        <v>2.48</v>
      </c>
      <c r="E5">
        <v>2.48</v>
      </c>
      <c r="F5">
        <v>2.48</v>
      </c>
    </row>
    <row r="6" spans="1:6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</v>
      </c>
      <c r="B7">
        <v>0.2</v>
      </c>
      <c r="C7">
        <v>0.2</v>
      </c>
      <c r="D7">
        <v>0.2</v>
      </c>
      <c r="E7">
        <v>0.2</v>
      </c>
      <c r="F7">
        <v>0.2</v>
      </c>
    </row>
    <row r="8" spans="1:6" x14ac:dyDescent="0.25">
      <c r="A8" t="s">
        <v>11</v>
      </c>
      <c r="B8">
        <v>0.2</v>
      </c>
      <c r="C8">
        <v>0.2</v>
      </c>
      <c r="D8">
        <v>0.2</v>
      </c>
      <c r="E8">
        <v>0.2</v>
      </c>
      <c r="F8">
        <v>0.2</v>
      </c>
    </row>
    <row r="10" spans="1:6" x14ac:dyDescent="0.25">
      <c r="A10" t="s">
        <v>14</v>
      </c>
      <c r="B10">
        <v>20</v>
      </c>
      <c r="C10">
        <v>30</v>
      </c>
      <c r="D10">
        <v>40</v>
      </c>
      <c r="E10">
        <v>50</v>
      </c>
      <c r="F10">
        <v>100</v>
      </c>
    </row>
    <row r="11" spans="1:6" x14ac:dyDescent="0.25">
      <c r="A11" t="s">
        <v>15</v>
      </c>
      <c r="B11">
        <v>10</v>
      </c>
      <c r="C11">
        <v>10</v>
      </c>
      <c r="D11">
        <v>10</v>
      </c>
      <c r="E11">
        <v>10</v>
      </c>
      <c r="F11">
        <v>10</v>
      </c>
    </row>
    <row r="12" spans="1:6" x14ac:dyDescent="0.25">
      <c r="A12" t="s">
        <v>18</v>
      </c>
      <c r="B12">
        <f>B11*B10</f>
        <v>200</v>
      </c>
      <c r="C12">
        <f>C11*C10</f>
        <v>300</v>
      </c>
      <c r="D12">
        <f>D11*D10</f>
        <v>400</v>
      </c>
      <c r="E12">
        <f>E11*E10</f>
        <v>500</v>
      </c>
      <c r="F12">
        <f>F11*F10</f>
        <v>1000</v>
      </c>
    </row>
    <row r="14" spans="1:6" x14ac:dyDescent="0.25">
      <c r="A14" t="s">
        <v>20</v>
      </c>
      <c r="B14" s="4">
        <v>0.8</v>
      </c>
      <c r="C14" s="4">
        <v>0.8</v>
      </c>
      <c r="D14" s="4">
        <v>0.8</v>
      </c>
      <c r="E14" s="4">
        <v>0.8</v>
      </c>
      <c r="F14" s="4">
        <v>0.8</v>
      </c>
    </row>
    <row r="15" spans="1:6" x14ac:dyDescent="0.25">
      <c r="B15" s="4"/>
      <c r="C15" s="4"/>
      <c r="D15" s="4"/>
      <c r="E15" s="4"/>
      <c r="F15" s="4"/>
    </row>
    <row r="16" spans="1:6" x14ac:dyDescent="0.25">
      <c r="A16" t="s">
        <v>1</v>
      </c>
    </row>
    <row r="17" spans="1:6" x14ac:dyDescent="0.25">
      <c r="A17" t="s">
        <v>2</v>
      </c>
      <c r="B17" s="1">
        <f>B5*SQRT(B6*(4/B10)*(1-B7)+(1-B6)*(4/(B10*B11))*(1-B8))</f>
        <v>0.3136979438887032</v>
      </c>
      <c r="C17" s="1">
        <f>C5*SQRT(C6*(4/C10)*(1-C7)+(1-C6)*(4/(C10*C11))*(1-C8))</f>
        <v>0.25613329862918383</v>
      </c>
      <c r="D17" s="1">
        <f>D5*SQRT(D6*(4/D10)*(1-D7)+(1-D6)*(4/(D10*D11))*(1-D8))</f>
        <v>0.22181794336797914</v>
      </c>
      <c r="E17" s="1">
        <f>E5*SQRT(E6*(4/E10)*(1-E7)+(1-E6)*(4/(E10*E11))*(1-E8))</f>
        <v>0.19839999999999999</v>
      </c>
      <c r="F17" s="1">
        <f>F5*SQRT(F6*(4/F10)*(1-F7)+(1-F6)*(4/(F10*F11))*(1-F8))</f>
        <v>0.14028998538741103</v>
      </c>
    </row>
    <row r="18" spans="1:6" x14ac:dyDescent="0.25">
      <c r="A18" t="s">
        <v>21</v>
      </c>
      <c r="B18" s="5">
        <f>B17*SQRT(B14*(1-B14))</f>
        <v>0.12547917755548127</v>
      </c>
      <c r="C18" s="5">
        <f>C17*SQRT(C14*(1-C14))</f>
        <v>0.10245331945167352</v>
      </c>
      <c r="D18" s="5">
        <f>D17*SQRT(D14*(1-D14))</f>
        <v>8.8727177347191641E-2</v>
      </c>
      <c r="E18" s="5">
        <f>E17*SQRT(E14*(1-E14))</f>
        <v>7.9359999999999986E-2</v>
      </c>
      <c r="F18" s="5">
        <f>F17*SQRT(F14*(1-F14))</f>
        <v>5.6115994154964405E-2</v>
      </c>
    </row>
    <row r="20" spans="1:6" x14ac:dyDescent="0.25">
      <c r="A20" t="s">
        <v>16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 Cluster RA</vt:lpstr>
      <vt:lpstr>RA at level 2</vt:lpstr>
      <vt:lpstr>binary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Glazerman</dc:creator>
  <cp:lastModifiedBy>Steven Glazerman</cp:lastModifiedBy>
  <dcterms:created xsi:type="dcterms:W3CDTF">2005-11-16T05:56:42Z</dcterms:created>
  <dcterms:modified xsi:type="dcterms:W3CDTF">2019-07-19T18:04:33Z</dcterms:modified>
</cp:coreProperties>
</file>