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a53\AC\Temp\"/>
    </mc:Choice>
  </mc:AlternateContent>
  <xr:revisionPtr revIDLastSave="95" documentId="8_{176525FB-E1F6-4EDC-A469-6EC13CD2C798}" xr6:coauthVersionLast="47" xr6:coauthVersionMax="47" xr10:uidLastSave="{ABF39DB1-732D-46DC-AC23-22166E7851AF}"/>
  <bookViews>
    <workbookView xWindow="-60" yWindow="-60" windowWidth="15480" windowHeight="11640" xr2:uid="{00000000-000D-0000-FFFF-FFFF00000000}"/>
  </bookViews>
  <sheets>
    <sheet name="22_LearningPath_with_abstructs" sheetId="4" r:id="rId1"/>
    <sheet name="03_formated_LearningPath" sheetId="3" r:id="rId2"/>
    <sheet name="02_append_supplements" sheetId="2" r:id="rId3"/>
    <sheet name="01_original" sheetId="1"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4" l="1"/>
  <c r="H37" i="4"/>
  <c r="G37" i="4"/>
  <c r="F37" i="4"/>
  <c r="J37" i="4" s="1"/>
  <c r="I36" i="4"/>
  <c r="H36" i="4"/>
  <c r="G36" i="4"/>
  <c r="F36" i="4"/>
  <c r="J36" i="4" s="1"/>
  <c r="I35" i="4"/>
  <c r="H35" i="4"/>
  <c r="G35" i="4"/>
  <c r="F35" i="4"/>
  <c r="J35" i="4" s="1"/>
  <c r="I34" i="4"/>
  <c r="H34" i="4"/>
  <c r="G34" i="4"/>
  <c r="F34" i="4"/>
  <c r="J34" i="4" s="1"/>
  <c r="I33" i="4"/>
  <c r="H33" i="4"/>
  <c r="G33" i="4"/>
  <c r="F33" i="4"/>
  <c r="J33" i="4" s="1"/>
  <c r="I32" i="4"/>
  <c r="H32" i="4"/>
  <c r="G32" i="4"/>
  <c r="F32" i="4"/>
  <c r="J32" i="4" s="1"/>
  <c r="I31" i="4"/>
  <c r="H31" i="4"/>
  <c r="G31" i="4"/>
  <c r="F31" i="4"/>
  <c r="J31" i="4" s="1"/>
  <c r="I30" i="4"/>
  <c r="H30" i="4"/>
  <c r="G30" i="4"/>
  <c r="F30" i="4"/>
  <c r="J30" i="4" s="1"/>
  <c r="I29" i="4"/>
  <c r="H29" i="4"/>
  <c r="G29" i="4"/>
  <c r="F29" i="4"/>
  <c r="J29" i="4" s="1"/>
  <c r="I28" i="4"/>
  <c r="H28" i="4"/>
  <c r="G28" i="4"/>
  <c r="F28" i="4"/>
  <c r="J28" i="4" s="1"/>
  <c r="I27" i="4"/>
  <c r="H27" i="4"/>
  <c r="G27" i="4"/>
  <c r="F27" i="4"/>
  <c r="J27" i="4" s="1"/>
  <c r="I26" i="4"/>
  <c r="H26" i="4"/>
  <c r="G26" i="4"/>
  <c r="F26" i="4"/>
  <c r="J26" i="4" s="1"/>
  <c r="I25" i="4"/>
  <c r="H25" i="4"/>
  <c r="G25" i="4"/>
  <c r="F25" i="4"/>
  <c r="J25" i="4" s="1"/>
  <c r="I24" i="4"/>
  <c r="H24" i="4"/>
  <c r="G24" i="4"/>
  <c r="F24" i="4"/>
  <c r="J24" i="4" s="1"/>
  <c r="I23" i="4"/>
  <c r="H23" i="4"/>
  <c r="G23" i="4"/>
  <c r="F23" i="4"/>
  <c r="J23" i="4" s="1"/>
  <c r="I22" i="4"/>
  <c r="H22" i="4"/>
  <c r="G22" i="4"/>
  <c r="F22" i="4"/>
  <c r="J22" i="4" s="1"/>
  <c r="I21" i="4"/>
  <c r="H21" i="4"/>
  <c r="G21" i="4"/>
  <c r="F21" i="4"/>
  <c r="J21" i="4" s="1"/>
  <c r="I20" i="4"/>
  <c r="H20" i="4"/>
  <c r="G20" i="4"/>
  <c r="F20" i="4"/>
  <c r="J20" i="4" s="1"/>
  <c r="I19" i="4"/>
  <c r="H19" i="4"/>
  <c r="G19" i="4"/>
  <c r="F19" i="4"/>
  <c r="J19" i="4" s="1"/>
  <c r="I18" i="4"/>
  <c r="H18" i="4"/>
  <c r="G18" i="4"/>
  <c r="F18" i="4"/>
  <c r="J18" i="4" s="1"/>
  <c r="I17" i="4"/>
  <c r="H17" i="4"/>
  <c r="G17" i="4"/>
  <c r="F17" i="4"/>
  <c r="J17" i="4" s="1"/>
  <c r="I16" i="4"/>
  <c r="H16" i="4"/>
  <c r="G16" i="4"/>
  <c r="F16" i="4"/>
  <c r="J16" i="4" s="1"/>
  <c r="I15" i="4"/>
  <c r="H15" i="4"/>
  <c r="G15" i="4"/>
  <c r="F15" i="4"/>
  <c r="J15" i="4" s="1"/>
  <c r="I14" i="4"/>
  <c r="H14" i="4"/>
  <c r="G14" i="4"/>
  <c r="F14" i="4"/>
  <c r="J14" i="4" s="1"/>
  <c r="I13" i="4"/>
  <c r="H13" i="4"/>
  <c r="G13" i="4"/>
  <c r="F13" i="4"/>
  <c r="J13" i="4" s="1"/>
  <c r="I12" i="4"/>
  <c r="H12" i="4"/>
  <c r="G12" i="4"/>
  <c r="F12" i="4"/>
  <c r="J12" i="4" s="1"/>
  <c r="I11" i="4"/>
  <c r="H11" i="4"/>
  <c r="G11" i="4"/>
  <c r="F11" i="4"/>
  <c r="J11" i="4" s="1"/>
  <c r="I10" i="4"/>
  <c r="H10" i="4"/>
  <c r="G10" i="4"/>
  <c r="F10" i="4"/>
  <c r="J10" i="4" s="1"/>
  <c r="I9" i="4"/>
  <c r="H9" i="4"/>
  <c r="G9" i="4"/>
  <c r="F9" i="4"/>
  <c r="J9" i="4" s="1"/>
  <c r="I8" i="4"/>
  <c r="H8" i="4"/>
  <c r="G8" i="4"/>
  <c r="F8" i="4"/>
  <c r="J8" i="4" s="1"/>
  <c r="I7" i="4"/>
  <c r="H7" i="4"/>
  <c r="G7" i="4"/>
  <c r="F7" i="4"/>
  <c r="J7" i="4" s="1"/>
  <c r="I6" i="4"/>
  <c r="H6" i="4"/>
  <c r="G6" i="4"/>
  <c r="F6" i="4"/>
  <c r="J6" i="4" s="1"/>
  <c r="I5" i="4"/>
  <c r="H5" i="4"/>
  <c r="G5" i="4"/>
  <c r="F5" i="4"/>
  <c r="J5" i="4" s="1"/>
  <c r="I37" i="3"/>
  <c r="H37" i="3"/>
  <c r="G37" i="3"/>
  <c r="F37" i="3"/>
  <c r="J37" i="3" s="1"/>
  <c r="I36" i="3"/>
  <c r="H36" i="3"/>
  <c r="G36" i="3"/>
  <c r="F36" i="3"/>
  <c r="J36" i="3" s="1"/>
  <c r="I35" i="3"/>
  <c r="H35" i="3"/>
  <c r="G35" i="3"/>
  <c r="F35" i="3"/>
  <c r="J35" i="3" s="1"/>
  <c r="I34" i="3"/>
  <c r="H34" i="3"/>
  <c r="G34" i="3"/>
  <c r="F34" i="3"/>
  <c r="J34" i="3" s="1"/>
  <c r="I33" i="3"/>
  <c r="H33" i="3"/>
  <c r="G33" i="3"/>
  <c r="F33" i="3"/>
  <c r="J33" i="3" s="1"/>
  <c r="I32" i="3"/>
  <c r="H32" i="3"/>
  <c r="G32" i="3"/>
  <c r="F32" i="3"/>
  <c r="J32" i="3" s="1"/>
  <c r="I31" i="3"/>
  <c r="H31" i="3"/>
  <c r="G31" i="3"/>
  <c r="F31" i="3"/>
  <c r="J31" i="3" s="1"/>
  <c r="I30" i="3"/>
  <c r="H30" i="3"/>
  <c r="G30" i="3"/>
  <c r="F30" i="3"/>
  <c r="J30" i="3" s="1"/>
  <c r="I29" i="3"/>
  <c r="H29" i="3"/>
  <c r="G29" i="3"/>
  <c r="F29" i="3"/>
  <c r="J29" i="3" s="1"/>
  <c r="I28" i="3"/>
  <c r="H28" i="3"/>
  <c r="G28" i="3"/>
  <c r="F28" i="3"/>
  <c r="J28" i="3" s="1"/>
  <c r="I27" i="3"/>
  <c r="H27" i="3"/>
  <c r="G27" i="3"/>
  <c r="F27" i="3"/>
  <c r="J27" i="3" s="1"/>
  <c r="I26" i="3"/>
  <c r="H26" i="3"/>
  <c r="G26" i="3"/>
  <c r="F26" i="3"/>
  <c r="J26" i="3" s="1"/>
  <c r="I25" i="3"/>
  <c r="H25" i="3"/>
  <c r="G25" i="3"/>
  <c r="F25" i="3"/>
  <c r="J25" i="3" s="1"/>
  <c r="I24" i="3"/>
  <c r="H24" i="3"/>
  <c r="G24" i="3"/>
  <c r="F24" i="3"/>
  <c r="J24" i="3" s="1"/>
  <c r="I23" i="3"/>
  <c r="H23" i="3"/>
  <c r="G23" i="3"/>
  <c r="F23" i="3"/>
  <c r="J23" i="3" s="1"/>
  <c r="I22" i="3"/>
  <c r="H22" i="3"/>
  <c r="G22" i="3"/>
  <c r="F22" i="3"/>
  <c r="J22" i="3" s="1"/>
  <c r="I21" i="3"/>
  <c r="H21" i="3"/>
  <c r="G21" i="3"/>
  <c r="F21" i="3"/>
  <c r="J21" i="3" s="1"/>
  <c r="I20" i="3"/>
  <c r="H20" i="3"/>
  <c r="G20" i="3"/>
  <c r="F20" i="3"/>
  <c r="J20" i="3" s="1"/>
  <c r="I19" i="3"/>
  <c r="H19" i="3"/>
  <c r="G19" i="3"/>
  <c r="F19" i="3"/>
  <c r="J19" i="3" s="1"/>
  <c r="I18" i="3"/>
  <c r="H18" i="3"/>
  <c r="G18" i="3"/>
  <c r="F18" i="3"/>
  <c r="J18" i="3" s="1"/>
  <c r="I17" i="3"/>
  <c r="H17" i="3"/>
  <c r="G17" i="3"/>
  <c r="F17" i="3"/>
  <c r="J17" i="3" s="1"/>
  <c r="I16" i="3"/>
  <c r="H16" i="3"/>
  <c r="G16" i="3"/>
  <c r="F16" i="3"/>
  <c r="J16" i="3" s="1"/>
  <c r="I15" i="3"/>
  <c r="H15" i="3"/>
  <c r="G15" i="3"/>
  <c r="F15" i="3"/>
  <c r="J15" i="3" s="1"/>
  <c r="I14" i="3"/>
  <c r="H14" i="3"/>
  <c r="G14" i="3"/>
  <c r="F14" i="3"/>
  <c r="J14" i="3" s="1"/>
  <c r="I13" i="3"/>
  <c r="H13" i="3"/>
  <c r="G13" i="3"/>
  <c r="F13" i="3"/>
  <c r="J13" i="3" s="1"/>
  <c r="I12" i="3"/>
  <c r="H12" i="3"/>
  <c r="G12" i="3"/>
  <c r="F12" i="3"/>
  <c r="J12" i="3" s="1"/>
  <c r="I11" i="3"/>
  <c r="H11" i="3"/>
  <c r="G11" i="3"/>
  <c r="F11" i="3"/>
  <c r="J11" i="3" s="1"/>
  <c r="I10" i="3"/>
  <c r="H10" i="3"/>
  <c r="G10" i="3"/>
  <c r="F10" i="3"/>
  <c r="J10" i="3" s="1"/>
  <c r="I9" i="3"/>
  <c r="H9" i="3"/>
  <c r="G9" i="3"/>
  <c r="F9" i="3"/>
  <c r="J9" i="3" s="1"/>
  <c r="I8" i="3"/>
  <c r="H8" i="3"/>
  <c r="G8" i="3"/>
  <c r="F8" i="3"/>
  <c r="J8" i="3" s="1"/>
  <c r="I7" i="3"/>
  <c r="H7" i="3"/>
  <c r="G7" i="3"/>
  <c r="F7" i="3"/>
  <c r="J7" i="3" s="1"/>
  <c r="I6" i="3"/>
  <c r="H6" i="3"/>
  <c r="G6" i="3"/>
  <c r="F6" i="3"/>
  <c r="J6" i="3" s="1"/>
  <c r="I5" i="3"/>
  <c r="H5" i="3"/>
  <c r="G5" i="3"/>
  <c r="F5" i="3"/>
  <c r="J5" i="3" s="1"/>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34" i="2"/>
  <c r="F34" i="2"/>
  <c r="J34" i="2" s="1"/>
  <c r="G33" i="2"/>
  <c r="F33" i="2"/>
  <c r="J33" i="2" s="1"/>
  <c r="G32" i="2"/>
  <c r="F32" i="2"/>
  <c r="J32" i="2" s="1"/>
  <c r="G31" i="2"/>
  <c r="F31" i="2"/>
  <c r="J31" i="2" s="1"/>
  <c r="G30" i="2"/>
  <c r="F30" i="2"/>
  <c r="J30" i="2" s="1"/>
  <c r="G29" i="2"/>
  <c r="F29" i="2"/>
  <c r="J29" i="2" s="1"/>
  <c r="G28" i="2"/>
  <c r="F28" i="2"/>
  <c r="J28" i="2" s="1"/>
  <c r="G27" i="2"/>
  <c r="F27" i="2"/>
  <c r="J27" i="2" s="1"/>
  <c r="G26" i="2"/>
  <c r="F26" i="2"/>
  <c r="J26" i="2" s="1"/>
  <c r="G25" i="2"/>
  <c r="F25" i="2"/>
  <c r="J25" i="2" s="1"/>
  <c r="G24" i="2"/>
  <c r="F24" i="2"/>
  <c r="J24" i="2" s="1"/>
  <c r="G23" i="2"/>
  <c r="F23" i="2"/>
  <c r="J23" i="2" s="1"/>
  <c r="G22" i="2"/>
  <c r="F22" i="2"/>
  <c r="J22" i="2" s="1"/>
  <c r="G21" i="2"/>
  <c r="F21" i="2"/>
  <c r="J21" i="2" s="1"/>
  <c r="G20" i="2"/>
  <c r="F20" i="2"/>
  <c r="J20" i="2" s="1"/>
  <c r="G19" i="2"/>
  <c r="F19" i="2"/>
  <c r="J19" i="2" s="1"/>
  <c r="G18" i="2"/>
  <c r="F18" i="2"/>
  <c r="J18" i="2" s="1"/>
  <c r="G17" i="2"/>
  <c r="F17" i="2"/>
  <c r="J17" i="2" s="1"/>
  <c r="G16" i="2"/>
  <c r="F16" i="2"/>
  <c r="J16" i="2" s="1"/>
  <c r="G15" i="2"/>
  <c r="F15" i="2"/>
  <c r="J15" i="2" s="1"/>
  <c r="G14" i="2"/>
  <c r="F14" i="2"/>
  <c r="J14" i="2" s="1"/>
  <c r="G13" i="2"/>
  <c r="F13" i="2"/>
  <c r="J13" i="2" s="1"/>
  <c r="G12" i="2"/>
  <c r="F12" i="2"/>
  <c r="J12" i="2" s="1"/>
  <c r="G11" i="2"/>
  <c r="F11" i="2"/>
  <c r="J11" i="2" s="1"/>
  <c r="G10" i="2"/>
  <c r="F10" i="2"/>
  <c r="J10" i="2" s="1"/>
  <c r="G9" i="2"/>
  <c r="F9" i="2"/>
  <c r="J9" i="2" s="1"/>
  <c r="G8" i="2"/>
  <c r="F8" i="2"/>
  <c r="J8" i="2" s="1"/>
  <c r="G7" i="2"/>
  <c r="F7" i="2"/>
  <c r="J7" i="2" s="1"/>
  <c r="G6" i="2"/>
  <c r="F6" i="2"/>
  <c r="J6" i="2" s="1"/>
  <c r="G5" i="2"/>
  <c r="F5" i="2"/>
  <c r="J5" i="2" s="1"/>
  <c r="G4" i="2"/>
  <c r="F4" i="2"/>
  <c r="J4" i="2" s="1"/>
  <c r="G3" i="2"/>
  <c r="F3" i="2"/>
  <c r="J3" i="2" s="1"/>
  <c r="G2"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F2" i="2"/>
  <c r="J2" i="2" s="1"/>
</calcChain>
</file>

<file path=xl/sharedStrings.xml><?xml version="1.0" encoding="utf-8"?>
<sst xmlns="http://schemas.openxmlformats.org/spreadsheetml/2006/main" count="638" uniqueCount="159">
  <si>
    <t>GLOBIS学び放題：ラーニングパス</t>
  </si>
  <si>
    <t>refer : https://unlimited.globis.co.jp/ja/learning-paths</t>
  </si>
  <si>
    <t>No</t>
  </si>
  <si>
    <t>NAME</t>
  </si>
  <si>
    <t>COURSE</t>
  </si>
  <si>
    <t>PERIOD</t>
  </si>
  <si>
    <t>URL</t>
  </si>
  <si>
    <t>hour</t>
  </si>
  <si>
    <t>minites</t>
  </si>
  <si>
    <t>LINK</t>
  </si>
  <si>
    <t>Num.Course</t>
  </si>
  <si>
    <t>PERIOD(min.)</t>
  </si>
  <si>
    <t>Abstruct</t>
  </si>
  <si>
    <t>MBA進学奨学金対象ラーニングパス</t>
  </si>
  <si>
    <t>19 コース</t>
  </si>
  <si>
    <t>22h 34m</t>
  </si>
  <si>
    <t>https://unlimited.globis.co.jp/ja/learning-paths/ykimhxt8</t>
  </si>
  <si>
    <t>グロービス経営大学院の基礎科目で扱う一部のフレームワークを中心に、MBA進学に向けた事前学習を行うことができます。このコース群を修了した方は、グロービス経営大学院で単科生として学ぶ際の奨学金付与対象となります。</t>
  </si>
  <si>
    <t>論理的に考える力</t>
  </si>
  <si>
    <t>9 コース</t>
  </si>
  <si>
    <t>6h 02m</t>
  </si>
  <si>
    <t>https://unlimited.globis.co.jp/ja/learning-paths/b1738baa</t>
  </si>
  <si>
    <t>課題を発見し、物事を論理的に組み立て解決に導く力を身につけるコース群です。論理思考の基本的なフレームワークから、クリティカル・シンキングの実践方法まで基本となる知識を学びます。</t>
  </si>
  <si>
    <t>コミュニケーション力・実現する力</t>
  </si>
  <si>
    <t>11 コース</t>
  </si>
  <si>
    <t>5h 38m</t>
  </si>
  <si>
    <t>https://unlimited.globis.co.jp/ja/learning-paths/eb4635aa</t>
  </si>
  <si>
    <t>自分の考えを相手に分かりやすく伝え、相手を動かすコミュニケーション力を高めるコース群です。ライティングから、プレゼンテーション、ファシリテーションまで、考えを実現する力を高める内容を学習します。</t>
  </si>
  <si>
    <t>データ・情報分析力</t>
  </si>
  <si>
    <t>10 コース</t>
  </si>
  <si>
    <t>3h 11m</t>
  </si>
  <si>
    <t>https://unlimited.globis.co.jp/ja/learning-paths/35eb5093</t>
  </si>
  <si>
    <t>勘や経験則に頼らず事実を捉え、定量的に分析・立証する力を身につけるコース群です。定量分析に必要な基礎知識から、活用方法までを体系的に学びます。</t>
  </si>
  <si>
    <t>営業スキル（コミュニケーション編）</t>
  </si>
  <si>
    <t>4h 34m</t>
  </si>
  <si>
    <t>https://unlimited.globis.co.jp/ja/learning-paths/fea4978f</t>
  </si>
  <si>
    <t>ビジネスにおけるコミュニケーションの場で必要となる、「書く・伝える・交渉する」の基礎となる考え方から実践方法までを、事例を交えながら学習します。</t>
  </si>
  <si>
    <t>組織マネジメント力</t>
  </si>
  <si>
    <t>7 コース</t>
  </si>
  <si>
    <t>5h 08m</t>
  </si>
  <si>
    <t>https://unlimited.globis.co.jp/ja/learning-paths/b000ccbe</t>
  </si>
  <si>
    <t>人、組織をマネジメントするために必要な知識を身につけ、組織マネジメント力を高めるコース群です。基本となるフレームワークから、具体的な事例までを網羅的に学びます。</t>
  </si>
  <si>
    <t>リーダーシップ力</t>
  </si>
  <si>
    <t>14 コース</t>
  </si>
  <si>
    <t>8h 23m</t>
  </si>
  <si>
    <t>https://unlimited.globis.co.jp/ja/learning-paths/edce3a6f</t>
  </si>
  <si>
    <t>メンバーの力を引き出し、リーダーとして組織で成果を出すための知識を体系的に学ぶコース群です。リーダーシップの理論から、実践的な活用事例まで幅広い視点を学びます。</t>
  </si>
  <si>
    <t>メンバーマネジメント力1（労務・コンプライアンス編）</t>
  </si>
  <si>
    <t>6 コース</t>
  </si>
  <si>
    <t>https://unlimited.globis.co.jp/ja/learning-paths/31fff082</t>
  </si>
  <si>
    <t>組織で働く上で基本となる労務・コンプライアンスの知識を学習するコース群です。マネジメント職はもちろんのこと、若手～経営層の方まで、自身や組織の働き方やマネジメントの検討に役立てることができます。</t>
  </si>
  <si>
    <t>メンバーマネジメント力2（多様なメンバーマネジメント編）</t>
  </si>
  <si>
    <t>4 コース</t>
  </si>
  <si>
    <t>3h 26m</t>
  </si>
  <si>
    <t>https://unlimited.globis.co.jp/ja/learning-paths/3c78f375</t>
  </si>
  <si>
    <t>個人の持つバックグラウンドや働き方の多様性が増す中で、メンバーの個性を活かし、マネジメントしていくための基本的な知識から実践方法まで事例を交えながら学習します。</t>
  </si>
  <si>
    <t>メンバーマネジメント力3（メンバー育成編）</t>
  </si>
  <si>
    <t>3 コース</t>
  </si>
  <si>
    <t>3h 43m</t>
  </si>
  <si>
    <t>https://unlimited.globis.co.jp/ja/learning-paths/c7b5227e</t>
  </si>
  <si>
    <t>日頃のコミュニケーションの中で、自ら考え行動するメンバーを育成するためのコース群です。リーダーの方にはもちろん、フォロワーの方も明日から実践できるコミュニケーションのコツを学べます。</t>
  </si>
  <si>
    <t>経営力（ヒト編）</t>
  </si>
  <si>
    <t>7h 53m</t>
  </si>
  <si>
    <t>https://unlimited.globis.co.jp/ja/learning-paths/318e2956</t>
  </si>
  <si>
    <t>経営力を養う上で、最低限おさえておくべき人・組織のマネジメントに関する基礎知識と実践事例に特化してコースをセレクトしたコース群です。</t>
  </si>
  <si>
    <t>経営層としてのリーダーシップ力</t>
  </si>
  <si>
    <t>3h 36m</t>
  </si>
  <si>
    <t>https://unlimited.globis.co.jp/ja/learning-paths/c8d469a7</t>
  </si>
  <si>
    <t>経営層に求められるリーダーシップについて具体的事例や先人の体験談を交えながら学んでいくコース群です。ご自身のリーダーシップを見つめるきっかけとしても役立ててみてください。</t>
  </si>
  <si>
    <t>営業スキル（応用編）</t>
  </si>
  <si>
    <t>5 コース</t>
  </si>
  <si>
    <t>4h 55m</t>
  </si>
  <si>
    <t>https://unlimited.globis.co.jp/ja/learning-paths/8d3aa3a5</t>
  </si>
  <si>
    <t>営業の本質を学び、もう一段上の営業力を身につけていくコース群です。顧客にとって有意義な提案とは何かを見極め、提案していくための基礎知識を学習します。</t>
  </si>
  <si>
    <t>マーケティング1（全体像編）</t>
  </si>
  <si>
    <t>2h 46m</t>
  </si>
  <si>
    <t>https://unlimited.globis.co.jp/ja/learning-paths/98e8fde4</t>
  </si>
  <si>
    <t>自社の商品／サービスを顧客に届け、売れる仕組みを作るためのマーケティング視点を学ぶコース群です。マーケティングの基本的なフレームワークから、具体的事例まで、体系的にマーケティングを学びます。</t>
  </si>
  <si>
    <t>マーケティング2（実践力編）</t>
  </si>
  <si>
    <t>8 コース</t>
  </si>
  <si>
    <t>7h 11m</t>
  </si>
  <si>
    <t>https://unlimited.globis.co.jp/ja/learning-paths/b3b51b39</t>
  </si>
  <si>
    <t>実際にマーケティング戦略を立案、実行した人たちのリアルな体験に触れることで、フレームワークや戦略の理解を深め、自身の仕事につなげることを目的としたコース群です。マーケティングの知識を修得した後、実際の活用事例を深く学びたい方へお勧めです。</t>
  </si>
  <si>
    <t>戦略立案の視点を養う1（環境分析フレームワーク編）</t>
  </si>
  <si>
    <t>0h 43m</t>
  </si>
  <si>
    <t>https://unlimited.globis.co.jp/ja/learning-paths/bf388aec</t>
  </si>
  <si>
    <t>ヒト・モノ・カネの知見を踏まえ戦略を立案する力を身につける力リキュラムです。フレームワークを活用し適切な環境分析を行うための基本的な知識を学びます。</t>
  </si>
  <si>
    <t>戦略立案の視点を養う2（基本編）</t>
  </si>
  <si>
    <t>0h 46m</t>
  </si>
  <si>
    <t>https://unlimited.globis.co.jp/ja/learning-paths/fb764e9a</t>
  </si>
  <si>
    <t>ヒト・モノ・カネの知見を踏まえ戦略を立案する力を身につける力リキュラムです。経営戦略立案に関する、基本的なフレームワークを学びます。</t>
  </si>
  <si>
    <t>戦略立案の視点を養う3（実践力編）</t>
  </si>
  <si>
    <t>4h 39m</t>
  </si>
  <si>
    <t>https://unlimited.globis.co.jp/ja/learning-paths/0392b121</t>
  </si>
  <si>
    <t>ヒト・モノ・カネの知見を踏まえ戦略を立案する力を身につける力リキュラムです。経営戦略立案に必要なフレームワークから具体的事例、複数のシナリオの立て方まで、幅広い知識を学びます。</t>
  </si>
  <si>
    <t>オペレーション・マネジメントで戦略を実現する</t>
  </si>
  <si>
    <t>2h 40m</t>
  </si>
  <si>
    <t>https://unlimited.globis.co.jp/ja/learning-paths/50bdb4ea</t>
  </si>
  <si>
    <t>経営戦略を実行するためのオペレーション・マネジメントの基本概念を学ぶコース群です。自社内からサプライチェーン全体まで視野を広げて学ぶことができます。</t>
  </si>
  <si>
    <t>経営力（モノ編）</t>
  </si>
  <si>
    <t>5h 46m</t>
  </si>
  <si>
    <t>https://unlimited.globis.co.jp/ja/learning-paths/6a8ecc3c</t>
  </si>
  <si>
    <t>経営力を養う上で、最低限おさえておくべきマーケティング、経営戦略の基礎知識と具体的な事例に特化してコースをセレクトしたコース群です。</t>
  </si>
  <si>
    <t>アカウンティング基礎</t>
  </si>
  <si>
    <t>16 コース</t>
  </si>
  <si>
    <t>5h 52m</t>
  </si>
  <si>
    <t>https://unlimited.globis.co.jp/ja/learning-paths/ca8874dd</t>
  </si>
  <si>
    <t>企業の活動を数字で理解する上で必要不可欠となる財務諸表を理解し、会計データに基づいた状況把握と経営のための適切な意思決定をするのに必要となるアカウンティングの基礎知識を学習するコース群です。</t>
  </si>
  <si>
    <t>ファイナンス基礎</t>
  </si>
  <si>
    <t>12 コース</t>
  </si>
  <si>
    <t>4h 32m</t>
  </si>
  <si>
    <t>https://unlimited.globis.co.jp/ja/learning-paths/0f5cab1a</t>
  </si>
  <si>
    <t>資金調達、事業投資の基準や企業の市場価値など、ファイナンス用語の理解から概念まで、事例を用いながら学習するコース群です。</t>
  </si>
  <si>
    <t>経営力（カネ編）</t>
  </si>
  <si>
    <t>7h 34m</t>
  </si>
  <si>
    <t>https://unlimited.globis.co.jp/ja/learning-paths/a026aa7a</t>
  </si>
  <si>
    <t>経営力を養う上で、おさえておくべきアカウンティング、ファイナンスの知識と具体的な事例に特化してコースをセレクトしたコース群です。</t>
  </si>
  <si>
    <t>グローバル環境で活躍する力</t>
  </si>
  <si>
    <t>2h 58m</t>
  </si>
  <si>
    <t>https://unlimited.globis.co.jp/ja/learning-paths/3057d919</t>
  </si>
  <si>
    <t>グローバル環境で活躍するために必要な知識を身につけ、実践につながるコツを学ぶコース群です。グローバルビジネスを行う上でおさえておくべき基本的な視点から、具体事例も含め幅広い視点を学びます。</t>
  </si>
  <si>
    <t>グローバル戦略の視点を養う</t>
  </si>
  <si>
    <t>3h 10m</t>
  </si>
  <si>
    <t>https://unlimited.globis.co.jp/ja/learning-paths/8fe9db3d</t>
  </si>
  <si>
    <t>グローバルな視点で経営戦略を立案するためのコース群です。他国へ事業展開する際に検討すべきフレームワークから、自社の強みを他国で複製してきた事例まで学ぶことができます。</t>
  </si>
  <si>
    <t>成長し続ける力</t>
  </si>
  <si>
    <t>4h 16m</t>
  </si>
  <si>
    <t>https://unlimited.globis.co.jp/ja/learning-paths/b74c26fd</t>
  </si>
  <si>
    <t>ビジネスパーソンとして成長し続けるための学習方法、読書習慣、マインドセットを身につけるコツを学ぶコース群です。</t>
  </si>
  <si>
    <t>キャリア・志に向き合う</t>
  </si>
  <si>
    <t>3h 31m</t>
  </si>
  <si>
    <t>https://unlimited.globis.co.jp/ja/learning-paths/21bad04f</t>
  </si>
  <si>
    <t>これからのキャリアを考える上でヒント、材料となる知識を身につけるコース群です。また、様々な分野で活躍するビジネスリーダーによる体験談もセレクトしています。</t>
  </si>
  <si>
    <t>変革を起こす力</t>
  </si>
  <si>
    <t>3h 00m</t>
  </si>
  <si>
    <t>https://unlimited.globis.co.jp/ja/learning-paths/4e051f24</t>
  </si>
  <si>
    <t>企業やリーダーが変革が必要な時期に求められることとは何か、幅広く変革の事例を紹介しています。体験者の事例を通して自身や自社の戦略立案に役立てましょう。</t>
  </si>
  <si>
    <t>経営力（変革編）</t>
  </si>
  <si>
    <t>1h 44m</t>
  </si>
  <si>
    <t>https://unlimited.globis.co.jp/ja/learning-paths/9e90d27d</t>
  </si>
  <si>
    <t>経営力を養う上で、おさえておくべき変革・創造の知識に特化してコースをセレクトしたコース群です。</t>
  </si>
  <si>
    <t>新規事業・ベンチャーを作る</t>
  </si>
  <si>
    <t>4h 14m</t>
  </si>
  <si>
    <t>https://unlimited.globis.co.jp/ja/learning-paths/831b5d65</t>
  </si>
  <si>
    <t>新規事業やベンチャーに携わる方が、まずはじめにおさえておくべき基礎的な知識を事例を交えながら身につけていくコース群です。</t>
  </si>
  <si>
    <t>ビジネスパーソンのＩＴ基礎</t>
  </si>
  <si>
    <t>4h 12m</t>
  </si>
  <si>
    <t>https://unlimited.globis.co.jp/ja/learning-paths/24736042</t>
  </si>
  <si>
    <t>非エンジニアのビジネスパーソンでも知っておくべきITの基礎知識を事例と共に学習していきます。「AI」「プログラミング」「アルゴリズム」といった聞いたことはあるけれども、まだよく知らない、という方におすすめのコース群です。</t>
  </si>
  <si>
    <t>経営力（テクノベート編）</t>
  </si>
  <si>
    <t>8h 44m</t>
  </si>
  <si>
    <t>https://unlimited.globis.co.jp/ja/learning-paths/a434a6d4</t>
  </si>
  <si>
    <t>経営力を養う上で、最低限おさえておくべきテクノロジー、ITの基礎知識と具体的な事例に特化してコースをセレクトしたコース群です。</t>
  </si>
  <si>
    <t>DXについて学ぶ</t>
  </si>
  <si>
    <t>2h 53m</t>
  </si>
  <si>
    <t>https://unlimited.globis.co.jp/ja/learning-paths/4721a284</t>
  </si>
  <si>
    <t>企業のデジタルトランスフォーメーション（DX）に必要な最低限の知識や、デジタル時代の先進事例に特化してセレクトしたコース群です。社内のDX担当になった方や、データを活用して新しい取り組みをしてみたい方におすすめです。</t>
  </si>
  <si>
    <t>#</t>
  </si>
  <si>
    <t>Appendix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</si>
</sst>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メイリオ"/>
    </font>
    <font>
      <b/>
      <sz val="11"/>
      <color theme="1"/>
      <name val="メイリオ"/>
    </font>
    <font>
      <b/>
      <sz val="12"/>
      <color theme="1"/>
      <name val="メイリオ"/>
    </font>
    <font>
      <u/>
      <sz val="11"/>
      <color theme="10"/>
      <name val="メイリオ"/>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1">
    <xf numFmtId="0" fontId="0" fillId="0" borderId="0" xfId="0">
      <alignment vertical="center"/>
    </xf>
    <xf numFmtId="0" fontId="20" fillId="0" borderId="0" xfId="0" applyFont="1">
      <alignment vertical="center"/>
    </xf>
    <xf numFmtId="0" fontId="21" fillId="0" borderId="0" xfId="0" applyFont="1">
      <alignment vertical="center"/>
    </xf>
    <xf numFmtId="0" fontId="19" fillId="0" borderId="0" xfId="42">
      <alignment vertical="center"/>
    </xf>
    <xf numFmtId="0" fontId="20" fillId="33" borderId="0" xfId="0" applyFont="1" applyFill="1">
      <alignment vertical="center"/>
    </xf>
    <xf numFmtId="0" fontId="20" fillId="0" borderId="0" xfId="0" applyFont="1" applyAlignment="1">
      <alignment horizontal="right" vertical="center"/>
    </xf>
    <xf numFmtId="0" fontId="21" fillId="33" borderId="0" xfId="0" applyFont="1" applyFill="1">
      <alignment vertical="center"/>
    </xf>
    <xf numFmtId="0" fontId="21" fillId="0" borderId="0" xfId="0" applyFont="1" applyAlignment="1">
      <alignment horizontal="left" vertical="center"/>
    </xf>
    <xf numFmtId="0" fontId="22" fillId="0" borderId="0" xfId="0" applyFont="1">
      <alignment vertical="center"/>
    </xf>
    <xf numFmtId="0" fontId="23" fillId="0" borderId="0" xfId="42" applyFont="1">
      <alignment vertical="center"/>
    </xf>
    <xf numFmtId="0" fontId="20" fillId="0" borderId="0" xfId="0" applyFont="1" applyAlignme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Hyperlink" xfId="42" xr:uid="{00000000-000B-0000-0000-00000800000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6C65-AB60-41EE-8AB1-5E0364E5DC65}">
  <dimension ref="A1:L40"/>
  <sheetViews>
    <sheetView tabSelected="1" workbookViewId="0">
      <pane xSplit="7" ySplit="4" topLeftCell="H23" activePane="bottomRight" state="frozen"/>
      <selection pane="bottomRight" activeCell="A6" sqref="A6:A37"/>
      <selection pane="bottomLeft"/>
      <selection pane="topRight"/>
    </sheetView>
  </sheetViews>
  <sheetFormatPr defaultRowHeight="18.75"/>
  <cols>
    <col min="1" max="1" width="4.625" style="1" customWidth="1"/>
    <col min="2" max="7" width="0" style="4" hidden="1" customWidth="1"/>
    <col min="8" max="8" width="60.625" style="1" customWidth="1"/>
    <col min="9" max="9" width="12.625" style="5" customWidth="1"/>
    <col min="10" max="10" width="12.625" style="1" customWidth="1"/>
    <col min="11" max="11" width="20.625" style="1" customWidth="1"/>
    <col min="12" max="16384" width="9" style="1"/>
  </cols>
  <sheetData>
    <row r="1" spans="1:11" ht="19.5">
      <c r="H1" s="8" t="s">
        <v>0</v>
      </c>
    </row>
    <row r="2" spans="1:11">
      <c r="H2" s="1" t="s">
        <v>1</v>
      </c>
    </row>
    <row r="4" spans="1:11">
      <c r="A4" s="2" t="s">
        <v>2</v>
      </c>
      <c r="B4" s="6" t="s">
        <v>3</v>
      </c>
      <c r="C4" s="6" t="s">
        <v>4</v>
      </c>
      <c r="D4" s="6" t="s">
        <v>5</v>
      </c>
      <c r="E4" s="6" t="s">
        <v>6</v>
      </c>
      <c r="F4" s="6" t="s">
        <v>7</v>
      </c>
      <c r="G4" s="6" t="s">
        <v>8</v>
      </c>
      <c r="H4" s="2" t="s">
        <v>9</v>
      </c>
      <c r="I4" s="7" t="s">
        <v>10</v>
      </c>
      <c r="J4" s="2" t="s">
        <v>11</v>
      </c>
      <c r="K4" s="2" t="s">
        <v>12</v>
      </c>
    </row>
    <row r="5" spans="1:11">
      <c r="A5" s="1">
        <v>1</v>
      </c>
      <c r="B5" s="4" t="s">
        <v>13</v>
      </c>
      <c r="C5" s="4" t="s">
        <v>14</v>
      </c>
      <c r="D5" s="4" t="s">
        <v>15</v>
      </c>
      <c r="E5" s="4" t="s">
        <v>16</v>
      </c>
      <c r="F5" s="4" t="str">
        <f>LEFT($D5,FIND("h",$D5)-1)</f>
        <v>22</v>
      </c>
      <c r="G5" s="4" t="str">
        <f>LEFT(RIGHT($D5,3),2)</f>
        <v>34</v>
      </c>
      <c r="H5" s="9" t="str">
        <f>HYPERLINK($E5,$B5)</f>
        <v>MBA進学奨学金対象ラーニングパス</v>
      </c>
      <c r="I5" s="5" t="str">
        <f>LEFT($C5,FIND("コース",$C5)-2)</f>
        <v>19</v>
      </c>
      <c r="J5" s="1">
        <f>$F5*60+$G5</f>
        <v>1354</v>
      </c>
      <c r="K5" s="1" t="s">
        <v>17</v>
      </c>
    </row>
    <row r="6" spans="1:11">
      <c r="A6" s="1">
        <v>2</v>
      </c>
      <c r="B6" s="4" t="s">
        <v>18</v>
      </c>
      <c r="C6" s="4" t="s">
        <v>19</v>
      </c>
      <c r="D6" s="4" t="s">
        <v>20</v>
      </c>
      <c r="E6" s="4" t="s">
        <v>21</v>
      </c>
      <c r="F6" s="4" t="str">
        <f t="shared" ref="F6:F37" si="0">LEFT($D6,FIND("h",$D6)-1)</f>
        <v>6</v>
      </c>
      <c r="G6" s="4" t="str">
        <f t="shared" ref="G6:G37" si="1">LEFT(RIGHT($D6,3),2)</f>
        <v>02</v>
      </c>
      <c r="H6" s="9" t="str">
        <f t="shared" ref="H6:H37" si="2">HYPERLINK($E6,$B6)</f>
        <v>論理的に考える力</v>
      </c>
      <c r="I6" s="5" t="str">
        <f t="shared" ref="I6:J37" si="3">LEFT($C6,FIND("コース",$C6)-2)</f>
        <v>9</v>
      </c>
      <c r="J6" s="1">
        <f t="shared" ref="J6:J37" si="4">$F6*60+$G6</f>
        <v>362</v>
      </c>
      <c r="K6" s="1" t="s">
        <v>22</v>
      </c>
    </row>
    <row r="7" spans="1:11">
      <c r="A7" s="1">
        <v>3</v>
      </c>
      <c r="B7" s="4" t="s">
        <v>23</v>
      </c>
      <c r="C7" s="4" t="s">
        <v>24</v>
      </c>
      <c r="D7" s="4" t="s">
        <v>25</v>
      </c>
      <c r="E7" s="4" t="s">
        <v>26</v>
      </c>
      <c r="F7" s="4" t="str">
        <f t="shared" si="0"/>
        <v>5</v>
      </c>
      <c r="G7" s="4" t="str">
        <f t="shared" si="1"/>
        <v>38</v>
      </c>
      <c r="H7" s="9" t="str">
        <f t="shared" si="2"/>
        <v>コミュニケーション力・実現する力</v>
      </c>
      <c r="I7" s="5" t="str">
        <f t="shared" si="3"/>
        <v>11</v>
      </c>
      <c r="J7" s="1">
        <f t="shared" si="4"/>
        <v>338</v>
      </c>
      <c r="K7" s="1" t="s">
        <v>27</v>
      </c>
    </row>
    <row r="8" spans="1:11">
      <c r="A8" s="1">
        <v>4</v>
      </c>
      <c r="B8" s="4" t="s">
        <v>28</v>
      </c>
      <c r="C8" s="4" t="s">
        <v>29</v>
      </c>
      <c r="D8" s="4" t="s">
        <v>30</v>
      </c>
      <c r="E8" s="4" t="s">
        <v>31</v>
      </c>
      <c r="F8" s="4" t="str">
        <f t="shared" si="0"/>
        <v>3</v>
      </c>
      <c r="G8" s="4" t="str">
        <f t="shared" si="1"/>
        <v>11</v>
      </c>
      <c r="H8" s="9" t="str">
        <f t="shared" si="2"/>
        <v>データ・情報分析力</v>
      </c>
      <c r="I8" s="5" t="str">
        <f t="shared" si="3"/>
        <v>10</v>
      </c>
      <c r="J8" s="1">
        <f t="shared" si="4"/>
        <v>191</v>
      </c>
      <c r="K8" s="1" t="s">
        <v>32</v>
      </c>
    </row>
    <row r="9" spans="1:11">
      <c r="A9" s="1">
        <v>5</v>
      </c>
      <c r="B9" s="4" t="s">
        <v>33</v>
      </c>
      <c r="C9" s="4" t="s">
        <v>29</v>
      </c>
      <c r="D9" s="4" t="s">
        <v>34</v>
      </c>
      <c r="E9" s="4" t="s">
        <v>35</v>
      </c>
      <c r="F9" s="4" t="str">
        <f t="shared" si="0"/>
        <v>4</v>
      </c>
      <c r="G9" s="4" t="str">
        <f t="shared" si="1"/>
        <v>34</v>
      </c>
      <c r="H9" s="9" t="str">
        <f t="shared" si="2"/>
        <v>営業スキル（コミュニケーション編）</v>
      </c>
      <c r="I9" s="5" t="str">
        <f t="shared" si="3"/>
        <v>10</v>
      </c>
      <c r="J9" s="1">
        <f t="shared" si="4"/>
        <v>274</v>
      </c>
      <c r="K9" s="1" t="s">
        <v>36</v>
      </c>
    </row>
    <row r="10" spans="1:11">
      <c r="A10" s="1">
        <v>6</v>
      </c>
      <c r="B10" s="4" t="s">
        <v>37</v>
      </c>
      <c r="C10" s="4" t="s">
        <v>38</v>
      </c>
      <c r="D10" s="4" t="s">
        <v>39</v>
      </c>
      <c r="E10" s="4" t="s">
        <v>40</v>
      </c>
      <c r="F10" s="4" t="str">
        <f t="shared" si="0"/>
        <v>5</v>
      </c>
      <c r="G10" s="4" t="str">
        <f t="shared" si="1"/>
        <v>08</v>
      </c>
      <c r="H10" s="9" t="str">
        <f t="shared" si="2"/>
        <v>組織マネジメント力</v>
      </c>
      <c r="I10" s="5" t="str">
        <f t="shared" si="3"/>
        <v>7</v>
      </c>
      <c r="J10" s="1">
        <f t="shared" si="4"/>
        <v>308</v>
      </c>
      <c r="K10" s="1" t="s">
        <v>41</v>
      </c>
    </row>
    <row r="11" spans="1:11">
      <c r="A11" s="1">
        <v>7</v>
      </c>
      <c r="B11" s="4" t="s">
        <v>42</v>
      </c>
      <c r="C11" s="4" t="s">
        <v>43</v>
      </c>
      <c r="D11" s="4" t="s">
        <v>44</v>
      </c>
      <c r="E11" s="4" t="s">
        <v>45</v>
      </c>
      <c r="F11" s="4" t="str">
        <f t="shared" si="0"/>
        <v>8</v>
      </c>
      <c r="G11" s="4" t="str">
        <f t="shared" si="1"/>
        <v>23</v>
      </c>
      <c r="H11" s="9" t="str">
        <f t="shared" si="2"/>
        <v>リーダーシップ力</v>
      </c>
      <c r="I11" s="5" t="str">
        <f t="shared" si="3"/>
        <v>14</v>
      </c>
      <c r="J11" s="1">
        <f t="shared" si="4"/>
        <v>503</v>
      </c>
      <c r="K11" s="1" t="s">
        <v>46</v>
      </c>
    </row>
    <row r="12" spans="1:11">
      <c r="A12" s="1">
        <v>8</v>
      </c>
      <c r="B12" s="4" t="s">
        <v>47</v>
      </c>
      <c r="C12" s="4" t="s">
        <v>48</v>
      </c>
      <c r="D12" s="4" t="s">
        <v>30</v>
      </c>
      <c r="E12" s="4" t="s">
        <v>49</v>
      </c>
      <c r="F12" s="4" t="str">
        <f t="shared" si="0"/>
        <v>3</v>
      </c>
      <c r="G12" s="4" t="str">
        <f t="shared" si="1"/>
        <v>11</v>
      </c>
      <c r="H12" s="9" t="str">
        <f t="shared" si="2"/>
        <v>メンバーマネジメント力1（労務・コンプライアンス編）</v>
      </c>
      <c r="I12" s="5" t="str">
        <f t="shared" si="3"/>
        <v>6</v>
      </c>
      <c r="J12" s="1">
        <f t="shared" si="4"/>
        <v>191</v>
      </c>
      <c r="K12" s="1" t="s">
        <v>50</v>
      </c>
    </row>
    <row r="13" spans="1:11">
      <c r="A13" s="1">
        <v>9</v>
      </c>
      <c r="B13" s="4" t="s">
        <v>51</v>
      </c>
      <c r="C13" s="4" t="s">
        <v>52</v>
      </c>
      <c r="D13" s="4" t="s">
        <v>53</v>
      </c>
      <c r="E13" s="4" t="s">
        <v>54</v>
      </c>
      <c r="F13" s="4" t="str">
        <f t="shared" si="0"/>
        <v>3</v>
      </c>
      <c r="G13" s="4" t="str">
        <f t="shared" si="1"/>
        <v>26</v>
      </c>
      <c r="H13" s="9" t="str">
        <f t="shared" si="2"/>
        <v>メンバーマネジメント力2（多様なメンバーマネジメント編）</v>
      </c>
      <c r="I13" s="5" t="str">
        <f t="shared" si="3"/>
        <v>4</v>
      </c>
      <c r="J13" s="1">
        <f t="shared" si="4"/>
        <v>206</v>
      </c>
      <c r="K13" s="1" t="s">
        <v>55</v>
      </c>
    </row>
    <row r="14" spans="1:11">
      <c r="A14" s="1">
        <v>10</v>
      </c>
      <c r="B14" s="4" t="s">
        <v>56</v>
      </c>
      <c r="C14" s="4" t="s">
        <v>57</v>
      </c>
      <c r="D14" s="4" t="s">
        <v>58</v>
      </c>
      <c r="E14" s="4" t="s">
        <v>59</v>
      </c>
      <c r="F14" s="4" t="str">
        <f t="shared" si="0"/>
        <v>3</v>
      </c>
      <c r="G14" s="4" t="str">
        <f t="shared" si="1"/>
        <v>43</v>
      </c>
      <c r="H14" s="9" t="str">
        <f t="shared" si="2"/>
        <v>メンバーマネジメント力3（メンバー育成編）</v>
      </c>
      <c r="I14" s="5" t="str">
        <f t="shared" si="3"/>
        <v>3</v>
      </c>
      <c r="J14" s="1">
        <f t="shared" si="4"/>
        <v>223</v>
      </c>
      <c r="K14" s="1" t="s">
        <v>60</v>
      </c>
    </row>
    <row r="15" spans="1:11">
      <c r="A15" s="1">
        <v>11</v>
      </c>
      <c r="B15" s="4" t="s">
        <v>61</v>
      </c>
      <c r="C15" s="4" t="s">
        <v>48</v>
      </c>
      <c r="D15" s="4" t="s">
        <v>62</v>
      </c>
      <c r="E15" s="4" t="s">
        <v>63</v>
      </c>
      <c r="F15" s="4" t="str">
        <f t="shared" si="0"/>
        <v>7</v>
      </c>
      <c r="G15" s="4" t="str">
        <f t="shared" si="1"/>
        <v>53</v>
      </c>
      <c r="H15" s="9" t="str">
        <f t="shared" si="2"/>
        <v>経営力（ヒト編）</v>
      </c>
      <c r="I15" s="5" t="str">
        <f t="shared" si="3"/>
        <v>6</v>
      </c>
      <c r="J15" s="1">
        <f t="shared" si="4"/>
        <v>473</v>
      </c>
      <c r="K15" s="1" t="s">
        <v>64</v>
      </c>
    </row>
    <row r="16" spans="1:11">
      <c r="A16" s="1">
        <v>12</v>
      </c>
      <c r="B16" s="4" t="s">
        <v>65</v>
      </c>
      <c r="C16" s="4" t="s">
        <v>48</v>
      </c>
      <c r="D16" s="4" t="s">
        <v>66</v>
      </c>
      <c r="E16" s="4" t="s">
        <v>67</v>
      </c>
      <c r="F16" s="4" t="str">
        <f t="shared" si="0"/>
        <v>3</v>
      </c>
      <c r="G16" s="4" t="str">
        <f t="shared" si="1"/>
        <v>36</v>
      </c>
      <c r="H16" s="9" t="str">
        <f t="shared" si="2"/>
        <v>経営層としてのリーダーシップ力</v>
      </c>
      <c r="I16" s="5" t="str">
        <f t="shared" si="3"/>
        <v>6</v>
      </c>
      <c r="J16" s="1">
        <f t="shared" si="4"/>
        <v>216</v>
      </c>
      <c r="K16" s="1" t="s">
        <v>68</v>
      </c>
    </row>
    <row r="17" spans="1:11">
      <c r="A17" s="1">
        <v>13</v>
      </c>
      <c r="B17" s="4" t="s">
        <v>69</v>
      </c>
      <c r="C17" s="4" t="s">
        <v>70</v>
      </c>
      <c r="D17" s="4" t="s">
        <v>71</v>
      </c>
      <c r="E17" s="4" t="s">
        <v>72</v>
      </c>
      <c r="F17" s="4" t="str">
        <f t="shared" si="0"/>
        <v>4</v>
      </c>
      <c r="G17" s="4" t="str">
        <f t="shared" si="1"/>
        <v>55</v>
      </c>
      <c r="H17" s="9" t="str">
        <f t="shared" si="2"/>
        <v>営業スキル（応用編）</v>
      </c>
      <c r="I17" s="5" t="str">
        <f t="shared" si="3"/>
        <v>5</v>
      </c>
      <c r="J17" s="1">
        <f t="shared" si="4"/>
        <v>295</v>
      </c>
      <c r="K17" s="1" t="s">
        <v>73</v>
      </c>
    </row>
    <row r="18" spans="1:11">
      <c r="A18" s="1">
        <v>14</v>
      </c>
      <c r="B18" s="4" t="s">
        <v>74</v>
      </c>
      <c r="C18" s="4" t="s">
        <v>19</v>
      </c>
      <c r="D18" s="4" t="s">
        <v>75</v>
      </c>
      <c r="E18" s="4" t="s">
        <v>76</v>
      </c>
      <c r="F18" s="4" t="str">
        <f t="shared" si="0"/>
        <v>2</v>
      </c>
      <c r="G18" s="4" t="str">
        <f t="shared" si="1"/>
        <v>46</v>
      </c>
      <c r="H18" s="9" t="str">
        <f t="shared" si="2"/>
        <v>マーケティング1（全体像編）</v>
      </c>
      <c r="I18" s="5" t="str">
        <f t="shared" si="3"/>
        <v>9</v>
      </c>
      <c r="J18" s="1">
        <f t="shared" si="4"/>
        <v>166</v>
      </c>
      <c r="K18" s="1" t="s">
        <v>77</v>
      </c>
    </row>
    <row r="19" spans="1:11">
      <c r="A19" s="1">
        <v>15</v>
      </c>
      <c r="B19" s="4" t="s">
        <v>78</v>
      </c>
      <c r="C19" s="4" t="s">
        <v>79</v>
      </c>
      <c r="D19" s="4" t="s">
        <v>80</v>
      </c>
      <c r="E19" s="4" t="s">
        <v>81</v>
      </c>
      <c r="F19" s="4" t="str">
        <f t="shared" si="0"/>
        <v>7</v>
      </c>
      <c r="G19" s="4" t="str">
        <f t="shared" si="1"/>
        <v>11</v>
      </c>
      <c r="H19" s="9" t="str">
        <f t="shared" si="2"/>
        <v>マーケティング2（実践力編）</v>
      </c>
      <c r="I19" s="5" t="str">
        <f t="shared" si="3"/>
        <v>8</v>
      </c>
      <c r="J19" s="1">
        <f t="shared" si="4"/>
        <v>431</v>
      </c>
      <c r="K19" s="1" t="s">
        <v>82</v>
      </c>
    </row>
    <row r="20" spans="1:11">
      <c r="A20" s="1">
        <v>16</v>
      </c>
      <c r="B20" s="4" t="s">
        <v>83</v>
      </c>
      <c r="C20" s="4" t="s">
        <v>70</v>
      </c>
      <c r="D20" s="4" t="s">
        <v>84</v>
      </c>
      <c r="E20" s="4" t="s">
        <v>85</v>
      </c>
      <c r="F20" s="4" t="str">
        <f t="shared" si="0"/>
        <v>0</v>
      </c>
      <c r="G20" s="4" t="str">
        <f t="shared" si="1"/>
        <v>43</v>
      </c>
      <c r="H20" s="9" t="str">
        <f t="shared" si="2"/>
        <v>戦略立案の視点を養う1（環境分析フレームワーク編）</v>
      </c>
      <c r="I20" s="5" t="str">
        <f t="shared" si="3"/>
        <v>5</v>
      </c>
      <c r="J20" s="1">
        <f t="shared" si="4"/>
        <v>43</v>
      </c>
      <c r="K20" s="1" t="s">
        <v>86</v>
      </c>
    </row>
    <row r="21" spans="1:11">
      <c r="A21" s="1">
        <v>17</v>
      </c>
      <c r="B21" s="4" t="s">
        <v>87</v>
      </c>
      <c r="C21" s="4" t="s">
        <v>48</v>
      </c>
      <c r="D21" s="4" t="s">
        <v>88</v>
      </c>
      <c r="E21" s="4" t="s">
        <v>89</v>
      </c>
      <c r="F21" s="4" t="str">
        <f t="shared" si="0"/>
        <v>0</v>
      </c>
      <c r="G21" s="4" t="str">
        <f t="shared" si="1"/>
        <v>46</v>
      </c>
      <c r="H21" s="9" t="str">
        <f t="shared" si="2"/>
        <v>戦略立案の視点を養う2（基本編）</v>
      </c>
      <c r="I21" s="5" t="str">
        <f t="shared" si="3"/>
        <v>6</v>
      </c>
      <c r="J21" s="1">
        <f t="shared" si="4"/>
        <v>46</v>
      </c>
      <c r="K21" s="1" t="s">
        <v>90</v>
      </c>
    </row>
    <row r="22" spans="1:11">
      <c r="A22" s="1">
        <v>18</v>
      </c>
      <c r="B22" s="4" t="s">
        <v>91</v>
      </c>
      <c r="C22" s="4" t="s">
        <v>48</v>
      </c>
      <c r="D22" s="4" t="s">
        <v>92</v>
      </c>
      <c r="E22" s="4" t="s">
        <v>93</v>
      </c>
      <c r="F22" s="4" t="str">
        <f t="shared" si="0"/>
        <v>4</v>
      </c>
      <c r="G22" s="4" t="str">
        <f t="shared" si="1"/>
        <v>39</v>
      </c>
      <c r="H22" s="9" t="str">
        <f t="shared" si="2"/>
        <v>戦略立案の視点を養う3（実践力編）</v>
      </c>
      <c r="I22" s="5" t="str">
        <f t="shared" si="3"/>
        <v>6</v>
      </c>
      <c r="J22" s="1">
        <f t="shared" si="4"/>
        <v>279</v>
      </c>
      <c r="K22" s="1" t="s">
        <v>94</v>
      </c>
    </row>
    <row r="23" spans="1:11">
      <c r="A23" s="1">
        <v>19</v>
      </c>
      <c r="B23" s="4" t="s">
        <v>95</v>
      </c>
      <c r="C23" s="4" t="s">
        <v>52</v>
      </c>
      <c r="D23" s="4" t="s">
        <v>96</v>
      </c>
      <c r="E23" s="4" t="s">
        <v>97</v>
      </c>
      <c r="F23" s="4" t="str">
        <f t="shared" si="0"/>
        <v>2</v>
      </c>
      <c r="G23" s="4" t="str">
        <f t="shared" si="1"/>
        <v>40</v>
      </c>
      <c r="H23" s="9" t="str">
        <f t="shared" si="2"/>
        <v>オペレーション・マネジメントで戦略を実現する</v>
      </c>
      <c r="I23" s="5" t="str">
        <f t="shared" si="3"/>
        <v>4</v>
      </c>
      <c r="J23" s="1">
        <f t="shared" si="4"/>
        <v>160</v>
      </c>
      <c r="K23" s="1" t="s">
        <v>98</v>
      </c>
    </row>
    <row r="24" spans="1:11">
      <c r="A24" s="1">
        <v>20</v>
      </c>
      <c r="B24" s="4" t="s">
        <v>99</v>
      </c>
      <c r="C24" s="4" t="s">
        <v>70</v>
      </c>
      <c r="D24" s="4" t="s">
        <v>100</v>
      </c>
      <c r="E24" s="4" t="s">
        <v>101</v>
      </c>
      <c r="F24" s="4" t="str">
        <f t="shared" si="0"/>
        <v>5</v>
      </c>
      <c r="G24" s="4" t="str">
        <f t="shared" si="1"/>
        <v>46</v>
      </c>
      <c r="H24" s="9" t="str">
        <f t="shared" si="2"/>
        <v>経営力（モノ編）</v>
      </c>
      <c r="I24" s="5" t="str">
        <f t="shared" si="3"/>
        <v>5</v>
      </c>
      <c r="J24" s="1">
        <f t="shared" si="4"/>
        <v>346</v>
      </c>
      <c r="K24" s="1" t="s">
        <v>102</v>
      </c>
    </row>
    <row r="25" spans="1:11">
      <c r="A25" s="1">
        <v>21</v>
      </c>
      <c r="B25" s="4" t="s">
        <v>103</v>
      </c>
      <c r="C25" s="4" t="s">
        <v>104</v>
      </c>
      <c r="D25" s="4" t="s">
        <v>105</v>
      </c>
      <c r="E25" s="4" t="s">
        <v>106</v>
      </c>
      <c r="F25" s="4" t="str">
        <f t="shared" si="0"/>
        <v>5</v>
      </c>
      <c r="G25" s="4" t="str">
        <f t="shared" si="1"/>
        <v>52</v>
      </c>
      <c r="H25" s="9" t="str">
        <f t="shared" si="2"/>
        <v>アカウンティング基礎</v>
      </c>
      <c r="I25" s="5" t="str">
        <f t="shared" si="3"/>
        <v>16</v>
      </c>
      <c r="J25" s="1">
        <f t="shared" si="4"/>
        <v>352</v>
      </c>
      <c r="K25" s="10" t="s">
        <v>107</v>
      </c>
    </row>
    <row r="26" spans="1:11">
      <c r="A26" s="1">
        <v>22</v>
      </c>
      <c r="B26" s="4" t="s">
        <v>108</v>
      </c>
      <c r="C26" s="4" t="s">
        <v>109</v>
      </c>
      <c r="D26" s="4" t="s">
        <v>110</v>
      </c>
      <c r="E26" s="4" t="s">
        <v>111</v>
      </c>
      <c r="F26" s="4" t="str">
        <f t="shared" si="0"/>
        <v>4</v>
      </c>
      <c r="G26" s="4" t="str">
        <f t="shared" si="1"/>
        <v>32</v>
      </c>
      <c r="H26" s="9" t="str">
        <f t="shared" si="2"/>
        <v>ファイナンス基礎</v>
      </c>
      <c r="I26" s="5" t="str">
        <f t="shared" si="3"/>
        <v>12</v>
      </c>
      <c r="J26" s="1">
        <f t="shared" si="4"/>
        <v>272</v>
      </c>
      <c r="K26" s="1" t="s">
        <v>112</v>
      </c>
    </row>
    <row r="27" spans="1:11">
      <c r="A27" s="1">
        <v>23</v>
      </c>
      <c r="B27" s="4" t="s">
        <v>113</v>
      </c>
      <c r="C27" s="4" t="s">
        <v>38</v>
      </c>
      <c r="D27" s="4" t="s">
        <v>114</v>
      </c>
      <c r="E27" s="4" t="s">
        <v>115</v>
      </c>
      <c r="F27" s="4" t="str">
        <f t="shared" si="0"/>
        <v>7</v>
      </c>
      <c r="G27" s="4" t="str">
        <f t="shared" si="1"/>
        <v>34</v>
      </c>
      <c r="H27" s="9" t="str">
        <f t="shared" si="2"/>
        <v>経営力（カネ編）</v>
      </c>
      <c r="I27" s="5" t="str">
        <f t="shared" si="3"/>
        <v>7</v>
      </c>
      <c r="J27" s="1">
        <f t="shared" si="4"/>
        <v>454</v>
      </c>
      <c r="K27" s="1" t="s">
        <v>116</v>
      </c>
    </row>
    <row r="28" spans="1:11">
      <c r="A28" s="1">
        <v>24</v>
      </c>
      <c r="B28" s="4" t="s">
        <v>117</v>
      </c>
      <c r="C28" s="4" t="s">
        <v>70</v>
      </c>
      <c r="D28" s="4" t="s">
        <v>118</v>
      </c>
      <c r="E28" s="4" t="s">
        <v>119</v>
      </c>
      <c r="F28" s="4" t="str">
        <f t="shared" si="0"/>
        <v>2</v>
      </c>
      <c r="G28" s="4" t="str">
        <f t="shared" si="1"/>
        <v>58</v>
      </c>
      <c r="H28" s="9" t="str">
        <f t="shared" si="2"/>
        <v>グローバル環境で活躍する力</v>
      </c>
      <c r="I28" s="5" t="str">
        <f t="shared" si="3"/>
        <v>5</v>
      </c>
      <c r="J28" s="1">
        <f t="shared" si="4"/>
        <v>178</v>
      </c>
      <c r="K28" s="1" t="s">
        <v>120</v>
      </c>
    </row>
    <row r="29" spans="1:11">
      <c r="A29" s="1">
        <v>25</v>
      </c>
      <c r="B29" s="4" t="s">
        <v>121</v>
      </c>
      <c r="C29" s="4" t="s">
        <v>70</v>
      </c>
      <c r="D29" s="4" t="s">
        <v>122</v>
      </c>
      <c r="E29" s="4" t="s">
        <v>123</v>
      </c>
      <c r="F29" s="4" t="str">
        <f t="shared" si="0"/>
        <v>3</v>
      </c>
      <c r="G29" s="4" t="str">
        <f t="shared" si="1"/>
        <v>10</v>
      </c>
      <c r="H29" s="9" t="str">
        <f t="shared" si="2"/>
        <v>グローバル戦略の視点を養う</v>
      </c>
      <c r="I29" s="5" t="str">
        <f t="shared" si="3"/>
        <v>5</v>
      </c>
      <c r="J29" s="1">
        <f t="shared" si="4"/>
        <v>190</v>
      </c>
      <c r="K29" s="1" t="s">
        <v>124</v>
      </c>
    </row>
    <row r="30" spans="1:11">
      <c r="A30" s="1">
        <v>26</v>
      </c>
      <c r="B30" s="4" t="s">
        <v>125</v>
      </c>
      <c r="C30" s="4" t="s">
        <v>52</v>
      </c>
      <c r="D30" s="4" t="s">
        <v>126</v>
      </c>
      <c r="E30" s="4" t="s">
        <v>127</v>
      </c>
      <c r="F30" s="4" t="str">
        <f t="shared" si="0"/>
        <v>4</v>
      </c>
      <c r="G30" s="4" t="str">
        <f t="shared" si="1"/>
        <v>16</v>
      </c>
      <c r="H30" s="9" t="str">
        <f t="shared" si="2"/>
        <v>成長し続ける力</v>
      </c>
      <c r="I30" s="5" t="str">
        <f t="shared" si="3"/>
        <v>4</v>
      </c>
      <c r="J30" s="1">
        <f t="shared" si="4"/>
        <v>256</v>
      </c>
      <c r="K30" s="1" t="s">
        <v>128</v>
      </c>
    </row>
    <row r="31" spans="1:11">
      <c r="A31" s="1">
        <v>27</v>
      </c>
      <c r="B31" s="4" t="s">
        <v>129</v>
      </c>
      <c r="C31" s="4" t="s">
        <v>70</v>
      </c>
      <c r="D31" s="4" t="s">
        <v>130</v>
      </c>
      <c r="E31" s="4" t="s">
        <v>131</v>
      </c>
      <c r="F31" s="4" t="str">
        <f t="shared" si="0"/>
        <v>3</v>
      </c>
      <c r="G31" s="4" t="str">
        <f t="shared" si="1"/>
        <v>31</v>
      </c>
      <c r="H31" s="9" t="str">
        <f t="shared" si="2"/>
        <v>キャリア・志に向き合う</v>
      </c>
      <c r="I31" s="5" t="str">
        <f t="shared" si="3"/>
        <v>5</v>
      </c>
      <c r="J31" s="1">
        <f t="shared" si="4"/>
        <v>211</v>
      </c>
      <c r="K31" s="1" t="s">
        <v>132</v>
      </c>
    </row>
    <row r="32" spans="1:11">
      <c r="A32" s="1">
        <v>28</v>
      </c>
      <c r="B32" s="4" t="s">
        <v>133</v>
      </c>
      <c r="C32" s="4" t="s">
        <v>52</v>
      </c>
      <c r="D32" s="4" t="s">
        <v>134</v>
      </c>
      <c r="E32" s="4" t="s">
        <v>135</v>
      </c>
      <c r="F32" s="4" t="str">
        <f t="shared" si="0"/>
        <v>3</v>
      </c>
      <c r="G32" s="4" t="str">
        <f t="shared" si="1"/>
        <v>00</v>
      </c>
      <c r="H32" s="9" t="str">
        <f t="shared" si="2"/>
        <v>変革を起こす力</v>
      </c>
      <c r="I32" s="5" t="str">
        <f t="shared" si="3"/>
        <v>4</v>
      </c>
      <c r="J32" s="1">
        <f t="shared" si="4"/>
        <v>180</v>
      </c>
      <c r="K32" s="1" t="s">
        <v>136</v>
      </c>
    </row>
    <row r="33" spans="1:12">
      <c r="A33" s="1">
        <v>29</v>
      </c>
      <c r="B33" s="4" t="s">
        <v>137</v>
      </c>
      <c r="C33" s="4" t="s">
        <v>57</v>
      </c>
      <c r="D33" s="4" t="s">
        <v>138</v>
      </c>
      <c r="E33" s="4" t="s">
        <v>139</v>
      </c>
      <c r="F33" s="4" t="str">
        <f t="shared" si="0"/>
        <v>1</v>
      </c>
      <c r="G33" s="4" t="str">
        <f t="shared" si="1"/>
        <v>44</v>
      </c>
      <c r="H33" s="9" t="str">
        <f t="shared" si="2"/>
        <v>経営力（変革編）</v>
      </c>
      <c r="I33" s="5" t="str">
        <f t="shared" si="3"/>
        <v>3</v>
      </c>
      <c r="J33" s="1">
        <f t="shared" si="4"/>
        <v>104</v>
      </c>
      <c r="K33" s="1" t="s">
        <v>140</v>
      </c>
    </row>
    <row r="34" spans="1:12">
      <c r="A34" s="1">
        <v>30</v>
      </c>
      <c r="B34" s="4" t="s">
        <v>141</v>
      </c>
      <c r="C34" s="4" t="s">
        <v>70</v>
      </c>
      <c r="D34" s="4" t="s">
        <v>142</v>
      </c>
      <c r="E34" s="4" t="s">
        <v>143</v>
      </c>
      <c r="F34" s="4" t="str">
        <f t="shared" si="0"/>
        <v>4</v>
      </c>
      <c r="G34" s="4" t="str">
        <f t="shared" si="1"/>
        <v>14</v>
      </c>
      <c r="H34" s="9" t="str">
        <f t="shared" si="2"/>
        <v>新規事業・ベンチャーを作る</v>
      </c>
      <c r="I34" s="5" t="str">
        <f t="shared" si="3"/>
        <v>5</v>
      </c>
      <c r="J34" s="1">
        <f t="shared" si="4"/>
        <v>254</v>
      </c>
      <c r="K34" s="1" t="s">
        <v>144</v>
      </c>
    </row>
    <row r="35" spans="1:12">
      <c r="A35" s="1">
        <v>31</v>
      </c>
      <c r="B35" s="4" t="s">
        <v>145</v>
      </c>
      <c r="C35" s="4" t="s">
        <v>38</v>
      </c>
      <c r="D35" s="4" t="s">
        <v>146</v>
      </c>
      <c r="E35" s="4" t="s">
        <v>147</v>
      </c>
      <c r="F35" s="4" t="str">
        <f t="shared" si="0"/>
        <v>4</v>
      </c>
      <c r="G35" s="4" t="str">
        <f t="shared" si="1"/>
        <v>12</v>
      </c>
      <c r="H35" s="9" t="str">
        <f t="shared" si="2"/>
        <v>ビジネスパーソンのＩＴ基礎</v>
      </c>
      <c r="I35" s="5" t="str">
        <f t="shared" si="3"/>
        <v>7</v>
      </c>
      <c r="J35" s="1">
        <f t="shared" si="4"/>
        <v>252</v>
      </c>
      <c r="K35" s="1" t="s">
        <v>148</v>
      </c>
    </row>
    <row r="36" spans="1:12">
      <c r="A36" s="1">
        <v>32</v>
      </c>
      <c r="B36" s="4" t="s">
        <v>149</v>
      </c>
      <c r="C36" s="4" t="s">
        <v>79</v>
      </c>
      <c r="D36" s="4" t="s">
        <v>150</v>
      </c>
      <c r="E36" s="4" t="s">
        <v>151</v>
      </c>
      <c r="F36" s="4" t="str">
        <f t="shared" si="0"/>
        <v>8</v>
      </c>
      <c r="G36" s="4" t="str">
        <f t="shared" si="1"/>
        <v>44</v>
      </c>
      <c r="H36" s="9" t="str">
        <f t="shared" si="2"/>
        <v>経営力（テクノベート編）</v>
      </c>
      <c r="I36" s="5" t="str">
        <f t="shared" si="3"/>
        <v>8</v>
      </c>
      <c r="J36" s="1">
        <f t="shared" si="4"/>
        <v>524</v>
      </c>
      <c r="K36" s="1" t="s">
        <v>152</v>
      </c>
    </row>
    <row r="37" spans="1:12">
      <c r="A37" s="1">
        <v>33</v>
      </c>
      <c r="B37" s="4" t="s">
        <v>153</v>
      </c>
      <c r="C37" s="4" t="s">
        <v>19</v>
      </c>
      <c r="D37" s="4" t="s">
        <v>154</v>
      </c>
      <c r="E37" s="4" t="s">
        <v>155</v>
      </c>
      <c r="F37" s="4" t="str">
        <f t="shared" si="0"/>
        <v>2</v>
      </c>
      <c r="G37" s="4" t="str">
        <f t="shared" si="1"/>
        <v>53</v>
      </c>
      <c r="H37" s="9" t="str">
        <f t="shared" si="2"/>
        <v>DXについて学ぶ</v>
      </c>
      <c r="I37" s="5" t="str">
        <f t="shared" si="3"/>
        <v>9</v>
      </c>
      <c r="J37" s="1">
        <f t="shared" si="4"/>
        <v>173</v>
      </c>
      <c r="K37" s="1" t="s">
        <v>156</v>
      </c>
    </row>
    <row r="40" spans="1:12">
      <c r="A40" s="1" t="s">
        <v>157</v>
      </c>
      <c r="B40" s="4" t="s">
        <v>157</v>
      </c>
      <c r="C40" s="4" t="s">
        <v>157</v>
      </c>
      <c r="D40" s="4" t="s">
        <v>157</v>
      </c>
      <c r="E40" s="4" t="s">
        <v>157</v>
      </c>
      <c r="F40" s="4" t="s">
        <v>157</v>
      </c>
      <c r="G40" s="4" t="s">
        <v>157</v>
      </c>
      <c r="H40" s="1" t="s">
        <v>157</v>
      </c>
      <c r="I40" s="5" t="s">
        <v>157</v>
      </c>
      <c r="J40" s="1" t="s">
        <v>157</v>
      </c>
      <c r="K40" s="1" t="s">
        <v>157</v>
      </c>
      <c r="L40" s="1" t="s">
        <v>157</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9E52-7866-49C0-9780-3A2663CDC1C7}">
  <dimension ref="A1:L40"/>
  <sheetViews>
    <sheetView workbookViewId="0">
      <pane xSplit="7" ySplit="4" topLeftCell="H5" activePane="bottomRight" state="frozen"/>
      <selection pane="bottomRight" activeCell="K5" sqref="K5"/>
      <selection pane="bottomLeft"/>
      <selection pane="topRight"/>
    </sheetView>
  </sheetViews>
  <sheetFormatPr defaultRowHeight="18.75"/>
  <cols>
    <col min="1" max="1" width="4.625" style="1" customWidth="1"/>
    <col min="2" max="7" width="0" style="4" hidden="1" customWidth="1"/>
    <col min="8" max="8" width="60.625" style="1" customWidth="1"/>
    <col min="9" max="9" width="12.625" style="5" customWidth="1"/>
    <col min="10" max="10" width="12.625" style="1" customWidth="1"/>
    <col min="11" max="11" width="20.625" style="1" customWidth="1"/>
    <col min="12" max="16384" width="9" style="1"/>
  </cols>
  <sheetData>
    <row r="1" spans="1:11" ht="19.5">
      <c r="H1" s="8" t="s">
        <v>0</v>
      </c>
    </row>
    <row r="2" spans="1:11">
      <c r="H2" s="1" t="s">
        <v>1</v>
      </c>
    </row>
    <row r="4" spans="1:11">
      <c r="A4" s="2" t="s">
        <v>2</v>
      </c>
      <c r="B4" s="6" t="s">
        <v>3</v>
      </c>
      <c r="C4" s="6" t="s">
        <v>4</v>
      </c>
      <c r="D4" s="6" t="s">
        <v>5</v>
      </c>
      <c r="E4" s="6" t="s">
        <v>6</v>
      </c>
      <c r="F4" s="6" t="s">
        <v>7</v>
      </c>
      <c r="G4" s="6" t="s">
        <v>8</v>
      </c>
      <c r="H4" s="2" t="s">
        <v>9</v>
      </c>
      <c r="I4" s="7" t="s">
        <v>10</v>
      </c>
      <c r="J4" s="2" t="s">
        <v>11</v>
      </c>
      <c r="K4" s="2" t="s">
        <v>158</v>
      </c>
    </row>
    <row r="5" spans="1:11">
      <c r="A5" s="1">
        <v>0</v>
      </c>
      <c r="B5" s="4" t="s">
        <v>13</v>
      </c>
      <c r="C5" s="4" t="s">
        <v>14</v>
      </c>
      <c r="D5" s="4" t="s">
        <v>15</v>
      </c>
      <c r="E5" s="4" t="s">
        <v>16</v>
      </c>
      <c r="F5" s="4" t="str">
        <f>LEFT($D5,FIND("h",$D5)-1)</f>
        <v>22</v>
      </c>
      <c r="G5" s="4" t="str">
        <f>LEFT(RIGHT($D5,3),2)</f>
        <v>34</v>
      </c>
      <c r="H5" s="9" t="str">
        <f>HYPERLINK($E5,$B5)</f>
        <v>MBA進学奨学金対象ラーニングパス</v>
      </c>
      <c r="I5" s="5" t="str">
        <f>LEFT($C5,FIND("コース",$C5)-2)</f>
        <v>19</v>
      </c>
      <c r="J5" s="1">
        <f>$F5*60+$G5</f>
        <v>1354</v>
      </c>
    </row>
    <row r="6" spans="1:11">
      <c r="A6" s="1">
        <v>1</v>
      </c>
      <c r="B6" s="4" t="s">
        <v>18</v>
      </c>
      <c r="C6" s="4" t="s">
        <v>19</v>
      </c>
      <c r="D6" s="4" t="s">
        <v>20</v>
      </c>
      <c r="E6" s="4" t="s">
        <v>21</v>
      </c>
      <c r="F6" s="4" t="str">
        <f t="shared" ref="F6:F37" si="0">LEFT($D6,FIND("h",$D6)-1)</f>
        <v>6</v>
      </c>
      <c r="G6" s="4" t="str">
        <f t="shared" ref="G6:G37" si="1">LEFT(RIGHT($D6,3),2)</f>
        <v>02</v>
      </c>
      <c r="H6" s="9" t="str">
        <f t="shared" ref="H6:H37" si="2">HYPERLINK($E6,$B6)</f>
        <v>論理的に考える力</v>
      </c>
      <c r="I6" s="5" t="str">
        <f t="shared" ref="I6:J37" si="3">LEFT($C6,FIND("コース",$C6)-2)</f>
        <v>9</v>
      </c>
      <c r="J6" s="1">
        <f t="shared" ref="J6:J37" si="4">$F6*60+$G6</f>
        <v>362</v>
      </c>
    </row>
    <row r="7" spans="1:11">
      <c r="A7" s="1">
        <v>2</v>
      </c>
      <c r="B7" s="4" t="s">
        <v>23</v>
      </c>
      <c r="C7" s="4" t="s">
        <v>24</v>
      </c>
      <c r="D7" s="4" t="s">
        <v>25</v>
      </c>
      <c r="E7" s="4" t="s">
        <v>26</v>
      </c>
      <c r="F7" s="4" t="str">
        <f t="shared" si="0"/>
        <v>5</v>
      </c>
      <c r="G7" s="4" t="str">
        <f t="shared" si="1"/>
        <v>38</v>
      </c>
      <c r="H7" s="9" t="str">
        <f t="shared" si="2"/>
        <v>コミュニケーション力・実現する力</v>
      </c>
      <c r="I7" s="5" t="str">
        <f t="shared" si="3"/>
        <v>11</v>
      </c>
      <c r="J7" s="1">
        <f t="shared" si="4"/>
        <v>338</v>
      </c>
    </row>
    <row r="8" spans="1:11">
      <c r="A8" s="1">
        <v>3</v>
      </c>
      <c r="B8" s="4" t="s">
        <v>28</v>
      </c>
      <c r="C8" s="4" t="s">
        <v>29</v>
      </c>
      <c r="D8" s="4" t="s">
        <v>30</v>
      </c>
      <c r="E8" s="4" t="s">
        <v>31</v>
      </c>
      <c r="F8" s="4" t="str">
        <f t="shared" si="0"/>
        <v>3</v>
      </c>
      <c r="G8" s="4" t="str">
        <f t="shared" si="1"/>
        <v>11</v>
      </c>
      <c r="H8" s="9" t="str">
        <f t="shared" si="2"/>
        <v>データ・情報分析力</v>
      </c>
      <c r="I8" s="5" t="str">
        <f t="shared" si="3"/>
        <v>10</v>
      </c>
      <c r="J8" s="1">
        <f t="shared" si="4"/>
        <v>191</v>
      </c>
    </row>
    <row r="9" spans="1:11">
      <c r="A9" s="1">
        <v>4</v>
      </c>
      <c r="B9" s="4" t="s">
        <v>33</v>
      </c>
      <c r="C9" s="4" t="s">
        <v>29</v>
      </c>
      <c r="D9" s="4" t="s">
        <v>34</v>
      </c>
      <c r="E9" s="4" t="s">
        <v>35</v>
      </c>
      <c r="F9" s="4" t="str">
        <f t="shared" si="0"/>
        <v>4</v>
      </c>
      <c r="G9" s="4" t="str">
        <f t="shared" si="1"/>
        <v>34</v>
      </c>
      <c r="H9" s="9" t="str">
        <f t="shared" si="2"/>
        <v>営業スキル（コミュニケーション編）</v>
      </c>
      <c r="I9" s="5" t="str">
        <f t="shared" si="3"/>
        <v>10</v>
      </c>
      <c r="J9" s="1">
        <f t="shared" si="4"/>
        <v>274</v>
      </c>
    </row>
    <row r="10" spans="1:11">
      <c r="A10" s="1">
        <v>5</v>
      </c>
      <c r="B10" s="4" t="s">
        <v>37</v>
      </c>
      <c r="C10" s="4" t="s">
        <v>38</v>
      </c>
      <c r="D10" s="4" t="s">
        <v>39</v>
      </c>
      <c r="E10" s="4" t="s">
        <v>40</v>
      </c>
      <c r="F10" s="4" t="str">
        <f t="shared" si="0"/>
        <v>5</v>
      </c>
      <c r="G10" s="4" t="str">
        <f t="shared" si="1"/>
        <v>08</v>
      </c>
      <c r="H10" s="9" t="str">
        <f t="shared" si="2"/>
        <v>組織マネジメント力</v>
      </c>
      <c r="I10" s="5" t="str">
        <f t="shared" si="3"/>
        <v>7</v>
      </c>
      <c r="J10" s="1">
        <f t="shared" si="4"/>
        <v>308</v>
      </c>
    </row>
    <row r="11" spans="1:11">
      <c r="A11" s="1">
        <v>6</v>
      </c>
      <c r="B11" s="4" t="s">
        <v>42</v>
      </c>
      <c r="C11" s="4" t="s">
        <v>43</v>
      </c>
      <c r="D11" s="4" t="s">
        <v>44</v>
      </c>
      <c r="E11" s="4" t="s">
        <v>45</v>
      </c>
      <c r="F11" s="4" t="str">
        <f t="shared" si="0"/>
        <v>8</v>
      </c>
      <c r="G11" s="4" t="str">
        <f t="shared" si="1"/>
        <v>23</v>
      </c>
      <c r="H11" s="9" t="str">
        <f t="shared" si="2"/>
        <v>リーダーシップ力</v>
      </c>
      <c r="I11" s="5" t="str">
        <f t="shared" si="3"/>
        <v>14</v>
      </c>
      <c r="J11" s="1">
        <f t="shared" si="4"/>
        <v>503</v>
      </c>
    </row>
    <row r="12" spans="1:11">
      <c r="A12" s="1">
        <v>7</v>
      </c>
      <c r="B12" s="4" t="s">
        <v>47</v>
      </c>
      <c r="C12" s="4" t="s">
        <v>48</v>
      </c>
      <c r="D12" s="4" t="s">
        <v>30</v>
      </c>
      <c r="E12" s="4" t="s">
        <v>49</v>
      </c>
      <c r="F12" s="4" t="str">
        <f t="shared" si="0"/>
        <v>3</v>
      </c>
      <c r="G12" s="4" t="str">
        <f t="shared" si="1"/>
        <v>11</v>
      </c>
      <c r="H12" s="9" t="str">
        <f t="shared" si="2"/>
        <v>メンバーマネジメント力1（労務・コンプライアンス編）</v>
      </c>
      <c r="I12" s="5" t="str">
        <f t="shared" si="3"/>
        <v>6</v>
      </c>
      <c r="J12" s="1">
        <f t="shared" si="4"/>
        <v>191</v>
      </c>
    </row>
    <row r="13" spans="1:11">
      <c r="A13" s="1">
        <v>8</v>
      </c>
      <c r="B13" s="4" t="s">
        <v>51</v>
      </c>
      <c r="C13" s="4" t="s">
        <v>52</v>
      </c>
      <c r="D13" s="4" t="s">
        <v>53</v>
      </c>
      <c r="E13" s="4" t="s">
        <v>54</v>
      </c>
      <c r="F13" s="4" t="str">
        <f t="shared" si="0"/>
        <v>3</v>
      </c>
      <c r="G13" s="4" t="str">
        <f t="shared" si="1"/>
        <v>26</v>
      </c>
      <c r="H13" s="9" t="str">
        <f t="shared" si="2"/>
        <v>メンバーマネジメント力2（多様なメンバーマネジメント編）</v>
      </c>
      <c r="I13" s="5" t="str">
        <f t="shared" si="3"/>
        <v>4</v>
      </c>
      <c r="J13" s="1">
        <f t="shared" si="4"/>
        <v>206</v>
      </c>
    </row>
    <row r="14" spans="1:11">
      <c r="A14" s="1">
        <v>9</v>
      </c>
      <c r="B14" s="4" t="s">
        <v>56</v>
      </c>
      <c r="C14" s="4" t="s">
        <v>57</v>
      </c>
      <c r="D14" s="4" t="s">
        <v>58</v>
      </c>
      <c r="E14" s="4" t="s">
        <v>59</v>
      </c>
      <c r="F14" s="4" t="str">
        <f t="shared" si="0"/>
        <v>3</v>
      </c>
      <c r="G14" s="4" t="str">
        <f t="shared" si="1"/>
        <v>43</v>
      </c>
      <c r="H14" s="9" t="str">
        <f t="shared" si="2"/>
        <v>メンバーマネジメント力3（メンバー育成編）</v>
      </c>
      <c r="I14" s="5" t="str">
        <f t="shared" si="3"/>
        <v>3</v>
      </c>
      <c r="J14" s="1">
        <f t="shared" si="4"/>
        <v>223</v>
      </c>
    </row>
    <row r="15" spans="1:11">
      <c r="A15" s="1">
        <v>10</v>
      </c>
      <c r="B15" s="4" t="s">
        <v>61</v>
      </c>
      <c r="C15" s="4" t="s">
        <v>48</v>
      </c>
      <c r="D15" s="4" t="s">
        <v>62</v>
      </c>
      <c r="E15" s="4" t="s">
        <v>63</v>
      </c>
      <c r="F15" s="4" t="str">
        <f t="shared" si="0"/>
        <v>7</v>
      </c>
      <c r="G15" s="4" t="str">
        <f t="shared" si="1"/>
        <v>53</v>
      </c>
      <c r="H15" s="9" t="str">
        <f t="shared" si="2"/>
        <v>経営力（ヒト編）</v>
      </c>
      <c r="I15" s="5" t="str">
        <f t="shared" si="3"/>
        <v>6</v>
      </c>
      <c r="J15" s="1">
        <f t="shared" si="4"/>
        <v>473</v>
      </c>
    </row>
    <row r="16" spans="1:11">
      <c r="A16" s="1">
        <v>11</v>
      </c>
      <c r="B16" s="4" t="s">
        <v>65</v>
      </c>
      <c r="C16" s="4" t="s">
        <v>48</v>
      </c>
      <c r="D16" s="4" t="s">
        <v>66</v>
      </c>
      <c r="E16" s="4" t="s">
        <v>67</v>
      </c>
      <c r="F16" s="4" t="str">
        <f t="shared" si="0"/>
        <v>3</v>
      </c>
      <c r="G16" s="4" t="str">
        <f t="shared" si="1"/>
        <v>36</v>
      </c>
      <c r="H16" s="9" t="str">
        <f t="shared" si="2"/>
        <v>経営層としてのリーダーシップ力</v>
      </c>
      <c r="I16" s="5" t="str">
        <f t="shared" si="3"/>
        <v>6</v>
      </c>
      <c r="J16" s="1">
        <f t="shared" si="4"/>
        <v>216</v>
      </c>
    </row>
    <row r="17" spans="1:10">
      <c r="A17" s="1">
        <v>12</v>
      </c>
      <c r="B17" s="4" t="s">
        <v>69</v>
      </c>
      <c r="C17" s="4" t="s">
        <v>70</v>
      </c>
      <c r="D17" s="4" t="s">
        <v>71</v>
      </c>
      <c r="E17" s="4" t="s">
        <v>72</v>
      </c>
      <c r="F17" s="4" t="str">
        <f t="shared" si="0"/>
        <v>4</v>
      </c>
      <c r="G17" s="4" t="str">
        <f t="shared" si="1"/>
        <v>55</v>
      </c>
      <c r="H17" s="9" t="str">
        <f t="shared" si="2"/>
        <v>営業スキル（応用編）</v>
      </c>
      <c r="I17" s="5" t="str">
        <f t="shared" si="3"/>
        <v>5</v>
      </c>
      <c r="J17" s="1">
        <f t="shared" si="4"/>
        <v>295</v>
      </c>
    </row>
    <row r="18" spans="1:10">
      <c r="A18" s="1">
        <v>13</v>
      </c>
      <c r="B18" s="4" t="s">
        <v>74</v>
      </c>
      <c r="C18" s="4" t="s">
        <v>19</v>
      </c>
      <c r="D18" s="4" t="s">
        <v>75</v>
      </c>
      <c r="E18" s="4" t="s">
        <v>76</v>
      </c>
      <c r="F18" s="4" t="str">
        <f t="shared" si="0"/>
        <v>2</v>
      </c>
      <c r="G18" s="4" t="str">
        <f t="shared" si="1"/>
        <v>46</v>
      </c>
      <c r="H18" s="9" t="str">
        <f t="shared" si="2"/>
        <v>マーケティング1（全体像編）</v>
      </c>
      <c r="I18" s="5" t="str">
        <f t="shared" si="3"/>
        <v>9</v>
      </c>
      <c r="J18" s="1">
        <f t="shared" si="4"/>
        <v>166</v>
      </c>
    </row>
    <row r="19" spans="1:10">
      <c r="A19" s="1">
        <v>14</v>
      </c>
      <c r="B19" s="4" t="s">
        <v>78</v>
      </c>
      <c r="C19" s="4" t="s">
        <v>79</v>
      </c>
      <c r="D19" s="4" t="s">
        <v>80</v>
      </c>
      <c r="E19" s="4" t="s">
        <v>81</v>
      </c>
      <c r="F19" s="4" t="str">
        <f t="shared" si="0"/>
        <v>7</v>
      </c>
      <c r="G19" s="4" t="str">
        <f t="shared" si="1"/>
        <v>11</v>
      </c>
      <c r="H19" s="9" t="str">
        <f t="shared" si="2"/>
        <v>マーケティング2（実践力編）</v>
      </c>
      <c r="I19" s="5" t="str">
        <f t="shared" si="3"/>
        <v>8</v>
      </c>
      <c r="J19" s="1">
        <f t="shared" si="4"/>
        <v>431</v>
      </c>
    </row>
    <row r="20" spans="1:10">
      <c r="A20" s="1">
        <v>15</v>
      </c>
      <c r="B20" s="4" t="s">
        <v>83</v>
      </c>
      <c r="C20" s="4" t="s">
        <v>70</v>
      </c>
      <c r="D20" s="4" t="s">
        <v>84</v>
      </c>
      <c r="E20" s="4" t="s">
        <v>85</v>
      </c>
      <c r="F20" s="4" t="str">
        <f t="shared" si="0"/>
        <v>0</v>
      </c>
      <c r="G20" s="4" t="str">
        <f t="shared" si="1"/>
        <v>43</v>
      </c>
      <c r="H20" s="9" t="str">
        <f t="shared" si="2"/>
        <v>戦略立案の視点を養う1（環境分析フレームワーク編）</v>
      </c>
      <c r="I20" s="5" t="str">
        <f t="shared" si="3"/>
        <v>5</v>
      </c>
      <c r="J20" s="1">
        <f t="shared" si="4"/>
        <v>43</v>
      </c>
    </row>
    <row r="21" spans="1:10">
      <c r="A21" s="1">
        <v>16</v>
      </c>
      <c r="B21" s="4" t="s">
        <v>87</v>
      </c>
      <c r="C21" s="4" t="s">
        <v>48</v>
      </c>
      <c r="D21" s="4" t="s">
        <v>88</v>
      </c>
      <c r="E21" s="4" t="s">
        <v>89</v>
      </c>
      <c r="F21" s="4" t="str">
        <f t="shared" si="0"/>
        <v>0</v>
      </c>
      <c r="G21" s="4" t="str">
        <f t="shared" si="1"/>
        <v>46</v>
      </c>
      <c r="H21" s="9" t="str">
        <f t="shared" si="2"/>
        <v>戦略立案の視点を養う2（基本編）</v>
      </c>
      <c r="I21" s="5" t="str">
        <f t="shared" si="3"/>
        <v>6</v>
      </c>
      <c r="J21" s="1">
        <f t="shared" si="4"/>
        <v>46</v>
      </c>
    </row>
    <row r="22" spans="1:10">
      <c r="A22" s="1">
        <v>17</v>
      </c>
      <c r="B22" s="4" t="s">
        <v>91</v>
      </c>
      <c r="C22" s="4" t="s">
        <v>48</v>
      </c>
      <c r="D22" s="4" t="s">
        <v>92</v>
      </c>
      <c r="E22" s="4" t="s">
        <v>93</v>
      </c>
      <c r="F22" s="4" t="str">
        <f t="shared" si="0"/>
        <v>4</v>
      </c>
      <c r="G22" s="4" t="str">
        <f t="shared" si="1"/>
        <v>39</v>
      </c>
      <c r="H22" s="9" t="str">
        <f t="shared" si="2"/>
        <v>戦略立案の視点を養う3（実践力編）</v>
      </c>
      <c r="I22" s="5" t="str">
        <f t="shared" si="3"/>
        <v>6</v>
      </c>
      <c r="J22" s="1">
        <f t="shared" si="4"/>
        <v>279</v>
      </c>
    </row>
    <row r="23" spans="1:10">
      <c r="A23" s="1">
        <v>18</v>
      </c>
      <c r="B23" s="4" t="s">
        <v>95</v>
      </c>
      <c r="C23" s="4" t="s">
        <v>52</v>
      </c>
      <c r="D23" s="4" t="s">
        <v>96</v>
      </c>
      <c r="E23" s="4" t="s">
        <v>97</v>
      </c>
      <c r="F23" s="4" t="str">
        <f t="shared" si="0"/>
        <v>2</v>
      </c>
      <c r="G23" s="4" t="str">
        <f t="shared" si="1"/>
        <v>40</v>
      </c>
      <c r="H23" s="9" t="str">
        <f t="shared" si="2"/>
        <v>オペレーション・マネジメントで戦略を実現する</v>
      </c>
      <c r="I23" s="5" t="str">
        <f t="shared" si="3"/>
        <v>4</v>
      </c>
      <c r="J23" s="1">
        <f t="shared" si="4"/>
        <v>160</v>
      </c>
    </row>
    <row r="24" spans="1:10">
      <c r="A24" s="1">
        <v>19</v>
      </c>
      <c r="B24" s="4" t="s">
        <v>99</v>
      </c>
      <c r="C24" s="4" t="s">
        <v>70</v>
      </c>
      <c r="D24" s="4" t="s">
        <v>100</v>
      </c>
      <c r="E24" s="4" t="s">
        <v>101</v>
      </c>
      <c r="F24" s="4" t="str">
        <f t="shared" si="0"/>
        <v>5</v>
      </c>
      <c r="G24" s="4" t="str">
        <f t="shared" si="1"/>
        <v>46</v>
      </c>
      <c r="H24" s="9" t="str">
        <f t="shared" si="2"/>
        <v>経営力（モノ編）</v>
      </c>
      <c r="I24" s="5" t="str">
        <f t="shared" si="3"/>
        <v>5</v>
      </c>
      <c r="J24" s="1">
        <f t="shared" si="4"/>
        <v>346</v>
      </c>
    </row>
    <row r="25" spans="1:10">
      <c r="A25" s="1">
        <v>20</v>
      </c>
      <c r="B25" s="4" t="s">
        <v>103</v>
      </c>
      <c r="C25" s="4" t="s">
        <v>104</v>
      </c>
      <c r="D25" s="4" t="s">
        <v>105</v>
      </c>
      <c r="E25" s="4" t="s">
        <v>106</v>
      </c>
      <c r="F25" s="4" t="str">
        <f t="shared" si="0"/>
        <v>5</v>
      </c>
      <c r="G25" s="4" t="str">
        <f t="shared" si="1"/>
        <v>52</v>
      </c>
      <c r="H25" s="9" t="str">
        <f t="shared" si="2"/>
        <v>アカウンティング基礎</v>
      </c>
      <c r="I25" s="5" t="str">
        <f t="shared" si="3"/>
        <v>16</v>
      </c>
      <c r="J25" s="1">
        <f t="shared" si="4"/>
        <v>352</v>
      </c>
    </row>
    <row r="26" spans="1:10">
      <c r="A26" s="1">
        <v>21</v>
      </c>
      <c r="B26" s="4" t="s">
        <v>108</v>
      </c>
      <c r="C26" s="4" t="s">
        <v>109</v>
      </c>
      <c r="D26" s="4" t="s">
        <v>110</v>
      </c>
      <c r="E26" s="4" t="s">
        <v>111</v>
      </c>
      <c r="F26" s="4" t="str">
        <f t="shared" si="0"/>
        <v>4</v>
      </c>
      <c r="G26" s="4" t="str">
        <f t="shared" si="1"/>
        <v>32</v>
      </c>
      <c r="H26" s="9" t="str">
        <f t="shared" si="2"/>
        <v>ファイナンス基礎</v>
      </c>
      <c r="I26" s="5" t="str">
        <f t="shared" si="3"/>
        <v>12</v>
      </c>
      <c r="J26" s="1">
        <f t="shared" si="4"/>
        <v>272</v>
      </c>
    </row>
    <row r="27" spans="1:10">
      <c r="A27" s="1">
        <v>22</v>
      </c>
      <c r="B27" s="4" t="s">
        <v>113</v>
      </c>
      <c r="C27" s="4" t="s">
        <v>38</v>
      </c>
      <c r="D27" s="4" t="s">
        <v>114</v>
      </c>
      <c r="E27" s="4" t="s">
        <v>115</v>
      </c>
      <c r="F27" s="4" t="str">
        <f t="shared" si="0"/>
        <v>7</v>
      </c>
      <c r="G27" s="4" t="str">
        <f t="shared" si="1"/>
        <v>34</v>
      </c>
      <c r="H27" s="9" t="str">
        <f t="shared" si="2"/>
        <v>経営力（カネ編）</v>
      </c>
      <c r="I27" s="5" t="str">
        <f t="shared" si="3"/>
        <v>7</v>
      </c>
      <c r="J27" s="1">
        <f t="shared" si="4"/>
        <v>454</v>
      </c>
    </row>
    <row r="28" spans="1:10">
      <c r="A28" s="1">
        <v>23</v>
      </c>
      <c r="B28" s="4" t="s">
        <v>117</v>
      </c>
      <c r="C28" s="4" t="s">
        <v>70</v>
      </c>
      <c r="D28" s="4" t="s">
        <v>118</v>
      </c>
      <c r="E28" s="4" t="s">
        <v>119</v>
      </c>
      <c r="F28" s="4" t="str">
        <f t="shared" si="0"/>
        <v>2</v>
      </c>
      <c r="G28" s="4" t="str">
        <f t="shared" si="1"/>
        <v>58</v>
      </c>
      <c r="H28" s="9" t="str">
        <f t="shared" si="2"/>
        <v>グローバル環境で活躍する力</v>
      </c>
      <c r="I28" s="5" t="str">
        <f t="shared" si="3"/>
        <v>5</v>
      </c>
      <c r="J28" s="1">
        <f t="shared" si="4"/>
        <v>178</v>
      </c>
    </row>
    <row r="29" spans="1:10">
      <c r="A29" s="1">
        <v>24</v>
      </c>
      <c r="B29" s="4" t="s">
        <v>121</v>
      </c>
      <c r="C29" s="4" t="s">
        <v>70</v>
      </c>
      <c r="D29" s="4" t="s">
        <v>122</v>
      </c>
      <c r="E29" s="4" t="s">
        <v>123</v>
      </c>
      <c r="F29" s="4" t="str">
        <f t="shared" si="0"/>
        <v>3</v>
      </c>
      <c r="G29" s="4" t="str">
        <f t="shared" si="1"/>
        <v>10</v>
      </c>
      <c r="H29" s="9" t="str">
        <f t="shared" si="2"/>
        <v>グローバル戦略の視点を養う</v>
      </c>
      <c r="I29" s="5" t="str">
        <f t="shared" si="3"/>
        <v>5</v>
      </c>
      <c r="J29" s="1">
        <f t="shared" si="4"/>
        <v>190</v>
      </c>
    </row>
    <row r="30" spans="1:10">
      <c r="A30" s="1">
        <v>25</v>
      </c>
      <c r="B30" s="4" t="s">
        <v>125</v>
      </c>
      <c r="C30" s="4" t="s">
        <v>52</v>
      </c>
      <c r="D30" s="4" t="s">
        <v>126</v>
      </c>
      <c r="E30" s="4" t="s">
        <v>127</v>
      </c>
      <c r="F30" s="4" t="str">
        <f t="shared" si="0"/>
        <v>4</v>
      </c>
      <c r="G30" s="4" t="str">
        <f t="shared" si="1"/>
        <v>16</v>
      </c>
      <c r="H30" s="9" t="str">
        <f t="shared" si="2"/>
        <v>成長し続ける力</v>
      </c>
      <c r="I30" s="5" t="str">
        <f t="shared" si="3"/>
        <v>4</v>
      </c>
      <c r="J30" s="1">
        <f t="shared" si="4"/>
        <v>256</v>
      </c>
    </row>
    <row r="31" spans="1:10">
      <c r="A31" s="1">
        <v>26</v>
      </c>
      <c r="B31" s="4" t="s">
        <v>129</v>
      </c>
      <c r="C31" s="4" t="s">
        <v>70</v>
      </c>
      <c r="D31" s="4" t="s">
        <v>130</v>
      </c>
      <c r="E31" s="4" t="s">
        <v>131</v>
      </c>
      <c r="F31" s="4" t="str">
        <f t="shared" si="0"/>
        <v>3</v>
      </c>
      <c r="G31" s="4" t="str">
        <f t="shared" si="1"/>
        <v>31</v>
      </c>
      <c r="H31" s="9" t="str">
        <f t="shared" si="2"/>
        <v>キャリア・志に向き合う</v>
      </c>
      <c r="I31" s="5" t="str">
        <f t="shared" si="3"/>
        <v>5</v>
      </c>
      <c r="J31" s="1">
        <f t="shared" si="4"/>
        <v>211</v>
      </c>
    </row>
    <row r="32" spans="1:10">
      <c r="A32" s="1">
        <v>27</v>
      </c>
      <c r="B32" s="4" t="s">
        <v>133</v>
      </c>
      <c r="C32" s="4" t="s">
        <v>52</v>
      </c>
      <c r="D32" s="4" t="s">
        <v>134</v>
      </c>
      <c r="E32" s="4" t="s">
        <v>135</v>
      </c>
      <c r="F32" s="4" t="str">
        <f t="shared" si="0"/>
        <v>3</v>
      </c>
      <c r="G32" s="4" t="str">
        <f t="shared" si="1"/>
        <v>00</v>
      </c>
      <c r="H32" s="9" t="str">
        <f t="shared" si="2"/>
        <v>変革を起こす力</v>
      </c>
      <c r="I32" s="5" t="str">
        <f t="shared" si="3"/>
        <v>4</v>
      </c>
      <c r="J32" s="1">
        <f t="shared" si="4"/>
        <v>180</v>
      </c>
    </row>
    <row r="33" spans="1:12">
      <c r="A33" s="1">
        <v>28</v>
      </c>
      <c r="B33" s="4" t="s">
        <v>137</v>
      </c>
      <c r="C33" s="4" t="s">
        <v>57</v>
      </c>
      <c r="D33" s="4" t="s">
        <v>138</v>
      </c>
      <c r="E33" s="4" t="s">
        <v>139</v>
      </c>
      <c r="F33" s="4" t="str">
        <f t="shared" si="0"/>
        <v>1</v>
      </c>
      <c r="G33" s="4" t="str">
        <f t="shared" si="1"/>
        <v>44</v>
      </c>
      <c r="H33" s="9" t="str">
        <f t="shared" si="2"/>
        <v>経営力（変革編）</v>
      </c>
      <c r="I33" s="5" t="str">
        <f t="shared" si="3"/>
        <v>3</v>
      </c>
      <c r="J33" s="1">
        <f t="shared" si="4"/>
        <v>104</v>
      </c>
    </row>
    <row r="34" spans="1:12">
      <c r="A34" s="1">
        <v>29</v>
      </c>
      <c r="B34" s="4" t="s">
        <v>141</v>
      </c>
      <c r="C34" s="4" t="s">
        <v>70</v>
      </c>
      <c r="D34" s="4" t="s">
        <v>142</v>
      </c>
      <c r="E34" s="4" t="s">
        <v>143</v>
      </c>
      <c r="F34" s="4" t="str">
        <f t="shared" si="0"/>
        <v>4</v>
      </c>
      <c r="G34" s="4" t="str">
        <f t="shared" si="1"/>
        <v>14</v>
      </c>
      <c r="H34" s="9" t="str">
        <f t="shared" si="2"/>
        <v>新規事業・ベンチャーを作る</v>
      </c>
      <c r="I34" s="5" t="str">
        <f t="shared" si="3"/>
        <v>5</v>
      </c>
      <c r="J34" s="1">
        <f t="shared" si="4"/>
        <v>254</v>
      </c>
    </row>
    <row r="35" spans="1:12">
      <c r="A35" s="1">
        <v>30</v>
      </c>
      <c r="B35" s="4" t="s">
        <v>145</v>
      </c>
      <c r="C35" s="4" t="s">
        <v>38</v>
      </c>
      <c r="D35" s="4" t="s">
        <v>146</v>
      </c>
      <c r="E35" s="4" t="s">
        <v>147</v>
      </c>
      <c r="F35" s="4" t="str">
        <f t="shared" si="0"/>
        <v>4</v>
      </c>
      <c r="G35" s="4" t="str">
        <f t="shared" si="1"/>
        <v>12</v>
      </c>
      <c r="H35" s="9" t="str">
        <f t="shared" si="2"/>
        <v>ビジネスパーソンのＩＴ基礎</v>
      </c>
      <c r="I35" s="5" t="str">
        <f t="shared" si="3"/>
        <v>7</v>
      </c>
      <c r="J35" s="1">
        <f t="shared" si="4"/>
        <v>252</v>
      </c>
    </row>
    <row r="36" spans="1:12">
      <c r="A36" s="1">
        <v>31</v>
      </c>
      <c r="B36" s="4" t="s">
        <v>149</v>
      </c>
      <c r="C36" s="4" t="s">
        <v>79</v>
      </c>
      <c r="D36" s="4" t="s">
        <v>150</v>
      </c>
      <c r="E36" s="4" t="s">
        <v>151</v>
      </c>
      <c r="F36" s="4" t="str">
        <f t="shared" si="0"/>
        <v>8</v>
      </c>
      <c r="G36" s="4" t="str">
        <f t="shared" si="1"/>
        <v>44</v>
      </c>
      <c r="H36" s="9" t="str">
        <f t="shared" si="2"/>
        <v>経営力（テクノベート編）</v>
      </c>
      <c r="I36" s="5" t="str">
        <f t="shared" si="3"/>
        <v>8</v>
      </c>
      <c r="J36" s="1">
        <f t="shared" si="4"/>
        <v>524</v>
      </c>
    </row>
    <row r="37" spans="1:12">
      <c r="A37" s="1">
        <v>32</v>
      </c>
      <c r="B37" s="4" t="s">
        <v>153</v>
      </c>
      <c r="C37" s="4" t="s">
        <v>19</v>
      </c>
      <c r="D37" s="4" t="s">
        <v>154</v>
      </c>
      <c r="E37" s="4" t="s">
        <v>155</v>
      </c>
      <c r="F37" s="4" t="str">
        <f t="shared" si="0"/>
        <v>2</v>
      </c>
      <c r="G37" s="4" t="str">
        <f t="shared" si="1"/>
        <v>53</v>
      </c>
      <c r="H37" s="9" t="str">
        <f t="shared" si="2"/>
        <v>DXについて学ぶ</v>
      </c>
      <c r="I37" s="5" t="str">
        <f t="shared" si="3"/>
        <v>9</v>
      </c>
      <c r="J37" s="1">
        <f t="shared" si="4"/>
        <v>173</v>
      </c>
    </row>
    <row r="40" spans="1:12">
      <c r="A40" s="1" t="s">
        <v>157</v>
      </c>
      <c r="B40" s="4" t="s">
        <v>157</v>
      </c>
      <c r="C40" s="4" t="s">
        <v>157</v>
      </c>
      <c r="D40" s="4" t="s">
        <v>157</v>
      </c>
      <c r="E40" s="4" t="s">
        <v>157</v>
      </c>
      <c r="F40" s="4" t="s">
        <v>157</v>
      </c>
      <c r="G40" s="4" t="s">
        <v>157</v>
      </c>
      <c r="H40" s="1" t="s">
        <v>157</v>
      </c>
      <c r="I40" s="5" t="s">
        <v>157</v>
      </c>
      <c r="J40" s="1" t="s">
        <v>157</v>
      </c>
      <c r="K40" s="1" t="s">
        <v>157</v>
      </c>
      <c r="L40" s="1" t="s">
        <v>157</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7721-AE2E-4716-87E1-D758A9577A74}">
  <dimension ref="A1:L37"/>
  <sheetViews>
    <sheetView workbookViewId="0">
      <selection activeCell="J37" sqref="J37"/>
    </sheetView>
  </sheetViews>
  <sheetFormatPr defaultRowHeight="18.75"/>
  <cols>
    <col min="1" max="16384" width="9" style="1"/>
  </cols>
  <sheetData>
    <row r="1" spans="1:11">
      <c r="A1" s="1" t="s">
        <v>2</v>
      </c>
      <c r="B1" s="1" t="s">
        <v>3</v>
      </c>
      <c r="C1" s="1" t="s">
        <v>4</v>
      </c>
      <c r="D1" s="1" t="s">
        <v>5</v>
      </c>
      <c r="E1" s="1" t="s">
        <v>6</v>
      </c>
      <c r="F1" s="1" t="s">
        <v>7</v>
      </c>
      <c r="G1" s="1" t="s">
        <v>8</v>
      </c>
      <c r="H1" s="1" t="s">
        <v>9</v>
      </c>
      <c r="I1" s="1" t="s">
        <v>10</v>
      </c>
      <c r="J1" s="2" t="s">
        <v>11</v>
      </c>
      <c r="K1" s="1" t="s">
        <v>158</v>
      </c>
    </row>
    <row r="2" spans="1:11">
      <c r="A2" s="1">
        <v>0</v>
      </c>
      <c r="B2" s="1" t="s">
        <v>13</v>
      </c>
      <c r="C2" s="1" t="s">
        <v>14</v>
      </c>
      <c r="D2" s="1" t="s">
        <v>15</v>
      </c>
      <c r="E2" s="1" t="s">
        <v>16</v>
      </c>
      <c r="F2" s="1" t="str">
        <f>LEFT($D2,FIND("h",$D2)-1)</f>
        <v>22</v>
      </c>
      <c r="G2" s="1" t="str">
        <f>LEFT(RIGHT($D2,3),2)</f>
        <v>34</v>
      </c>
      <c r="H2" s="3" t="str">
        <f>HYPERLINK($E2,$B2)</f>
        <v>MBA進学奨学金対象ラーニングパス</v>
      </c>
      <c r="I2" s="1" t="str">
        <f>LEFT($C2,FIND("コース",$C2)-2)</f>
        <v>19</v>
      </c>
      <c r="J2" s="1">
        <f>$F2*60+$G2</f>
        <v>1354</v>
      </c>
    </row>
    <row r="3" spans="1:11">
      <c r="A3" s="1">
        <v>1</v>
      </c>
      <c r="B3" s="1" t="s">
        <v>18</v>
      </c>
      <c r="C3" s="1" t="s">
        <v>19</v>
      </c>
      <c r="D3" s="1" t="s">
        <v>20</v>
      </c>
      <c r="E3" s="1" t="s">
        <v>21</v>
      </c>
      <c r="F3" s="1" t="str">
        <f t="shared" ref="F3:F34" si="0">LEFT($D3,FIND("h",$D3)-1)</f>
        <v>6</v>
      </c>
      <c r="G3" s="1" t="str">
        <f t="shared" ref="G3:G34" si="1">LEFT(RIGHT($D3,3),2)</f>
        <v>02</v>
      </c>
      <c r="H3" s="3" t="str">
        <f t="shared" ref="H3:H34" si="2">HYPERLINK($E3,$B3)</f>
        <v>論理的に考える力</v>
      </c>
      <c r="I3" s="1" t="str">
        <f t="shared" ref="H3:I34" si="3">LEFT($C3,FIND("コース",$C3)-2)</f>
        <v>9</v>
      </c>
      <c r="J3" s="1">
        <f t="shared" ref="J3:J34" si="4">$F3*60+$G3</f>
        <v>362</v>
      </c>
    </row>
    <row r="4" spans="1:11">
      <c r="A4" s="1">
        <v>2</v>
      </c>
      <c r="B4" s="1" t="s">
        <v>23</v>
      </c>
      <c r="C4" s="1" t="s">
        <v>24</v>
      </c>
      <c r="D4" s="1" t="s">
        <v>25</v>
      </c>
      <c r="E4" s="1" t="s">
        <v>26</v>
      </c>
      <c r="F4" s="1" t="str">
        <f t="shared" si="0"/>
        <v>5</v>
      </c>
      <c r="G4" s="1" t="str">
        <f t="shared" si="1"/>
        <v>38</v>
      </c>
      <c r="H4" s="3" t="str">
        <f t="shared" si="2"/>
        <v>コミュニケーション力・実現する力</v>
      </c>
      <c r="I4" s="1" t="str">
        <f t="shared" si="3"/>
        <v>11</v>
      </c>
      <c r="J4" s="1">
        <f t="shared" si="4"/>
        <v>338</v>
      </c>
    </row>
    <row r="5" spans="1:11">
      <c r="A5" s="1">
        <v>3</v>
      </c>
      <c r="B5" s="1" t="s">
        <v>28</v>
      </c>
      <c r="C5" s="1" t="s">
        <v>29</v>
      </c>
      <c r="D5" s="1" t="s">
        <v>30</v>
      </c>
      <c r="E5" s="1" t="s">
        <v>31</v>
      </c>
      <c r="F5" s="1" t="str">
        <f t="shared" si="0"/>
        <v>3</v>
      </c>
      <c r="G5" s="1" t="str">
        <f t="shared" si="1"/>
        <v>11</v>
      </c>
      <c r="H5" s="3" t="str">
        <f t="shared" si="2"/>
        <v>データ・情報分析力</v>
      </c>
      <c r="I5" s="1" t="str">
        <f t="shared" si="3"/>
        <v>10</v>
      </c>
      <c r="J5" s="1">
        <f t="shared" si="4"/>
        <v>191</v>
      </c>
    </row>
    <row r="6" spans="1:11">
      <c r="A6" s="1">
        <v>4</v>
      </c>
      <c r="B6" s="1" t="s">
        <v>33</v>
      </c>
      <c r="C6" s="1" t="s">
        <v>29</v>
      </c>
      <c r="D6" s="1" t="s">
        <v>34</v>
      </c>
      <c r="E6" s="1" t="s">
        <v>35</v>
      </c>
      <c r="F6" s="1" t="str">
        <f t="shared" si="0"/>
        <v>4</v>
      </c>
      <c r="G6" s="1" t="str">
        <f t="shared" si="1"/>
        <v>34</v>
      </c>
      <c r="H6" s="3" t="str">
        <f t="shared" si="2"/>
        <v>営業スキル（コミュニケーション編）</v>
      </c>
      <c r="I6" s="1" t="str">
        <f t="shared" si="3"/>
        <v>10</v>
      </c>
      <c r="J6" s="1">
        <f t="shared" si="4"/>
        <v>274</v>
      </c>
    </row>
    <row r="7" spans="1:11">
      <c r="A7" s="1">
        <v>5</v>
      </c>
      <c r="B7" s="1" t="s">
        <v>37</v>
      </c>
      <c r="C7" s="1" t="s">
        <v>38</v>
      </c>
      <c r="D7" s="1" t="s">
        <v>39</v>
      </c>
      <c r="E7" s="1" t="s">
        <v>40</v>
      </c>
      <c r="F7" s="1" t="str">
        <f t="shared" si="0"/>
        <v>5</v>
      </c>
      <c r="G7" s="1" t="str">
        <f t="shared" si="1"/>
        <v>08</v>
      </c>
      <c r="H7" s="3" t="str">
        <f t="shared" si="2"/>
        <v>組織マネジメント力</v>
      </c>
      <c r="I7" s="1" t="str">
        <f t="shared" si="3"/>
        <v>7</v>
      </c>
      <c r="J7" s="1">
        <f t="shared" si="4"/>
        <v>308</v>
      </c>
    </row>
    <row r="8" spans="1:11">
      <c r="A8" s="1">
        <v>6</v>
      </c>
      <c r="B8" s="1" t="s">
        <v>42</v>
      </c>
      <c r="C8" s="1" t="s">
        <v>43</v>
      </c>
      <c r="D8" s="1" t="s">
        <v>44</v>
      </c>
      <c r="E8" s="1" t="s">
        <v>45</v>
      </c>
      <c r="F8" s="1" t="str">
        <f t="shared" si="0"/>
        <v>8</v>
      </c>
      <c r="G8" s="1" t="str">
        <f t="shared" si="1"/>
        <v>23</v>
      </c>
      <c r="H8" s="3" t="str">
        <f t="shared" si="2"/>
        <v>リーダーシップ力</v>
      </c>
      <c r="I8" s="1" t="str">
        <f t="shared" si="3"/>
        <v>14</v>
      </c>
      <c r="J8" s="1">
        <f t="shared" si="4"/>
        <v>503</v>
      </c>
    </row>
    <row r="9" spans="1:11">
      <c r="A9" s="1">
        <v>7</v>
      </c>
      <c r="B9" s="1" t="s">
        <v>47</v>
      </c>
      <c r="C9" s="1" t="s">
        <v>48</v>
      </c>
      <c r="D9" s="1" t="s">
        <v>30</v>
      </c>
      <c r="E9" s="1" t="s">
        <v>49</v>
      </c>
      <c r="F9" s="1" t="str">
        <f t="shared" si="0"/>
        <v>3</v>
      </c>
      <c r="G9" s="1" t="str">
        <f t="shared" si="1"/>
        <v>11</v>
      </c>
      <c r="H9" s="3" t="str">
        <f t="shared" si="2"/>
        <v>メンバーマネジメント力1（労務・コンプライアンス編）</v>
      </c>
      <c r="I9" s="1" t="str">
        <f t="shared" si="3"/>
        <v>6</v>
      </c>
      <c r="J9" s="1">
        <f t="shared" si="4"/>
        <v>191</v>
      </c>
    </row>
    <row r="10" spans="1:11">
      <c r="A10" s="1">
        <v>8</v>
      </c>
      <c r="B10" s="1" t="s">
        <v>51</v>
      </c>
      <c r="C10" s="1" t="s">
        <v>52</v>
      </c>
      <c r="D10" s="1" t="s">
        <v>53</v>
      </c>
      <c r="E10" s="1" t="s">
        <v>54</v>
      </c>
      <c r="F10" s="1" t="str">
        <f t="shared" si="0"/>
        <v>3</v>
      </c>
      <c r="G10" s="1" t="str">
        <f t="shared" si="1"/>
        <v>26</v>
      </c>
      <c r="H10" s="3" t="str">
        <f t="shared" si="2"/>
        <v>メンバーマネジメント力2（多様なメンバーマネジメント編）</v>
      </c>
      <c r="I10" s="1" t="str">
        <f t="shared" si="3"/>
        <v>4</v>
      </c>
      <c r="J10" s="1">
        <f t="shared" si="4"/>
        <v>206</v>
      </c>
    </row>
    <row r="11" spans="1:11">
      <c r="A11" s="1">
        <v>9</v>
      </c>
      <c r="B11" s="1" t="s">
        <v>56</v>
      </c>
      <c r="C11" s="1" t="s">
        <v>57</v>
      </c>
      <c r="D11" s="1" t="s">
        <v>58</v>
      </c>
      <c r="E11" s="1" t="s">
        <v>59</v>
      </c>
      <c r="F11" s="1" t="str">
        <f t="shared" si="0"/>
        <v>3</v>
      </c>
      <c r="G11" s="1" t="str">
        <f t="shared" si="1"/>
        <v>43</v>
      </c>
      <c r="H11" s="3" t="str">
        <f t="shared" si="2"/>
        <v>メンバーマネジメント力3（メンバー育成編）</v>
      </c>
      <c r="I11" s="1" t="str">
        <f t="shared" si="3"/>
        <v>3</v>
      </c>
      <c r="J11" s="1">
        <f t="shared" si="4"/>
        <v>223</v>
      </c>
    </row>
    <row r="12" spans="1:11">
      <c r="A12" s="1">
        <v>10</v>
      </c>
      <c r="B12" s="1" t="s">
        <v>61</v>
      </c>
      <c r="C12" s="1" t="s">
        <v>48</v>
      </c>
      <c r="D12" s="1" t="s">
        <v>62</v>
      </c>
      <c r="E12" s="1" t="s">
        <v>63</v>
      </c>
      <c r="F12" s="1" t="str">
        <f t="shared" si="0"/>
        <v>7</v>
      </c>
      <c r="G12" s="1" t="str">
        <f t="shared" si="1"/>
        <v>53</v>
      </c>
      <c r="H12" s="3" t="str">
        <f t="shared" si="2"/>
        <v>経営力（ヒト編）</v>
      </c>
      <c r="I12" s="1" t="str">
        <f t="shared" si="3"/>
        <v>6</v>
      </c>
      <c r="J12" s="1">
        <f t="shared" si="4"/>
        <v>473</v>
      </c>
    </row>
    <row r="13" spans="1:11">
      <c r="A13" s="1">
        <v>11</v>
      </c>
      <c r="B13" s="1" t="s">
        <v>65</v>
      </c>
      <c r="C13" s="1" t="s">
        <v>48</v>
      </c>
      <c r="D13" s="1" t="s">
        <v>66</v>
      </c>
      <c r="E13" s="1" t="s">
        <v>67</v>
      </c>
      <c r="F13" s="1" t="str">
        <f t="shared" si="0"/>
        <v>3</v>
      </c>
      <c r="G13" s="1" t="str">
        <f t="shared" si="1"/>
        <v>36</v>
      </c>
      <c r="H13" s="3" t="str">
        <f t="shared" si="2"/>
        <v>経営層としてのリーダーシップ力</v>
      </c>
      <c r="I13" s="1" t="str">
        <f t="shared" si="3"/>
        <v>6</v>
      </c>
      <c r="J13" s="1">
        <f t="shared" si="4"/>
        <v>216</v>
      </c>
    </row>
    <row r="14" spans="1:11">
      <c r="A14" s="1">
        <v>12</v>
      </c>
      <c r="B14" s="1" t="s">
        <v>69</v>
      </c>
      <c r="C14" s="1" t="s">
        <v>70</v>
      </c>
      <c r="D14" s="1" t="s">
        <v>71</v>
      </c>
      <c r="E14" s="1" t="s">
        <v>72</v>
      </c>
      <c r="F14" s="1" t="str">
        <f t="shared" si="0"/>
        <v>4</v>
      </c>
      <c r="G14" s="1" t="str">
        <f t="shared" si="1"/>
        <v>55</v>
      </c>
      <c r="H14" s="3" t="str">
        <f t="shared" si="2"/>
        <v>営業スキル（応用編）</v>
      </c>
      <c r="I14" s="1" t="str">
        <f t="shared" si="3"/>
        <v>5</v>
      </c>
      <c r="J14" s="1">
        <f t="shared" si="4"/>
        <v>295</v>
      </c>
    </row>
    <row r="15" spans="1:11">
      <c r="A15" s="1">
        <v>13</v>
      </c>
      <c r="B15" s="1" t="s">
        <v>74</v>
      </c>
      <c r="C15" s="1" t="s">
        <v>19</v>
      </c>
      <c r="D15" s="1" t="s">
        <v>75</v>
      </c>
      <c r="E15" s="1" t="s">
        <v>76</v>
      </c>
      <c r="F15" s="1" t="str">
        <f t="shared" si="0"/>
        <v>2</v>
      </c>
      <c r="G15" s="1" t="str">
        <f t="shared" si="1"/>
        <v>46</v>
      </c>
      <c r="H15" s="3" t="str">
        <f t="shared" si="2"/>
        <v>マーケティング1（全体像編）</v>
      </c>
      <c r="I15" s="1" t="str">
        <f t="shared" si="3"/>
        <v>9</v>
      </c>
      <c r="J15" s="1">
        <f t="shared" si="4"/>
        <v>166</v>
      </c>
    </row>
    <row r="16" spans="1:11">
      <c r="A16" s="1">
        <v>14</v>
      </c>
      <c r="B16" s="1" t="s">
        <v>78</v>
      </c>
      <c r="C16" s="1" t="s">
        <v>79</v>
      </c>
      <c r="D16" s="1" t="s">
        <v>80</v>
      </c>
      <c r="E16" s="1" t="s">
        <v>81</v>
      </c>
      <c r="F16" s="1" t="str">
        <f t="shared" si="0"/>
        <v>7</v>
      </c>
      <c r="G16" s="1" t="str">
        <f t="shared" si="1"/>
        <v>11</v>
      </c>
      <c r="H16" s="3" t="str">
        <f t="shared" si="2"/>
        <v>マーケティング2（実践力編）</v>
      </c>
      <c r="I16" s="1" t="str">
        <f t="shared" si="3"/>
        <v>8</v>
      </c>
      <c r="J16" s="1">
        <f t="shared" si="4"/>
        <v>431</v>
      </c>
    </row>
    <row r="17" spans="1:10">
      <c r="A17" s="1">
        <v>15</v>
      </c>
      <c r="B17" s="1" t="s">
        <v>83</v>
      </c>
      <c r="C17" s="1" t="s">
        <v>70</v>
      </c>
      <c r="D17" s="1" t="s">
        <v>84</v>
      </c>
      <c r="E17" s="1" t="s">
        <v>85</v>
      </c>
      <c r="F17" s="1" t="str">
        <f t="shared" si="0"/>
        <v>0</v>
      </c>
      <c r="G17" s="1" t="str">
        <f t="shared" si="1"/>
        <v>43</v>
      </c>
      <c r="H17" s="3" t="str">
        <f t="shared" si="2"/>
        <v>戦略立案の視点を養う1（環境分析フレームワーク編）</v>
      </c>
      <c r="I17" s="1" t="str">
        <f t="shared" si="3"/>
        <v>5</v>
      </c>
      <c r="J17" s="1">
        <f t="shared" si="4"/>
        <v>43</v>
      </c>
    </row>
    <row r="18" spans="1:10">
      <c r="A18" s="1">
        <v>16</v>
      </c>
      <c r="B18" s="1" t="s">
        <v>87</v>
      </c>
      <c r="C18" s="1" t="s">
        <v>48</v>
      </c>
      <c r="D18" s="1" t="s">
        <v>88</v>
      </c>
      <c r="E18" s="1" t="s">
        <v>89</v>
      </c>
      <c r="F18" s="1" t="str">
        <f t="shared" si="0"/>
        <v>0</v>
      </c>
      <c r="G18" s="1" t="str">
        <f t="shared" si="1"/>
        <v>46</v>
      </c>
      <c r="H18" s="3" t="str">
        <f t="shared" si="2"/>
        <v>戦略立案の視点を養う2（基本編）</v>
      </c>
      <c r="I18" s="1" t="str">
        <f t="shared" si="3"/>
        <v>6</v>
      </c>
      <c r="J18" s="1">
        <f t="shared" si="4"/>
        <v>46</v>
      </c>
    </row>
    <row r="19" spans="1:10">
      <c r="A19" s="1">
        <v>17</v>
      </c>
      <c r="B19" s="1" t="s">
        <v>91</v>
      </c>
      <c r="C19" s="1" t="s">
        <v>48</v>
      </c>
      <c r="D19" s="1" t="s">
        <v>92</v>
      </c>
      <c r="E19" s="1" t="s">
        <v>93</v>
      </c>
      <c r="F19" s="1" t="str">
        <f t="shared" si="0"/>
        <v>4</v>
      </c>
      <c r="G19" s="1" t="str">
        <f t="shared" si="1"/>
        <v>39</v>
      </c>
      <c r="H19" s="3" t="str">
        <f t="shared" si="2"/>
        <v>戦略立案の視点を養う3（実践力編）</v>
      </c>
      <c r="I19" s="1" t="str">
        <f t="shared" si="3"/>
        <v>6</v>
      </c>
      <c r="J19" s="1">
        <f t="shared" si="4"/>
        <v>279</v>
      </c>
    </row>
    <row r="20" spans="1:10">
      <c r="A20" s="1">
        <v>18</v>
      </c>
      <c r="B20" s="1" t="s">
        <v>95</v>
      </c>
      <c r="C20" s="1" t="s">
        <v>52</v>
      </c>
      <c r="D20" s="1" t="s">
        <v>96</v>
      </c>
      <c r="E20" s="1" t="s">
        <v>97</v>
      </c>
      <c r="F20" s="1" t="str">
        <f t="shared" si="0"/>
        <v>2</v>
      </c>
      <c r="G20" s="1" t="str">
        <f t="shared" si="1"/>
        <v>40</v>
      </c>
      <c r="H20" s="3" t="str">
        <f t="shared" si="2"/>
        <v>オペレーション・マネジメントで戦略を実現する</v>
      </c>
      <c r="I20" s="1" t="str">
        <f t="shared" si="3"/>
        <v>4</v>
      </c>
      <c r="J20" s="1">
        <f t="shared" si="4"/>
        <v>160</v>
      </c>
    </row>
    <row r="21" spans="1:10">
      <c r="A21" s="1">
        <v>19</v>
      </c>
      <c r="B21" s="1" t="s">
        <v>99</v>
      </c>
      <c r="C21" s="1" t="s">
        <v>70</v>
      </c>
      <c r="D21" s="1" t="s">
        <v>100</v>
      </c>
      <c r="E21" s="1" t="s">
        <v>101</v>
      </c>
      <c r="F21" s="1" t="str">
        <f t="shared" si="0"/>
        <v>5</v>
      </c>
      <c r="G21" s="1" t="str">
        <f t="shared" si="1"/>
        <v>46</v>
      </c>
      <c r="H21" s="3" t="str">
        <f t="shared" si="2"/>
        <v>経営力（モノ編）</v>
      </c>
      <c r="I21" s="1" t="str">
        <f t="shared" si="3"/>
        <v>5</v>
      </c>
      <c r="J21" s="1">
        <f t="shared" si="4"/>
        <v>346</v>
      </c>
    </row>
    <row r="22" spans="1:10">
      <c r="A22" s="1">
        <v>20</v>
      </c>
      <c r="B22" s="1" t="s">
        <v>103</v>
      </c>
      <c r="C22" s="1" t="s">
        <v>104</v>
      </c>
      <c r="D22" s="1" t="s">
        <v>105</v>
      </c>
      <c r="E22" s="1" t="s">
        <v>106</v>
      </c>
      <c r="F22" s="1" t="str">
        <f t="shared" si="0"/>
        <v>5</v>
      </c>
      <c r="G22" s="1" t="str">
        <f t="shared" si="1"/>
        <v>52</v>
      </c>
      <c r="H22" s="3" t="str">
        <f t="shared" si="2"/>
        <v>アカウンティング基礎</v>
      </c>
      <c r="I22" s="1" t="str">
        <f t="shared" si="3"/>
        <v>16</v>
      </c>
      <c r="J22" s="1">
        <f t="shared" si="4"/>
        <v>352</v>
      </c>
    </row>
    <row r="23" spans="1:10">
      <c r="A23" s="1">
        <v>21</v>
      </c>
      <c r="B23" s="1" t="s">
        <v>108</v>
      </c>
      <c r="C23" s="1" t="s">
        <v>109</v>
      </c>
      <c r="D23" s="1" t="s">
        <v>110</v>
      </c>
      <c r="E23" s="1" t="s">
        <v>111</v>
      </c>
      <c r="F23" s="1" t="str">
        <f t="shared" si="0"/>
        <v>4</v>
      </c>
      <c r="G23" s="1" t="str">
        <f t="shared" si="1"/>
        <v>32</v>
      </c>
      <c r="H23" s="3" t="str">
        <f t="shared" si="2"/>
        <v>ファイナンス基礎</v>
      </c>
      <c r="I23" s="1" t="str">
        <f t="shared" si="3"/>
        <v>12</v>
      </c>
      <c r="J23" s="1">
        <f t="shared" si="4"/>
        <v>272</v>
      </c>
    </row>
    <row r="24" spans="1:10">
      <c r="A24" s="1">
        <v>22</v>
      </c>
      <c r="B24" s="1" t="s">
        <v>113</v>
      </c>
      <c r="C24" s="1" t="s">
        <v>38</v>
      </c>
      <c r="D24" s="1" t="s">
        <v>114</v>
      </c>
      <c r="E24" s="1" t="s">
        <v>115</v>
      </c>
      <c r="F24" s="1" t="str">
        <f t="shared" si="0"/>
        <v>7</v>
      </c>
      <c r="G24" s="1" t="str">
        <f t="shared" si="1"/>
        <v>34</v>
      </c>
      <c r="H24" s="3" t="str">
        <f t="shared" si="2"/>
        <v>経営力（カネ編）</v>
      </c>
      <c r="I24" s="1" t="str">
        <f t="shared" si="3"/>
        <v>7</v>
      </c>
      <c r="J24" s="1">
        <f t="shared" si="4"/>
        <v>454</v>
      </c>
    </row>
    <row r="25" spans="1:10">
      <c r="A25" s="1">
        <v>23</v>
      </c>
      <c r="B25" s="1" t="s">
        <v>117</v>
      </c>
      <c r="C25" s="1" t="s">
        <v>70</v>
      </c>
      <c r="D25" s="1" t="s">
        <v>118</v>
      </c>
      <c r="E25" s="1" t="s">
        <v>119</v>
      </c>
      <c r="F25" s="1" t="str">
        <f t="shared" si="0"/>
        <v>2</v>
      </c>
      <c r="G25" s="1" t="str">
        <f t="shared" si="1"/>
        <v>58</v>
      </c>
      <c r="H25" s="3" t="str">
        <f t="shared" si="2"/>
        <v>グローバル環境で活躍する力</v>
      </c>
      <c r="I25" s="1" t="str">
        <f t="shared" si="3"/>
        <v>5</v>
      </c>
      <c r="J25" s="1">
        <f t="shared" si="4"/>
        <v>178</v>
      </c>
    </row>
    <row r="26" spans="1:10">
      <c r="A26" s="1">
        <v>24</v>
      </c>
      <c r="B26" s="1" t="s">
        <v>121</v>
      </c>
      <c r="C26" s="1" t="s">
        <v>70</v>
      </c>
      <c r="D26" s="1" t="s">
        <v>122</v>
      </c>
      <c r="E26" s="1" t="s">
        <v>123</v>
      </c>
      <c r="F26" s="1" t="str">
        <f t="shared" si="0"/>
        <v>3</v>
      </c>
      <c r="G26" s="1" t="str">
        <f t="shared" si="1"/>
        <v>10</v>
      </c>
      <c r="H26" s="3" t="str">
        <f t="shared" si="2"/>
        <v>グローバル戦略の視点を養う</v>
      </c>
      <c r="I26" s="1" t="str">
        <f t="shared" si="3"/>
        <v>5</v>
      </c>
      <c r="J26" s="1">
        <f t="shared" si="4"/>
        <v>190</v>
      </c>
    </row>
    <row r="27" spans="1:10">
      <c r="A27" s="1">
        <v>25</v>
      </c>
      <c r="B27" s="1" t="s">
        <v>125</v>
      </c>
      <c r="C27" s="1" t="s">
        <v>52</v>
      </c>
      <c r="D27" s="1" t="s">
        <v>126</v>
      </c>
      <c r="E27" s="1" t="s">
        <v>127</v>
      </c>
      <c r="F27" s="1" t="str">
        <f t="shared" si="0"/>
        <v>4</v>
      </c>
      <c r="G27" s="1" t="str">
        <f t="shared" si="1"/>
        <v>16</v>
      </c>
      <c r="H27" s="3" t="str">
        <f t="shared" si="2"/>
        <v>成長し続ける力</v>
      </c>
      <c r="I27" s="1" t="str">
        <f t="shared" si="3"/>
        <v>4</v>
      </c>
      <c r="J27" s="1">
        <f t="shared" si="4"/>
        <v>256</v>
      </c>
    </row>
    <row r="28" spans="1:10">
      <c r="A28" s="1">
        <v>26</v>
      </c>
      <c r="B28" s="1" t="s">
        <v>129</v>
      </c>
      <c r="C28" s="1" t="s">
        <v>70</v>
      </c>
      <c r="D28" s="1" t="s">
        <v>130</v>
      </c>
      <c r="E28" s="1" t="s">
        <v>131</v>
      </c>
      <c r="F28" s="1" t="str">
        <f t="shared" si="0"/>
        <v>3</v>
      </c>
      <c r="G28" s="1" t="str">
        <f t="shared" si="1"/>
        <v>31</v>
      </c>
      <c r="H28" s="3" t="str">
        <f t="shared" si="2"/>
        <v>キャリア・志に向き合う</v>
      </c>
      <c r="I28" s="1" t="str">
        <f t="shared" si="3"/>
        <v>5</v>
      </c>
      <c r="J28" s="1">
        <f t="shared" si="4"/>
        <v>211</v>
      </c>
    </row>
    <row r="29" spans="1:10">
      <c r="A29" s="1">
        <v>27</v>
      </c>
      <c r="B29" s="1" t="s">
        <v>133</v>
      </c>
      <c r="C29" s="1" t="s">
        <v>52</v>
      </c>
      <c r="D29" s="1" t="s">
        <v>134</v>
      </c>
      <c r="E29" s="1" t="s">
        <v>135</v>
      </c>
      <c r="F29" s="1" t="str">
        <f t="shared" si="0"/>
        <v>3</v>
      </c>
      <c r="G29" s="1" t="str">
        <f t="shared" si="1"/>
        <v>00</v>
      </c>
      <c r="H29" s="3" t="str">
        <f t="shared" si="2"/>
        <v>変革を起こす力</v>
      </c>
      <c r="I29" s="1" t="str">
        <f t="shared" si="3"/>
        <v>4</v>
      </c>
      <c r="J29" s="1">
        <f t="shared" si="4"/>
        <v>180</v>
      </c>
    </row>
    <row r="30" spans="1:10">
      <c r="A30" s="1">
        <v>28</v>
      </c>
      <c r="B30" s="1" t="s">
        <v>137</v>
      </c>
      <c r="C30" s="1" t="s">
        <v>57</v>
      </c>
      <c r="D30" s="1" t="s">
        <v>138</v>
      </c>
      <c r="E30" s="1" t="s">
        <v>139</v>
      </c>
      <c r="F30" s="1" t="str">
        <f t="shared" si="0"/>
        <v>1</v>
      </c>
      <c r="G30" s="1" t="str">
        <f t="shared" si="1"/>
        <v>44</v>
      </c>
      <c r="H30" s="3" t="str">
        <f t="shared" si="2"/>
        <v>経営力（変革編）</v>
      </c>
      <c r="I30" s="1" t="str">
        <f t="shared" si="3"/>
        <v>3</v>
      </c>
      <c r="J30" s="1">
        <f t="shared" si="4"/>
        <v>104</v>
      </c>
    </row>
    <row r="31" spans="1:10">
      <c r="A31" s="1">
        <v>29</v>
      </c>
      <c r="B31" s="1" t="s">
        <v>141</v>
      </c>
      <c r="C31" s="1" t="s">
        <v>70</v>
      </c>
      <c r="D31" s="1" t="s">
        <v>142</v>
      </c>
      <c r="E31" s="1" t="s">
        <v>143</v>
      </c>
      <c r="F31" s="1" t="str">
        <f t="shared" si="0"/>
        <v>4</v>
      </c>
      <c r="G31" s="1" t="str">
        <f t="shared" si="1"/>
        <v>14</v>
      </c>
      <c r="H31" s="3" t="str">
        <f t="shared" si="2"/>
        <v>新規事業・ベンチャーを作る</v>
      </c>
      <c r="I31" s="1" t="str">
        <f t="shared" si="3"/>
        <v>5</v>
      </c>
      <c r="J31" s="1">
        <f t="shared" si="4"/>
        <v>254</v>
      </c>
    </row>
    <row r="32" spans="1:10">
      <c r="A32" s="1">
        <v>30</v>
      </c>
      <c r="B32" s="1" t="s">
        <v>145</v>
      </c>
      <c r="C32" s="1" t="s">
        <v>38</v>
      </c>
      <c r="D32" s="1" t="s">
        <v>146</v>
      </c>
      <c r="E32" s="1" t="s">
        <v>147</v>
      </c>
      <c r="F32" s="1" t="str">
        <f t="shared" si="0"/>
        <v>4</v>
      </c>
      <c r="G32" s="1" t="str">
        <f t="shared" si="1"/>
        <v>12</v>
      </c>
      <c r="H32" s="3" t="str">
        <f t="shared" si="2"/>
        <v>ビジネスパーソンのＩＴ基礎</v>
      </c>
      <c r="I32" s="1" t="str">
        <f t="shared" si="3"/>
        <v>7</v>
      </c>
      <c r="J32" s="1">
        <f t="shared" si="4"/>
        <v>252</v>
      </c>
    </row>
    <row r="33" spans="1:12">
      <c r="A33" s="1">
        <v>31</v>
      </c>
      <c r="B33" s="1" t="s">
        <v>149</v>
      </c>
      <c r="C33" s="1" t="s">
        <v>79</v>
      </c>
      <c r="D33" s="1" t="s">
        <v>150</v>
      </c>
      <c r="E33" s="1" t="s">
        <v>151</v>
      </c>
      <c r="F33" s="1" t="str">
        <f t="shared" si="0"/>
        <v>8</v>
      </c>
      <c r="G33" s="1" t="str">
        <f t="shared" si="1"/>
        <v>44</v>
      </c>
      <c r="H33" s="3" t="str">
        <f t="shared" si="2"/>
        <v>経営力（テクノベート編）</v>
      </c>
      <c r="I33" s="1" t="str">
        <f t="shared" si="3"/>
        <v>8</v>
      </c>
      <c r="J33" s="1">
        <f t="shared" si="4"/>
        <v>524</v>
      </c>
    </row>
    <row r="34" spans="1:12">
      <c r="A34" s="1">
        <v>32</v>
      </c>
      <c r="B34" s="1" t="s">
        <v>153</v>
      </c>
      <c r="C34" s="1" t="s">
        <v>19</v>
      </c>
      <c r="D34" s="1" t="s">
        <v>154</v>
      </c>
      <c r="E34" s="1" t="s">
        <v>155</v>
      </c>
      <c r="F34" s="1" t="str">
        <f t="shared" si="0"/>
        <v>2</v>
      </c>
      <c r="G34" s="1" t="str">
        <f t="shared" si="1"/>
        <v>53</v>
      </c>
      <c r="H34" s="3" t="str">
        <f t="shared" si="2"/>
        <v>DXについて学ぶ</v>
      </c>
      <c r="I34" s="1" t="str">
        <f t="shared" si="3"/>
        <v>9</v>
      </c>
      <c r="J34" s="1">
        <f t="shared" si="4"/>
        <v>173</v>
      </c>
    </row>
    <row r="37" spans="1:12">
      <c r="A37" s="1" t="s">
        <v>157</v>
      </c>
      <c r="B37" s="1" t="s">
        <v>157</v>
      </c>
      <c r="C37" s="1" t="s">
        <v>157</v>
      </c>
      <c r="D37" s="1" t="s">
        <v>157</v>
      </c>
      <c r="E37" s="1" t="s">
        <v>157</v>
      </c>
      <c r="F37" s="1" t="s">
        <v>157</v>
      </c>
      <c r="G37" s="1" t="s">
        <v>157</v>
      </c>
      <c r="H37" s="1" t="s">
        <v>157</v>
      </c>
      <c r="I37" s="1" t="s">
        <v>157</v>
      </c>
      <c r="J37" s="1" t="s">
        <v>157</v>
      </c>
      <c r="K37" s="1" t="s">
        <v>157</v>
      </c>
      <c r="L37" s="1" t="s">
        <v>157</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workbookViewId="0"/>
  </sheetViews>
  <sheetFormatPr defaultRowHeight="18.75"/>
  <sheetData>
    <row r="1" spans="1:5">
      <c r="B1" t="s">
        <v>3</v>
      </c>
      <c r="C1" t="s">
        <v>4</v>
      </c>
      <c r="D1" t="s">
        <v>5</v>
      </c>
      <c r="E1" t="s">
        <v>6</v>
      </c>
    </row>
    <row r="2" spans="1:5">
      <c r="A2">
        <v>0</v>
      </c>
      <c r="B2" t="s">
        <v>13</v>
      </c>
      <c r="C2" t="s">
        <v>14</v>
      </c>
      <c r="D2" t="s">
        <v>15</v>
      </c>
      <c r="E2" t="s">
        <v>16</v>
      </c>
    </row>
    <row r="3" spans="1:5">
      <c r="A3">
        <v>1</v>
      </c>
      <c r="B3" t="s">
        <v>18</v>
      </c>
      <c r="C3" t="s">
        <v>19</v>
      </c>
      <c r="D3" t="s">
        <v>20</v>
      </c>
      <c r="E3" t="s">
        <v>21</v>
      </c>
    </row>
    <row r="4" spans="1:5">
      <c r="A4">
        <v>2</v>
      </c>
      <c r="B4" t="s">
        <v>23</v>
      </c>
      <c r="C4" t="s">
        <v>24</v>
      </c>
      <c r="D4" t="s">
        <v>25</v>
      </c>
      <c r="E4" t="s">
        <v>26</v>
      </c>
    </row>
    <row r="5" spans="1:5">
      <c r="A5">
        <v>3</v>
      </c>
      <c r="B5" t="s">
        <v>28</v>
      </c>
      <c r="C5" t="s">
        <v>29</v>
      </c>
      <c r="D5" t="s">
        <v>30</v>
      </c>
      <c r="E5" t="s">
        <v>31</v>
      </c>
    </row>
    <row r="6" spans="1:5">
      <c r="A6">
        <v>4</v>
      </c>
      <c r="B6" t="s">
        <v>33</v>
      </c>
      <c r="C6" t="s">
        <v>29</v>
      </c>
      <c r="D6" t="s">
        <v>34</v>
      </c>
      <c r="E6" t="s">
        <v>35</v>
      </c>
    </row>
    <row r="7" spans="1:5">
      <c r="A7">
        <v>5</v>
      </c>
      <c r="B7" t="s">
        <v>37</v>
      </c>
      <c r="C7" t="s">
        <v>38</v>
      </c>
      <c r="D7" t="s">
        <v>39</v>
      </c>
      <c r="E7" t="s">
        <v>40</v>
      </c>
    </row>
    <row r="8" spans="1:5">
      <c r="A8">
        <v>6</v>
      </c>
      <c r="B8" t="s">
        <v>42</v>
      </c>
      <c r="C8" t="s">
        <v>43</v>
      </c>
      <c r="D8" t="s">
        <v>44</v>
      </c>
      <c r="E8" t="s">
        <v>45</v>
      </c>
    </row>
    <row r="9" spans="1:5">
      <c r="A9">
        <v>7</v>
      </c>
      <c r="B9" t="s">
        <v>47</v>
      </c>
      <c r="C9" t="s">
        <v>48</v>
      </c>
      <c r="D9" t="s">
        <v>30</v>
      </c>
      <c r="E9" t="s">
        <v>49</v>
      </c>
    </row>
    <row r="10" spans="1:5">
      <c r="A10">
        <v>8</v>
      </c>
      <c r="B10" t="s">
        <v>51</v>
      </c>
      <c r="C10" t="s">
        <v>52</v>
      </c>
      <c r="D10" t="s">
        <v>53</v>
      </c>
      <c r="E10" t="s">
        <v>54</v>
      </c>
    </row>
    <row r="11" spans="1:5">
      <c r="A11">
        <v>9</v>
      </c>
      <c r="B11" t="s">
        <v>56</v>
      </c>
      <c r="C11" t="s">
        <v>57</v>
      </c>
      <c r="D11" t="s">
        <v>58</v>
      </c>
      <c r="E11" t="s">
        <v>59</v>
      </c>
    </row>
    <row r="12" spans="1:5">
      <c r="A12">
        <v>10</v>
      </c>
      <c r="B12" t="s">
        <v>61</v>
      </c>
      <c r="C12" t="s">
        <v>48</v>
      </c>
      <c r="D12" t="s">
        <v>62</v>
      </c>
      <c r="E12" t="s">
        <v>63</v>
      </c>
    </row>
    <row r="13" spans="1:5">
      <c r="A13">
        <v>11</v>
      </c>
      <c r="B13" t="s">
        <v>65</v>
      </c>
      <c r="C13" t="s">
        <v>48</v>
      </c>
      <c r="D13" t="s">
        <v>66</v>
      </c>
      <c r="E13" t="s">
        <v>67</v>
      </c>
    </row>
    <row r="14" spans="1:5">
      <c r="A14">
        <v>12</v>
      </c>
      <c r="B14" t="s">
        <v>69</v>
      </c>
      <c r="C14" t="s">
        <v>70</v>
      </c>
      <c r="D14" t="s">
        <v>71</v>
      </c>
      <c r="E14" t="s">
        <v>72</v>
      </c>
    </row>
    <row r="15" spans="1:5">
      <c r="A15">
        <v>13</v>
      </c>
      <c r="B15" t="s">
        <v>74</v>
      </c>
      <c r="C15" t="s">
        <v>19</v>
      </c>
      <c r="D15" t="s">
        <v>75</v>
      </c>
      <c r="E15" t="s">
        <v>76</v>
      </c>
    </row>
    <row r="16" spans="1:5">
      <c r="A16">
        <v>14</v>
      </c>
      <c r="B16" t="s">
        <v>78</v>
      </c>
      <c r="C16" t="s">
        <v>79</v>
      </c>
      <c r="D16" t="s">
        <v>80</v>
      </c>
      <c r="E16" t="s">
        <v>81</v>
      </c>
    </row>
    <row r="17" spans="1:5">
      <c r="A17">
        <v>15</v>
      </c>
      <c r="B17" t="s">
        <v>83</v>
      </c>
      <c r="C17" t="s">
        <v>70</v>
      </c>
      <c r="D17" t="s">
        <v>84</v>
      </c>
      <c r="E17" t="s">
        <v>85</v>
      </c>
    </row>
    <row r="18" spans="1:5">
      <c r="A18">
        <v>16</v>
      </c>
      <c r="B18" t="s">
        <v>87</v>
      </c>
      <c r="C18" t="s">
        <v>48</v>
      </c>
      <c r="D18" t="s">
        <v>88</v>
      </c>
      <c r="E18" t="s">
        <v>89</v>
      </c>
    </row>
    <row r="19" spans="1:5">
      <c r="A19">
        <v>17</v>
      </c>
      <c r="B19" t="s">
        <v>91</v>
      </c>
      <c r="C19" t="s">
        <v>48</v>
      </c>
      <c r="D19" t="s">
        <v>92</v>
      </c>
      <c r="E19" t="s">
        <v>93</v>
      </c>
    </row>
    <row r="20" spans="1:5">
      <c r="A20">
        <v>18</v>
      </c>
      <c r="B20" t="s">
        <v>95</v>
      </c>
      <c r="C20" t="s">
        <v>52</v>
      </c>
      <c r="D20" t="s">
        <v>96</v>
      </c>
      <c r="E20" t="s">
        <v>97</v>
      </c>
    </row>
    <row r="21" spans="1:5">
      <c r="A21">
        <v>19</v>
      </c>
      <c r="B21" t="s">
        <v>99</v>
      </c>
      <c r="C21" t="s">
        <v>70</v>
      </c>
      <c r="D21" t="s">
        <v>100</v>
      </c>
      <c r="E21" t="s">
        <v>101</v>
      </c>
    </row>
    <row r="22" spans="1:5">
      <c r="A22">
        <v>20</v>
      </c>
      <c r="B22" t="s">
        <v>103</v>
      </c>
      <c r="C22" t="s">
        <v>104</v>
      </c>
      <c r="D22" t="s">
        <v>105</v>
      </c>
      <c r="E22" t="s">
        <v>106</v>
      </c>
    </row>
    <row r="23" spans="1:5">
      <c r="A23">
        <v>21</v>
      </c>
      <c r="B23" t="s">
        <v>108</v>
      </c>
      <c r="C23" t="s">
        <v>109</v>
      </c>
      <c r="D23" t="s">
        <v>110</v>
      </c>
      <c r="E23" t="s">
        <v>111</v>
      </c>
    </row>
    <row r="24" spans="1:5">
      <c r="A24">
        <v>22</v>
      </c>
      <c r="B24" t="s">
        <v>113</v>
      </c>
      <c r="C24" t="s">
        <v>38</v>
      </c>
      <c r="D24" t="s">
        <v>114</v>
      </c>
      <c r="E24" t="s">
        <v>115</v>
      </c>
    </row>
    <row r="25" spans="1:5">
      <c r="A25">
        <v>23</v>
      </c>
      <c r="B25" t="s">
        <v>117</v>
      </c>
      <c r="C25" t="s">
        <v>70</v>
      </c>
      <c r="D25" t="s">
        <v>118</v>
      </c>
      <c r="E25" t="s">
        <v>119</v>
      </c>
    </row>
    <row r="26" spans="1:5">
      <c r="A26">
        <v>24</v>
      </c>
      <c r="B26" t="s">
        <v>121</v>
      </c>
      <c r="C26" t="s">
        <v>70</v>
      </c>
      <c r="D26" t="s">
        <v>122</v>
      </c>
      <c r="E26" t="s">
        <v>123</v>
      </c>
    </row>
    <row r="27" spans="1:5">
      <c r="A27">
        <v>25</v>
      </c>
      <c r="B27" t="s">
        <v>125</v>
      </c>
      <c r="C27" t="s">
        <v>52</v>
      </c>
      <c r="D27" t="s">
        <v>126</v>
      </c>
      <c r="E27" t="s">
        <v>127</v>
      </c>
    </row>
    <row r="28" spans="1:5">
      <c r="A28">
        <v>26</v>
      </c>
      <c r="B28" t="s">
        <v>129</v>
      </c>
      <c r="C28" t="s">
        <v>70</v>
      </c>
      <c r="D28" t="s">
        <v>130</v>
      </c>
      <c r="E28" t="s">
        <v>131</v>
      </c>
    </row>
    <row r="29" spans="1:5">
      <c r="A29">
        <v>27</v>
      </c>
      <c r="B29" t="s">
        <v>133</v>
      </c>
      <c r="C29" t="s">
        <v>52</v>
      </c>
      <c r="D29" t="s">
        <v>134</v>
      </c>
      <c r="E29" t="s">
        <v>135</v>
      </c>
    </row>
    <row r="30" spans="1:5">
      <c r="A30">
        <v>28</v>
      </c>
      <c r="B30" t="s">
        <v>137</v>
      </c>
      <c r="C30" t="s">
        <v>57</v>
      </c>
      <c r="D30" t="s">
        <v>138</v>
      </c>
      <c r="E30" t="s">
        <v>139</v>
      </c>
    </row>
    <row r="31" spans="1:5">
      <c r="A31">
        <v>29</v>
      </c>
      <c r="B31" t="s">
        <v>141</v>
      </c>
      <c r="C31" t="s">
        <v>70</v>
      </c>
      <c r="D31" t="s">
        <v>142</v>
      </c>
      <c r="E31" t="s">
        <v>143</v>
      </c>
    </row>
    <row r="32" spans="1:5">
      <c r="A32">
        <v>30</v>
      </c>
      <c r="B32" t="s">
        <v>145</v>
      </c>
      <c r="C32" t="s">
        <v>38</v>
      </c>
      <c r="D32" t="s">
        <v>146</v>
      </c>
      <c r="E32" t="s">
        <v>147</v>
      </c>
    </row>
    <row r="33" spans="1:5">
      <c r="A33">
        <v>31</v>
      </c>
      <c r="B33" t="s">
        <v>149</v>
      </c>
      <c r="C33" t="s">
        <v>79</v>
      </c>
      <c r="D33" t="s">
        <v>150</v>
      </c>
      <c r="E33" t="s">
        <v>151</v>
      </c>
    </row>
    <row r="34" spans="1:5">
      <c r="A34">
        <v>32</v>
      </c>
      <c r="B34" t="s">
        <v>153</v>
      </c>
      <c r="C34" t="s">
        <v>19</v>
      </c>
      <c r="D34" t="s">
        <v>154</v>
      </c>
      <c r="E34" t="s">
        <v>155</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大神 省吾</cp:lastModifiedBy>
  <cp:revision/>
  <dcterms:created xsi:type="dcterms:W3CDTF">2022-02-12T02:06:14Z</dcterms:created>
  <dcterms:modified xsi:type="dcterms:W3CDTF">2022-02-12T03:01:17Z</dcterms:modified>
  <cp:category/>
  <cp:contentStatus/>
</cp:coreProperties>
</file>