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" sheetId="1" r:id="rId4"/>
    <sheet state="visible" name="ExP2" sheetId="2" r:id="rId5"/>
    <sheet state="visible" name="Input" sheetId="3" r:id="rId6"/>
    <sheet state="visible" name="P1" sheetId="4" r:id="rId7"/>
    <sheet state="visible" name="P2" sheetId="5" r:id="rId8"/>
    <sheet state="visible" name="Dec_Calculator" sheetId="6" r:id="rId9"/>
  </sheets>
  <definedNames/>
  <calcPr/>
  <extLst>
    <ext uri="GoogleSheetsCustomDataVersion1">
      <go:sheetsCustomData xmlns:go="http://customooxmlschemas.google.com/" r:id="rId10" roundtripDataSignature="AMtx7mgcdzxd1i4Tr+YoOPZimdxzsmcOFA=="/>
    </ext>
  </extLst>
</workbook>
</file>

<file path=xl/sharedStrings.xml><?xml version="1.0" encoding="utf-8"?>
<sst xmlns="http://schemas.openxmlformats.org/spreadsheetml/2006/main" count="419" uniqueCount="112">
  <si>
    <t>A0016C880162017C3686B18A3D4780</t>
  </si>
  <si>
    <t>Char</t>
  </si>
  <si>
    <t>0</t>
  </si>
  <si>
    <t>=</t>
  </si>
  <si>
    <t>0000</t>
  </si>
  <si>
    <t>Text</t>
  </si>
  <si>
    <t>1</t>
  </si>
  <si>
    <t>0001</t>
  </si>
  <si>
    <t>2</t>
  </si>
  <si>
    <t>0010</t>
  </si>
  <si>
    <t>Bitstring</t>
  </si>
  <si>
    <t>3</t>
  </si>
  <si>
    <t>0011</t>
  </si>
  <si>
    <t>4</t>
  </si>
  <si>
    <t>0100</t>
  </si>
  <si>
    <t>Literal stuffs</t>
  </si>
  <si>
    <t>5</t>
  </si>
  <si>
    <t>0101</t>
  </si>
  <si>
    <t>CurString</t>
  </si>
  <si>
    <t>Version</t>
  </si>
  <si>
    <t>VersionNum</t>
  </si>
  <si>
    <t>TypeID</t>
  </si>
  <si>
    <t>TypeIdNum</t>
  </si>
  <si>
    <t>isLiteral?</t>
  </si>
  <si>
    <t>isOperator?</t>
  </si>
  <si>
    <t>OpLengthTypeID</t>
  </si>
  <si>
    <t>LengthBit</t>
  </si>
  <si>
    <t>OpBitsAre</t>
  </si>
  <si>
    <t>OpBitNum</t>
  </si>
  <si>
    <t>Literal Value</t>
  </si>
  <si>
    <t>NumbersOnly</t>
  </si>
  <si>
    <t>Full match</t>
  </si>
  <si>
    <t>Valueis</t>
  </si>
  <si>
    <t>Lit1</t>
  </si>
  <si>
    <t>Lit2</t>
  </si>
  <si>
    <t>Lit3</t>
  </si>
  <si>
    <t>Lit4</t>
  </si>
  <si>
    <t>Lit5</t>
  </si>
  <si>
    <t>Lit6</t>
  </si>
  <si>
    <t>Lit7</t>
  </si>
  <si>
    <t>Lit8</t>
  </si>
  <si>
    <t>Lit9</t>
  </si>
  <si>
    <t>Lit10</t>
  </si>
  <si>
    <t>Lit11</t>
  </si>
  <si>
    <t>Lit12</t>
  </si>
  <si>
    <t>Lit13</t>
  </si>
  <si>
    <t>Lit14</t>
  </si>
  <si>
    <t>Lit15</t>
  </si>
  <si>
    <t>Lit16</t>
  </si>
  <si>
    <t>Lit17</t>
  </si>
  <si>
    <t>Lit18</t>
  </si>
  <si>
    <t>6</t>
  </si>
  <si>
    <t>0110</t>
  </si>
  <si>
    <t>7</t>
  </si>
  <si>
    <t>0111</t>
  </si>
  <si>
    <t>8</t>
  </si>
  <si>
    <t>1000</t>
  </si>
  <si>
    <t>9</t>
  </si>
  <si>
    <t>1001</t>
  </si>
  <si>
    <t>A</t>
  </si>
  <si>
    <t>1010</t>
  </si>
  <si>
    <t>B</t>
  </si>
  <si>
    <t>1011</t>
  </si>
  <si>
    <t>C</t>
  </si>
  <si>
    <t>1100</t>
  </si>
  <si>
    <t>D</t>
  </si>
  <si>
    <t>1101</t>
  </si>
  <si>
    <t>E</t>
  </si>
  <si>
    <t>1110</t>
  </si>
  <si>
    <t>F</t>
  </si>
  <si>
    <t>1111</t>
  </si>
  <si>
    <t>Versions</t>
  </si>
  <si>
    <t>000</t>
  </si>
  <si>
    <t>001</t>
  </si>
  <si>
    <t>010</t>
  </si>
  <si>
    <t>011</t>
  </si>
  <si>
    <t>100</t>
  </si>
  <si>
    <t>101</t>
  </si>
  <si>
    <t>110</t>
  </si>
  <si>
    <t>111</t>
  </si>
  <si>
    <t>00</t>
  </si>
  <si>
    <t>9C0141080250320F1802104A08</t>
  </si>
  <si>
    <t>PacketNum</t>
  </si>
  <si>
    <t>SubLevel</t>
  </si>
  <si>
    <t>Result</t>
  </si>
  <si>
    <t>GetBit</t>
  </si>
  <si>
    <t>Binary</t>
  </si>
  <si>
    <t>820D4100A1000085C6E8331F8401D8E106E1680021708630C50200A3BC01495B99CF6852726A88014DC9DBB30798409BBDF5A4D97F5326F050C02F9D2A971D9B539E0C93323004B4012960E9A5B98600005DA7F11AFBB55D96AFFBE1E20041A64A24D80C01E9D298AF0E22A98027800BD4EE3782C91399FA92901936E0060016B82007B0143C2005280146005300F7840385380146006900A72802469007B0001961801E60053002B2400564FFCE25FEFE40266CA79128037500042626C578CE00085C718BD1F08023396BA46001BF3C870C58039587F3DE52929DFD9F07C9731CC601D803779CCC882767E668DB255D154F553C804A0A00DD40010B87D0D6378002191BE11C6A914F1007C8010F8B1122239803B04A0946630062234308D44016CCEEA449600AC9844A733D3C700627EA391EE76F9B4B5DA649480357D005E622493112292D6F1DF60665EDADD212CF8E1003C29193E4E21C9CF507B910991E5A171D50092621B279D96F572A94911C1D200FA68024596EFA517696EFA51729C9FB6C64019250034F3F69DD165A8E33F7F919802FE009880331F215C4A1007A20C668712B685900804ABC00D50401C89715A3B00021516E164409CE39380272B0E14CB1D9004632E75C00834DB64DB4980292D3918D0034F3D90C958EECD8400414A11900403307534B524093EBCA00BCCD1B26AA52000FB4B6C62771CDF668E200CC20949D8AE2790051133B2ED005E2CC953FE1C3004EC0139ED46DBB9AC9C2655038C01399D59A3801F79EADAD878969D8318008491375003A324C5A59C7D68402E9B65994391A6BCC73A5F2FEABD8804322D90B25F3F4088F33E96D74C0139CF6006C0159BEF8EA6FBE3A9CEC337B859802B2AC9A0084C9DCC9ECD67DD793004E669FA2DE006EC00085C558C5134001088E308A20</t>
  </si>
  <si>
    <t>Sum of vers…</t>
  </si>
  <si>
    <t>11101</t>
  </si>
  <si>
    <t>10111</t>
  </si>
  <si>
    <t>11001</t>
  </si>
  <si>
    <t>10110</t>
  </si>
  <si>
    <t>10010</t>
  </si>
  <si>
    <t>11010</t>
  </si>
  <si>
    <t>10100</t>
  </si>
  <si>
    <t>00100</t>
  </si>
  <si>
    <t>What I got before...</t>
  </si>
  <si>
    <t>What wolfram said</t>
  </si>
  <si>
    <t>Test</t>
  </si>
  <si>
    <t>10111100</t>
  </si>
  <si>
    <t>Packet</t>
  </si>
  <si>
    <t>Length</t>
  </si>
  <si>
    <t>OpType</t>
  </si>
  <si>
    <t>OpPkt</t>
  </si>
  <si>
    <t>End</t>
  </si>
  <si>
    <t>LiteralNum</t>
  </si>
  <si>
    <t>Try1</t>
  </si>
  <si>
    <t>Error</t>
  </si>
  <si>
    <t>Yeah... Excel doesn't like converting binary to decimal</t>
  </si>
  <si>
    <t>Max value</t>
  </si>
  <si>
    <t>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</si>
</sst>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0.0"/>
      <color rgb="FF000000"/>
      <name val="Arimo"/>
    </font>
    <font>
      <sz val="12.0"/>
      <color rgb="FF000000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</fills>
  <borders count="10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vertical="center"/>
    </xf>
    <xf borderId="1" fillId="2" fontId="2" numFmtId="0" xfId="0" applyBorder="1" applyFill="1" applyFont="1"/>
    <xf borderId="0" fillId="0" fontId="1" numFmtId="0" xfId="0" applyAlignment="1" applyFont="1">
      <alignment horizontal="left"/>
    </xf>
    <xf borderId="0" fillId="3" fontId="4" numFmtId="0" xfId="0" applyAlignment="1" applyFill="1" applyFont="1">
      <alignment readingOrder="0"/>
    </xf>
    <xf borderId="1" fillId="4" fontId="2" numFmtId="0" xfId="0" applyBorder="1" applyFill="1" applyFont="1"/>
    <xf borderId="1" fillId="4" fontId="2" numFmtId="49" xfId="0" applyBorder="1" applyFont="1" applyNumberFormat="1"/>
    <xf borderId="1" fillId="4" fontId="2" numFmtId="1" xfId="0" applyBorder="1" applyFont="1" applyNumberFormat="1"/>
    <xf borderId="0" fillId="0" fontId="2" numFmtId="0" xfId="0" applyAlignment="1" applyFont="1">
      <alignment readingOrder="0"/>
    </xf>
    <xf borderId="1" fillId="5" fontId="2" numFmtId="0" xfId="0" applyBorder="1" applyFill="1" applyFont="1"/>
    <xf borderId="1" fillId="5" fontId="2" numFmtId="49" xfId="0" applyBorder="1" applyFont="1" applyNumberFormat="1"/>
    <xf borderId="0" fillId="0" fontId="2" numFmtId="4" xfId="0" applyFont="1" applyNumberFormat="1"/>
    <xf borderId="1" fillId="6" fontId="2" numFmtId="0" xfId="0" applyBorder="1" applyFill="1" applyFont="1"/>
    <xf borderId="1" fillId="6" fontId="2" numFmtId="49" xfId="0" applyBorder="1" applyFont="1" applyNumberFormat="1"/>
    <xf borderId="1" fillId="7" fontId="2" numFmtId="49" xfId="0" applyBorder="1" applyFill="1" applyFont="1" applyNumberFormat="1"/>
    <xf borderId="1" fillId="7" fontId="2" numFmtId="0" xfId="0" applyBorder="1" applyFont="1"/>
    <xf borderId="2" fillId="5" fontId="2" numFmtId="0" xfId="0" applyBorder="1" applyFont="1"/>
    <xf borderId="3" fillId="5" fontId="2" numFmtId="0" xfId="0" applyBorder="1" applyFont="1"/>
    <xf borderId="3" fillId="5" fontId="2" numFmtId="49" xfId="0" applyBorder="1" applyFont="1" applyNumberFormat="1"/>
    <xf borderId="4" fillId="5" fontId="2" numFmtId="0" xfId="0" applyBorder="1" applyFont="1"/>
    <xf borderId="5" fillId="5" fontId="2" numFmtId="0" xfId="0" applyBorder="1" applyFont="1"/>
    <xf borderId="6" fillId="6" fontId="2" numFmtId="0" xfId="0" applyBorder="1" applyFont="1"/>
    <xf borderId="7" fillId="5" fontId="2" numFmtId="0" xfId="0" applyBorder="1" applyFont="1"/>
    <xf borderId="8" fillId="6" fontId="2" numFmtId="0" xfId="0" applyBorder="1" applyFont="1"/>
    <xf borderId="8" fillId="6" fontId="2" numFmtId="49" xfId="0" applyBorder="1" applyFont="1" applyNumberFormat="1"/>
    <xf borderId="9" fillId="6" fontId="2" numFmtId="0" xfId="0" applyBorder="1" applyFont="1"/>
    <xf borderId="1" fillId="8" fontId="2" numFmtId="49" xfId="0" applyBorder="1" applyFill="1" applyFont="1" applyNumberFormat="1"/>
    <xf borderId="1" fillId="8" fontId="2" numFmtId="0" xfId="0" applyBorder="1" applyFont="1"/>
    <xf borderId="1" fillId="9" fontId="2" numFmtId="49" xfId="0" applyBorder="1" applyFill="1" applyFont="1" applyNumberFormat="1"/>
    <xf borderId="1" fillId="9" fontId="2" numFmtId="0" xfId="0" applyBorder="1" applyFont="1"/>
    <xf borderId="1" fillId="10" fontId="2" numFmtId="49" xfId="0" applyBorder="1" applyFill="1" applyFont="1" applyNumberFormat="1"/>
    <xf borderId="1" fillId="10" fontId="2" numFmtId="0" xfId="0" applyBorder="1" applyFont="1"/>
    <xf borderId="1" fillId="11" fontId="2" numFmtId="49" xfId="0" applyBorder="1" applyFill="1" applyFont="1" applyNumberFormat="1"/>
    <xf borderId="1" fillId="11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7.5"/>
    <col customWidth="1" min="5" max="5" width="7.63"/>
    <col customWidth="1" min="6" max="6" width="8.88"/>
    <col customWidth="1" min="7" max="7" width="7.63"/>
    <col customWidth="1" min="8" max="8" width="10.63"/>
    <col customWidth="1" min="9" max="12" width="7.63"/>
    <col customWidth="1" min="13" max="13" width="14.13"/>
    <col customWidth="1" min="14" max="14" width="16.88"/>
    <col customWidth="1" min="15" max="15" width="14.13"/>
    <col customWidth="1" min="16" max="16" width="9.0"/>
    <col customWidth="1" min="17" max="42" width="7.63"/>
  </cols>
  <sheetData>
    <row r="1">
      <c r="A1" s="1" t="s">
        <v>0</v>
      </c>
      <c r="E1" s="1">
        <v>1.0</v>
      </c>
      <c r="F1" s="1">
        <f t="shared" ref="F1:R1" si="1">E1+1</f>
        <v>2</v>
      </c>
      <c r="G1" s="1">
        <f t="shared" si="1"/>
        <v>3</v>
      </c>
      <c r="H1" s="1">
        <f t="shared" si="1"/>
        <v>4</v>
      </c>
      <c r="I1" s="1">
        <f t="shared" si="1"/>
        <v>5</v>
      </c>
      <c r="J1" s="1">
        <f t="shared" si="1"/>
        <v>6</v>
      </c>
      <c r="K1" s="1">
        <f t="shared" si="1"/>
        <v>7</v>
      </c>
      <c r="L1" s="1">
        <f t="shared" si="1"/>
        <v>8</v>
      </c>
      <c r="M1" s="1">
        <f t="shared" si="1"/>
        <v>9</v>
      </c>
      <c r="N1" s="1">
        <f t="shared" si="1"/>
        <v>10</v>
      </c>
      <c r="O1" s="1">
        <f t="shared" si="1"/>
        <v>11</v>
      </c>
      <c r="P1" s="1">
        <f t="shared" si="1"/>
        <v>12</v>
      </c>
      <c r="Q1" s="1">
        <f t="shared" si="1"/>
        <v>13</v>
      </c>
      <c r="R1" s="1">
        <f t="shared" si="1"/>
        <v>14</v>
      </c>
      <c r="T1" s="1">
        <f>R1+1</f>
        <v>15</v>
      </c>
      <c r="U1" s="1">
        <f t="shared" ref="U1:AP1" si="2">T1+1</f>
        <v>16</v>
      </c>
      <c r="V1" s="1">
        <f t="shared" si="2"/>
        <v>17</v>
      </c>
      <c r="W1" s="1">
        <f t="shared" si="2"/>
        <v>18</v>
      </c>
      <c r="X1" s="1">
        <f t="shared" si="2"/>
        <v>19</v>
      </c>
      <c r="Y1" s="1">
        <f t="shared" si="2"/>
        <v>20</v>
      </c>
      <c r="Z1" s="1">
        <f t="shared" si="2"/>
        <v>21</v>
      </c>
      <c r="AA1" s="1">
        <f t="shared" si="2"/>
        <v>22</v>
      </c>
      <c r="AB1" s="1">
        <f t="shared" si="2"/>
        <v>23</v>
      </c>
      <c r="AC1" s="1">
        <f t="shared" si="2"/>
        <v>24</v>
      </c>
      <c r="AD1" s="1">
        <f t="shared" si="2"/>
        <v>25</v>
      </c>
      <c r="AE1" s="1">
        <f t="shared" si="2"/>
        <v>26</v>
      </c>
      <c r="AF1" s="1">
        <f t="shared" si="2"/>
        <v>27</v>
      </c>
      <c r="AG1" s="1">
        <f t="shared" si="2"/>
        <v>28</v>
      </c>
      <c r="AH1" s="1">
        <f t="shared" si="2"/>
        <v>29</v>
      </c>
      <c r="AI1" s="1">
        <f t="shared" si="2"/>
        <v>30</v>
      </c>
      <c r="AJ1" s="1">
        <f t="shared" si="2"/>
        <v>31</v>
      </c>
      <c r="AK1" s="1">
        <f t="shared" si="2"/>
        <v>32</v>
      </c>
      <c r="AL1" s="1">
        <f t="shared" si="2"/>
        <v>33</v>
      </c>
      <c r="AM1" s="1">
        <f t="shared" si="2"/>
        <v>34</v>
      </c>
      <c r="AN1" s="1">
        <f t="shared" si="2"/>
        <v>35</v>
      </c>
      <c r="AO1" s="1">
        <f t="shared" si="2"/>
        <v>36</v>
      </c>
      <c r="AP1" s="1">
        <f t="shared" si="2"/>
        <v>37</v>
      </c>
    </row>
    <row r="2">
      <c r="D2" s="1" t="s">
        <v>1</v>
      </c>
      <c r="E2" s="1" t="str">
        <f t="shared" ref="E2:R2" si="3">MID($A$1,E$1,1)</f>
        <v>A</v>
      </c>
      <c r="F2" s="1" t="str">
        <f t="shared" si="3"/>
        <v>0</v>
      </c>
      <c r="G2" s="1" t="str">
        <f t="shared" si="3"/>
        <v>0</v>
      </c>
      <c r="H2" s="1" t="str">
        <f t="shared" si="3"/>
        <v>1</v>
      </c>
      <c r="I2" s="1" t="str">
        <f t="shared" si="3"/>
        <v>6</v>
      </c>
      <c r="J2" s="1" t="str">
        <f t="shared" si="3"/>
        <v>C</v>
      </c>
      <c r="K2" s="1" t="str">
        <f t="shared" si="3"/>
        <v>8</v>
      </c>
      <c r="L2" s="1" t="str">
        <f t="shared" si="3"/>
        <v>8</v>
      </c>
      <c r="M2" s="1" t="str">
        <f t="shared" si="3"/>
        <v>0</v>
      </c>
      <c r="N2" s="1" t="str">
        <f t="shared" si="3"/>
        <v>1</v>
      </c>
      <c r="O2" s="1" t="str">
        <f t="shared" si="3"/>
        <v>6</v>
      </c>
      <c r="P2" s="1" t="str">
        <f t="shared" si="3"/>
        <v>2</v>
      </c>
      <c r="Q2" s="1" t="str">
        <f t="shared" si="3"/>
        <v>0</v>
      </c>
      <c r="R2" s="1" t="str">
        <f t="shared" si="3"/>
        <v>1</v>
      </c>
      <c r="T2" s="1" t="str">
        <f t="shared" ref="T2:AP2" si="4">MID($A$1,T$1,1)</f>
        <v>7</v>
      </c>
      <c r="U2" s="1" t="str">
        <f t="shared" si="4"/>
        <v>C</v>
      </c>
      <c r="V2" s="1" t="str">
        <f t="shared" si="4"/>
        <v>3</v>
      </c>
      <c r="W2" s="1" t="str">
        <f t="shared" si="4"/>
        <v>6</v>
      </c>
      <c r="X2" s="1" t="str">
        <f t="shared" si="4"/>
        <v>8</v>
      </c>
      <c r="Y2" s="1" t="str">
        <f t="shared" si="4"/>
        <v>6</v>
      </c>
      <c r="Z2" s="1" t="str">
        <f t="shared" si="4"/>
        <v>B</v>
      </c>
      <c r="AA2" s="1" t="str">
        <f t="shared" si="4"/>
        <v>1</v>
      </c>
      <c r="AB2" s="1" t="str">
        <f t="shared" si="4"/>
        <v>8</v>
      </c>
      <c r="AC2" s="1" t="str">
        <f t="shared" si="4"/>
        <v>A</v>
      </c>
      <c r="AD2" s="1" t="str">
        <f t="shared" si="4"/>
        <v>3</v>
      </c>
      <c r="AE2" s="1" t="str">
        <f t="shared" si="4"/>
        <v>D</v>
      </c>
      <c r="AF2" s="1" t="str">
        <f t="shared" si="4"/>
        <v>4</v>
      </c>
      <c r="AG2" s="1" t="str">
        <f t="shared" si="4"/>
        <v>7</v>
      </c>
      <c r="AH2" s="1" t="str">
        <f t="shared" si="4"/>
        <v>8</v>
      </c>
      <c r="AI2" s="1" t="str">
        <f t="shared" si="4"/>
        <v>0</v>
      </c>
      <c r="AJ2" s="1" t="str">
        <f t="shared" si="4"/>
        <v/>
      </c>
      <c r="AK2" s="1" t="str">
        <f t="shared" si="4"/>
        <v/>
      </c>
      <c r="AL2" s="1" t="str">
        <f t="shared" si="4"/>
        <v/>
      </c>
      <c r="AM2" s="1" t="str">
        <f t="shared" si="4"/>
        <v/>
      </c>
      <c r="AN2" s="1" t="str">
        <f t="shared" si="4"/>
        <v/>
      </c>
      <c r="AO2" s="1" t="str">
        <f t="shared" si="4"/>
        <v/>
      </c>
      <c r="AP2" s="1" t="str">
        <f t="shared" si="4"/>
        <v/>
      </c>
    </row>
    <row r="3">
      <c r="A3" s="2" t="s">
        <v>2</v>
      </c>
      <c r="B3" s="2" t="s">
        <v>3</v>
      </c>
      <c r="C3" s="2" t="s">
        <v>4</v>
      </c>
      <c r="D3" s="1" t="s">
        <v>5</v>
      </c>
      <c r="E3" s="3" t="str">
        <f t="array" ref="E3">INDEX($C$3:$C$18,MATCH(E2,$A$3:$A$18,0))</f>
        <v>1010</v>
      </c>
      <c r="F3" s="3" t="str">
        <f t="shared" ref="F3:R3" si="5">IF(ISNA(INDEX($C$3:$C$18,MATCH(F2,$A$3:$A$18,0))),"",INDEX($C$3:$C$18,MATCH(F2,$A$3:$A$18,0)))</f>
        <v>0000</v>
      </c>
      <c r="G3" s="3" t="str">
        <f t="shared" si="5"/>
        <v>0000</v>
      </c>
      <c r="H3" s="3" t="str">
        <f t="shared" si="5"/>
        <v>0001</v>
      </c>
      <c r="I3" s="3" t="str">
        <f t="shared" si="5"/>
        <v>0110</v>
      </c>
      <c r="J3" s="3" t="str">
        <f t="shared" si="5"/>
        <v>1100</v>
      </c>
      <c r="K3" s="3" t="str">
        <f t="shared" si="5"/>
        <v>1000</v>
      </c>
      <c r="L3" s="3" t="str">
        <f t="shared" si="5"/>
        <v>1000</v>
      </c>
      <c r="M3" s="3" t="str">
        <f t="shared" si="5"/>
        <v>0000</v>
      </c>
      <c r="N3" s="3" t="str">
        <f t="shared" si="5"/>
        <v>0001</v>
      </c>
      <c r="O3" s="3" t="str">
        <f t="shared" si="5"/>
        <v>0110</v>
      </c>
      <c r="P3" s="3" t="str">
        <f t="shared" si="5"/>
        <v>0010</v>
      </c>
      <c r="Q3" s="3" t="str">
        <f t="shared" si="5"/>
        <v>0000</v>
      </c>
      <c r="R3" s="3" t="str">
        <f t="shared" si="5"/>
        <v>0001</v>
      </c>
      <c r="T3" s="3" t="str">
        <f t="shared" ref="T3:AP3" si="6">IF(ISNA(INDEX($C$3:$C$18,MATCH(T2,$A$3:$A$18,0))),"",INDEX($C$3:$C$18,MATCH(T2,$A$3:$A$18,0)))</f>
        <v>0111</v>
      </c>
      <c r="U3" s="3" t="str">
        <f t="shared" si="6"/>
        <v>1100</v>
      </c>
      <c r="V3" s="3" t="str">
        <f t="shared" si="6"/>
        <v>0011</v>
      </c>
      <c r="W3" s="3" t="str">
        <f t="shared" si="6"/>
        <v>0110</v>
      </c>
      <c r="X3" s="3" t="str">
        <f t="shared" si="6"/>
        <v>1000</v>
      </c>
      <c r="Y3" s="3" t="str">
        <f t="shared" si="6"/>
        <v>0110</v>
      </c>
      <c r="Z3" s="3" t="str">
        <f t="shared" si="6"/>
        <v>1011</v>
      </c>
      <c r="AA3" s="3" t="str">
        <f t="shared" si="6"/>
        <v>0001</v>
      </c>
      <c r="AB3" s="3" t="str">
        <f t="shared" si="6"/>
        <v>1000</v>
      </c>
      <c r="AC3" s="3" t="str">
        <f t="shared" si="6"/>
        <v>1010</v>
      </c>
      <c r="AD3" s="3" t="str">
        <f t="shared" si="6"/>
        <v>0011</v>
      </c>
      <c r="AE3" s="3" t="str">
        <f t="shared" si="6"/>
        <v>1101</v>
      </c>
      <c r="AF3" s="3" t="str">
        <f t="shared" si="6"/>
        <v>0100</v>
      </c>
      <c r="AG3" s="3" t="str">
        <f t="shared" si="6"/>
        <v>0111</v>
      </c>
      <c r="AH3" s="3" t="str">
        <f t="shared" si="6"/>
        <v>1000</v>
      </c>
      <c r="AI3" s="3" t="str">
        <f t="shared" si="6"/>
        <v>0000</v>
      </c>
      <c r="AJ3" s="1" t="str">
        <f t="shared" si="6"/>
        <v/>
      </c>
      <c r="AK3" s="1" t="str">
        <f t="shared" si="6"/>
        <v/>
      </c>
      <c r="AL3" s="1" t="str">
        <f t="shared" si="6"/>
        <v/>
      </c>
      <c r="AM3" s="1" t="str">
        <f t="shared" si="6"/>
        <v/>
      </c>
      <c r="AN3" s="1" t="str">
        <f t="shared" si="6"/>
        <v/>
      </c>
      <c r="AO3" s="1" t="str">
        <f t="shared" si="6"/>
        <v/>
      </c>
      <c r="AP3" s="1" t="str">
        <f t="shared" si="6"/>
        <v/>
      </c>
    </row>
    <row r="4">
      <c r="A4" s="2" t="s">
        <v>6</v>
      </c>
      <c r="B4" s="2" t="s">
        <v>3</v>
      </c>
      <c r="C4" s="2" t="s">
        <v>7</v>
      </c>
    </row>
    <row r="5">
      <c r="A5" s="2" t="s">
        <v>8</v>
      </c>
      <c r="B5" s="2" t="s">
        <v>3</v>
      </c>
      <c r="C5" s="2" t="s">
        <v>9</v>
      </c>
      <c r="E5" s="2" t="s">
        <v>10</v>
      </c>
    </row>
    <row r="6">
      <c r="A6" s="2" t="s">
        <v>11</v>
      </c>
      <c r="B6" s="2" t="s">
        <v>3</v>
      </c>
      <c r="C6" s="2" t="s">
        <v>12</v>
      </c>
      <c r="E6" s="1" t="str">
        <f>TEXTJOIN("",TRUE,E3:XFD3)</f>
        <v>101000000000000101101100100010000000000101100010000000010111110000110110100001101011000110001010001111010100011110000000</v>
      </c>
    </row>
    <row r="7">
      <c r="A7" s="2" t="s">
        <v>13</v>
      </c>
      <c r="B7" s="2" t="s">
        <v>3</v>
      </c>
      <c r="C7" s="2" t="s">
        <v>14</v>
      </c>
      <c r="Q7" s="4" t="s">
        <v>15</v>
      </c>
    </row>
    <row r="8">
      <c r="A8" s="2" t="s">
        <v>16</v>
      </c>
      <c r="B8" s="2" t="s">
        <v>3</v>
      </c>
      <c r="C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  <c r="T8" s="2" t="s">
        <v>32</v>
      </c>
      <c r="U8" s="2" t="s">
        <v>33</v>
      </c>
      <c r="V8" s="2" t="s">
        <v>34</v>
      </c>
      <c r="W8" s="2" t="s">
        <v>35</v>
      </c>
      <c r="X8" s="2" t="s">
        <v>36</v>
      </c>
      <c r="Y8" s="2" t="s">
        <v>37</v>
      </c>
      <c r="Z8" s="2" t="s">
        <v>38</v>
      </c>
      <c r="AA8" s="2" t="s">
        <v>39</v>
      </c>
      <c r="AB8" s="2" t="s">
        <v>40</v>
      </c>
      <c r="AC8" s="2" t="s">
        <v>41</v>
      </c>
      <c r="AD8" s="2" t="s">
        <v>42</v>
      </c>
      <c r="AE8" s="2" t="s">
        <v>43</v>
      </c>
      <c r="AF8" s="2" t="s">
        <v>44</v>
      </c>
      <c r="AG8" s="2" t="s">
        <v>45</v>
      </c>
      <c r="AH8" s="2" t="s">
        <v>46</v>
      </c>
      <c r="AI8" s="2" t="s">
        <v>47</v>
      </c>
      <c r="AJ8" s="2" t="s">
        <v>48</v>
      </c>
      <c r="AK8" s="2" t="s">
        <v>49</v>
      </c>
      <c r="AL8" s="2" t="s">
        <v>50</v>
      </c>
    </row>
    <row r="9">
      <c r="A9" s="2" t="s">
        <v>51</v>
      </c>
      <c r="B9" s="2" t="s">
        <v>3</v>
      </c>
      <c r="C9" s="2" t="s">
        <v>52</v>
      </c>
      <c r="D9" s="2"/>
      <c r="E9" s="5">
        <f t="shared" ref="E9:E17" si="8">LEN(F9)</f>
        <v>0</v>
      </c>
      <c r="F9" s="2"/>
      <c r="G9" s="1" t="str">
        <f t="shared" ref="G9:G25" si="9">IF(INT(SUBSTITUTE($E$6,F9,"",1))=0,"",MID($E$6,LEN(F9)+1,3))</f>
        <v>101</v>
      </c>
      <c r="H9" s="1">
        <f t="shared" ref="H9:H25" si="10">IF(G9="","",INT(INDEX($A$21:$A$28,MATCH(G9,$B$21:$B$28,0))))</f>
        <v>5</v>
      </c>
      <c r="I9" s="1" t="str">
        <f t="shared" ref="I9:I25" si="11">IF(G9="","",MID($E$6,LEN(TEXTJOIN("",TRUE,F9:G9))+1,3))</f>
        <v>000</v>
      </c>
      <c r="J9" s="3" t="str">
        <f t="shared" ref="J9:J25" si="12">IF(I9="","",INDEX($A$21:$A$28,MATCH(I9,$B$21:$B$28,0)))</f>
        <v>0</v>
      </c>
      <c r="K9" s="1" t="b">
        <f t="shared" ref="K9:K25" si="13">IF(J9="","",J9="4")</f>
        <v>0</v>
      </c>
      <c r="L9" s="1" t="b">
        <f t="shared" ref="L9:L25" si="14">IF(K9="","",NOT(K9))</f>
        <v>1</v>
      </c>
      <c r="M9" s="1" t="str">
        <f t="shared" ref="M9:M25" si="15">IF(L9="","",IF(L9,MID($E$6,LEN(TEXTJOIN("",TRUE,F9,G9,I9))+1,1),""))</f>
        <v>0</v>
      </c>
      <c r="N9" s="1">
        <f t="array" ref="N9">IFS(M9="0",15,M9="1",11,TRUE,"")</f>
        <v>15</v>
      </c>
      <c r="O9" s="1" t="str">
        <f t="shared" ref="O9:O25" si="16">IF(L9="","",IF(L9,MID($E$6,LEN(TEXTJOIN("",TRUE,F9,G9,I9,M9))+1,N9),""))</f>
        <v>000000001011011</v>
      </c>
      <c r="P9" s="1">
        <f t="shared" ref="P9:P25" si="17">IF(L9="","",IF(L9,BIN2DEC(INT(O9)),""))</f>
        <v>91</v>
      </c>
      <c r="Q9" s="1" t="str">
        <f t="shared" ref="Q9:Q25" si="18">TEXTJOIN("",TRUE,U9:XFD9)</f>
        <v/>
      </c>
      <c r="S9" s="1" t="str">
        <f t="shared" ref="S9:S11" si="19">IF(K9,TEXTJOIN("",TRUE,Q9,INDEX($B$29:$B$32,MATCH(MOD(LEN(Q9),4),$A$29:$A$32,0))),"")</f>
        <v/>
      </c>
      <c r="T9" s="1" t="str">
        <f>IF(K9,BIN2DEC(Q9),"")</f>
        <v/>
      </c>
      <c r="U9" s="1" t="str">
        <f t="shared" ref="U9:U11" si="20">IF($K9,MID($E$6,LEN(TEXTJOIN("",TRUE,$F9,$G9,$I9))+1,5),"")</f>
        <v/>
      </c>
      <c r="V9" s="1" t="str">
        <f t="shared" ref="V9:V25" si="21">IF(OR(U9="",LEFT(U9,1)="0"),"",MID($E$6,LEN(TEXTJOIN("",TRUE,$F9,$G9,$I9,U9))+1,5))</f>
        <v/>
      </c>
      <c r="W9" s="1" t="str">
        <f t="shared" ref="W9:AL9" si="7">IF(OR(V9="",LEFT(V9,1)="0"),"",MID($E$6,LEN(TEXTJOIN("",TRUE,$F9,$G9,$I9,TEXTJOIN("",TRUE,$U9:V9)))+1,5))</f>
        <v/>
      </c>
      <c r="X9" s="1" t="str">
        <f t="shared" si="7"/>
        <v/>
      </c>
      <c r="Y9" s="1" t="str">
        <f t="shared" si="7"/>
        <v/>
      </c>
      <c r="Z9" s="1" t="str">
        <f t="shared" si="7"/>
        <v/>
      </c>
      <c r="AA9" s="1" t="str">
        <f t="shared" si="7"/>
        <v/>
      </c>
      <c r="AB9" s="1" t="str">
        <f t="shared" si="7"/>
        <v/>
      </c>
      <c r="AC9" s="1" t="str">
        <f t="shared" si="7"/>
        <v/>
      </c>
      <c r="AD9" s="1" t="str">
        <f t="shared" si="7"/>
        <v/>
      </c>
      <c r="AE9" s="1" t="str">
        <f t="shared" si="7"/>
        <v/>
      </c>
      <c r="AF9" s="1" t="str">
        <f t="shared" si="7"/>
        <v/>
      </c>
      <c r="AG9" s="1" t="str">
        <f t="shared" si="7"/>
        <v/>
      </c>
      <c r="AH9" s="1" t="str">
        <f t="shared" si="7"/>
        <v/>
      </c>
      <c r="AI9" s="1" t="str">
        <f t="shared" si="7"/>
        <v/>
      </c>
      <c r="AJ9" s="1" t="str">
        <f t="shared" si="7"/>
        <v/>
      </c>
      <c r="AK9" s="1" t="str">
        <f t="shared" si="7"/>
        <v/>
      </c>
      <c r="AL9" s="1" t="str">
        <f t="shared" si="7"/>
        <v/>
      </c>
    </row>
    <row r="10">
      <c r="A10" s="2" t="s">
        <v>53</v>
      </c>
      <c r="B10" s="2" t="s">
        <v>3</v>
      </c>
      <c r="C10" s="2" t="s">
        <v>54</v>
      </c>
      <c r="E10" s="5">
        <f t="shared" si="8"/>
        <v>22</v>
      </c>
      <c r="F10" s="1" t="str">
        <f t="shared" ref="F10:F25" si="23">TEXTJOIN("",TRUE,F9,G9,I9,M9,O9,Q9)</f>
        <v>1010000000000001011011</v>
      </c>
      <c r="G10" s="1" t="str">
        <f t="shared" si="9"/>
        <v>001</v>
      </c>
      <c r="H10" s="1">
        <f t="shared" si="10"/>
        <v>1</v>
      </c>
      <c r="I10" s="1" t="str">
        <f t="shared" si="11"/>
        <v>000</v>
      </c>
      <c r="J10" s="3" t="str">
        <f t="shared" si="12"/>
        <v>0</v>
      </c>
      <c r="K10" s="1" t="b">
        <f t="shared" si="13"/>
        <v>0</v>
      </c>
      <c r="L10" s="1" t="b">
        <f t="shared" si="14"/>
        <v>1</v>
      </c>
      <c r="M10" s="1" t="str">
        <f t="shared" si="15"/>
        <v>1</v>
      </c>
      <c r="N10" s="1">
        <f t="array" ref="N10">IFS(M10="0",15,M10="1",11,TRUE,"")</f>
        <v>11</v>
      </c>
      <c r="O10" s="1" t="str">
        <f t="shared" si="16"/>
        <v>00000000001</v>
      </c>
      <c r="P10" s="1">
        <f t="shared" si="17"/>
        <v>1</v>
      </c>
      <c r="Q10" s="1" t="str">
        <f t="shared" si="18"/>
        <v/>
      </c>
      <c r="R10" s="1" t="str">
        <f t="array" ref="R10">TEXTJOIN("",TRUE,RIGHT(U10:XFD10,4))</f>
        <v/>
      </c>
      <c r="S10" s="1" t="str">
        <f t="shared" si="19"/>
        <v/>
      </c>
      <c r="T10" s="1" t="str">
        <f t="shared" ref="T10:T11" si="24">IF(K10,BIN2DEC(R10),"")</f>
        <v/>
      </c>
      <c r="U10" s="1" t="str">
        <f t="shared" si="20"/>
        <v/>
      </c>
      <c r="V10" s="1" t="str">
        <f t="shared" si="21"/>
        <v/>
      </c>
      <c r="W10" s="1" t="str">
        <f t="shared" ref="W10:AL10" si="22">IF(OR(V10="",LEFT(V10,1)="0"),"",MID($E$6,LEN(TEXTJOIN("",TRUE,$F10,$G10,$I10,TEXTJOIN("",TRUE,$U10:V10)))+1,5))</f>
        <v/>
      </c>
      <c r="X10" s="1" t="str">
        <f t="shared" si="22"/>
        <v/>
      </c>
      <c r="Y10" s="1" t="str">
        <f t="shared" si="22"/>
        <v/>
      </c>
      <c r="Z10" s="1" t="str">
        <f t="shared" si="22"/>
        <v/>
      </c>
      <c r="AA10" s="1" t="str">
        <f t="shared" si="22"/>
        <v/>
      </c>
      <c r="AB10" s="1" t="str">
        <f t="shared" si="22"/>
        <v/>
      </c>
      <c r="AC10" s="1" t="str">
        <f t="shared" si="22"/>
        <v/>
      </c>
      <c r="AD10" s="1" t="str">
        <f t="shared" si="22"/>
        <v/>
      </c>
      <c r="AE10" s="1" t="str">
        <f t="shared" si="22"/>
        <v/>
      </c>
      <c r="AF10" s="1" t="str">
        <f t="shared" si="22"/>
        <v/>
      </c>
      <c r="AG10" s="1" t="str">
        <f t="shared" si="22"/>
        <v/>
      </c>
      <c r="AH10" s="1" t="str">
        <f t="shared" si="22"/>
        <v/>
      </c>
      <c r="AI10" s="1" t="str">
        <f t="shared" si="22"/>
        <v/>
      </c>
      <c r="AJ10" s="1" t="str">
        <f t="shared" si="22"/>
        <v/>
      </c>
      <c r="AK10" s="1" t="str">
        <f t="shared" si="22"/>
        <v/>
      </c>
      <c r="AL10" s="1" t="str">
        <f t="shared" si="22"/>
        <v/>
      </c>
    </row>
    <row r="11">
      <c r="A11" s="2" t="s">
        <v>55</v>
      </c>
      <c r="B11" s="2" t="s">
        <v>3</v>
      </c>
      <c r="C11" s="2" t="s">
        <v>56</v>
      </c>
      <c r="E11" s="5">
        <f t="shared" si="8"/>
        <v>40</v>
      </c>
      <c r="F11" s="1" t="str">
        <f t="shared" si="23"/>
        <v>1010000000000001011011001000100000000001</v>
      </c>
      <c r="G11" s="1" t="str">
        <f t="shared" si="9"/>
        <v>011</v>
      </c>
      <c r="H11" s="1">
        <f t="shared" si="10"/>
        <v>3</v>
      </c>
      <c r="I11" s="1" t="str">
        <f t="shared" si="11"/>
        <v>000</v>
      </c>
      <c r="J11" s="3" t="str">
        <f t="shared" si="12"/>
        <v>0</v>
      </c>
      <c r="K11" s="1" t="b">
        <f t="shared" si="13"/>
        <v>0</v>
      </c>
      <c r="L11" s="1" t="b">
        <f t="shared" si="14"/>
        <v>1</v>
      </c>
      <c r="M11" s="1" t="str">
        <f t="shared" si="15"/>
        <v>1</v>
      </c>
      <c r="N11" s="1">
        <f t="array" ref="N11">IFS(M11="0",15,M11="1",11,TRUE,"")</f>
        <v>11</v>
      </c>
      <c r="O11" s="1" t="str">
        <f t="shared" si="16"/>
        <v>00000000101</v>
      </c>
      <c r="P11" s="1">
        <f t="shared" si="17"/>
        <v>5</v>
      </c>
      <c r="Q11" s="1" t="str">
        <f t="shared" si="18"/>
        <v/>
      </c>
      <c r="R11" s="1" t="str">
        <f t="array" ref="R11">TEXTJOIN("",TRUE,RIGHT(U11:XFD11,4))</f>
        <v/>
      </c>
      <c r="S11" s="1" t="str">
        <f t="shared" si="19"/>
        <v/>
      </c>
      <c r="T11" s="1" t="str">
        <f t="shared" si="24"/>
        <v/>
      </c>
      <c r="U11" s="1" t="str">
        <f t="shared" si="20"/>
        <v/>
      </c>
      <c r="V11" s="1" t="str">
        <f t="shared" si="21"/>
        <v/>
      </c>
      <c r="W11" s="1" t="str">
        <f t="shared" ref="W11:AL11" si="25">IF(OR(V11="",LEFT(V11,1)="0"),"",MID($E$6,LEN(TEXTJOIN("",TRUE,$F11,$G11,$I11,TEXTJOIN("",TRUE,$U11:V11)))+1,5))</f>
        <v/>
      </c>
      <c r="X11" s="1" t="str">
        <f t="shared" si="25"/>
        <v/>
      </c>
      <c r="Y11" s="1" t="str">
        <f t="shared" si="25"/>
        <v/>
      </c>
      <c r="Z11" s="1" t="str">
        <f t="shared" si="25"/>
        <v/>
      </c>
      <c r="AA11" s="1" t="str">
        <f t="shared" si="25"/>
        <v/>
      </c>
      <c r="AB11" s="1" t="str">
        <f t="shared" si="25"/>
        <v/>
      </c>
      <c r="AC11" s="1" t="str">
        <f t="shared" si="25"/>
        <v/>
      </c>
      <c r="AD11" s="1" t="str">
        <f t="shared" si="25"/>
        <v/>
      </c>
      <c r="AE11" s="1" t="str">
        <f t="shared" si="25"/>
        <v/>
      </c>
      <c r="AF11" s="1" t="str">
        <f t="shared" si="25"/>
        <v/>
      </c>
      <c r="AG11" s="1" t="str">
        <f t="shared" si="25"/>
        <v/>
      </c>
      <c r="AH11" s="1" t="str">
        <f t="shared" si="25"/>
        <v/>
      </c>
      <c r="AI11" s="1" t="str">
        <f t="shared" si="25"/>
        <v/>
      </c>
      <c r="AJ11" s="1" t="str">
        <f t="shared" si="25"/>
        <v/>
      </c>
      <c r="AK11" s="1" t="str">
        <f t="shared" si="25"/>
        <v/>
      </c>
      <c r="AL11" s="1" t="str">
        <f t="shared" si="25"/>
        <v/>
      </c>
    </row>
    <row r="12">
      <c r="A12" s="2" t="s">
        <v>57</v>
      </c>
      <c r="B12" s="2" t="s">
        <v>3</v>
      </c>
      <c r="C12" s="2" t="s">
        <v>58</v>
      </c>
      <c r="E12" s="5">
        <f t="shared" si="8"/>
        <v>58</v>
      </c>
      <c r="F12" s="1" t="str">
        <f t="shared" si="23"/>
        <v>1010000000000001011011001000100000000001011000100000000101</v>
      </c>
      <c r="G12" s="1" t="str">
        <f t="shared" si="9"/>
        <v>111</v>
      </c>
      <c r="H12" s="1">
        <f t="shared" si="10"/>
        <v>7</v>
      </c>
      <c r="I12" s="1" t="str">
        <f t="shared" si="11"/>
        <v>100</v>
      </c>
      <c r="J12" s="3" t="str">
        <f t="shared" si="12"/>
        <v>4</v>
      </c>
      <c r="K12" s="1" t="b">
        <f t="shared" si="13"/>
        <v>1</v>
      </c>
      <c r="L12" s="1" t="b">
        <f t="shared" si="14"/>
        <v>0</v>
      </c>
      <c r="M12" s="1" t="str">
        <f t="shared" si="15"/>
        <v/>
      </c>
      <c r="N12" s="1" t="str">
        <f t="array" ref="N12">IFS(M12="0",15,M12="1",11,TRUE,"")</f>
        <v/>
      </c>
      <c r="O12" s="1" t="str">
        <f t="shared" si="16"/>
        <v/>
      </c>
      <c r="P12" s="1" t="str">
        <f t="shared" si="17"/>
        <v/>
      </c>
      <c r="Q12" s="1" t="str">
        <f t="shared" si="18"/>
        <v>00110</v>
      </c>
      <c r="R12" s="1" t="str">
        <f t="array" ref="R12">TEXTJOIN("",TRUE,RIGHT(U12:XFD12,4))</f>
        <v>0110</v>
      </c>
      <c r="S12" s="1" t="str">
        <f t="shared" ref="S12:S25" si="27">IF(K12="","",IF(K12,TEXTJOIN("",TRUE,Q12,INDEX($B$29:$B$32,MATCH(MOD(LEN(Q12),4),$A$29:$A$32,0))),""))</f>
        <v>001100</v>
      </c>
      <c r="T12" s="1">
        <f t="shared" ref="T12:T25" si="28">IF(K12="","",IF(K12,BIN2DEC(R12),""))</f>
        <v>6</v>
      </c>
      <c r="U12" s="1" t="str">
        <f t="shared" ref="U12:U25" si="29">IF($K12="","",IF($K12,MID($E$6,LEN(TEXTJOIN("",TRUE,$F12,$G12,$I12))+1,5),""))</f>
        <v>00110</v>
      </c>
      <c r="V12" s="1" t="str">
        <f t="shared" si="21"/>
        <v/>
      </c>
      <c r="W12" s="1" t="str">
        <f t="shared" ref="W12:AL12" si="26">IF(OR(V12="",LEFT(V12,1)="0"),"",MID($E$6,LEN(TEXTJOIN("",TRUE,$F12,$G12,$I12,TEXTJOIN("",TRUE,$U12:V12)))+1,5))</f>
        <v/>
      </c>
      <c r="X12" s="1" t="str">
        <f t="shared" si="26"/>
        <v/>
      </c>
      <c r="Y12" s="1" t="str">
        <f t="shared" si="26"/>
        <v/>
      </c>
      <c r="Z12" s="1" t="str">
        <f t="shared" si="26"/>
        <v/>
      </c>
      <c r="AA12" s="1" t="str">
        <f t="shared" si="26"/>
        <v/>
      </c>
      <c r="AB12" s="1" t="str">
        <f t="shared" si="26"/>
        <v/>
      </c>
      <c r="AC12" s="1" t="str">
        <f t="shared" si="26"/>
        <v/>
      </c>
      <c r="AD12" s="1" t="str">
        <f t="shared" si="26"/>
        <v/>
      </c>
      <c r="AE12" s="1" t="str">
        <f t="shared" si="26"/>
        <v/>
      </c>
      <c r="AF12" s="1" t="str">
        <f t="shared" si="26"/>
        <v/>
      </c>
      <c r="AG12" s="1" t="str">
        <f t="shared" si="26"/>
        <v/>
      </c>
      <c r="AH12" s="1" t="str">
        <f t="shared" si="26"/>
        <v/>
      </c>
      <c r="AI12" s="1" t="str">
        <f t="shared" si="26"/>
        <v/>
      </c>
      <c r="AJ12" s="1" t="str">
        <f t="shared" si="26"/>
        <v/>
      </c>
      <c r="AK12" s="1" t="str">
        <f t="shared" si="26"/>
        <v/>
      </c>
      <c r="AL12" s="1" t="str">
        <f t="shared" si="26"/>
        <v/>
      </c>
    </row>
    <row r="13">
      <c r="A13" s="2" t="s">
        <v>59</v>
      </c>
      <c r="B13" s="2" t="s">
        <v>3</v>
      </c>
      <c r="C13" s="2" t="s">
        <v>60</v>
      </c>
      <c r="E13" s="5">
        <f t="shared" si="8"/>
        <v>69</v>
      </c>
      <c r="F13" s="1" t="str">
        <f t="shared" si="23"/>
        <v>101000000000000101101100100010000000000101100010000000010111110000110</v>
      </c>
      <c r="G13" s="1" t="str">
        <f t="shared" si="9"/>
        <v>110</v>
      </c>
      <c r="H13" s="1">
        <f t="shared" si="10"/>
        <v>6</v>
      </c>
      <c r="I13" s="1" t="str">
        <f t="shared" si="11"/>
        <v>100</v>
      </c>
      <c r="J13" s="3" t="str">
        <f t="shared" si="12"/>
        <v>4</v>
      </c>
      <c r="K13" s="1" t="b">
        <f t="shared" si="13"/>
        <v>1</v>
      </c>
      <c r="L13" s="1" t="b">
        <f t="shared" si="14"/>
        <v>0</v>
      </c>
      <c r="M13" s="1" t="str">
        <f t="shared" si="15"/>
        <v/>
      </c>
      <c r="N13" s="1" t="str">
        <f t="array" ref="N13">IFS(M13="0",15,M13="1",11,TRUE,"")</f>
        <v/>
      </c>
      <c r="O13" s="1" t="str">
        <f t="shared" si="16"/>
        <v/>
      </c>
      <c r="P13" s="1" t="str">
        <f t="shared" si="17"/>
        <v/>
      </c>
      <c r="Q13" s="1" t="str">
        <f t="shared" si="18"/>
        <v>00110</v>
      </c>
      <c r="R13" s="1" t="str">
        <f t="array" ref="R13">TEXTJOIN("",TRUE,RIGHT(U13:XFD13,4))</f>
        <v>0110</v>
      </c>
      <c r="S13" s="1" t="str">
        <f t="shared" si="27"/>
        <v>001100</v>
      </c>
      <c r="T13" s="1">
        <f t="shared" si="28"/>
        <v>6</v>
      </c>
      <c r="U13" s="1" t="str">
        <f t="shared" si="29"/>
        <v>00110</v>
      </c>
      <c r="V13" s="1" t="str">
        <f t="shared" si="21"/>
        <v/>
      </c>
      <c r="W13" s="1" t="str">
        <f t="shared" ref="W13:AL13" si="30">IF(OR(V13="",LEFT(V13,1)="0"),"",MID($E$6,LEN(TEXTJOIN("",TRUE,$F13,$G13,$I13,TEXTJOIN("",TRUE,$U13:V13)))+1,5))</f>
        <v/>
      </c>
      <c r="X13" s="1" t="str">
        <f t="shared" si="30"/>
        <v/>
      </c>
      <c r="Y13" s="1" t="str">
        <f t="shared" si="30"/>
        <v/>
      </c>
      <c r="Z13" s="1" t="str">
        <f t="shared" si="30"/>
        <v/>
      </c>
      <c r="AA13" s="1" t="str">
        <f t="shared" si="30"/>
        <v/>
      </c>
      <c r="AB13" s="1" t="str">
        <f t="shared" si="30"/>
        <v/>
      </c>
      <c r="AC13" s="1" t="str">
        <f t="shared" si="30"/>
        <v/>
      </c>
      <c r="AD13" s="1" t="str">
        <f t="shared" si="30"/>
        <v/>
      </c>
      <c r="AE13" s="1" t="str">
        <f t="shared" si="30"/>
        <v/>
      </c>
      <c r="AF13" s="1" t="str">
        <f t="shared" si="30"/>
        <v/>
      </c>
      <c r="AG13" s="1" t="str">
        <f t="shared" si="30"/>
        <v/>
      </c>
      <c r="AH13" s="1" t="str">
        <f t="shared" si="30"/>
        <v/>
      </c>
      <c r="AI13" s="1" t="str">
        <f t="shared" si="30"/>
        <v/>
      </c>
      <c r="AJ13" s="1" t="str">
        <f t="shared" si="30"/>
        <v/>
      </c>
      <c r="AK13" s="1" t="str">
        <f t="shared" si="30"/>
        <v/>
      </c>
      <c r="AL13" s="1" t="str">
        <f t="shared" si="30"/>
        <v/>
      </c>
    </row>
    <row r="14">
      <c r="A14" s="2" t="s">
        <v>61</v>
      </c>
      <c r="B14" s="2" t="s">
        <v>3</v>
      </c>
      <c r="C14" s="2" t="s">
        <v>62</v>
      </c>
      <c r="E14" s="5">
        <f t="shared" si="8"/>
        <v>80</v>
      </c>
      <c r="F14" s="1" t="str">
        <f t="shared" si="23"/>
        <v>10100000000000010110110010001000000000010110001000000001011111000011011010000110</v>
      </c>
      <c r="G14" s="1" t="str">
        <f t="shared" si="9"/>
        <v>101</v>
      </c>
      <c r="H14" s="1">
        <f t="shared" si="10"/>
        <v>5</v>
      </c>
      <c r="I14" s="1" t="str">
        <f t="shared" si="11"/>
        <v>100</v>
      </c>
      <c r="J14" s="3" t="str">
        <f t="shared" si="12"/>
        <v>4</v>
      </c>
      <c r="K14" s="1" t="b">
        <f t="shared" si="13"/>
        <v>1</v>
      </c>
      <c r="L14" s="1" t="b">
        <f t="shared" si="14"/>
        <v>0</v>
      </c>
      <c r="M14" s="1" t="str">
        <f t="shared" si="15"/>
        <v/>
      </c>
      <c r="N14" s="1" t="str">
        <f t="array" ref="N14">IFS(M14="0",15,M14="1",11,TRUE,"")</f>
        <v/>
      </c>
      <c r="O14" s="1" t="str">
        <f t="shared" si="16"/>
        <v/>
      </c>
      <c r="P14" s="1" t="str">
        <f t="shared" si="17"/>
        <v/>
      </c>
      <c r="Q14" s="1" t="str">
        <f t="shared" si="18"/>
        <v>01100</v>
      </c>
      <c r="R14" s="1" t="str">
        <f t="array" ref="R14">TEXTJOIN("",TRUE,RIGHT(U14:XFD14,4))</f>
        <v>1100</v>
      </c>
      <c r="S14" s="1" t="str">
        <f t="shared" si="27"/>
        <v>011000</v>
      </c>
      <c r="T14" s="1">
        <f t="shared" si="28"/>
        <v>12</v>
      </c>
      <c r="U14" s="1" t="str">
        <f t="shared" si="29"/>
        <v>01100</v>
      </c>
      <c r="V14" s="1" t="str">
        <f t="shared" si="21"/>
        <v/>
      </c>
      <c r="W14" s="1" t="str">
        <f t="shared" ref="W14:AL14" si="31">IF(OR(V14="",LEFT(V14,1)="0"),"",MID($E$6,LEN(TEXTJOIN("",TRUE,$F14,$G14,$I14,TEXTJOIN("",TRUE,$U14:V14)))+1,5))</f>
        <v/>
      </c>
      <c r="X14" s="1" t="str">
        <f t="shared" si="31"/>
        <v/>
      </c>
      <c r="Y14" s="1" t="str">
        <f t="shared" si="31"/>
        <v/>
      </c>
      <c r="Z14" s="1" t="str">
        <f t="shared" si="31"/>
        <v/>
      </c>
      <c r="AA14" s="1" t="str">
        <f t="shared" si="31"/>
        <v/>
      </c>
      <c r="AB14" s="1" t="str">
        <f t="shared" si="31"/>
        <v/>
      </c>
      <c r="AC14" s="1" t="str">
        <f t="shared" si="31"/>
        <v/>
      </c>
      <c r="AD14" s="1" t="str">
        <f t="shared" si="31"/>
        <v/>
      </c>
      <c r="AE14" s="1" t="str">
        <f t="shared" si="31"/>
        <v/>
      </c>
      <c r="AF14" s="1" t="str">
        <f t="shared" si="31"/>
        <v/>
      </c>
      <c r="AG14" s="1" t="str">
        <f t="shared" si="31"/>
        <v/>
      </c>
      <c r="AH14" s="1" t="str">
        <f t="shared" si="31"/>
        <v/>
      </c>
      <c r="AI14" s="1" t="str">
        <f t="shared" si="31"/>
        <v/>
      </c>
      <c r="AJ14" s="1" t="str">
        <f t="shared" si="31"/>
        <v/>
      </c>
      <c r="AK14" s="1" t="str">
        <f t="shared" si="31"/>
        <v/>
      </c>
      <c r="AL14" s="1" t="str">
        <f t="shared" si="31"/>
        <v/>
      </c>
    </row>
    <row r="15">
      <c r="A15" s="2" t="s">
        <v>63</v>
      </c>
      <c r="B15" s="2" t="s">
        <v>3</v>
      </c>
      <c r="C15" s="2" t="s">
        <v>64</v>
      </c>
      <c r="E15" s="5">
        <f t="shared" si="8"/>
        <v>91</v>
      </c>
      <c r="F15" s="1" t="str">
        <f t="shared" si="23"/>
        <v>1010000000000001011011001000100000000001011000100000000101111100001101101000011010110001100</v>
      </c>
      <c r="G15" s="1" t="str">
        <f t="shared" si="9"/>
        <v>010</v>
      </c>
      <c r="H15" s="1">
        <f t="shared" si="10"/>
        <v>2</v>
      </c>
      <c r="I15" s="1" t="str">
        <f t="shared" si="11"/>
        <v>100</v>
      </c>
      <c r="J15" s="3" t="str">
        <f t="shared" si="12"/>
        <v>4</v>
      </c>
      <c r="K15" s="1" t="b">
        <f t="shared" si="13"/>
        <v>1</v>
      </c>
      <c r="L15" s="1" t="b">
        <f t="shared" si="14"/>
        <v>0</v>
      </c>
      <c r="M15" s="1" t="str">
        <f t="shared" si="15"/>
        <v/>
      </c>
      <c r="N15" s="1" t="str">
        <f t="array" ref="N15">IFS(M15="0",15,M15="1",11,TRUE,"")</f>
        <v/>
      </c>
      <c r="O15" s="1" t="str">
        <f t="shared" si="16"/>
        <v/>
      </c>
      <c r="P15" s="1" t="str">
        <f t="shared" si="17"/>
        <v/>
      </c>
      <c r="Q15" s="1" t="str">
        <f t="shared" si="18"/>
        <v>01111</v>
      </c>
      <c r="R15" s="1" t="str">
        <f t="array" ref="R15">TEXTJOIN("",TRUE,RIGHT(U15:XFD15,4))</f>
        <v>1111</v>
      </c>
      <c r="S15" s="1" t="str">
        <f t="shared" si="27"/>
        <v>011110</v>
      </c>
      <c r="T15" s="1">
        <f t="shared" si="28"/>
        <v>15</v>
      </c>
      <c r="U15" s="1" t="str">
        <f t="shared" si="29"/>
        <v>01111</v>
      </c>
      <c r="V15" s="1" t="str">
        <f t="shared" si="21"/>
        <v/>
      </c>
      <c r="W15" s="1" t="str">
        <f t="shared" ref="W15:AL15" si="32">IF(OR(V15="",LEFT(V15,1)="0"),"",MID($E$6,LEN(TEXTJOIN("",TRUE,$F15,$G15,$I15,TEXTJOIN("",TRUE,$U15:V15)))+1,5))</f>
        <v/>
      </c>
      <c r="X15" s="1" t="str">
        <f t="shared" si="32"/>
        <v/>
      </c>
      <c r="Y15" s="1" t="str">
        <f t="shared" si="32"/>
        <v/>
      </c>
      <c r="Z15" s="1" t="str">
        <f t="shared" si="32"/>
        <v/>
      </c>
      <c r="AA15" s="1" t="str">
        <f t="shared" si="32"/>
        <v/>
      </c>
      <c r="AB15" s="1" t="str">
        <f t="shared" si="32"/>
        <v/>
      </c>
      <c r="AC15" s="1" t="str">
        <f t="shared" si="32"/>
        <v/>
      </c>
      <c r="AD15" s="1" t="str">
        <f t="shared" si="32"/>
        <v/>
      </c>
      <c r="AE15" s="1" t="str">
        <f t="shared" si="32"/>
        <v/>
      </c>
      <c r="AF15" s="1" t="str">
        <f t="shared" si="32"/>
        <v/>
      </c>
      <c r="AG15" s="1" t="str">
        <f t="shared" si="32"/>
        <v/>
      </c>
      <c r="AH15" s="1" t="str">
        <f t="shared" si="32"/>
        <v/>
      </c>
      <c r="AI15" s="1" t="str">
        <f t="shared" si="32"/>
        <v/>
      </c>
      <c r="AJ15" s="1" t="str">
        <f t="shared" si="32"/>
        <v/>
      </c>
      <c r="AK15" s="1" t="str">
        <f t="shared" si="32"/>
        <v/>
      </c>
      <c r="AL15" s="1" t="str">
        <f t="shared" si="32"/>
        <v/>
      </c>
    </row>
    <row r="16">
      <c r="A16" s="2" t="s">
        <v>65</v>
      </c>
      <c r="B16" s="2" t="s">
        <v>3</v>
      </c>
      <c r="C16" s="2" t="s">
        <v>66</v>
      </c>
      <c r="E16" s="5">
        <f t="shared" si="8"/>
        <v>102</v>
      </c>
      <c r="F16" s="1" t="str">
        <f t="shared" si="23"/>
        <v>101000000000000101101100100010000000000101100010000000010111110000110110100001101011000110001010001111</v>
      </c>
      <c r="G16" s="1" t="str">
        <f t="shared" si="9"/>
        <v>010</v>
      </c>
      <c r="H16" s="1">
        <f t="shared" si="10"/>
        <v>2</v>
      </c>
      <c r="I16" s="1" t="str">
        <f t="shared" si="11"/>
        <v>100</v>
      </c>
      <c r="J16" s="3" t="str">
        <f t="shared" si="12"/>
        <v>4</v>
      </c>
      <c r="K16" s="1" t="b">
        <f t="shared" si="13"/>
        <v>1</v>
      </c>
      <c r="L16" s="1" t="b">
        <f t="shared" si="14"/>
        <v>0</v>
      </c>
      <c r="M16" s="1" t="str">
        <f t="shared" si="15"/>
        <v/>
      </c>
      <c r="N16" s="1" t="str">
        <f t="array" ref="N16">IFS(M16="0",15,M16="1",11,TRUE,"")</f>
        <v/>
      </c>
      <c r="O16" s="1" t="str">
        <f t="shared" si="16"/>
        <v/>
      </c>
      <c r="P16" s="1" t="str">
        <f t="shared" si="17"/>
        <v/>
      </c>
      <c r="Q16" s="1" t="str">
        <f t="shared" si="18"/>
        <v>01111</v>
      </c>
      <c r="R16" s="1" t="str">
        <f t="array" ref="R16">TEXTJOIN("",TRUE,RIGHT(U16:XFD16,4))</f>
        <v>1111</v>
      </c>
      <c r="S16" s="1" t="str">
        <f t="shared" si="27"/>
        <v>011110</v>
      </c>
      <c r="T16" s="1">
        <f t="shared" si="28"/>
        <v>15</v>
      </c>
      <c r="U16" s="1" t="str">
        <f t="shared" si="29"/>
        <v>01111</v>
      </c>
      <c r="V16" s="1" t="str">
        <f t="shared" si="21"/>
        <v/>
      </c>
      <c r="W16" s="1" t="str">
        <f t="shared" ref="W16:AL16" si="33">IF(OR(V16="",LEFT(V16,1)="0"),"",MID($E$6,LEN(TEXTJOIN("",TRUE,$F16,$G16,$I16,TEXTJOIN("",TRUE,$U16:V16)))+1,5))</f>
        <v/>
      </c>
      <c r="X16" s="1" t="str">
        <f t="shared" si="33"/>
        <v/>
      </c>
      <c r="Y16" s="1" t="str">
        <f t="shared" si="33"/>
        <v/>
      </c>
      <c r="Z16" s="1" t="str">
        <f t="shared" si="33"/>
        <v/>
      </c>
      <c r="AA16" s="1" t="str">
        <f t="shared" si="33"/>
        <v/>
      </c>
      <c r="AB16" s="1" t="str">
        <f t="shared" si="33"/>
        <v/>
      </c>
      <c r="AC16" s="1" t="str">
        <f t="shared" si="33"/>
        <v/>
      </c>
      <c r="AD16" s="1" t="str">
        <f t="shared" si="33"/>
        <v/>
      </c>
      <c r="AE16" s="1" t="str">
        <f t="shared" si="33"/>
        <v/>
      </c>
      <c r="AF16" s="1" t="str">
        <f t="shared" si="33"/>
        <v/>
      </c>
      <c r="AG16" s="1" t="str">
        <f t="shared" si="33"/>
        <v/>
      </c>
      <c r="AH16" s="1" t="str">
        <f t="shared" si="33"/>
        <v/>
      </c>
      <c r="AI16" s="1" t="str">
        <f t="shared" si="33"/>
        <v/>
      </c>
      <c r="AJ16" s="1" t="str">
        <f t="shared" si="33"/>
        <v/>
      </c>
      <c r="AK16" s="1" t="str">
        <f t="shared" si="33"/>
        <v/>
      </c>
      <c r="AL16" s="1" t="str">
        <f t="shared" si="33"/>
        <v/>
      </c>
    </row>
    <row r="17">
      <c r="A17" s="2" t="s">
        <v>67</v>
      </c>
      <c r="B17" s="2" t="s">
        <v>3</v>
      </c>
      <c r="C17" s="2" t="s">
        <v>68</v>
      </c>
      <c r="E17" s="5">
        <f t="shared" si="8"/>
        <v>113</v>
      </c>
      <c r="F17" s="1" t="str">
        <f t="shared" si="23"/>
        <v>10100000000000010110110010001000000000010110001000000001011111000011011010000110101100011000101000111101010001111</v>
      </c>
      <c r="G17" s="1" t="str">
        <f t="shared" si="9"/>
        <v/>
      </c>
      <c r="H17" s="1" t="str">
        <f t="shared" si="10"/>
        <v/>
      </c>
      <c r="I17" s="1" t="str">
        <f t="shared" si="11"/>
        <v/>
      </c>
      <c r="J17" s="1" t="str">
        <f t="shared" si="12"/>
        <v/>
      </c>
      <c r="K17" s="1" t="str">
        <f t="shared" si="13"/>
        <v/>
      </c>
      <c r="L17" s="1" t="str">
        <f t="shared" si="14"/>
        <v/>
      </c>
      <c r="M17" s="1" t="str">
        <f t="shared" si="15"/>
        <v/>
      </c>
      <c r="N17" s="1" t="str">
        <f t="array" ref="N17">IFS(M17="0",15,M17="1",11,TRUE,"")</f>
        <v/>
      </c>
      <c r="O17" s="1" t="str">
        <f t="shared" si="16"/>
        <v/>
      </c>
      <c r="P17" s="1" t="str">
        <f t="shared" si="17"/>
        <v/>
      </c>
      <c r="Q17" s="1" t="str">
        <f t="shared" si="18"/>
        <v/>
      </c>
      <c r="R17" s="1" t="str">
        <f t="array" ref="R17">TEXTJOIN("",TRUE,RIGHT(U17:XFD17,4))</f>
        <v/>
      </c>
      <c r="S17" s="1" t="str">
        <f t="shared" si="27"/>
        <v/>
      </c>
      <c r="T17" s="1" t="str">
        <f t="shared" si="28"/>
        <v/>
      </c>
      <c r="U17" s="1" t="str">
        <f t="shared" si="29"/>
        <v/>
      </c>
      <c r="V17" s="1" t="str">
        <f t="shared" si="21"/>
        <v/>
      </c>
      <c r="W17" s="1" t="str">
        <f t="shared" ref="W17:AL17" si="34">IF(OR(V17="",LEFT(V17,1)="0"),"",MID($E$6,LEN(TEXTJOIN("",TRUE,$F17,$G17,$I17,TEXTJOIN("",TRUE,$U17:V17)))+1,5))</f>
        <v/>
      </c>
      <c r="X17" s="1" t="str">
        <f t="shared" si="34"/>
        <v/>
      </c>
      <c r="Y17" s="1" t="str">
        <f t="shared" si="34"/>
        <v/>
      </c>
      <c r="Z17" s="1" t="str">
        <f t="shared" si="34"/>
        <v/>
      </c>
      <c r="AA17" s="1" t="str">
        <f t="shared" si="34"/>
        <v/>
      </c>
      <c r="AB17" s="1" t="str">
        <f t="shared" si="34"/>
        <v/>
      </c>
      <c r="AC17" s="1" t="str">
        <f t="shared" si="34"/>
        <v/>
      </c>
      <c r="AD17" s="1" t="str">
        <f t="shared" si="34"/>
        <v/>
      </c>
      <c r="AE17" s="1" t="str">
        <f t="shared" si="34"/>
        <v/>
      </c>
      <c r="AF17" s="1" t="str">
        <f t="shared" si="34"/>
        <v/>
      </c>
      <c r="AG17" s="1" t="str">
        <f t="shared" si="34"/>
        <v/>
      </c>
      <c r="AH17" s="1" t="str">
        <f t="shared" si="34"/>
        <v/>
      </c>
      <c r="AI17" s="1" t="str">
        <f t="shared" si="34"/>
        <v/>
      </c>
      <c r="AJ17" s="1" t="str">
        <f t="shared" si="34"/>
        <v/>
      </c>
      <c r="AK17" s="1" t="str">
        <f t="shared" si="34"/>
        <v/>
      </c>
      <c r="AL17" s="1" t="str">
        <f t="shared" si="34"/>
        <v/>
      </c>
    </row>
    <row r="18">
      <c r="A18" s="2" t="s">
        <v>69</v>
      </c>
      <c r="B18" s="2" t="s">
        <v>3</v>
      </c>
      <c r="C18" s="2" t="s">
        <v>70</v>
      </c>
      <c r="E18" s="5"/>
      <c r="F18" s="1" t="str">
        <f t="shared" si="23"/>
        <v>10100000000000010110110010001000000000010110001000000001011111000011011010000110101100011000101000111101010001111</v>
      </c>
      <c r="G18" s="1" t="str">
        <f t="shared" si="9"/>
        <v/>
      </c>
      <c r="H18" s="1" t="str">
        <f t="shared" si="10"/>
        <v/>
      </c>
      <c r="I18" s="1" t="str">
        <f t="shared" si="11"/>
        <v/>
      </c>
      <c r="J18" s="1" t="str">
        <f t="shared" si="12"/>
        <v/>
      </c>
      <c r="K18" s="1" t="str">
        <f t="shared" si="13"/>
        <v/>
      </c>
      <c r="L18" s="1" t="str">
        <f t="shared" si="14"/>
        <v/>
      </c>
      <c r="M18" s="1" t="str">
        <f t="shared" si="15"/>
        <v/>
      </c>
      <c r="N18" s="1" t="str">
        <f t="array" ref="N18">IFS(M18="0",15,M18="1",11,TRUE,"")</f>
        <v/>
      </c>
      <c r="O18" s="1" t="str">
        <f t="shared" si="16"/>
        <v/>
      </c>
      <c r="P18" s="1" t="str">
        <f t="shared" si="17"/>
        <v/>
      </c>
      <c r="Q18" s="1" t="str">
        <f t="shared" si="18"/>
        <v/>
      </c>
      <c r="R18" s="1" t="str">
        <f t="array" ref="R18">TEXTJOIN("",TRUE,RIGHT(U18:XFD18,4))</f>
        <v/>
      </c>
      <c r="S18" s="1" t="str">
        <f t="shared" si="27"/>
        <v/>
      </c>
      <c r="T18" s="1" t="str">
        <f t="shared" si="28"/>
        <v/>
      </c>
      <c r="U18" s="1" t="str">
        <f t="shared" si="29"/>
        <v/>
      </c>
      <c r="V18" s="1" t="str">
        <f t="shared" si="21"/>
        <v/>
      </c>
      <c r="W18" s="1" t="str">
        <f t="shared" ref="W18:AL18" si="35">IF(OR(V18="",LEFT(V18,1)="0"),"",MID($E$6,LEN(TEXTJOIN("",TRUE,$F18,$G18,$I18,TEXTJOIN("",TRUE,$U18:V18)))+1,5))</f>
        <v/>
      </c>
      <c r="X18" s="1" t="str">
        <f t="shared" si="35"/>
        <v/>
      </c>
      <c r="Y18" s="1" t="str">
        <f t="shared" si="35"/>
        <v/>
      </c>
      <c r="Z18" s="1" t="str">
        <f t="shared" si="35"/>
        <v/>
      </c>
      <c r="AA18" s="1" t="str">
        <f t="shared" si="35"/>
        <v/>
      </c>
      <c r="AB18" s="1" t="str">
        <f t="shared" si="35"/>
        <v/>
      </c>
      <c r="AC18" s="1" t="str">
        <f t="shared" si="35"/>
        <v/>
      </c>
      <c r="AD18" s="1" t="str">
        <f t="shared" si="35"/>
        <v/>
      </c>
      <c r="AE18" s="1" t="str">
        <f t="shared" si="35"/>
        <v/>
      </c>
      <c r="AF18" s="1" t="str">
        <f t="shared" si="35"/>
        <v/>
      </c>
      <c r="AG18" s="1" t="str">
        <f t="shared" si="35"/>
        <v/>
      </c>
      <c r="AH18" s="1" t="str">
        <f t="shared" si="35"/>
        <v/>
      </c>
      <c r="AI18" s="1" t="str">
        <f t="shared" si="35"/>
        <v/>
      </c>
      <c r="AJ18" s="1" t="str">
        <f t="shared" si="35"/>
        <v/>
      </c>
      <c r="AK18" s="1" t="str">
        <f t="shared" si="35"/>
        <v/>
      </c>
      <c r="AL18" s="1" t="str">
        <f t="shared" si="35"/>
        <v/>
      </c>
    </row>
    <row r="19">
      <c r="E19" s="5"/>
      <c r="F19" s="1" t="str">
        <f t="shared" si="23"/>
        <v>10100000000000010110110010001000000000010110001000000001011111000011011010000110101100011000101000111101010001111</v>
      </c>
      <c r="G19" s="1" t="str">
        <f t="shared" si="9"/>
        <v/>
      </c>
      <c r="H19" s="1" t="str">
        <f t="shared" si="10"/>
        <v/>
      </c>
      <c r="I19" s="1" t="str">
        <f t="shared" si="11"/>
        <v/>
      </c>
      <c r="J19" s="1" t="str">
        <f t="shared" si="12"/>
        <v/>
      </c>
      <c r="K19" s="1" t="str">
        <f t="shared" si="13"/>
        <v/>
      </c>
      <c r="L19" s="1" t="str">
        <f t="shared" si="14"/>
        <v/>
      </c>
      <c r="M19" s="1" t="str">
        <f t="shared" si="15"/>
        <v/>
      </c>
      <c r="N19" s="1" t="str">
        <f t="array" ref="N19">IFS(M19="0",15,M19="1",11,TRUE,"")</f>
        <v/>
      </c>
      <c r="O19" s="1" t="str">
        <f t="shared" si="16"/>
        <v/>
      </c>
      <c r="P19" s="1" t="str">
        <f t="shared" si="17"/>
        <v/>
      </c>
      <c r="Q19" s="1" t="str">
        <f t="shared" si="18"/>
        <v/>
      </c>
      <c r="R19" s="1" t="str">
        <f t="array" ref="R19">TEXTJOIN("",TRUE,RIGHT(U19:XFD19,4))</f>
        <v/>
      </c>
      <c r="S19" s="1" t="str">
        <f t="shared" si="27"/>
        <v/>
      </c>
      <c r="T19" s="1" t="str">
        <f t="shared" si="28"/>
        <v/>
      </c>
      <c r="U19" s="1" t="str">
        <f t="shared" si="29"/>
        <v/>
      </c>
      <c r="V19" s="1" t="str">
        <f t="shared" si="21"/>
        <v/>
      </c>
      <c r="W19" s="1" t="str">
        <f t="shared" ref="W19:AL19" si="36">IF(OR(V19="",LEFT(V19,1)="0"),"",MID($E$6,LEN(TEXTJOIN("",TRUE,$F19,$G19,$I19,TEXTJOIN("",TRUE,$U19:V19)))+1,5))</f>
        <v/>
      </c>
      <c r="X19" s="1" t="str">
        <f t="shared" si="36"/>
        <v/>
      </c>
      <c r="Y19" s="1" t="str">
        <f t="shared" si="36"/>
        <v/>
      </c>
      <c r="Z19" s="1" t="str">
        <f t="shared" si="36"/>
        <v/>
      </c>
      <c r="AA19" s="1" t="str">
        <f t="shared" si="36"/>
        <v/>
      </c>
      <c r="AB19" s="1" t="str">
        <f t="shared" si="36"/>
        <v/>
      </c>
      <c r="AC19" s="1" t="str">
        <f t="shared" si="36"/>
        <v/>
      </c>
      <c r="AD19" s="1" t="str">
        <f t="shared" si="36"/>
        <v/>
      </c>
      <c r="AE19" s="1" t="str">
        <f t="shared" si="36"/>
        <v/>
      </c>
      <c r="AF19" s="1" t="str">
        <f t="shared" si="36"/>
        <v/>
      </c>
      <c r="AG19" s="1" t="str">
        <f t="shared" si="36"/>
        <v/>
      </c>
      <c r="AH19" s="1" t="str">
        <f t="shared" si="36"/>
        <v/>
      </c>
      <c r="AI19" s="1" t="str">
        <f t="shared" si="36"/>
        <v/>
      </c>
      <c r="AJ19" s="1" t="str">
        <f t="shared" si="36"/>
        <v/>
      </c>
      <c r="AK19" s="1" t="str">
        <f t="shared" si="36"/>
        <v/>
      </c>
      <c r="AL19" s="1" t="str">
        <f t="shared" si="36"/>
        <v/>
      </c>
    </row>
    <row r="20">
      <c r="A20" s="2" t="s">
        <v>71</v>
      </c>
      <c r="E20" s="5"/>
      <c r="F20" s="1" t="str">
        <f t="shared" si="23"/>
        <v>10100000000000010110110010001000000000010110001000000001011111000011011010000110101100011000101000111101010001111</v>
      </c>
      <c r="G20" s="1" t="str">
        <f t="shared" si="9"/>
        <v/>
      </c>
      <c r="H20" s="1" t="str">
        <f t="shared" si="10"/>
        <v/>
      </c>
      <c r="I20" s="1" t="str">
        <f t="shared" si="11"/>
        <v/>
      </c>
      <c r="J20" s="1" t="str">
        <f t="shared" si="12"/>
        <v/>
      </c>
      <c r="K20" s="1" t="str">
        <f t="shared" si="13"/>
        <v/>
      </c>
      <c r="L20" s="1" t="str">
        <f t="shared" si="14"/>
        <v/>
      </c>
      <c r="M20" s="1" t="str">
        <f t="shared" si="15"/>
        <v/>
      </c>
      <c r="N20" s="1" t="str">
        <f t="array" ref="N20">IFS(M20="0",15,M20="1",11,TRUE,"")</f>
        <v/>
      </c>
      <c r="O20" s="1" t="str">
        <f t="shared" si="16"/>
        <v/>
      </c>
      <c r="P20" s="1" t="str">
        <f t="shared" si="17"/>
        <v/>
      </c>
      <c r="Q20" s="1" t="str">
        <f t="shared" si="18"/>
        <v/>
      </c>
      <c r="R20" s="1" t="str">
        <f t="array" ref="R20">TEXTJOIN("",TRUE,RIGHT(U20:XFD20,4))</f>
        <v/>
      </c>
      <c r="S20" s="1" t="str">
        <f t="shared" si="27"/>
        <v/>
      </c>
      <c r="T20" s="1" t="str">
        <f t="shared" si="28"/>
        <v/>
      </c>
      <c r="U20" s="1" t="str">
        <f t="shared" si="29"/>
        <v/>
      </c>
      <c r="V20" s="1" t="str">
        <f t="shared" si="21"/>
        <v/>
      </c>
      <c r="W20" s="1" t="str">
        <f t="shared" ref="W20:AL20" si="37">IF(OR(V20="",LEFT(V20,1)="0"),"",MID($E$6,LEN(TEXTJOIN("",TRUE,$F20,$G20,$I20,TEXTJOIN("",TRUE,$U20:V20)))+1,5))</f>
        <v/>
      </c>
      <c r="X20" s="1" t="str">
        <f t="shared" si="37"/>
        <v/>
      </c>
      <c r="Y20" s="1" t="str">
        <f t="shared" si="37"/>
        <v/>
      </c>
      <c r="Z20" s="1" t="str">
        <f t="shared" si="37"/>
        <v/>
      </c>
      <c r="AA20" s="1" t="str">
        <f t="shared" si="37"/>
        <v/>
      </c>
      <c r="AB20" s="1" t="str">
        <f t="shared" si="37"/>
        <v/>
      </c>
      <c r="AC20" s="1" t="str">
        <f t="shared" si="37"/>
        <v/>
      </c>
      <c r="AD20" s="1" t="str">
        <f t="shared" si="37"/>
        <v/>
      </c>
      <c r="AE20" s="1" t="str">
        <f t="shared" si="37"/>
        <v/>
      </c>
      <c r="AF20" s="1" t="str">
        <f t="shared" si="37"/>
        <v/>
      </c>
      <c r="AG20" s="1" t="str">
        <f t="shared" si="37"/>
        <v/>
      </c>
      <c r="AH20" s="1" t="str">
        <f t="shared" si="37"/>
        <v/>
      </c>
      <c r="AI20" s="1" t="str">
        <f t="shared" si="37"/>
        <v/>
      </c>
      <c r="AJ20" s="1" t="str">
        <f t="shared" si="37"/>
        <v/>
      </c>
      <c r="AK20" s="1" t="str">
        <f t="shared" si="37"/>
        <v/>
      </c>
      <c r="AL20" s="1" t="str">
        <f t="shared" si="37"/>
        <v/>
      </c>
    </row>
    <row r="21" ht="15.75" customHeight="1">
      <c r="A21" s="2" t="s">
        <v>2</v>
      </c>
      <c r="B21" s="2" t="s">
        <v>72</v>
      </c>
      <c r="F21" s="1" t="str">
        <f t="shared" si="23"/>
        <v>10100000000000010110110010001000000000010110001000000001011111000011011010000110101100011000101000111101010001111</v>
      </c>
      <c r="G21" s="1" t="str">
        <f t="shared" si="9"/>
        <v/>
      </c>
      <c r="H21" s="1" t="str">
        <f t="shared" si="10"/>
        <v/>
      </c>
      <c r="I21" s="1" t="str">
        <f t="shared" si="11"/>
        <v/>
      </c>
      <c r="J21" s="1" t="str">
        <f t="shared" si="12"/>
        <v/>
      </c>
      <c r="K21" s="1" t="str">
        <f t="shared" si="13"/>
        <v/>
      </c>
      <c r="L21" s="1" t="str">
        <f t="shared" si="14"/>
        <v/>
      </c>
      <c r="M21" s="1" t="str">
        <f t="shared" si="15"/>
        <v/>
      </c>
      <c r="N21" s="1" t="str">
        <f t="array" ref="N21">IFS(M21="0",15,M21="1",11,TRUE,"")</f>
        <v/>
      </c>
      <c r="O21" s="1" t="str">
        <f t="shared" si="16"/>
        <v/>
      </c>
      <c r="P21" s="1" t="str">
        <f t="shared" si="17"/>
        <v/>
      </c>
      <c r="Q21" s="1" t="str">
        <f t="shared" si="18"/>
        <v/>
      </c>
      <c r="R21" s="1" t="str">
        <f t="array" ref="R21">TEXTJOIN("",TRUE,RIGHT(U21:XFD21,4))</f>
        <v/>
      </c>
      <c r="S21" s="1" t="str">
        <f t="shared" si="27"/>
        <v/>
      </c>
      <c r="T21" s="1" t="str">
        <f t="shared" si="28"/>
        <v/>
      </c>
      <c r="U21" s="1" t="str">
        <f t="shared" si="29"/>
        <v/>
      </c>
      <c r="V21" s="1" t="str">
        <f t="shared" si="21"/>
        <v/>
      </c>
      <c r="W21" s="1" t="str">
        <f t="shared" ref="W21:AL21" si="38">IF(OR(V21="",LEFT(V21,1)="0"),"",MID($E$6,LEN(TEXTJOIN("",TRUE,$F21,$G21,$I21,TEXTJOIN("",TRUE,$U21:V21)))+1,5))</f>
        <v/>
      </c>
      <c r="X21" s="1" t="str">
        <f t="shared" si="38"/>
        <v/>
      </c>
      <c r="Y21" s="1" t="str">
        <f t="shared" si="38"/>
        <v/>
      </c>
      <c r="Z21" s="1" t="str">
        <f t="shared" si="38"/>
        <v/>
      </c>
      <c r="AA21" s="1" t="str">
        <f t="shared" si="38"/>
        <v/>
      </c>
      <c r="AB21" s="1" t="str">
        <f t="shared" si="38"/>
        <v/>
      </c>
      <c r="AC21" s="1" t="str">
        <f t="shared" si="38"/>
        <v/>
      </c>
      <c r="AD21" s="1" t="str">
        <f t="shared" si="38"/>
        <v/>
      </c>
      <c r="AE21" s="1" t="str">
        <f t="shared" si="38"/>
        <v/>
      </c>
      <c r="AF21" s="1" t="str">
        <f t="shared" si="38"/>
        <v/>
      </c>
      <c r="AG21" s="1" t="str">
        <f t="shared" si="38"/>
        <v/>
      </c>
      <c r="AH21" s="1" t="str">
        <f t="shared" si="38"/>
        <v/>
      </c>
      <c r="AI21" s="1" t="str">
        <f t="shared" si="38"/>
        <v/>
      </c>
      <c r="AJ21" s="1" t="str">
        <f t="shared" si="38"/>
        <v/>
      </c>
      <c r="AK21" s="1" t="str">
        <f t="shared" si="38"/>
        <v/>
      </c>
      <c r="AL21" s="1" t="str">
        <f t="shared" si="38"/>
        <v/>
      </c>
    </row>
    <row r="22" ht="15.75" customHeight="1">
      <c r="A22" s="2" t="s">
        <v>6</v>
      </c>
      <c r="B22" s="2" t="s">
        <v>73</v>
      </c>
      <c r="F22" s="1" t="str">
        <f t="shared" si="23"/>
        <v>10100000000000010110110010001000000000010110001000000001011111000011011010000110101100011000101000111101010001111</v>
      </c>
      <c r="G22" s="1" t="str">
        <f t="shared" si="9"/>
        <v/>
      </c>
      <c r="H22" s="1" t="str">
        <f t="shared" si="10"/>
        <v/>
      </c>
      <c r="I22" s="1" t="str">
        <f t="shared" si="11"/>
        <v/>
      </c>
      <c r="J22" s="1" t="str">
        <f t="shared" si="12"/>
        <v/>
      </c>
      <c r="K22" s="1" t="str">
        <f t="shared" si="13"/>
        <v/>
      </c>
      <c r="L22" s="1" t="str">
        <f t="shared" si="14"/>
        <v/>
      </c>
      <c r="M22" s="1" t="str">
        <f t="shared" si="15"/>
        <v/>
      </c>
      <c r="N22" s="1" t="str">
        <f t="array" ref="N22">IFS(M22="0",15,M22="1",11,TRUE,"")</f>
        <v/>
      </c>
      <c r="O22" s="1" t="str">
        <f t="shared" si="16"/>
        <v/>
      </c>
      <c r="P22" s="1" t="str">
        <f t="shared" si="17"/>
        <v/>
      </c>
      <c r="Q22" s="1" t="str">
        <f t="shared" si="18"/>
        <v/>
      </c>
      <c r="R22" s="1" t="str">
        <f t="array" ref="R22">TEXTJOIN("",TRUE,RIGHT(U22:XFD22,4))</f>
        <v/>
      </c>
      <c r="S22" s="1" t="str">
        <f t="shared" si="27"/>
        <v/>
      </c>
      <c r="T22" s="1" t="str">
        <f t="shared" si="28"/>
        <v/>
      </c>
      <c r="U22" s="1" t="str">
        <f t="shared" si="29"/>
        <v/>
      </c>
      <c r="V22" s="1" t="str">
        <f t="shared" si="21"/>
        <v/>
      </c>
      <c r="W22" s="1" t="str">
        <f t="shared" ref="W22:AL22" si="39">IF(OR(V22="",LEFT(V22,1)="0"),"",MID($E$6,LEN(TEXTJOIN("",TRUE,$F22,$G22,$I22,TEXTJOIN("",TRUE,$U22:V22)))+1,5))</f>
        <v/>
      </c>
      <c r="X22" s="1" t="str">
        <f t="shared" si="39"/>
        <v/>
      </c>
      <c r="Y22" s="1" t="str">
        <f t="shared" si="39"/>
        <v/>
      </c>
      <c r="Z22" s="1" t="str">
        <f t="shared" si="39"/>
        <v/>
      </c>
      <c r="AA22" s="1" t="str">
        <f t="shared" si="39"/>
        <v/>
      </c>
      <c r="AB22" s="1" t="str">
        <f t="shared" si="39"/>
        <v/>
      </c>
      <c r="AC22" s="1" t="str">
        <f t="shared" si="39"/>
        <v/>
      </c>
      <c r="AD22" s="1" t="str">
        <f t="shared" si="39"/>
        <v/>
      </c>
      <c r="AE22" s="1" t="str">
        <f t="shared" si="39"/>
        <v/>
      </c>
      <c r="AF22" s="1" t="str">
        <f t="shared" si="39"/>
        <v/>
      </c>
      <c r="AG22" s="1" t="str">
        <f t="shared" si="39"/>
        <v/>
      </c>
      <c r="AH22" s="1" t="str">
        <f t="shared" si="39"/>
        <v/>
      </c>
      <c r="AI22" s="1" t="str">
        <f t="shared" si="39"/>
        <v/>
      </c>
      <c r="AJ22" s="1" t="str">
        <f t="shared" si="39"/>
        <v/>
      </c>
      <c r="AK22" s="1" t="str">
        <f t="shared" si="39"/>
        <v/>
      </c>
      <c r="AL22" s="1" t="str">
        <f t="shared" si="39"/>
        <v/>
      </c>
    </row>
    <row r="23" ht="15.75" customHeight="1">
      <c r="A23" s="2" t="s">
        <v>8</v>
      </c>
      <c r="B23" s="2" t="s">
        <v>74</v>
      </c>
      <c r="F23" s="1" t="str">
        <f t="shared" si="23"/>
        <v>10100000000000010110110010001000000000010110001000000001011111000011011010000110101100011000101000111101010001111</v>
      </c>
      <c r="G23" s="1" t="str">
        <f t="shared" si="9"/>
        <v/>
      </c>
      <c r="H23" s="1" t="str">
        <f t="shared" si="10"/>
        <v/>
      </c>
      <c r="I23" s="1" t="str">
        <f t="shared" si="11"/>
        <v/>
      </c>
      <c r="J23" s="1" t="str">
        <f t="shared" si="12"/>
        <v/>
      </c>
      <c r="K23" s="1" t="str">
        <f t="shared" si="13"/>
        <v/>
      </c>
      <c r="L23" s="1" t="str">
        <f t="shared" si="14"/>
        <v/>
      </c>
      <c r="M23" s="1" t="str">
        <f t="shared" si="15"/>
        <v/>
      </c>
      <c r="N23" s="1" t="str">
        <f t="array" ref="N23">IFS(M23="0",15,M23="1",11,TRUE,"")</f>
        <v/>
      </c>
      <c r="O23" s="1" t="str">
        <f t="shared" si="16"/>
        <v/>
      </c>
      <c r="P23" s="1" t="str">
        <f t="shared" si="17"/>
        <v/>
      </c>
      <c r="Q23" s="1" t="str">
        <f t="shared" si="18"/>
        <v/>
      </c>
      <c r="R23" s="1" t="str">
        <f t="array" ref="R23">TEXTJOIN("",TRUE,RIGHT(U23:XFD23,4))</f>
        <v/>
      </c>
      <c r="S23" s="1" t="str">
        <f t="shared" si="27"/>
        <v/>
      </c>
      <c r="T23" s="1" t="str">
        <f t="shared" si="28"/>
        <v/>
      </c>
      <c r="U23" s="1" t="str">
        <f t="shared" si="29"/>
        <v/>
      </c>
      <c r="V23" s="1" t="str">
        <f t="shared" si="21"/>
        <v/>
      </c>
      <c r="W23" s="1" t="str">
        <f t="shared" ref="W23:AL23" si="40">IF(OR(V23="",LEFT(V23,1)="0"),"",MID($E$6,LEN(TEXTJOIN("",TRUE,$F23,$G23,$I23,TEXTJOIN("",TRUE,$U23:V23)))+1,5))</f>
        <v/>
      </c>
      <c r="X23" s="1" t="str">
        <f t="shared" si="40"/>
        <v/>
      </c>
      <c r="Y23" s="1" t="str">
        <f t="shared" si="40"/>
        <v/>
      </c>
      <c r="Z23" s="1" t="str">
        <f t="shared" si="40"/>
        <v/>
      </c>
      <c r="AA23" s="1" t="str">
        <f t="shared" si="40"/>
        <v/>
      </c>
      <c r="AB23" s="1" t="str">
        <f t="shared" si="40"/>
        <v/>
      </c>
      <c r="AC23" s="1" t="str">
        <f t="shared" si="40"/>
        <v/>
      </c>
      <c r="AD23" s="1" t="str">
        <f t="shared" si="40"/>
        <v/>
      </c>
      <c r="AE23" s="1" t="str">
        <f t="shared" si="40"/>
        <v/>
      </c>
      <c r="AF23" s="1" t="str">
        <f t="shared" si="40"/>
        <v/>
      </c>
      <c r="AG23" s="1" t="str">
        <f t="shared" si="40"/>
        <v/>
      </c>
      <c r="AH23" s="1" t="str">
        <f t="shared" si="40"/>
        <v/>
      </c>
      <c r="AI23" s="1" t="str">
        <f t="shared" si="40"/>
        <v/>
      </c>
      <c r="AJ23" s="1" t="str">
        <f t="shared" si="40"/>
        <v/>
      </c>
      <c r="AK23" s="1" t="str">
        <f t="shared" si="40"/>
        <v/>
      </c>
      <c r="AL23" s="1" t="str">
        <f t="shared" si="40"/>
        <v/>
      </c>
    </row>
    <row r="24" ht="15.75" customHeight="1">
      <c r="A24" s="2" t="s">
        <v>11</v>
      </c>
      <c r="B24" s="2" t="s">
        <v>75</v>
      </c>
      <c r="F24" s="1" t="str">
        <f t="shared" si="23"/>
        <v>10100000000000010110110010001000000000010110001000000001011111000011011010000110101100011000101000111101010001111</v>
      </c>
      <c r="G24" s="1" t="str">
        <f t="shared" si="9"/>
        <v/>
      </c>
      <c r="H24" s="1" t="str">
        <f t="shared" si="10"/>
        <v/>
      </c>
      <c r="I24" s="1" t="str">
        <f t="shared" si="11"/>
        <v/>
      </c>
      <c r="J24" s="1" t="str">
        <f t="shared" si="12"/>
        <v/>
      </c>
      <c r="K24" s="1" t="str">
        <f t="shared" si="13"/>
        <v/>
      </c>
      <c r="L24" s="1" t="str">
        <f t="shared" si="14"/>
        <v/>
      </c>
      <c r="M24" s="1" t="str">
        <f t="shared" si="15"/>
        <v/>
      </c>
      <c r="N24" s="1" t="str">
        <f t="array" ref="N24">IFS(M24="0",15,M24="1",11,TRUE,"")</f>
        <v/>
      </c>
      <c r="O24" s="1" t="str">
        <f t="shared" si="16"/>
        <v/>
      </c>
      <c r="P24" s="1" t="str">
        <f t="shared" si="17"/>
        <v/>
      </c>
      <c r="Q24" s="1" t="str">
        <f t="shared" si="18"/>
        <v/>
      </c>
      <c r="R24" s="1" t="str">
        <f t="array" ref="R24">TEXTJOIN("",TRUE,RIGHT(U24:XFD24,4))</f>
        <v/>
      </c>
      <c r="S24" s="1" t="str">
        <f t="shared" si="27"/>
        <v/>
      </c>
      <c r="T24" s="1" t="str">
        <f t="shared" si="28"/>
        <v/>
      </c>
      <c r="U24" s="1" t="str">
        <f t="shared" si="29"/>
        <v/>
      </c>
      <c r="V24" s="1" t="str">
        <f t="shared" si="21"/>
        <v/>
      </c>
      <c r="W24" s="1" t="str">
        <f t="shared" ref="W24:AL24" si="41">IF(OR(V24="",LEFT(V24,1)="0"),"",MID($E$6,LEN(TEXTJOIN("",TRUE,$F24,$G24,$I24,TEXTJOIN("",TRUE,$U24:V24)))+1,5))</f>
        <v/>
      </c>
      <c r="X24" s="1" t="str">
        <f t="shared" si="41"/>
        <v/>
      </c>
      <c r="Y24" s="1" t="str">
        <f t="shared" si="41"/>
        <v/>
      </c>
      <c r="Z24" s="1" t="str">
        <f t="shared" si="41"/>
        <v/>
      </c>
      <c r="AA24" s="1" t="str">
        <f t="shared" si="41"/>
        <v/>
      </c>
      <c r="AB24" s="1" t="str">
        <f t="shared" si="41"/>
        <v/>
      </c>
      <c r="AC24" s="1" t="str">
        <f t="shared" si="41"/>
        <v/>
      </c>
      <c r="AD24" s="1" t="str">
        <f t="shared" si="41"/>
        <v/>
      </c>
      <c r="AE24" s="1" t="str">
        <f t="shared" si="41"/>
        <v/>
      </c>
      <c r="AF24" s="1" t="str">
        <f t="shared" si="41"/>
        <v/>
      </c>
      <c r="AG24" s="1" t="str">
        <f t="shared" si="41"/>
        <v/>
      </c>
      <c r="AH24" s="1" t="str">
        <f t="shared" si="41"/>
        <v/>
      </c>
      <c r="AI24" s="1" t="str">
        <f t="shared" si="41"/>
        <v/>
      </c>
      <c r="AJ24" s="1" t="str">
        <f t="shared" si="41"/>
        <v/>
      </c>
      <c r="AK24" s="1" t="str">
        <f t="shared" si="41"/>
        <v/>
      </c>
      <c r="AL24" s="1" t="str">
        <f t="shared" si="41"/>
        <v/>
      </c>
    </row>
    <row r="25" ht="15.75" customHeight="1">
      <c r="A25" s="2" t="s">
        <v>13</v>
      </c>
      <c r="B25" s="2" t="s">
        <v>76</v>
      </c>
      <c r="F25" s="1" t="str">
        <f t="shared" si="23"/>
        <v>10100000000000010110110010001000000000010110001000000001011111000011011010000110101100011000101000111101010001111</v>
      </c>
      <c r="G25" s="1" t="str">
        <f t="shared" si="9"/>
        <v/>
      </c>
      <c r="H25" s="1" t="str">
        <f t="shared" si="10"/>
        <v/>
      </c>
      <c r="I25" s="1" t="str">
        <f t="shared" si="11"/>
        <v/>
      </c>
      <c r="J25" s="1" t="str">
        <f t="shared" si="12"/>
        <v/>
      </c>
      <c r="K25" s="1" t="str">
        <f t="shared" si="13"/>
        <v/>
      </c>
      <c r="L25" s="1" t="str">
        <f t="shared" si="14"/>
        <v/>
      </c>
      <c r="M25" s="1" t="str">
        <f t="shared" si="15"/>
        <v/>
      </c>
      <c r="N25" s="1" t="str">
        <f t="array" ref="N25">IFS(M25="0",15,M25="1",11,TRUE,"")</f>
        <v/>
      </c>
      <c r="O25" s="1" t="str">
        <f t="shared" si="16"/>
        <v/>
      </c>
      <c r="P25" s="1" t="str">
        <f t="shared" si="17"/>
        <v/>
      </c>
      <c r="Q25" s="1" t="str">
        <f t="shared" si="18"/>
        <v/>
      </c>
      <c r="R25" s="1" t="str">
        <f t="array" ref="R25">TEXTJOIN("",TRUE,RIGHT(U25:XFD25,4))</f>
        <v/>
      </c>
      <c r="S25" s="1" t="str">
        <f t="shared" si="27"/>
        <v/>
      </c>
      <c r="T25" s="1" t="str">
        <f t="shared" si="28"/>
        <v/>
      </c>
      <c r="U25" s="1" t="str">
        <f t="shared" si="29"/>
        <v/>
      </c>
      <c r="V25" s="1" t="str">
        <f t="shared" si="21"/>
        <v/>
      </c>
      <c r="W25" s="1" t="str">
        <f t="shared" ref="W25:AL25" si="42">IF(OR(V25="",LEFT(V25,1)="0"),"",MID($E$6,LEN(TEXTJOIN("",TRUE,$F25,$G25,$I25,TEXTJOIN("",TRUE,$U25:V25)))+1,5))</f>
        <v/>
      </c>
      <c r="X25" s="1" t="str">
        <f t="shared" si="42"/>
        <v/>
      </c>
      <c r="Y25" s="1" t="str">
        <f t="shared" si="42"/>
        <v/>
      </c>
      <c r="Z25" s="1" t="str">
        <f t="shared" si="42"/>
        <v/>
      </c>
      <c r="AA25" s="1" t="str">
        <f t="shared" si="42"/>
        <v/>
      </c>
      <c r="AB25" s="1" t="str">
        <f t="shared" si="42"/>
        <v/>
      </c>
      <c r="AC25" s="1" t="str">
        <f t="shared" si="42"/>
        <v/>
      </c>
      <c r="AD25" s="1" t="str">
        <f t="shared" si="42"/>
        <v/>
      </c>
      <c r="AE25" s="1" t="str">
        <f t="shared" si="42"/>
        <v/>
      </c>
      <c r="AF25" s="1" t="str">
        <f t="shared" si="42"/>
        <v/>
      </c>
      <c r="AG25" s="1" t="str">
        <f t="shared" si="42"/>
        <v/>
      </c>
      <c r="AH25" s="1" t="str">
        <f t="shared" si="42"/>
        <v/>
      </c>
      <c r="AI25" s="1" t="str">
        <f t="shared" si="42"/>
        <v/>
      </c>
      <c r="AJ25" s="1" t="str">
        <f t="shared" si="42"/>
        <v/>
      </c>
      <c r="AK25" s="1" t="str">
        <f t="shared" si="42"/>
        <v/>
      </c>
      <c r="AL25" s="1" t="str">
        <f t="shared" si="42"/>
        <v/>
      </c>
    </row>
    <row r="26" ht="15.75" customHeight="1">
      <c r="A26" s="2" t="s">
        <v>16</v>
      </c>
      <c r="B26" s="2" t="s">
        <v>77</v>
      </c>
    </row>
    <row r="27" ht="15.75" customHeight="1">
      <c r="A27" s="2" t="s">
        <v>51</v>
      </c>
      <c r="B27" s="2" t="s">
        <v>78</v>
      </c>
    </row>
    <row r="28" ht="15.75" customHeight="1">
      <c r="A28" s="2" t="s">
        <v>53</v>
      </c>
      <c r="B28" s="2" t="s">
        <v>79</v>
      </c>
    </row>
    <row r="29" ht="15.75" customHeight="1">
      <c r="A29" s="1">
        <v>0.0</v>
      </c>
    </row>
    <row r="30" ht="15.75" customHeight="1">
      <c r="A30" s="1">
        <v>1.0</v>
      </c>
      <c r="B30" s="2" t="s">
        <v>2</v>
      </c>
    </row>
    <row r="31" ht="15.75" customHeight="1">
      <c r="A31" s="1">
        <v>2.0</v>
      </c>
      <c r="B31" s="2" t="s">
        <v>80</v>
      </c>
    </row>
    <row r="32" ht="15.75" customHeight="1">
      <c r="A32" s="1">
        <v>3.0</v>
      </c>
      <c r="B32" s="2" t="s">
        <v>72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Q7:Y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7.5"/>
    <col customWidth="1" min="5" max="5" width="7.63"/>
    <col customWidth="1" min="6" max="6" width="8.88"/>
    <col customWidth="1" min="7" max="7" width="7.63"/>
    <col customWidth="1" min="8" max="8" width="10.63"/>
    <col customWidth="1" min="9" max="12" width="7.63"/>
    <col customWidth="1" min="13" max="13" width="14.13"/>
    <col customWidth="1" min="14" max="14" width="16.88"/>
    <col customWidth="1" min="15" max="15" width="14.13"/>
    <col customWidth="1" min="16" max="16" width="9.0"/>
    <col customWidth="1" min="17" max="42" width="7.63"/>
  </cols>
  <sheetData>
    <row r="1">
      <c r="A1" s="6" t="s">
        <v>81</v>
      </c>
      <c r="E1" s="1">
        <v>1.0</v>
      </c>
      <c r="F1" s="1">
        <f t="shared" ref="F1:R1" si="1">E1+1</f>
        <v>2</v>
      </c>
      <c r="G1" s="1">
        <f t="shared" si="1"/>
        <v>3</v>
      </c>
      <c r="H1" s="1">
        <f t="shared" si="1"/>
        <v>4</v>
      </c>
      <c r="I1" s="1">
        <f t="shared" si="1"/>
        <v>5</v>
      </c>
      <c r="J1" s="1">
        <f t="shared" si="1"/>
        <v>6</v>
      </c>
      <c r="K1" s="1">
        <f t="shared" si="1"/>
        <v>7</v>
      </c>
      <c r="L1" s="1">
        <f t="shared" si="1"/>
        <v>8</v>
      </c>
      <c r="M1" s="1">
        <f t="shared" si="1"/>
        <v>9</v>
      </c>
      <c r="N1" s="1">
        <f t="shared" si="1"/>
        <v>10</v>
      </c>
      <c r="O1" s="1">
        <f t="shared" si="1"/>
        <v>11</v>
      </c>
      <c r="P1" s="1">
        <f t="shared" si="1"/>
        <v>12</v>
      </c>
      <c r="Q1" s="1">
        <f t="shared" si="1"/>
        <v>13</v>
      </c>
      <c r="R1" s="1">
        <f t="shared" si="1"/>
        <v>14</v>
      </c>
      <c r="T1" s="1">
        <f>R1+1</f>
        <v>15</v>
      </c>
      <c r="U1" s="1">
        <f t="shared" ref="U1:AP1" si="2">T1+1</f>
        <v>16</v>
      </c>
      <c r="V1" s="1">
        <f t="shared" si="2"/>
        <v>17</v>
      </c>
      <c r="W1" s="1">
        <f t="shared" si="2"/>
        <v>18</v>
      </c>
      <c r="X1" s="1">
        <f t="shared" si="2"/>
        <v>19</v>
      </c>
      <c r="Y1" s="1">
        <f t="shared" si="2"/>
        <v>20</v>
      </c>
      <c r="Z1" s="1">
        <f t="shared" si="2"/>
        <v>21</v>
      </c>
      <c r="AA1" s="1">
        <f t="shared" si="2"/>
        <v>22</v>
      </c>
      <c r="AB1" s="1">
        <f t="shared" si="2"/>
        <v>23</v>
      </c>
      <c r="AC1" s="1">
        <f t="shared" si="2"/>
        <v>24</v>
      </c>
      <c r="AD1" s="1">
        <f t="shared" si="2"/>
        <v>25</v>
      </c>
      <c r="AE1" s="1">
        <f t="shared" si="2"/>
        <v>26</v>
      </c>
      <c r="AF1" s="1">
        <f t="shared" si="2"/>
        <v>27</v>
      </c>
      <c r="AG1" s="1">
        <f t="shared" si="2"/>
        <v>28</v>
      </c>
      <c r="AH1" s="1">
        <f t="shared" si="2"/>
        <v>29</v>
      </c>
      <c r="AI1" s="1">
        <f t="shared" si="2"/>
        <v>30</v>
      </c>
      <c r="AJ1" s="1">
        <f t="shared" si="2"/>
        <v>31</v>
      </c>
      <c r="AK1" s="1">
        <f t="shared" si="2"/>
        <v>32</v>
      </c>
      <c r="AL1" s="1">
        <f t="shared" si="2"/>
        <v>33</v>
      </c>
      <c r="AM1" s="1">
        <f t="shared" si="2"/>
        <v>34</v>
      </c>
      <c r="AN1" s="1">
        <f t="shared" si="2"/>
        <v>35</v>
      </c>
      <c r="AO1" s="1">
        <f t="shared" si="2"/>
        <v>36</v>
      </c>
      <c r="AP1" s="1">
        <f t="shared" si="2"/>
        <v>37</v>
      </c>
    </row>
    <row r="2">
      <c r="D2" s="1" t="s">
        <v>1</v>
      </c>
      <c r="E2" s="1" t="str">
        <f t="shared" ref="E2:R2" si="3">MID($A$1,E$1,1)</f>
        <v>9</v>
      </c>
      <c r="F2" s="1" t="str">
        <f t="shared" si="3"/>
        <v>C</v>
      </c>
      <c r="G2" s="1" t="str">
        <f t="shared" si="3"/>
        <v>0</v>
      </c>
      <c r="H2" s="1" t="str">
        <f t="shared" si="3"/>
        <v>1</v>
      </c>
      <c r="I2" s="1" t="str">
        <f t="shared" si="3"/>
        <v>4</v>
      </c>
      <c r="J2" s="1" t="str">
        <f t="shared" si="3"/>
        <v>1</v>
      </c>
      <c r="K2" s="1" t="str">
        <f t="shared" si="3"/>
        <v>0</v>
      </c>
      <c r="L2" s="1" t="str">
        <f t="shared" si="3"/>
        <v>8</v>
      </c>
      <c r="M2" s="1" t="str">
        <f t="shared" si="3"/>
        <v>0</v>
      </c>
      <c r="N2" s="1" t="str">
        <f t="shared" si="3"/>
        <v>2</v>
      </c>
      <c r="O2" s="1" t="str">
        <f t="shared" si="3"/>
        <v>5</v>
      </c>
      <c r="P2" s="1" t="str">
        <f t="shared" si="3"/>
        <v>0</v>
      </c>
      <c r="Q2" s="1" t="str">
        <f t="shared" si="3"/>
        <v>3</v>
      </c>
      <c r="R2" s="1" t="str">
        <f t="shared" si="3"/>
        <v>2</v>
      </c>
      <c r="T2" s="1" t="str">
        <f t="shared" ref="T2:AP2" si="4">MID($A$1,T$1,1)</f>
        <v>0</v>
      </c>
      <c r="U2" s="1" t="str">
        <f t="shared" si="4"/>
        <v>F</v>
      </c>
      <c r="V2" s="1" t="str">
        <f t="shared" si="4"/>
        <v>1</v>
      </c>
      <c r="W2" s="1" t="str">
        <f t="shared" si="4"/>
        <v>8</v>
      </c>
      <c r="X2" s="1" t="str">
        <f t="shared" si="4"/>
        <v>0</v>
      </c>
      <c r="Y2" s="1" t="str">
        <f t="shared" si="4"/>
        <v>2</v>
      </c>
      <c r="Z2" s="1" t="str">
        <f t="shared" si="4"/>
        <v>1</v>
      </c>
      <c r="AA2" s="1" t="str">
        <f t="shared" si="4"/>
        <v>0</v>
      </c>
      <c r="AB2" s="1" t="str">
        <f t="shared" si="4"/>
        <v>4</v>
      </c>
      <c r="AC2" s="1" t="str">
        <f t="shared" si="4"/>
        <v>A</v>
      </c>
      <c r="AD2" s="1" t="str">
        <f t="shared" si="4"/>
        <v>0</v>
      </c>
      <c r="AE2" s="1" t="str">
        <f t="shared" si="4"/>
        <v>8</v>
      </c>
      <c r="AF2" s="1" t="str">
        <f t="shared" si="4"/>
        <v/>
      </c>
      <c r="AG2" s="1" t="str">
        <f t="shared" si="4"/>
        <v/>
      </c>
      <c r="AH2" s="1" t="str">
        <f t="shared" si="4"/>
        <v/>
      </c>
      <c r="AI2" s="1" t="str">
        <f t="shared" si="4"/>
        <v/>
      </c>
      <c r="AJ2" s="1" t="str">
        <f t="shared" si="4"/>
        <v/>
      </c>
      <c r="AK2" s="1" t="str">
        <f t="shared" si="4"/>
        <v/>
      </c>
      <c r="AL2" s="1" t="str">
        <f t="shared" si="4"/>
        <v/>
      </c>
      <c r="AM2" s="1" t="str">
        <f t="shared" si="4"/>
        <v/>
      </c>
      <c r="AN2" s="1" t="str">
        <f t="shared" si="4"/>
        <v/>
      </c>
      <c r="AO2" s="1" t="str">
        <f t="shared" si="4"/>
        <v/>
      </c>
      <c r="AP2" s="1" t="str">
        <f t="shared" si="4"/>
        <v/>
      </c>
    </row>
    <row r="3">
      <c r="A3" s="2" t="s">
        <v>2</v>
      </c>
      <c r="B3" s="2" t="s">
        <v>3</v>
      </c>
      <c r="C3" s="2" t="s">
        <v>4</v>
      </c>
      <c r="D3" s="1" t="s">
        <v>5</v>
      </c>
      <c r="E3" s="3" t="str">
        <f t="array" ref="E3">INDEX($C$3:$C$18,MATCH(E2,$A$3:$A$18,0))</f>
        <v>1001</v>
      </c>
      <c r="F3" s="3" t="str">
        <f t="shared" ref="F3:R3" si="5">IF(ISNA(INDEX($C$3:$C$18,MATCH(F2,$A$3:$A$18,0))),"",INDEX($C$3:$C$18,MATCH(F2,$A$3:$A$18,0)))</f>
        <v>1100</v>
      </c>
      <c r="G3" s="3" t="str">
        <f t="shared" si="5"/>
        <v>0000</v>
      </c>
      <c r="H3" s="3" t="str">
        <f t="shared" si="5"/>
        <v>0001</v>
      </c>
      <c r="I3" s="3" t="str">
        <f t="shared" si="5"/>
        <v>0100</v>
      </c>
      <c r="J3" s="3" t="str">
        <f t="shared" si="5"/>
        <v>0001</v>
      </c>
      <c r="K3" s="3" t="str">
        <f t="shared" si="5"/>
        <v>0000</v>
      </c>
      <c r="L3" s="3" t="str">
        <f t="shared" si="5"/>
        <v>1000</v>
      </c>
      <c r="M3" s="3" t="str">
        <f t="shared" si="5"/>
        <v>0000</v>
      </c>
      <c r="N3" s="3" t="str">
        <f t="shared" si="5"/>
        <v>0010</v>
      </c>
      <c r="O3" s="3" t="str">
        <f t="shared" si="5"/>
        <v>0101</v>
      </c>
      <c r="P3" s="3" t="str">
        <f t="shared" si="5"/>
        <v>0000</v>
      </c>
      <c r="Q3" s="3" t="str">
        <f t="shared" si="5"/>
        <v>0011</v>
      </c>
      <c r="R3" s="3" t="str">
        <f t="shared" si="5"/>
        <v>0010</v>
      </c>
      <c r="T3" s="3" t="str">
        <f t="shared" ref="T3:AP3" si="6">IF(ISNA(INDEX($C$3:$C$18,MATCH(T2,$A$3:$A$18,0))),"",INDEX($C$3:$C$18,MATCH(T2,$A$3:$A$18,0)))</f>
        <v>0000</v>
      </c>
      <c r="U3" s="3" t="str">
        <f t="shared" si="6"/>
        <v>1111</v>
      </c>
      <c r="V3" s="3" t="str">
        <f t="shared" si="6"/>
        <v>0001</v>
      </c>
      <c r="W3" s="3" t="str">
        <f t="shared" si="6"/>
        <v>1000</v>
      </c>
      <c r="X3" s="3" t="str">
        <f t="shared" si="6"/>
        <v>0000</v>
      </c>
      <c r="Y3" s="3" t="str">
        <f t="shared" si="6"/>
        <v>0010</v>
      </c>
      <c r="Z3" s="3" t="str">
        <f t="shared" si="6"/>
        <v>0001</v>
      </c>
      <c r="AA3" s="3" t="str">
        <f t="shared" si="6"/>
        <v>0000</v>
      </c>
      <c r="AB3" s="3" t="str">
        <f t="shared" si="6"/>
        <v>0100</v>
      </c>
      <c r="AC3" s="3" t="str">
        <f t="shared" si="6"/>
        <v>1010</v>
      </c>
      <c r="AD3" s="3" t="str">
        <f t="shared" si="6"/>
        <v>0000</v>
      </c>
      <c r="AE3" s="3" t="str">
        <f t="shared" si="6"/>
        <v>1000</v>
      </c>
      <c r="AF3" s="1" t="str">
        <f t="shared" si="6"/>
        <v/>
      </c>
      <c r="AG3" s="1" t="str">
        <f t="shared" si="6"/>
        <v/>
      </c>
      <c r="AH3" s="1" t="str">
        <f t="shared" si="6"/>
        <v/>
      </c>
      <c r="AI3" s="1" t="str">
        <f t="shared" si="6"/>
        <v/>
      </c>
      <c r="AJ3" s="1" t="str">
        <f t="shared" si="6"/>
        <v/>
      </c>
      <c r="AK3" s="1" t="str">
        <f t="shared" si="6"/>
        <v/>
      </c>
      <c r="AL3" s="1" t="str">
        <f t="shared" si="6"/>
        <v/>
      </c>
      <c r="AM3" s="1" t="str">
        <f t="shared" si="6"/>
        <v/>
      </c>
      <c r="AN3" s="1" t="str">
        <f t="shared" si="6"/>
        <v/>
      </c>
      <c r="AO3" s="1" t="str">
        <f t="shared" si="6"/>
        <v/>
      </c>
      <c r="AP3" s="1" t="str">
        <f t="shared" si="6"/>
        <v/>
      </c>
    </row>
    <row r="4">
      <c r="A4" s="2" t="s">
        <v>6</v>
      </c>
      <c r="B4" s="2" t="s">
        <v>3</v>
      </c>
      <c r="C4" s="2" t="s">
        <v>7</v>
      </c>
    </row>
    <row r="5">
      <c r="A5" s="2" t="s">
        <v>8</v>
      </c>
      <c r="B5" s="2" t="s">
        <v>3</v>
      </c>
      <c r="C5" s="2" t="s">
        <v>9</v>
      </c>
      <c r="E5" s="2" t="s">
        <v>10</v>
      </c>
    </row>
    <row r="6">
      <c r="A6" s="2" t="s">
        <v>11</v>
      </c>
      <c r="B6" s="2" t="s">
        <v>3</v>
      </c>
      <c r="C6" s="2" t="s">
        <v>12</v>
      </c>
      <c r="E6" s="1" t="str">
        <f>TEXTJOIN("",TRUE,E3:XFD3)</f>
        <v>10011100000000010100000100001000000000100101000000110010000011110001100000000010000100000100101000001000</v>
      </c>
    </row>
    <row r="7">
      <c r="A7" s="2" t="s">
        <v>13</v>
      </c>
      <c r="B7" s="2" t="s">
        <v>3</v>
      </c>
      <c r="C7" s="2" t="s">
        <v>14</v>
      </c>
      <c r="Q7" s="4" t="s">
        <v>15</v>
      </c>
    </row>
    <row r="8">
      <c r="A8" s="2" t="s">
        <v>16</v>
      </c>
      <c r="B8" s="2" t="s">
        <v>3</v>
      </c>
      <c r="C8" s="2" t="s">
        <v>17</v>
      </c>
      <c r="E8" s="2" t="s">
        <v>82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27</v>
      </c>
      <c r="P8" s="2" t="s">
        <v>83</v>
      </c>
      <c r="Q8" s="2" t="s">
        <v>84</v>
      </c>
      <c r="R8" s="2" t="s">
        <v>28</v>
      </c>
      <c r="S8" s="2" t="s">
        <v>29</v>
      </c>
      <c r="T8" s="2" t="s">
        <v>30</v>
      </c>
      <c r="U8" s="2" t="s">
        <v>31</v>
      </c>
      <c r="V8" s="2" t="s">
        <v>32</v>
      </c>
      <c r="W8" s="2" t="s">
        <v>33</v>
      </c>
      <c r="X8" s="2" t="s">
        <v>34</v>
      </c>
      <c r="Y8" s="2" t="s">
        <v>35</v>
      </c>
      <c r="Z8" s="2" t="s">
        <v>36</v>
      </c>
      <c r="AA8" s="2" t="s">
        <v>37</v>
      </c>
      <c r="AB8" s="2" t="s">
        <v>38</v>
      </c>
      <c r="AC8" s="2" t="s">
        <v>39</v>
      </c>
      <c r="AD8" s="2" t="s">
        <v>40</v>
      </c>
      <c r="AE8" s="2" t="s">
        <v>41</v>
      </c>
      <c r="AF8" s="2" t="s">
        <v>42</v>
      </c>
      <c r="AG8" s="2" t="s">
        <v>43</v>
      </c>
      <c r="AH8" s="2" t="s">
        <v>44</v>
      </c>
      <c r="AI8" s="2" t="s">
        <v>45</v>
      </c>
      <c r="AJ8" s="2" t="s">
        <v>46</v>
      </c>
      <c r="AK8" s="2" t="s">
        <v>47</v>
      </c>
      <c r="AL8" s="2" t="s">
        <v>48</v>
      </c>
      <c r="AM8" s="2" t="s">
        <v>49</v>
      </c>
      <c r="AN8" s="2" t="s">
        <v>50</v>
      </c>
    </row>
    <row r="9">
      <c r="A9" s="2" t="s">
        <v>51</v>
      </c>
      <c r="B9" s="2" t="s">
        <v>3</v>
      </c>
      <c r="C9" s="2" t="s">
        <v>52</v>
      </c>
      <c r="D9" s="2"/>
      <c r="E9" s="2" t="s">
        <v>6</v>
      </c>
      <c r="F9" s="2"/>
      <c r="G9" s="1" t="str">
        <f t="shared" ref="G9:G25" si="8">IF(IF(ISNUMBER(INT(SUBSTITUTE($E$6,F9,"",1))),INT(SUBSTITUTE($E$6,F9,"",1)),1)=0,"",MID($E$6,LEN(F9)+1,3))</f>
        <v>100</v>
      </c>
      <c r="H9" s="1">
        <f t="shared" ref="H9:H25" si="9">IF(G9="","",INT(INDEX($A$21:$A$28,MATCH(G9,$B$21:$B$28,0))))</f>
        <v>4</v>
      </c>
      <c r="I9" s="1" t="str">
        <f t="shared" ref="I9:I25" si="10">IF(G9="","",MID($E$6,LEN(TEXTJOIN("",TRUE,F9:G9))+1,3))</f>
        <v>111</v>
      </c>
      <c r="J9" s="3" t="str">
        <f t="shared" ref="J9:J25" si="11">IF(I9="","",INDEX($A$21:$A$28,MATCH(I9,$B$21:$B$28,0)))</f>
        <v>7</v>
      </c>
      <c r="K9" s="1" t="b">
        <f t="shared" ref="K9:K25" si="12">IF(J9="","",J9="4")</f>
        <v>0</v>
      </c>
      <c r="L9" s="1" t="b">
        <f t="shared" ref="L9:L25" si="13">IF(K9="","",NOT(K9))</f>
        <v>1</v>
      </c>
      <c r="M9" s="1" t="str">
        <f t="shared" ref="M9:M25" si="14">IF(L9="","",IF(L9,MID($E$6,LEN(TEXTJOIN("",TRUE,F9,G9,I9))+1,1),""))</f>
        <v>0</v>
      </c>
      <c r="N9" s="1">
        <f t="array" ref="N9">IFS(M9="0",15,M9="1",11,TRUE,"")</f>
        <v>15</v>
      </c>
      <c r="O9" s="1" t="str">
        <f t="shared" ref="O9:O25" si="15">IF(L9="","",IF(L9,MID($E$6,LEN(TEXTJOIN("",TRUE,F9,G9,I9,M9))+1,N9),""))</f>
        <v>000000001010000</v>
      </c>
      <c r="P9" s="1">
        <v>0.0</v>
      </c>
      <c r="R9" s="1">
        <f t="shared" ref="R9:R25" si="16">IF(L9="","",IF(L9,BIN2DEC(INT(O9)),""))</f>
        <v>80</v>
      </c>
      <c r="S9" s="1" t="str">
        <f t="shared" ref="S9:S25" si="17">TEXTJOIN("",TRUE,W9:XFD9)</f>
        <v/>
      </c>
      <c r="U9" s="1" t="str">
        <f t="shared" ref="U9:U11" si="18">IF(K9,TEXTJOIN("",TRUE,S9,INDEX($B$29:$B$32,MATCH(MOD(LEN(S9),4),$A$29:$A$32,0))),"")</f>
        <v/>
      </c>
      <c r="V9" s="1" t="str">
        <f>IF(K9,BIN2DEC(S9),"")</f>
        <v/>
      </c>
      <c r="W9" s="1" t="str">
        <f t="shared" ref="W9:W11" si="19">IF($K9,MID($E$6,LEN(TEXTJOIN("",TRUE,$F9,$G9,$I9))+1,5),"")</f>
        <v/>
      </c>
      <c r="X9" s="1" t="str">
        <f t="shared" ref="X9:X25" si="20">IF(OR(W9="",LEFT(W9,1)="0"),"",MID($E$6,LEN(TEXTJOIN("",TRUE,$F9,$G9,$I9,W9))+1,5))</f>
        <v/>
      </c>
      <c r="Y9" s="1" t="str">
        <f t="shared" ref="Y9:AN9" si="7">IF(OR(X9="",LEFT(X9,1)="0"),"",MID($E$6,LEN(TEXTJOIN("",TRUE,$F9,$G9,$I9,TEXTJOIN("",TRUE,$W9:X9)))+1,5))</f>
        <v/>
      </c>
      <c r="Z9" s="1" t="str">
        <f t="shared" si="7"/>
        <v/>
      </c>
      <c r="AA9" s="1" t="str">
        <f t="shared" si="7"/>
        <v/>
      </c>
      <c r="AB9" s="1" t="str">
        <f t="shared" si="7"/>
        <v/>
      </c>
      <c r="AC9" s="1" t="str">
        <f t="shared" si="7"/>
        <v/>
      </c>
      <c r="AD9" s="1" t="str">
        <f t="shared" si="7"/>
        <v/>
      </c>
      <c r="AE9" s="1" t="str">
        <f t="shared" si="7"/>
        <v/>
      </c>
      <c r="AF9" s="1" t="str">
        <f t="shared" si="7"/>
        <v/>
      </c>
      <c r="AG9" s="1" t="str">
        <f t="shared" si="7"/>
        <v/>
      </c>
      <c r="AH9" s="1" t="str">
        <f t="shared" si="7"/>
        <v/>
      </c>
      <c r="AI9" s="1" t="str">
        <f t="shared" si="7"/>
        <v/>
      </c>
      <c r="AJ9" s="1" t="str">
        <f t="shared" si="7"/>
        <v/>
      </c>
      <c r="AK9" s="1" t="str">
        <f t="shared" si="7"/>
        <v/>
      </c>
      <c r="AL9" s="1" t="str">
        <f t="shared" si="7"/>
        <v/>
      </c>
      <c r="AM9" s="1" t="str">
        <f t="shared" si="7"/>
        <v/>
      </c>
      <c r="AN9" s="1" t="str">
        <f t="shared" si="7"/>
        <v/>
      </c>
    </row>
    <row r="10">
      <c r="A10" s="2" t="s">
        <v>53</v>
      </c>
      <c r="B10" s="2" t="s">
        <v>3</v>
      </c>
      <c r="C10" s="2" t="s">
        <v>54</v>
      </c>
      <c r="E10" s="2">
        <f t="shared" ref="E10:E25" si="22">E9+1</f>
        <v>2</v>
      </c>
      <c r="F10" s="1" t="str">
        <f t="shared" ref="F10:F25" si="23">TEXTJOIN("",TRUE,F9,G9,I9,M9,O9,S9)</f>
        <v>1001110000000001010000</v>
      </c>
      <c r="G10" s="1" t="str">
        <f t="shared" si="8"/>
        <v>010</v>
      </c>
      <c r="H10" s="1">
        <f t="shared" si="9"/>
        <v>2</v>
      </c>
      <c r="I10" s="1" t="str">
        <f t="shared" si="10"/>
        <v>000</v>
      </c>
      <c r="J10" s="3" t="str">
        <f t="shared" si="11"/>
        <v>0</v>
      </c>
      <c r="K10" s="1" t="b">
        <f t="shared" si="12"/>
        <v>0</v>
      </c>
      <c r="L10" s="1" t="b">
        <f t="shared" si="13"/>
        <v>1</v>
      </c>
      <c r="M10" s="1" t="str">
        <f t="shared" si="14"/>
        <v>1</v>
      </c>
      <c r="N10" s="1">
        <f t="array" ref="N10">IFS(M10="0",15,M10="1",11,TRUE,"")</f>
        <v>11</v>
      </c>
      <c r="O10" s="1" t="str">
        <f t="shared" si="15"/>
        <v>00000000010</v>
      </c>
      <c r="P10" s="1">
        <f t="shared" ref="P10:P25" si="24">IF(L9="","",IF(L9,P9+1,P9))</f>
        <v>1</v>
      </c>
      <c r="R10" s="1">
        <f t="shared" si="16"/>
        <v>2</v>
      </c>
      <c r="S10" s="1" t="str">
        <f t="shared" si="17"/>
        <v/>
      </c>
      <c r="T10" s="1" t="str">
        <f t="array" ref="T10">TEXTJOIN("",TRUE,RIGHT(W10:XFD10,4))</f>
        <v/>
      </c>
      <c r="U10" s="1" t="str">
        <f t="shared" si="18"/>
        <v/>
      </c>
      <c r="V10" s="1" t="str">
        <f t="shared" ref="V10:V11" si="25">IF(K10,BIN2DEC(T10),"")</f>
        <v/>
      </c>
      <c r="W10" s="1" t="str">
        <f t="shared" si="19"/>
        <v/>
      </c>
      <c r="X10" s="1" t="str">
        <f t="shared" si="20"/>
        <v/>
      </c>
      <c r="Y10" s="1" t="str">
        <f t="shared" ref="Y10:AN10" si="21">IF(OR(X10="",LEFT(X10,1)="0"),"",MID($E$6,LEN(TEXTJOIN("",TRUE,$F10,$G10,$I10,TEXTJOIN("",TRUE,$W10:X10)))+1,5))</f>
        <v/>
      </c>
      <c r="Z10" s="1" t="str">
        <f t="shared" si="21"/>
        <v/>
      </c>
      <c r="AA10" s="1" t="str">
        <f t="shared" si="21"/>
        <v/>
      </c>
      <c r="AB10" s="1" t="str">
        <f t="shared" si="21"/>
        <v/>
      </c>
      <c r="AC10" s="1" t="str">
        <f t="shared" si="21"/>
        <v/>
      </c>
      <c r="AD10" s="1" t="str">
        <f t="shared" si="21"/>
        <v/>
      </c>
      <c r="AE10" s="1" t="str">
        <f t="shared" si="21"/>
        <v/>
      </c>
      <c r="AF10" s="1" t="str">
        <f t="shared" si="21"/>
        <v/>
      </c>
      <c r="AG10" s="1" t="str">
        <f t="shared" si="21"/>
        <v/>
      </c>
      <c r="AH10" s="1" t="str">
        <f t="shared" si="21"/>
        <v/>
      </c>
      <c r="AI10" s="1" t="str">
        <f t="shared" si="21"/>
        <v/>
      </c>
      <c r="AJ10" s="1" t="str">
        <f t="shared" si="21"/>
        <v/>
      </c>
      <c r="AK10" s="1" t="str">
        <f t="shared" si="21"/>
        <v/>
      </c>
      <c r="AL10" s="1" t="str">
        <f t="shared" si="21"/>
        <v/>
      </c>
      <c r="AM10" s="1" t="str">
        <f t="shared" si="21"/>
        <v/>
      </c>
      <c r="AN10" s="1" t="str">
        <f t="shared" si="21"/>
        <v/>
      </c>
    </row>
    <row r="11">
      <c r="A11" s="2" t="s">
        <v>55</v>
      </c>
      <c r="B11" s="2" t="s">
        <v>3</v>
      </c>
      <c r="C11" s="2" t="s">
        <v>56</v>
      </c>
      <c r="E11" s="2">
        <f t="shared" si="22"/>
        <v>3</v>
      </c>
      <c r="F11" s="1" t="str">
        <f t="shared" si="23"/>
        <v>1001110000000001010000010000100000000010</v>
      </c>
      <c r="G11" s="1" t="str">
        <f t="shared" si="8"/>
        <v>010</v>
      </c>
      <c r="H11" s="1">
        <f t="shared" si="9"/>
        <v>2</v>
      </c>
      <c r="I11" s="1" t="str">
        <f t="shared" si="10"/>
        <v>100</v>
      </c>
      <c r="J11" s="3" t="str">
        <f t="shared" si="11"/>
        <v>4</v>
      </c>
      <c r="K11" s="1" t="b">
        <f t="shared" si="12"/>
        <v>1</v>
      </c>
      <c r="L11" s="1" t="b">
        <f t="shared" si="13"/>
        <v>0</v>
      </c>
      <c r="M11" s="1" t="str">
        <f t="shared" si="14"/>
        <v/>
      </c>
      <c r="N11" s="1" t="str">
        <f t="array" ref="N11">IFS(M11="0",15,M11="1",11,TRUE,"")</f>
        <v/>
      </c>
      <c r="O11" s="1" t="str">
        <f t="shared" si="15"/>
        <v/>
      </c>
      <c r="P11" s="1">
        <f t="shared" si="24"/>
        <v>2</v>
      </c>
      <c r="R11" s="1" t="str">
        <f t="shared" si="16"/>
        <v/>
      </c>
      <c r="S11" s="1" t="str">
        <f t="shared" si="17"/>
        <v>00001</v>
      </c>
      <c r="T11" s="1" t="str">
        <f t="array" ref="T11">TEXTJOIN("",TRUE,RIGHT(W11:XFD11,4))</f>
        <v>0001</v>
      </c>
      <c r="U11" s="1" t="str">
        <f t="shared" si="18"/>
        <v>000010</v>
      </c>
      <c r="V11" s="1">
        <f t="shared" si="25"/>
        <v>1</v>
      </c>
      <c r="W11" s="1" t="str">
        <f t="shared" si="19"/>
        <v>00001</v>
      </c>
      <c r="X11" s="1" t="str">
        <f t="shared" si="20"/>
        <v/>
      </c>
      <c r="Y11" s="1" t="str">
        <f t="shared" ref="Y11:AN11" si="26">IF(OR(X11="",LEFT(X11,1)="0"),"",MID($E$6,LEN(TEXTJOIN("",TRUE,$F11,$G11,$I11,TEXTJOIN("",TRUE,$W11:X11)))+1,5))</f>
        <v/>
      </c>
      <c r="Z11" s="1" t="str">
        <f t="shared" si="26"/>
        <v/>
      </c>
      <c r="AA11" s="1" t="str">
        <f t="shared" si="26"/>
        <v/>
      </c>
      <c r="AB11" s="1" t="str">
        <f t="shared" si="26"/>
        <v/>
      </c>
      <c r="AC11" s="1" t="str">
        <f t="shared" si="26"/>
        <v/>
      </c>
      <c r="AD11" s="1" t="str">
        <f t="shared" si="26"/>
        <v/>
      </c>
      <c r="AE11" s="1" t="str">
        <f t="shared" si="26"/>
        <v/>
      </c>
      <c r="AF11" s="1" t="str">
        <f t="shared" si="26"/>
        <v/>
      </c>
      <c r="AG11" s="1" t="str">
        <f t="shared" si="26"/>
        <v/>
      </c>
      <c r="AH11" s="1" t="str">
        <f t="shared" si="26"/>
        <v/>
      </c>
      <c r="AI11" s="1" t="str">
        <f t="shared" si="26"/>
        <v/>
      </c>
      <c r="AJ11" s="1" t="str">
        <f t="shared" si="26"/>
        <v/>
      </c>
      <c r="AK11" s="1" t="str">
        <f t="shared" si="26"/>
        <v/>
      </c>
      <c r="AL11" s="1" t="str">
        <f t="shared" si="26"/>
        <v/>
      </c>
      <c r="AM11" s="1" t="str">
        <f t="shared" si="26"/>
        <v/>
      </c>
      <c r="AN11" s="1" t="str">
        <f t="shared" si="26"/>
        <v/>
      </c>
    </row>
    <row r="12">
      <c r="A12" s="2" t="s">
        <v>57</v>
      </c>
      <c r="B12" s="2" t="s">
        <v>3</v>
      </c>
      <c r="C12" s="2" t="s">
        <v>58</v>
      </c>
      <c r="E12" s="2">
        <f t="shared" si="22"/>
        <v>4</v>
      </c>
      <c r="F12" s="1" t="str">
        <f t="shared" si="23"/>
        <v>100111000000000101000001000010000000001001010000001</v>
      </c>
      <c r="G12" s="1" t="str">
        <f t="shared" si="8"/>
        <v>100</v>
      </c>
      <c r="H12" s="1">
        <f t="shared" si="9"/>
        <v>4</v>
      </c>
      <c r="I12" s="1" t="str">
        <f t="shared" si="10"/>
        <v>100</v>
      </c>
      <c r="J12" s="3" t="str">
        <f t="shared" si="11"/>
        <v>4</v>
      </c>
      <c r="K12" s="1" t="b">
        <f t="shared" si="12"/>
        <v>1</v>
      </c>
      <c r="L12" s="1" t="b">
        <f t="shared" si="13"/>
        <v>0</v>
      </c>
      <c r="M12" s="1" t="str">
        <f t="shared" si="14"/>
        <v/>
      </c>
      <c r="N12" s="1" t="str">
        <f t="array" ref="N12">IFS(M12="0",15,M12="1",11,TRUE,"")</f>
        <v/>
      </c>
      <c r="O12" s="1" t="str">
        <f t="shared" si="15"/>
        <v/>
      </c>
      <c r="P12" s="1">
        <f t="shared" si="24"/>
        <v>2</v>
      </c>
      <c r="R12" s="1" t="str">
        <f t="shared" si="16"/>
        <v/>
      </c>
      <c r="S12" s="1" t="str">
        <f t="shared" si="17"/>
        <v>00011</v>
      </c>
      <c r="T12" s="1" t="str">
        <f t="array" ref="T12">TEXTJOIN("",TRUE,RIGHT(W12:XFD12,4))</f>
        <v>0011</v>
      </c>
      <c r="U12" s="1" t="str">
        <f t="shared" ref="U12:U25" si="28">IF(K12="","",IF(K12,TEXTJOIN("",TRUE,S12,INDEX($B$29:$B$32,MATCH(MOD(LEN(S12),4),$A$29:$A$32,0))),""))</f>
        <v>000110</v>
      </c>
      <c r="V12" s="1">
        <f t="shared" ref="V12:V25" si="29">IF(K12="","",IF(K12,BIN2DEC(T12),""))</f>
        <v>3</v>
      </c>
      <c r="W12" s="1" t="str">
        <f t="shared" ref="W12:W25" si="30">IF($K12="","",IF($K12,MID($E$6,LEN(TEXTJOIN("",TRUE,$F12,$G12,$I12))+1,5),""))</f>
        <v>00011</v>
      </c>
      <c r="X12" s="1" t="str">
        <f t="shared" si="20"/>
        <v/>
      </c>
      <c r="Y12" s="1" t="str">
        <f t="shared" ref="Y12:AN12" si="27">IF(OR(X12="",LEFT(X12,1)="0"),"",MID($E$6,LEN(TEXTJOIN("",TRUE,$F12,$G12,$I12,TEXTJOIN("",TRUE,$W12:X12)))+1,5))</f>
        <v/>
      </c>
      <c r="Z12" s="1" t="str">
        <f t="shared" si="27"/>
        <v/>
      </c>
      <c r="AA12" s="1" t="str">
        <f t="shared" si="27"/>
        <v/>
      </c>
      <c r="AB12" s="1" t="str">
        <f t="shared" si="27"/>
        <v/>
      </c>
      <c r="AC12" s="1" t="str">
        <f t="shared" si="27"/>
        <v/>
      </c>
      <c r="AD12" s="1" t="str">
        <f t="shared" si="27"/>
        <v/>
      </c>
      <c r="AE12" s="1" t="str">
        <f t="shared" si="27"/>
        <v/>
      </c>
      <c r="AF12" s="1" t="str">
        <f t="shared" si="27"/>
        <v/>
      </c>
      <c r="AG12" s="1" t="str">
        <f t="shared" si="27"/>
        <v/>
      </c>
      <c r="AH12" s="1" t="str">
        <f t="shared" si="27"/>
        <v/>
      </c>
      <c r="AI12" s="1" t="str">
        <f t="shared" si="27"/>
        <v/>
      </c>
      <c r="AJ12" s="1" t="str">
        <f t="shared" si="27"/>
        <v/>
      </c>
      <c r="AK12" s="1" t="str">
        <f t="shared" si="27"/>
        <v/>
      </c>
      <c r="AL12" s="1" t="str">
        <f t="shared" si="27"/>
        <v/>
      </c>
      <c r="AM12" s="1" t="str">
        <f t="shared" si="27"/>
        <v/>
      </c>
      <c r="AN12" s="1" t="str">
        <f t="shared" si="27"/>
        <v/>
      </c>
    </row>
    <row r="13">
      <c r="A13" s="2" t="s">
        <v>59</v>
      </c>
      <c r="B13" s="2" t="s">
        <v>3</v>
      </c>
      <c r="C13" s="2" t="s">
        <v>60</v>
      </c>
      <c r="E13" s="2">
        <f t="shared" si="22"/>
        <v>5</v>
      </c>
      <c r="F13" s="1" t="str">
        <f t="shared" si="23"/>
        <v>10011100000000010100000100001000000000100101000000110010000011</v>
      </c>
      <c r="G13" s="1" t="str">
        <f t="shared" si="8"/>
        <v>110</v>
      </c>
      <c r="H13" s="1">
        <f t="shared" si="9"/>
        <v>6</v>
      </c>
      <c r="I13" s="1" t="str">
        <f t="shared" si="10"/>
        <v>001</v>
      </c>
      <c r="J13" s="3" t="str">
        <f t="shared" si="11"/>
        <v>1</v>
      </c>
      <c r="K13" s="1" t="b">
        <f t="shared" si="12"/>
        <v>0</v>
      </c>
      <c r="L13" s="1" t="b">
        <f t="shared" si="13"/>
        <v>1</v>
      </c>
      <c r="M13" s="1" t="str">
        <f t="shared" si="14"/>
        <v>1</v>
      </c>
      <c r="N13" s="1">
        <f t="array" ref="N13">IFS(M13="0",15,M13="1",11,TRUE,"")</f>
        <v>11</v>
      </c>
      <c r="O13" s="1" t="str">
        <f t="shared" si="15"/>
        <v>00000000010</v>
      </c>
      <c r="P13" s="1">
        <f t="shared" si="24"/>
        <v>2</v>
      </c>
      <c r="R13" s="1">
        <f t="shared" si="16"/>
        <v>2</v>
      </c>
      <c r="S13" s="1" t="str">
        <f t="shared" si="17"/>
        <v/>
      </c>
      <c r="T13" s="1" t="str">
        <f t="array" ref="T13">TEXTJOIN("",TRUE,RIGHT(W13:XFD13,4))</f>
        <v/>
      </c>
      <c r="U13" s="1" t="str">
        <f t="shared" si="28"/>
        <v/>
      </c>
      <c r="V13" s="1" t="str">
        <f t="shared" si="29"/>
        <v/>
      </c>
      <c r="W13" s="1" t="str">
        <f t="shared" si="30"/>
        <v/>
      </c>
      <c r="X13" s="1" t="str">
        <f t="shared" si="20"/>
        <v/>
      </c>
      <c r="Y13" s="1" t="str">
        <f t="shared" ref="Y13:AN13" si="31">IF(OR(X13="",LEFT(X13,1)="0"),"",MID($E$6,LEN(TEXTJOIN("",TRUE,$F13,$G13,$I13,TEXTJOIN("",TRUE,$W13:X13)))+1,5))</f>
        <v/>
      </c>
      <c r="Z13" s="1" t="str">
        <f t="shared" si="31"/>
        <v/>
      </c>
      <c r="AA13" s="1" t="str">
        <f t="shared" si="31"/>
        <v/>
      </c>
      <c r="AB13" s="1" t="str">
        <f t="shared" si="31"/>
        <v/>
      </c>
      <c r="AC13" s="1" t="str">
        <f t="shared" si="31"/>
        <v/>
      </c>
      <c r="AD13" s="1" t="str">
        <f t="shared" si="31"/>
        <v/>
      </c>
      <c r="AE13" s="1" t="str">
        <f t="shared" si="31"/>
        <v/>
      </c>
      <c r="AF13" s="1" t="str">
        <f t="shared" si="31"/>
        <v/>
      </c>
      <c r="AG13" s="1" t="str">
        <f t="shared" si="31"/>
        <v/>
      </c>
      <c r="AH13" s="1" t="str">
        <f t="shared" si="31"/>
        <v/>
      </c>
      <c r="AI13" s="1" t="str">
        <f t="shared" si="31"/>
        <v/>
      </c>
      <c r="AJ13" s="1" t="str">
        <f t="shared" si="31"/>
        <v/>
      </c>
      <c r="AK13" s="1" t="str">
        <f t="shared" si="31"/>
        <v/>
      </c>
      <c r="AL13" s="1" t="str">
        <f t="shared" si="31"/>
        <v/>
      </c>
      <c r="AM13" s="1" t="str">
        <f t="shared" si="31"/>
        <v/>
      </c>
      <c r="AN13" s="1" t="str">
        <f t="shared" si="31"/>
        <v/>
      </c>
    </row>
    <row r="14">
      <c r="A14" s="2" t="s">
        <v>61</v>
      </c>
      <c r="B14" s="2" t="s">
        <v>3</v>
      </c>
      <c r="C14" s="2" t="s">
        <v>62</v>
      </c>
      <c r="E14" s="2">
        <f t="shared" si="22"/>
        <v>6</v>
      </c>
      <c r="F14" s="1" t="str">
        <f t="shared" si="23"/>
        <v>10011100000000010100000100001000000000100101000000110010000011110001100000000010</v>
      </c>
      <c r="G14" s="1" t="str">
        <f t="shared" si="8"/>
        <v>000</v>
      </c>
      <c r="H14" s="1">
        <f t="shared" si="9"/>
        <v>0</v>
      </c>
      <c r="I14" s="1" t="str">
        <f t="shared" si="10"/>
        <v>100</v>
      </c>
      <c r="J14" s="3" t="str">
        <f t="shared" si="11"/>
        <v>4</v>
      </c>
      <c r="K14" s="1" t="b">
        <f t="shared" si="12"/>
        <v>1</v>
      </c>
      <c r="L14" s="1" t="b">
        <f t="shared" si="13"/>
        <v>0</v>
      </c>
      <c r="M14" s="1" t="str">
        <f t="shared" si="14"/>
        <v/>
      </c>
      <c r="N14" s="1" t="str">
        <f t="array" ref="N14">IFS(M14="0",15,M14="1",11,TRUE,"")</f>
        <v/>
      </c>
      <c r="O14" s="1" t="str">
        <f t="shared" si="15"/>
        <v/>
      </c>
      <c r="P14" s="1">
        <f t="shared" si="24"/>
        <v>3</v>
      </c>
      <c r="R14" s="1" t="str">
        <f t="shared" si="16"/>
        <v/>
      </c>
      <c r="S14" s="1" t="str">
        <f t="shared" si="17"/>
        <v>00010</v>
      </c>
      <c r="T14" s="1" t="str">
        <f t="array" ref="T14">TEXTJOIN("",TRUE,RIGHT(W14:XFD14,4))</f>
        <v>0010</v>
      </c>
      <c r="U14" s="1" t="str">
        <f t="shared" si="28"/>
        <v>000100</v>
      </c>
      <c r="V14" s="1">
        <f t="shared" si="29"/>
        <v>2</v>
      </c>
      <c r="W14" s="1" t="str">
        <f t="shared" si="30"/>
        <v>00010</v>
      </c>
      <c r="X14" s="1" t="str">
        <f t="shared" si="20"/>
        <v/>
      </c>
      <c r="Y14" s="1" t="str">
        <f t="shared" ref="Y14:AN14" si="32">IF(OR(X14="",LEFT(X14,1)="0"),"",MID($E$6,LEN(TEXTJOIN("",TRUE,$F14,$G14,$I14,TEXTJOIN("",TRUE,$W14:X14)))+1,5))</f>
        <v/>
      </c>
      <c r="Z14" s="1" t="str">
        <f t="shared" si="32"/>
        <v/>
      </c>
      <c r="AA14" s="1" t="str">
        <f t="shared" si="32"/>
        <v/>
      </c>
      <c r="AB14" s="1" t="str">
        <f t="shared" si="32"/>
        <v/>
      </c>
      <c r="AC14" s="1" t="str">
        <f t="shared" si="32"/>
        <v/>
      </c>
      <c r="AD14" s="1" t="str">
        <f t="shared" si="32"/>
        <v/>
      </c>
      <c r="AE14" s="1" t="str">
        <f t="shared" si="32"/>
        <v/>
      </c>
      <c r="AF14" s="1" t="str">
        <f t="shared" si="32"/>
        <v/>
      </c>
      <c r="AG14" s="1" t="str">
        <f t="shared" si="32"/>
        <v/>
      </c>
      <c r="AH14" s="1" t="str">
        <f t="shared" si="32"/>
        <v/>
      </c>
      <c r="AI14" s="1" t="str">
        <f t="shared" si="32"/>
        <v/>
      </c>
      <c r="AJ14" s="1" t="str">
        <f t="shared" si="32"/>
        <v/>
      </c>
      <c r="AK14" s="1" t="str">
        <f t="shared" si="32"/>
        <v/>
      </c>
      <c r="AL14" s="1" t="str">
        <f t="shared" si="32"/>
        <v/>
      </c>
      <c r="AM14" s="1" t="str">
        <f t="shared" si="32"/>
        <v/>
      </c>
      <c r="AN14" s="1" t="str">
        <f t="shared" si="32"/>
        <v/>
      </c>
    </row>
    <row r="15">
      <c r="A15" s="2" t="s">
        <v>63</v>
      </c>
      <c r="B15" s="2" t="s">
        <v>3</v>
      </c>
      <c r="C15" s="2" t="s">
        <v>64</v>
      </c>
      <c r="E15" s="2">
        <f t="shared" si="22"/>
        <v>7</v>
      </c>
      <c r="F15" s="1" t="str">
        <f t="shared" si="23"/>
        <v>1001110000000001010000010000100000000010010100000011001000001111000110000000001000010000010</v>
      </c>
      <c r="G15" s="1" t="str">
        <f t="shared" si="8"/>
        <v>010</v>
      </c>
      <c r="H15" s="1">
        <f t="shared" si="9"/>
        <v>2</v>
      </c>
      <c r="I15" s="1" t="str">
        <f t="shared" si="10"/>
        <v>100</v>
      </c>
      <c r="J15" s="3" t="str">
        <f t="shared" si="11"/>
        <v>4</v>
      </c>
      <c r="K15" s="1" t="b">
        <f t="shared" si="12"/>
        <v>1</v>
      </c>
      <c r="L15" s="1" t="b">
        <f t="shared" si="13"/>
        <v>0</v>
      </c>
      <c r="M15" s="1" t="str">
        <f t="shared" si="14"/>
        <v/>
      </c>
      <c r="N15" s="1" t="str">
        <f t="array" ref="N15">IFS(M15="0",15,M15="1",11,TRUE,"")</f>
        <v/>
      </c>
      <c r="O15" s="1" t="str">
        <f t="shared" si="15"/>
        <v/>
      </c>
      <c r="P15" s="1">
        <f t="shared" si="24"/>
        <v>3</v>
      </c>
      <c r="R15" s="1" t="str">
        <f t="shared" si="16"/>
        <v/>
      </c>
      <c r="S15" s="1" t="str">
        <f t="shared" si="17"/>
        <v>00010</v>
      </c>
      <c r="T15" s="1" t="str">
        <f t="array" ref="T15">TEXTJOIN("",TRUE,RIGHT(W15:XFD15,4))</f>
        <v>0010</v>
      </c>
      <c r="U15" s="1" t="str">
        <f t="shared" si="28"/>
        <v>000100</v>
      </c>
      <c r="V15" s="1">
        <f t="shared" si="29"/>
        <v>2</v>
      </c>
      <c r="W15" s="1" t="str">
        <f t="shared" si="30"/>
        <v>00010</v>
      </c>
      <c r="X15" s="1" t="str">
        <f t="shared" si="20"/>
        <v/>
      </c>
      <c r="Y15" s="1" t="str">
        <f t="shared" ref="Y15:AN15" si="33">IF(OR(X15="",LEFT(X15,1)="0"),"",MID($E$6,LEN(TEXTJOIN("",TRUE,$F15,$G15,$I15,TEXTJOIN("",TRUE,$W15:X15)))+1,5))</f>
        <v/>
      </c>
      <c r="Z15" s="1" t="str">
        <f t="shared" si="33"/>
        <v/>
      </c>
      <c r="AA15" s="1" t="str">
        <f t="shared" si="33"/>
        <v/>
      </c>
      <c r="AB15" s="1" t="str">
        <f t="shared" si="33"/>
        <v/>
      </c>
      <c r="AC15" s="1" t="str">
        <f t="shared" si="33"/>
        <v/>
      </c>
      <c r="AD15" s="1" t="str">
        <f t="shared" si="33"/>
        <v/>
      </c>
      <c r="AE15" s="1" t="str">
        <f t="shared" si="33"/>
        <v/>
      </c>
      <c r="AF15" s="1" t="str">
        <f t="shared" si="33"/>
        <v/>
      </c>
      <c r="AG15" s="1" t="str">
        <f t="shared" si="33"/>
        <v/>
      </c>
      <c r="AH15" s="1" t="str">
        <f t="shared" si="33"/>
        <v/>
      </c>
      <c r="AI15" s="1" t="str">
        <f t="shared" si="33"/>
        <v/>
      </c>
      <c r="AJ15" s="1" t="str">
        <f t="shared" si="33"/>
        <v/>
      </c>
      <c r="AK15" s="1" t="str">
        <f t="shared" si="33"/>
        <v/>
      </c>
      <c r="AL15" s="1" t="str">
        <f t="shared" si="33"/>
        <v/>
      </c>
      <c r="AM15" s="1" t="str">
        <f t="shared" si="33"/>
        <v/>
      </c>
      <c r="AN15" s="1" t="str">
        <f t="shared" si="33"/>
        <v/>
      </c>
    </row>
    <row r="16">
      <c r="A16" s="2" t="s">
        <v>65</v>
      </c>
      <c r="B16" s="2" t="s">
        <v>3</v>
      </c>
      <c r="C16" s="2" t="s">
        <v>66</v>
      </c>
      <c r="E16" s="2">
        <f t="shared" si="22"/>
        <v>8</v>
      </c>
      <c r="F16" s="1" t="str">
        <f t="shared" si="23"/>
        <v>100111000000000101000001000010000000001001010000001100100000111100011000000000100001000001001010000010</v>
      </c>
      <c r="G16" s="1" t="str">
        <f t="shared" si="8"/>
        <v/>
      </c>
      <c r="H16" s="1" t="str">
        <f t="shared" si="9"/>
        <v/>
      </c>
      <c r="I16" s="1" t="str">
        <f t="shared" si="10"/>
        <v/>
      </c>
      <c r="J16" s="1" t="str">
        <f t="shared" si="11"/>
        <v/>
      </c>
      <c r="K16" s="1" t="str">
        <f t="shared" si="12"/>
        <v/>
      </c>
      <c r="L16" s="1" t="str">
        <f t="shared" si="13"/>
        <v/>
      </c>
      <c r="M16" s="1" t="str">
        <f t="shared" si="14"/>
        <v/>
      </c>
      <c r="N16" s="1" t="str">
        <f t="array" ref="N16">IFS(M16="0",15,M16="1",11,TRUE,"")</f>
        <v/>
      </c>
      <c r="O16" s="1" t="str">
        <f t="shared" si="15"/>
        <v/>
      </c>
      <c r="P16" s="1">
        <f t="shared" si="24"/>
        <v>3</v>
      </c>
      <c r="R16" s="1" t="str">
        <f t="shared" si="16"/>
        <v/>
      </c>
      <c r="S16" s="1" t="str">
        <f t="shared" si="17"/>
        <v/>
      </c>
      <c r="T16" s="1" t="str">
        <f t="array" ref="T16">TEXTJOIN("",TRUE,RIGHT(W16:XFD16,4))</f>
        <v/>
      </c>
      <c r="U16" s="1" t="str">
        <f t="shared" si="28"/>
        <v/>
      </c>
      <c r="V16" s="1" t="str">
        <f t="shared" si="29"/>
        <v/>
      </c>
      <c r="W16" s="1" t="str">
        <f t="shared" si="30"/>
        <v/>
      </c>
      <c r="X16" s="1" t="str">
        <f t="shared" si="20"/>
        <v/>
      </c>
      <c r="Y16" s="1" t="str">
        <f t="shared" ref="Y16:AN16" si="34">IF(OR(X16="",LEFT(X16,1)="0"),"",MID($E$6,LEN(TEXTJOIN("",TRUE,$F16,$G16,$I16,TEXTJOIN("",TRUE,$W16:X16)))+1,5))</f>
        <v/>
      </c>
      <c r="Z16" s="1" t="str">
        <f t="shared" si="34"/>
        <v/>
      </c>
      <c r="AA16" s="1" t="str">
        <f t="shared" si="34"/>
        <v/>
      </c>
      <c r="AB16" s="1" t="str">
        <f t="shared" si="34"/>
        <v/>
      </c>
      <c r="AC16" s="1" t="str">
        <f t="shared" si="34"/>
        <v/>
      </c>
      <c r="AD16" s="1" t="str">
        <f t="shared" si="34"/>
        <v/>
      </c>
      <c r="AE16" s="1" t="str">
        <f t="shared" si="34"/>
        <v/>
      </c>
      <c r="AF16" s="1" t="str">
        <f t="shared" si="34"/>
        <v/>
      </c>
      <c r="AG16" s="1" t="str">
        <f t="shared" si="34"/>
        <v/>
      </c>
      <c r="AH16" s="1" t="str">
        <f t="shared" si="34"/>
        <v/>
      </c>
      <c r="AI16" s="1" t="str">
        <f t="shared" si="34"/>
        <v/>
      </c>
      <c r="AJ16" s="1" t="str">
        <f t="shared" si="34"/>
        <v/>
      </c>
      <c r="AK16" s="1" t="str">
        <f t="shared" si="34"/>
        <v/>
      </c>
      <c r="AL16" s="1" t="str">
        <f t="shared" si="34"/>
        <v/>
      </c>
      <c r="AM16" s="1" t="str">
        <f t="shared" si="34"/>
        <v/>
      </c>
      <c r="AN16" s="1" t="str">
        <f t="shared" si="34"/>
        <v/>
      </c>
    </row>
    <row r="17">
      <c r="A17" s="2" t="s">
        <v>67</v>
      </c>
      <c r="B17" s="2" t="s">
        <v>3</v>
      </c>
      <c r="C17" s="2" t="s">
        <v>68</v>
      </c>
      <c r="E17" s="2">
        <f t="shared" si="22"/>
        <v>9</v>
      </c>
      <c r="F17" s="1" t="str">
        <f t="shared" si="23"/>
        <v>100111000000000101000001000010000000001001010000001100100000111100011000000000100001000001001010000010</v>
      </c>
      <c r="G17" s="1" t="str">
        <f t="shared" si="8"/>
        <v/>
      </c>
      <c r="H17" s="1" t="str">
        <f t="shared" si="9"/>
        <v/>
      </c>
      <c r="I17" s="1" t="str">
        <f t="shared" si="10"/>
        <v/>
      </c>
      <c r="J17" s="1" t="str">
        <f t="shared" si="11"/>
        <v/>
      </c>
      <c r="K17" s="1" t="str">
        <f t="shared" si="12"/>
        <v/>
      </c>
      <c r="L17" s="1" t="str">
        <f t="shared" si="13"/>
        <v/>
      </c>
      <c r="M17" s="1" t="str">
        <f t="shared" si="14"/>
        <v/>
      </c>
      <c r="N17" s="1" t="str">
        <f t="array" ref="N17">IFS(M17="0",15,M17="1",11,TRUE,"")</f>
        <v/>
      </c>
      <c r="O17" s="1" t="str">
        <f t="shared" si="15"/>
        <v/>
      </c>
      <c r="P17" s="1" t="str">
        <f t="shared" si="24"/>
        <v/>
      </c>
      <c r="R17" s="1" t="str">
        <f t="shared" si="16"/>
        <v/>
      </c>
      <c r="S17" s="1" t="str">
        <f t="shared" si="17"/>
        <v/>
      </c>
      <c r="T17" s="1" t="str">
        <f t="array" ref="T17">TEXTJOIN("",TRUE,RIGHT(W17:XFD17,4))</f>
        <v/>
      </c>
      <c r="U17" s="1" t="str">
        <f t="shared" si="28"/>
        <v/>
      </c>
      <c r="V17" s="1" t="str">
        <f t="shared" si="29"/>
        <v/>
      </c>
      <c r="W17" s="1" t="str">
        <f t="shared" si="30"/>
        <v/>
      </c>
      <c r="X17" s="1" t="str">
        <f t="shared" si="20"/>
        <v/>
      </c>
      <c r="Y17" s="1" t="str">
        <f t="shared" ref="Y17:AN17" si="35">IF(OR(X17="",LEFT(X17,1)="0"),"",MID($E$6,LEN(TEXTJOIN("",TRUE,$F17,$G17,$I17,TEXTJOIN("",TRUE,$W17:X17)))+1,5))</f>
        <v/>
      </c>
      <c r="Z17" s="1" t="str">
        <f t="shared" si="35"/>
        <v/>
      </c>
      <c r="AA17" s="1" t="str">
        <f t="shared" si="35"/>
        <v/>
      </c>
      <c r="AB17" s="1" t="str">
        <f t="shared" si="35"/>
        <v/>
      </c>
      <c r="AC17" s="1" t="str">
        <f t="shared" si="35"/>
        <v/>
      </c>
      <c r="AD17" s="1" t="str">
        <f t="shared" si="35"/>
        <v/>
      </c>
      <c r="AE17" s="1" t="str">
        <f t="shared" si="35"/>
        <v/>
      </c>
      <c r="AF17" s="1" t="str">
        <f t="shared" si="35"/>
        <v/>
      </c>
      <c r="AG17" s="1" t="str">
        <f t="shared" si="35"/>
        <v/>
      </c>
      <c r="AH17" s="1" t="str">
        <f t="shared" si="35"/>
        <v/>
      </c>
      <c r="AI17" s="1" t="str">
        <f t="shared" si="35"/>
        <v/>
      </c>
      <c r="AJ17" s="1" t="str">
        <f t="shared" si="35"/>
        <v/>
      </c>
      <c r="AK17" s="1" t="str">
        <f t="shared" si="35"/>
        <v/>
      </c>
      <c r="AL17" s="1" t="str">
        <f t="shared" si="35"/>
        <v/>
      </c>
      <c r="AM17" s="1" t="str">
        <f t="shared" si="35"/>
        <v/>
      </c>
      <c r="AN17" s="1" t="str">
        <f t="shared" si="35"/>
        <v/>
      </c>
    </row>
    <row r="18">
      <c r="A18" s="2" t="s">
        <v>69</v>
      </c>
      <c r="B18" s="2" t="s">
        <v>3</v>
      </c>
      <c r="C18" s="2" t="s">
        <v>70</v>
      </c>
      <c r="E18" s="2">
        <f t="shared" si="22"/>
        <v>10</v>
      </c>
      <c r="F18" s="1" t="str">
        <f t="shared" si="23"/>
        <v>100111000000000101000001000010000000001001010000001100100000111100011000000000100001000001001010000010</v>
      </c>
      <c r="G18" s="1" t="str">
        <f t="shared" si="8"/>
        <v/>
      </c>
      <c r="H18" s="1" t="str">
        <f t="shared" si="9"/>
        <v/>
      </c>
      <c r="I18" s="1" t="str">
        <f t="shared" si="10"/>
        <v/>
      </c>
      <c r="J18" s="1" t="str">
        <f t="shared" si="11"/>
        <v/>
      </c>
      <c r="K18" s="1" t="str">
        <f t="shared" si="12"/>
        <v/>
      </c>
      <c r="L18" s="1" t="str">
        <f t="shared" si="13"/>
        <v/>
      </c>
      <c r="M18" s="1" t="str">
        <f t="shared" si="14"/>
        <v/>
      </c>
      <c r="N18" s="1" t="str">
        <f t="array" ref="N18">IFS(M18="0",15,M18="1",11,TRUE,"")</f>
        <v/>
      </c>
      <c r="O18" s="1" t="str">
        <f t="shared" si="15"/>
        <v/>
      </c>
      <c r="P18" s="1" t="str">
        <f t="shared" si="24"/>
        <v/>
      </c>
      <c r="R18" s="1" t="str">
        <f t="shared" si="16"/>
        <v/>
      </c>
      <c r="S18" s="1" t="str">
        <f t="shared" si="17"/>
        <v/>
      </c>
      <c r="T18" s="1" t="str">
        <f t="array" ref="T18">TEXTJOIN("",TRUE,RIGHT(W18:XFD18,4))</f>
        <v/>
      </c>
      <c r="U18" s="1" t="str">
        <f t="shared" si="28"/>
        <v/>
      </c>
      <c r="V18" s="1" t="str">
        <f t="shared" si="29"/>
        <v/>
      </c>
      <c r="W18" s="1" t="str">
        <f t="shared" si="30"/>
        <v/>
      </c>
      <c r="X18" s="1" t="str">
        <f t="shared" si="20"/>
        <v/>
      </c>
      <c r="Y18" s="1" t="str">
        <f t="shared" ref="Y18:AN18" si="36">IF(OR(X18="",LEFT(X18,1)="0"),"",MID($E$6,LEN(TEXTJOIN("",TRUE,$F18,$G18,$I18,TEXTJOIN("",TRUE,$W18:X18)))+1,5))</f>
        <v/>
      </c>
      <c r="Z18" s="1" t="str">
        <f t="shared" si="36"/>
        <v/>
      </c>
      <c r="AA18" s="1" t="str">
        <f t="shared" si="36"/>
        <v/>
      </c>
      <c r="AB18" s="1" t="str">
        <f t="shared" si="36"/>
        <v/>
      </c>
      <c r="AC18" s="1" t="str">
        <f t="shared" si="36"/>
        <v/>
      </c>
      <c r="AD18" s="1" t="str">
        <f t="shared" si="36"/>
        <v/>
      </c>
      <c r="AE18" s="1" t="str">
        <f t="shared" si="36"/>
        <v/>
      </c>
      <c r="AF18" s="1" t="str">
        <f t="shared" si="36"/>
        <v/>
      </c>
      <c r="AG18" s="1" t="str">
        <f t="shared" si="36"/>
        <v/>
      </c>
      <c r="AH18" s="1" t="str">
        <f t="shared" si="36"/>
        <v/>
      </c>
      <c r="AI18" s="1" t="str">
        <f t="shared" si="36"/>
        <v/>
      </c>
      <c r="AJ18" s="1" t="str">
        <f t="shared" si="36"/>
        <v/>
      </c>
      <c r="AK18" s="1" t="str">
        <f t="shared" si="36"/>
        <v/>
      </c>
      <c r="AL18" s="1" t="str">
        <f t="shared" si="36"/>
        <v/>
      </c>
      <c r="AM18" s="1" t="str">
        <f t="shared" si="36"/>
        <v/>
      </c>
      <c r="AN18" s="1" t="str">
        <f t="shared" si="36"/>
        <v/>
      </c>
    </row>
    <row r="19">
      <c r="E19" s="2">
        <f t="shared" si="22"/>
        <v>11</v>
      </c>
      <c r="F19" s="1" t="str">
        <f t="shared" si="23"/>
        <v>100111000000000101000001000010000000001001010000001100100000111100011000000000100001000001001010000010</v>
      </c>
      <c r="G19" s="1" t="str">
        <f t="shared" si="8"/>
        <v/>
      </c>
      <c r="H19" s="1" t="str">
        <f t="shared" si="9"/>
        <v/>
      </c>
      <c r="I19" s="1" t="str">
        <f t="shared" si="10"/>
        <v/>
      </c>
      <c r="J19" s="1" t="str">
        <f t="shared" si="11"/>
        <v/>
      </c>
      <c r="K19" s="1" t="str">
        <f t="shared" si="12"/>
        <v/>
      </c>
      <c r="L19" s="1" t="str">
        <f t="shared" si="13"/>
        <v/>
      </c>
      <c r="M19" s="1" t="str">
        <f t="shared" si="14"/>
        <v/>
      </c>
      <c r="N19" s="1" t="str">
        <f t="array" ref="N19">IFS(M19="0",15,M19="1",11,TRUE,"")</f>
        <v/>
      </c>
      <c r="O19" s="1" t="str">
        <f t="shared" si="15"/>
        <v/>
      </c>
      <c r="P19" s="1" t="str">
        <f t="shared" si="24"/>
        <v/>
      </c>
      <c r="R19" s="1" t="str">
        <f t="shared" si="16"/>
        <v/>
      </c>
      <c r="S19" s="1" t="str">
        <f t="shared" si="17"/>
        <v/>
      </c>
      <c r="T19" s="1" t="str">
        <f t="array" ref="T19">TEXTJOIN("",TRUE,RIGHT(W19:XFD19,4))</f>
        <v/>
      </c>
      <c r="U19" s="1" t="str">
        <f t="shared" si="28"/>
        <v/>
      </c>
      <c r="V19" s="1" t="str">
        <f t="shared" si="29"/>
        <v/>
      </c>
      <c r="W19" s="1" t="str">
        <f t="shared" si="30"/>
        <v/>
      </c>
      <c r="X19" s="1" t="str">
        <f t="shared" si="20"/>
        <v/>
      </c>
      <c r="Y19" s="1" t="str">
        <f t="shared" ref="Y19:AN19" si="37">IF(OR(X19="",LEFT(X19,1)="0"),"",MID($E$6,LEN(TEXTJOIN("",TRUE,$F19,$G19,$I19,TEXTJOIN("",TRUE,$W19:X19)))+1,5))</f>
        <v/>
      </c>
      <c r="Z19" s="1" t="str">
        <f t="shared" si="37"/>
        <v/>
      </c>
      <c r="AA19" s="1" t="str">
        <f t="shared" si="37"/>
        <v/>
      </c>
      <c r="AB19" s="1" t="str">
        <f t="shared" si="37"/>
        <v/>
      </c>
      <c r="AC19" s="1" t="str">
        <f t="shared" si="37"/>
        <v/>
      </c>
      <c r="AD19" s="1" t="str">
        <f t="shared" si="37"/>
        <v/>
      </c>
      <c r="AE19" s="1" t="str">
        <f t="shared" si="37"/>
        <v/>
      </c>
      <c r="AF19" s="1" t="str">
        <f t="shared" si="37"/>
        <v/>
      </c>
      <c r="AG19" s="1" t="str">
        <f t="shared" si="37"/>
        <v/>
      </c>
      <c r="AH19" s="1" t="str">
        <f t="shared" si="37"/>
        <v/>
      </c>
      <c r="AI19" s="1" t="str">
        <f t="shared" si="37"/>
        <v/>
      </c>
      <c r="AJ19" s="1" t="str">
        <f t="shared" si="37"/>
        <v/>
      </c>
      <c r="AK19" s="1" t="str">
        <f t="shared" si="37"/>
        <v/>
      </c>
      <c r="AL19" s="1" t="str">
        <f t="shared" si="37"/>
        <v/>
      </c>
      <c r="AM19" s="1" t="str">
        <f t="shared" si="37"/>
        <v/>
      </c>
      <c r="AN19" s="1" t="str">
        <f t="shared" si="37"/>
        <v/>
      </c>
    </row>
    <row r="20">
      <c r="A20" s="2" t="s">
        <v>71</v>
      </c>
      <c r="E20" s="2">
        <f t="shared" si="22"/>
        <v>12</v>
      </c>
      <c r="F20" s="1" t="str">
        <f t="shared" si="23"/>
        <v>100111000000000101000001000010000000001001010000001100100000111100011000000000100001000001001010000010</v>
      </c>
      <c r="G20" s="1" t="str">
        <f t="shared" si="8"/>
        <v/>
      </c>
      <c r="H20" s="1" t="str">
        <f t="shared" si="9"/>
        <v/>
      </c>
      <c r="I20" s="1" t="str">
        <f t="shared" si="10"/>
        <v/>
      </c>
      <c r="J20" s="1" t="str">
        <f t="shared" si="11"/>
        <v/>
      </c>
      <c r="K20" s="1" t="str">
        <f t="shared" si="12"/>
        <v/>
      </c>
      <c r="L20" s="1" t="str">
        <f t="shared" si="13"/>
        <v/>
      </c>
      <c r="M20" s="1" t="str">
        <f t="shared" si="14"/>
        <v/>
      </c>
      <c r="N20" s="1" t="str">
        <f t="array" ref="N20">IFS(M20="0",15,M20="1",11,TRUE,"")</f>
        <v/>
      </c>
      <c r="O20" s="1" t="str">
        <f t="shared" si="15"/>
        <v/>
      </c>
      <c r="P20" s="1" t="str">
        <f t="shared" si="24"/>
        <v/>
      </c>
      <c r="R20" s="1" t="str">
        <f t="shared" si="16"/>
        <v/>
      </c>
      <c r="S20" s="1" t="str">
        <f t="shared" si="17"/>
        <v/>
      </c>
      <c r="T20" s="1" t="str">
        <f t="array" ref="T20">TEXTJOIN("",TRUE,RIGHT(W20:XFD20,4))</f>
        <v/>
      </c>
      <c r="U20" s="1" t="str">
        <f t="shared" si="28"/>
        <v/>
      </c>
      <c r="V20" s="1" t="str">
        <f t="shared" si="29"/>
        <v/>
      </c>
      <c r="W20" s="1" t="str">
        <f t="shared" si="30"/>
        <v/>
      </c>
      <c r="X20" s="1" t="str">
        <f t="shared" si="20"/>
        <v/>
      </c>
      <c r="Y20" s="1" t="str">
        <f t="shared" ref="Y20:AN20" si="38">IF(OR(X20="",LEFT(X20,1)="0"),"",MID($E$6,LEN(TEXTJOIN("",TRUE,$F20,$G20,$I20,TEXTJOIN("",TRUE,$W20:X20)))+1,5))</f>
        <v/>
      </c>
      <c r="Z20" s="1" t="str">
        <f t="shared" si="38"/>
        <v/>
      </c>
      <c r="AA20" s="1" t="str">
        <f t="shared" si="38"/>
        <v/>
      </c>
      <c r="AB20" s="1" t="str">
        <f t="shared" si="38"/>
        <v/>
      </c>
      <c r="AC20" s="1" t="str">
        <f t="shared" si="38"/>
        <v/>
      </c>
      <c r="AD20" s="1" t="str">
        <f t="shared" si="38"/>
        <v/>
      </c>
      <c r="AE20" s="1" t="str">
        <f t="shared" si="38"/>
        <v/>
      </c>
      <c r="AF20" s="1" t="str">
        <f t="shared" si="38"/>
        <v/>
      </c>
      <c r="AG20" s="1" t="str">
        <f t="shared" si="38"/>
        <v/>
      </c>
      <c r="AH20" s="1" t="str">
        <f t="shared" si="38"/>
        <v/>
      </c>
      <c r="AI20" s="1" t="str">
        <f t="shared" si="38"/>
        <v/>
      </c>
      <c r="AJ20" s="1" t="str">
        <f t="shared" si="38"/>
        <v/>
      </c>
      <c r="AK20" s="1" t="str">
        <f t="shared" si="38"/>
        <v/>
      </c>
      <c r="AL20" s="1" t="str">
        <f t="shared" si="38"/>
        <v/>
      </c>
      <c r="AM20" s="1" t="str">
        <f t="shared" si="38"/>
        <v/>
      </c>
      <c r="AN20" s="1" t="str">
        <f t="shared" si="38"/>
        <v/>
      </c>
    </row>
    <row r="21" ht="15.75" customHeight="1">
      <c r="A21" s="2" t="s">
        <v>2</v>
      </c>
      <c r="B21" s="2" t="s">
        <v>72</v>
      </c>
      <c r="E21" s="2">
        <f t="shared" si="22"/>
        <v>13</v>
      </c>
      <c r="F21" s="1" t="str">
        <f t="shared" si="23"/>
        <v>100111000000000101000001000010000000001001010000001100100000111100011000000000100001000001001010000010</v>
      </c>
      <c r="G21" s="1" t="str">
        <f t="shared" si="8"/>
        <v/>
      </c>
      <c r="H21" s="1" t="str">
        <f t="shared" si="9"/>
        <v/>
      </c>
      <c r="I21" s="1" t="str">
        <f t="shared" si="10"/>
        <v/>
      </c>
      <c r="J21" s="1" t="str">
        <f t="shared" si="11"/>
        <v/>
      </c>
      <c r="K21" s="1" t="str">
        <f t="shared" si="12"/>
        <v/>
      </c>
      <c r="L21" s="1" t="str">
        <f t="shared" si="13"/>
        <v/>
      </c>
      <c r="M21" s="1" t="str">
        <f t="shared" si="14"/>
        <v/>
      </c>
      <c r="N21" s="1" t="str">
        <f t="array" ref="N21">IFS(M21="0",15,M21="1",11,TRUE,"")</f>
        <v/>
      </c>
      <c r="O21" s="1" t="str">
        <f t="shared" si="15"/>
        <v/>
      </c>
      <c r="P21" s="1" t="str">
        <f t="shared" si="24"/>
        <v/>
      </c>
      <c r="R21" s="1" t="str">
        <f t="shared" si="16"/>
        <v/>
      </c>
      <c r="S21" s="1" t="str">
        <f t="shared" si="17"/>
        <v/>
      </c>
      <c r="T21" s="1" t="str">
        <f t="array" ref="T21">TEXTJOIN("",TRUE,RIGHT(W21:XFD21,4))</f>
        <v/>
      </c>
      <c r="U21" s="1" t="str">
        <f t="shared" si="28"/>
        <v/>
      </c>
      <c r="V21" s="1" t="str">
        <f t="shared" si="29"/>
        <v/>
      </c>
      <c r="W21" s="1" t="str">
        <f t="shared" si="30"/>
        <v/>
      </c>
      <c r="X21" s="1" t="str">
        <f t="shared" si="20"/>
        <v/>
      </c>
      <c r="Y21" s="1" t="str">
        <f t="shared" ref="Y21:AN21" si="39">IF(OR(X21="",LEFT(X21,1)="0"),"",MID($E$6,LEN(TEXTJOIN("",TRUE,$F21,$G21,$I21,TEXTJOIN("",TRUE,$W21:X21)))+1,5))</f>
        <v/>
      </c>
      <c r="Z21" s="1" t="str">
        <f t="shared" si="39"/>
        <v/>
      </c>
      <c r="AA21" s="1" t="str">
        <f t="shared" si="39"/>
        <v/>
      </c>
      <c r="AB21" s="1" t="str">
        <f t="shared" si="39"/>
        <v/>
      </c>
      <c r="AC21" s="1" t="str">
        <f t="shared" si="39"/>
        <v/>
      </c>
      <c r="AD21" s="1" t="str">
        <f t="shared" si="39"/>
        <v/>
      </c>
      <c r="AE21" s="1" t="str">
        <f t="shared" si="39"/>
        <v/>
      </c>
      <c r="AF21" s="1" t="str">
        <f t="shared" si="39"/>
        <v/>
      </c>
      <c r="AG21" s="1" t="str">
        <f t="shared" si="39"/>
        <v/>
      </c>
      <c r="AH21" s="1" t="str">
        <f t="shared" si="39"/>
        <v/>
      </c>
      <c r="AI21" s="1" t="str">
        <f t="shared" si="39"/>
        <v/>
      </c>
      <c r="AJ21" s="1" t="str">
        <f t="shared" si="39"/>
        <v/>
      </c>
      <c r="AK21" s="1" t="str">
        <f t="shared" si="39"/>
        <v/>
      </c>
      <c r="AL21" s="1" t="str">
        <f t="shared" si="39"/>
        <v/>
      </c>
      <c r="AM21" s="1" t="str">
        <f t="shared" si="39"/>
        <v/>
      </c>
      <c r="AN21" s="1" t="str">
        <f t="shared" si="39"/>
        <v/>
      </c>
    </row>
    <row r="22" ht="15.75" customHeight="1">
      <c r="A22" s="2" t="s">
        <v>6</v>
      </c>
      <c r="B22" s="2" t="s">
        <v>73</v>
      </c>
      <c r="E22" s="2">
        <f t="shared" si="22"/>
        <v>14</v>
      </c>
      <c r="F22" s="1" t="str">
        <f t="shared" si="23"/>
        <v>100111000000000101000001000010000000001001010000001100100000111100011000000000100001000001001010000010</v>
      </c>
      <c r="G22" s="1" t="str">
        <f t="shared" si="8"/>
        <v/>
      </c>
      <c r="H22" s="1" t="str">
        <f t="shared" si="9"/>
        <v/>
      </c>
      <c r="I22" s="1" t="str">
        <f t="shared" si="10"/>
        <v/>
      </c>
      <c r="J22" s="1" t="str">
        <f t="shared" si="11"/>
        <v/>
      </c>
      <c r="K22" s="1" t="str">
        <f t="shared" si="12"/>
        <v/>
      </c>
      <c r="L22" s="1" t="str">
        <f t="shared" si="13"/>
        <v/>
      </c>
      <c r="M22" s="1" t="str">
        <f t="shared" si="14"/>
        <v/>
      </c>
      <c r="N22" s="1" t="str">
        <f t="array" ref="N22">IFS(M22="0",15,M22="1",11,TRUE,"")</f>
        <v/>
      </c>
      <c r="O22" s="1" t="str">
        <f t="shared" si="15"/>
        <v/>
      </c>
      <c r="P22" s="1" t="str">
        <f t="shared" si="24"/>
        <v/>
      </c>
      <c r="R22" s="1" t="str">
        <f t="shared" si="16"/>
        <v/>
      </c>
      <c r="S22" s="1" t="str">
        <f t="shared" si="17"/>
        <v/>
      </c>
      <c r="T22" s="1" t="str">
        <f t="array" ref="T22">TEXTJOIN("",TRUE,RIGHT(W22:XFD22,4))</f>
        <v/>
      </c>
      <c r="U22" s="1" t="str">
        <f t="shared" si="28"/>
        <v/>
      </c>
      <c r="V22" s="1" t="str">
        <f t="shared" si="29"/>
        <v/>
      </c>
      <c r="W22" s="1" t="str">
        <f t="shared" si="30"/>
        <v/>
      </c>
      <c r="X22" s="1" t="str">
        <f t="shared" si="20"/>
        <v/>
      </c>
      <c r="Y22" s="1" t="str">
        <f t="shared" ref="Y22:AN22" si="40">IF(OR(X22="",LEFT(X22,1)="0"),"",MID($E$6,LEN(TEXTJOIN("",TRUE,$F22,$G22,$I22,TEXTJOIN("",TRUE,$W22:X22)))+1,5))</f>
        <v/>
      </c>
      <c r="Z22" s="1" t="str">
        <f t="shared" si="40"/>
        <v/>
      </c>
      <c r="AA22" s="1" t="str">
        <f t="shared" si="40"/>
        <v/>
      </c>
      <c r="AB22" s="1" t="str">
        <f t="shared" si="40"/>
        <v/>
      </c>
      <c r="AC22" s="1" t="str">
        <f t="shared" si="40"/>
        <v/>
      </c>
      <c r="AD22" s="1" t="str">
        <f t="shared" si="40"/>
        <v/>
      </c>
      <c r="AE22" s="1" t="str">
        <f t="shared" si="40"/>
        <v/>
      </c>
      <c r="AF22" s="1" t="str">
        <f t="shared" si="40"/>
        <v/>
      </c>
      <c r="AG22" s="1" t="str">
        <f t="shared" si="40"/>
        <v/>
      </c>
      <c r="AH22" s="1" t="str">
        <f t="shared" si="40"/>
        <v/>
      </c>
      <c r="AI22" s="1" t="str">
        <f t="shared" si="40"/>
        <v/>
      </c>
      <c r="AJ22" s="1" t="str">
        <f t="shared" si="40"/>
        <v/>
      </c>
      <c r="AK22" s="1" t="str">
        <f t="shared" si="40"/>
        <v/>
      </c>
      <c r="AL22" s="1" t="str">
        <f t="shared" si="40"/>
        <v/>
      </c>
      <c r="AM22" s="1" t="str">
        <f t="shared" si="40"/>
        <v/>
      </c>
      <c r="AN22" s="1" t="str">
        <f t="shared" si="40"/>
        <v/>
      </c>
    </row>
    <row r="23" ht="15.75" customHeight="1">
      <c r="A23" s="2" t="s">
        <v>8</v>
      </c>
      <c r="B23" s="2" t="s">
        <v>74</v>
      </c>
      <c r="E23" s="2">
        <f t="shared" si="22"/>
        <v>15</v>
      </c>
      <c r="F23" s="1" t="str">
        <f t="shared" si="23"/>
        <v>100111000000000101000001000010000000001001010000001100100000111100011000000000100001000001001010000010</v>
      </c>
      <c r="G23" s="1" t="str">
        <f t="shared" si="8"/>
        <v/>
      </c>
      <c r="H23" s="1" t="str">
        <f t="shared" si="9"/>
        <v/>
      </c>
      <c r="I23" s="1" t="str">
        <f t="shared" si="10"/>
        <v/>
      </c>
      <c r="J23" s="1" t="str">
        <f t="shared" si="11"/>
        <v/>
      </c>
      <c r="K23" s="1" t="str">
        <f t="shared" si="12"/>
        <v/>
      </c>
      <c r="L23" s="1" t="str">
        <f t="shared" si="13"/>
        <v/>
      </c>
      <c r="M23" s="1" t="str">
        <f t="shared" si="14"/>
        <v/>
      </c>
      <c r="N23" s="1" t="str">
        <f t="array" ref="N23">IFS(M23="0",15,M23="1",11,TRUE,"")</f>
        <v/>
      </c>
      <c r="O23" s="1" t="str">
        <f t="shared" si="15"/>
        <v/>
      </c>
      <c r="P23" s="1" t="str">
        <f t="shared" si="24"/>
        <v/>
      </c>
      <c r="R23" s="1" t="str">
        <f t="shared" si="16"/>
        <v/>
      </c>
      <c r="S23" s="1" t="str">
        <f t="shared" si="17"/>
        <v/>
      </c>
      <c r="T23" s="1" t="str">
        <f t="array" ref="T23">TEXTJOIN("",TRUE,RIGHT(W23:XFD23,4))</f>
        <v/>
      </c>
      <c r="U23" s="1" t="str">
        <f t="shared" si="28"/>
        <v/>
      </c>
      <c r="V23" s="1" t="str">
        <f t="shared" si="29"/>
        <v/>
      </c>
      <c r="W23" s="1" t="str">
        <f t="shared" si="30"/>
        <v/>
      </c>
      <c r="X23" s="1" t="str">
        <f t="shared" si="20"/>
        <v/>
      </c>
      <c r="Y23" s="1" t="str">
        <f t="shared" ref="Y23:AN23" si="41">IF(OR(X23="",LEFT(X23,1)="0"),"",MID($E$6,LEN(TEXTJOIN("",TRUE,$F23,$G23,$I23,TEXTJOIN("",TRUE,$W23:X23)))+1,5))</f>
        <v/>
      </c>
      <c r="Z23" s="1" t="str">
        <f t="shared" si="41"/>
        <v/>
      </c>
      <c r="AA23" s="1" t="str">
        <f t="shared" si="41"/>
        <v/>
      </c>
      <c r="AB23" s="1" t="str">
        <f t="shared" si="41"/>
        <v/>
      </c>
      <c r="AC23" s="1" t="str">
        <f t="shared" si="41"/>
        <v/>
      </c>
      <c r="AD23" s="1" t="str">
        <f t="shared" si="41"/>
        <v/>
      </c>
      <c r="AE23" s="1" t="str">
        <f t="shared" si="41"/>
        <v/>
      </c>
      <c r="AF23" s="1" t="str">
        <f t="shared" si="41"/>
        <v/>
      </c>
      <c r="AG23" s="1" t="str">
        <f t="shared" si="41"/>
        <v/>
      </c>
      <c r="AH23" s="1" t="str">
        <f t="shared" si="41"/>
        <v/>
      </c>
      <c r="AI23" s="1" t="str">
        <f t="shared" si="41"/>
        <v/>
      </c>
      <c r="AJ23" s="1" t="str">
        <f t="shared" si="41"/>
        <v/>
      </c>
      <c r="AK23" s="1" t="str">
        <f t="shared" si="41"/>
        <v/>
      </c>
      <c r="AL23" s="1" t="str">
        <f t="shared" si="41"/>
        <v/>
      </c>
      <c r="AM23" s="1" t="str">
        <f t="shared" si="41"/>
        <v/>
      </c>
      <c r="AN23" s="1" t="str">
        <f t="shared" si="41"/>
        <v/>
      </c>
    </row>
    <row r="24" ht="15.75" customHeight="1">
      <c r="A24" s="2" t="s">
        <v>11</v>
      </c>
      <c r="B24" s="2" t="s">
        <v>75</v>
      </c>
      <c r="E24" s="2">
        <f t="shared" si="22"/>
        <v>16</v>
      </c>
      <c r="F24" s="1" t="str">
        <f t="shared" si="23"/>
        <v>100111000000000101000001000010000000001001010000001100100000111100011000000000100001000001001010000010</v>
      </c>
      <c r="G24" s="1" t="str">
        <f t="shared" si="8"/>
        <v/>
      </c>
      <c r="H24" s="1" t="str">
        <f t="shared" si="9"/>
        <v/>
      </c>
      <c r="I24" s="1" t="str">
        <f t="shared" si="10"/>
        <v/>
      </c>
      <c r="J24" s="1" t="str">
        <f t="shared" si="11"/>
        <v/>
      </c>
      <c r="K24" s="1" t="str">
        <f t="shared" si="12"/>
        <v/>
      </c>
      <c r="L24" s="1" t="str">
        <f t="shared" si="13"/>
        <v/>
      </c>
      <c r="M24" s="1" t="str">
        <f t="shared" si="14"/>
        <v/>
      </c>
      <c r="N24" s="1" t="str">
        <f t="array" ref="N24">IFS(M24="0",15,M24="1",11,TRUE,"")</f>
        <v/>
      </c>
      <c r="O24" s="1" t="str">
        <f t="shared" si="15"/>
        <v/>
      </c>
      <c r="P24" s="1" t="str">
        <f t="shared" si="24"/>
        <v/>
      </c>
      <c r="R24" s="1" t="str">
        <f t="shared" si="16"/>
        <v/>
      </c>
      <c r="S24" s="1" t="str">
        <f t="shared" si="17"/>
        <v/>
      </c>
      <c r="T24" s="1" t="str">
        <f t="array" ref="T24">TEXTJOIN("",TRUE,RIGHT(W24:XFD24,4))</f>
        <v/>
      </c>
      <c r="U24" s="1" t="str">
        <f t="shared" si="28"/>
        <v/>
      </c>
      <c r="V24" s="1" t="str">
        <f t="shared" si="29"/>
        <v/>
      </c>
      <c r="W24" s="1" t="str">
        <f t="shared" si="30"/>
        <v/>
      </c>
      <c r="X24" s="1" t="str">
        <f t="shared" si="20"/>
        <v/>
      </c>
      <c r="Y24" s="1" t="str">
        <f t="shared" ref="Y24:AN24" si="42">IF(OR(X24="",LEFT(X24,1)="0"),"",MID($E$6,LEN(TEXTJOIN("",TRUE,$F24,$G24,$I24,TEXTJOIN("",TRUE,$W24:X24)))+1,5))</f>
        <v/>
      </c>
      <c r="Z24" s="1" t="str">
        <f t="shared" si="42"/>
        <v/>
      </c>
      <c r="AA24" s="1" t="str">
        <f t="shared" si="42"/>
        <v/>
      </c>
      <c r="AB24" s="1" t="str">
        <f t="shared" si="42"/>
        <v/>
      </c>
      <c r="AC24" s="1" t="str">
        <f t="shared" si="42"/>
        <v/>
      </c>
      <c r="AD24" s="1" t="str">
        <f t="shared" si="42"/>
        <v/>
      </c>
      <c r="AE24" s="1" t="str">
        <f t="shared" si="42"/>
        <v/>
      </c>
      <c r="AF24" s="1" t="str">
        <f t="shared" si="42"/>
        <v/>
      </c>
      <c r="AG24" s="1" t="str">
        <f t="shared" si="42"/>
        <v/>
      </c>
      <c r="AH24" s="1" t="str">
        <f t="shared" si="42"/>
        <v/>
      </c>
      <c r="AI24" s="1" t="str">
        <f t="shared" si="42"/>
        <v/>
      </c>
      <c r="AJ24" s="1" t="str">
        <f t="shared" si="42"/>
        <v/>
      </c>
      <c r="AK24" s="1" t="str">
        <f t="shared" si="42"/>
        <v/>
      </c>
      <c r="AL24" s="1" t="str">
        <f t="shared" si="42"/>
        <v/>
      </c>
      <c r="AM24" s="1" t="str">
        <f t="shared" si="42"/>
        <v/>
      </c>
      <c r="AN24" s="1" t="str">
        <f t="shared" si="42"/>
        <v/>
      </c>
    </row>
    <row r="25" ht="15.75" customHeight="1">
      <c r="A25" s="2" t="s">
        <v>13</v>
      </c>
      <c r="B25" s="2" t="s">
        <v>76</v>
      </c>
      <c r="E25" s="2">
        <f t="shared" si="22"/>
        <v>17</v>
      </c>
      <c r="F25" s="1" t="str">
        <f t="shared" si="23"/>
        <v>100111000000000101000001000010000000001001010000001100100000111100011000000000100001000001001010000010</v>
      </c>
      <c r="G25" s="1" t="str">
        <f t="shared" si="8"/>
        <v/>
      </c>
      <c r="H25" s="1" t="str">
        <f t="shared" si="9"/>
        <v/>
      </c>
      <c r="I25" s="1" t="str">
        <f t="shared" si="10"/>
        <v/>
      </c>
      <c r="J25" s="1" t="str">
        <f t="shared" si="11"/>
        <v/>
      </c>
      <c r="K25" s="1" t="str">
        <f t="shared" si="12"/>
        <v/>
      </c>
      <c r="L25" s="1" t="str">
        <f t="shared" si="13"/>
        <v/>
      </c>
      <c r="M25" s="1" t="str">
        <f t="shared" si="14"/>
        <v/>
      </c>
      <c r="N25" s="1" t="str">
        <f t="array" ref="N25">IFS(M25="0",15,M25="1",11,TRUE,"")</f>
        <v/>
      </c>
      <c r="O25" s="1" t="str">
        <f t="shared" si="15"/>
        <v/>
      </c>
      <c r="P25" s="1" t="str">
        <f t="shared" si="24"/>
        <v/>
      </c>
      <c r="R25" s="1" t="str">
        <f t="shared" si="16"/>
        <v/>
      </c>
      <c r="S25" s="1" t="str">
        <f t="shared" si="17"/>
        <v/>
      </c>
      <c r="T25" s="1" t="str">
        <f t="array" ref="T25">TEXTJOIN("",TRUE,RIGHT(W25:XFD25,4))</f>
        <v/>
      </c>
      <c r="U25" s="1" t="str">
        <f t="shared" si="28"/>
        <v/>
      </c>
      <c r="V25" s="1" t="str">
        <f t="shared" si="29"/>
        <v/>
      </c>
      <c r="W25" s="1" t="str">
        <f t="shared" si="30"/>
        <v/>
      </c>
      <c r="X25" s="1" t="str">
        <f t="shared" si="20"/>
        <v/>
      </c>
      <c r="Y25" s="1" t="str">
        <f t="shared" ref="Y25:AN25" si="43">IF(OR(X25="",LEFT(X25,1)="0"),"",MID($E$6,LEN(TEXTJOIN("",TRUE,$F25,$G25,$I25,TEXTJOIN("",TRUE,$W25:X25)))+1,5))</f>
        <v/>
      </c>
      <c r="Z25" s="1" t="str">
        <f t="shared" si="43"/>
        <v/>
      </c>
      <c r="AA25" s="1" t="str">
        <f t="shared" si="43"/>
        <v/>
      </c>
      <c r="AB25" s="1" t="str">
        <f t="shared" si="43"/>
        <v/>
      </c>
      <c r="AC25" s="1" t="str">
        <f t="shared" si="43"/>
        <v/>
      </c>
      <c r="AD25" s="1" t="str">
        <f t="shared" si="43"/>
        <v/>
      </c>
      <c r="AE25" s="1" t="str">
        <f t="shared" si="43"/>
        <v/>
      </c>
      <c r="AF25" s="1" t="str">
        <f t="shared" si="43"/>
        <v/>
      </c>
      <c r="AG25" s="1" t="str">
        <f t="shared" si="43"/>
        <v/>
      </c>
      <c r="AH25" s="1" t="str">
        <f t="shared" si="43"/>
        <v/>
      </c>
      <c r="AI25" s="1" t="str">
        <f t="shared" si="43"/>
        <v/>
      </c>
      <c r="AJ25" s="1" t="str">
        <f t="shared" si="43"/>
        <v/>
      </c>
      <c r="AK25" s="1" t="str">
        <f t="shared" si="43"/>
        <v/>
      </c>
      <c r="AL25" s="1" t="str">
        <f t="shared" si="43"/>
        <v/>
      </c>
      <c r="AM25" s="1" t="str">
        <f t="shared" si="43"/>
        <v/>
      </c>
      <c r="AN25" s="1" t="str">
        <f t="shared" si="43"/>
        <v/>
      </c>
    </row>
    <row r="26" ht="15.75" customHeight="1">
      <c r="A26" s="2" t="s">
        <v>16</v>
      </c>
      <c r="B26" s="2" t="s">
        <v>77</v>
      </c>
    </row>
    <row r="27" ht="15.75" customHeight="1">
      <c r="A27" s="2" t="s">
        <v>51</v>
      </c>
      <c r="B27" s="2" t="s">
        <v>78</v>
      </c>
    </row>
    <row r="28" ht="15.75" customHeight="1">
      <c r="A28" s="2" t="s">
        <v>53</v>
      </c>
      <c r="B28" s="2" t="s">
        <v>79</v>
      </c>
    </row>
    <row r="29" ht="15.75" customHeight="1">
      <c r="A29" s="1">
        <v>0.0</v>
      </c>
    </row>
    <row r="30" ht="15.75" customHeight="1">
      <c r="A30" s="1">
        <v>1.0</v>
      </c>
      <c r="B30" s="2" t="s">
        <v>2</v>
      </c>
    </row>
    <row r="31" ht="15.75" customHeight="1">
      <c r="A31" s="1">
        <v>2.0</v>
      </c>
      <c r="B31" s="2" t="s">
        <v>80</v>
      </c>
    </row>
    <row r="32" ht="15.75" customHeight="1">
      <c r="A32" s="1">
        <v>3.0</v>
      </c>
      <c r="B32" s="2" t="s">
        <v>72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Q7:Y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85</v>
      </c>
      <c r="B1" s="1" t="s">
        <v>1</v>
      </c>
      <c r="C1" s="1" t="s">
        <v>86</v>
      </c>
    </row>
    <row r="2">
      <c r="A2" s="1">
        <v>1.0</v>
      </c>
      <c r="B2" s="1" t="str">
        <f>MID('P1'!$A$1,$A2,1)</f>
        <v>8</v>
      </c>
      <c r="C2" s="3" t="str">
        <f t="array" ref="C2">INDEX('P1'!$C$3:$C$18,MATCH($B2,'P1'!$A$3:$A$18,0))</f>
        <v>1000</v>
      </c>
    </row>
    <row r="3">
      <c r="A3" s="1">
        <f t="shared" ref="A3:A1327" si="1">A2+1</f>
        <v>2</v>
      </c>
      <c r="B3" s="1" t="str">
        <f>MID('P1'!$A$1,$A3,1)</f>
        <v>2</v>
      </c>
      <c r="C3" s="3" t="str">
        <f t="array" ref="C3">INDEX('P1'!$C$3:$C$18,MATCH($B3,'P1'!$A$3:$A$18,0))</f>
        <v>0010</v>
      </c>
    </row>
    <row r="4">
      <c r="A4" s="1">
        <f t="shared" si="1"/>
        <v>3</v>
      </c>
      <c r="B4" s="1" t="str">
        <f>MID('P1'!$A$1,$A4,1)</f>
        <v>0</v>
      </c>
      <c r="C4" s="3" t="str">
        <f t="array" ref="C4">INDEX('P1'!$C$3:$C$18,MATCH($B4,'P1'!$A$3:$A$18,0))</f>
        <v>0000</v>
      </c>
    </row>
    <row r="5">
      <c r="A5" s="1">
        <f t="shared" si="1"/>
        <v>4</v>
      </c>
      <c r="B5" s="1" t="str">
        <f>MID('P1'!$A$1,$A5,1)</f>
        <v>D</v>
      </c>
      <c r="C5" s="3" t="str">
        <f t="array" ref="C5">INDEX('P1'!$C$3:$C$18,MATCH($B5,'P1'!$A$3:$A$18,0))</f>
        <v>1101</v>
      </c>
    </row>
    <row r="6">
      <c r="A6" s="1">
        <f t="shared" si="1"/>
        <v>5</v>
      </c>
      <c r="B6" s="1" t="str">
        <f>MID('P1'!$A$1,$A6,1)</f>
        <v>4</v>
      </c>
      <c r="C6" s="3" t="str">
        <f t="array" ref="C6">INDEX('P1'!$C$3:$C$18,MATCH($B6,'P1'!$A$3:$A$18,0))</f>
        <v>0100</v>
      </c>
    </row>
    <row r="7">
      <c r="A7" s="1">
        <f t="shared" si="1"/>
        <v>6</v>
      </c>
      <c r="B7" s="1" t="str">
        <f>MID('P1'!$A$1,$A7,1)</f>
        <v>1</v>
      </c>
      <c r="C7" s="3" t="str">
        <f t="array" ref="C7">INDEX('P1'!$C$3:$C$18,MATCH($B7,'P1'!$A$3:$A$18,0))</f>
        <v>0001</v>
      </c>
    </row>
    <row r="8">
      <c r="A8" s="1">
        <f t="shared" si="1"/>
        <v>7</v>
      </c>
      <c r="B8" s="1" t="str">
        <f>MID('P1'!$A$1,$A8,1)</f>
        <v>0</v>
      </c>
      <c r="C8" s="3" t="str">
        <f t="array" ref="C8">INDEX('P1'!$C$3:$C$18,MATCH($B8,'P1'!$A$3:$A$18,0))</f>
        <v>0000</v>
      </c>
    </row>
    <row r="9">
      <c r="A9" s="1">
        <f t="shared" si="1"/>
        <v>8</v>
      </c>
      <c r="B9" s="1" t="str">
        <f>MID('P1'!$A$1,$A9,1)</f>
        <v>0</v>
      </c>
      <c r="C9" s="3" t="str">
        <f t="array" ref="C9">INDEX('P1'!$C$3:$C$18,MATCH($B9,'P1'!$A$3:$A$18,0))</f>
        <v>0000</v>
      </c>
    </row>
    <row r="10">
      <c r="A10" s="1">
        <f t="shared" si="1"/>
        <v>9</v>
      </c>
      <c r="B10" s="1" t="str">
        <f>MID('P1'!$A$1,$A10,1)</f>
        <v>A</v>
      </c>
      <c r="C10" s="3" t="str">
        <f t="array" ref="C10">INDEX('P1'!$C$3:$C$18,MATCH($B10,'P1'!$A$3:$A$18,0))</f>
        <v>1010</v>
      </c>
    </row>
    <row r="11">
      <c r="A11" s="1">
        <f t="shared" si="1"/>
        <v>10</v>
      </c>
      <c r="B11" s="1" t="str">
        <f>MID('P1'!$A$1,$A11,1)</f>
        <v>1</v>
      </c>
      <c r="C11" s="3" t="str">
        <f t="array" ref="C11">INDEX('P1'!$C$3:$C$18,MATCH($B11,'P1'!$A$3:$A$18,0))</f>
        <v>0001</v>
      </c>
    </row>
    <row r="12">
      <c r="A12" s="1">
        <f t="shared" si="1"/>
        <v>11</v>
      </c>
      <c r="B12" s="1" t="str">
        <f>MID('P1'!$A$1,$A12,1)</f>
        <v>0</v>
      </c>
      <c r="C12" s="3" t="str">
        <f t="array" ref="C12">INDEX('P1'!$C$3:$C$18,MATCH($B12,'P1'!$A$3:$A$18,0))</f>
        <v>0000</v>
      </c>
    </row>
    <row r="13">
      <c r="A13" s="1">
        <f t="shared" si="1"/>
        <v>12</v>
      </c>
      <c r="B13" s="1" t="str">
        <f>MID('P1'!$A$1,$A13,1)</f>
        <v>0</v>
      </c>
      <c r="C13" s="3" t="str">
        <f t="array" ref="C13">INDEX('P1'!$C$3:$C$18,MATCH($B13,'P1'!$A$3:$A$18,0))</f>
        <v>0000</v>
      </c>
    </row>
    <row r="14">
      <c r="A14" s="1">
        <f t="shared" si="1"/>
        <v>13</v>
      </c>
      <c r="B14" s="1" t="str">
        <f>MID('P1'!$A$1,$A14,1)</f>
        <v>0</v>
      </c>
      <c r="C14" s="3" t="str">
        <f t="array" ref="C14">INDEX('P1'!$C$3:$C$18,MATCH($B14,'P1'!$A$3:$A$18,0))</f>
        <v>0000</v>
      </c>
    </row>
    <row r="15">
      <c r="A15" s="1">
        <f t="shared" si="1"/>
        <v>14</v>
      </c>
      <c r="B15" s="1" t="str">
        <f>MID('P1'!$A$1,$A15,1)</f>
        <v>0</v>
      </c>
      <c r="C15" s="3" t="str">
        <f t="array" ref="C15">INDEX('P1'!$C$3:$C$18,MATCH($B15,'P1'!$A$3:$A$18,0))</f>
        <v>0000</v>
      </c>
    </row>
    <row r="16">
      <c r="A16" s="1">
        <f t="shared" si="1"/>
        <v>15</v>
      </c>
      <c r="B16" s="1" t="str">
        <f>MID('P1'!$A$1,$A16,1)</f>
        <v>8</v>
      </c>
      <c r="C16" s="3" t="str">
        <f t="array" ref="C16">INDEX('P1'!$C$3:$C$18,MATCH($B16,'P1'!$A$3:$A$18,0))</f>
        <v>1000</v>
      </c>
    </row>
    <row r="17">
      <c r="A17" s="1">
        <f t="shared" si="1"/>
        <v>16</v>
      </c>
      <c r="B17" s="1" t="str">
        <f>MID('P1'!$A$1,$A17,1)</f>
        <v>5</v>
      </c>
      <c r="C17" s="3" t="str">
        <f t="array" ref="C17">INDEX('P1'!$C$3:$C$18,MATCH($B17,'P1'!$A$3:$A$18,0))</f>
        <v>0101</v>
      </c>
    </row>
    <row r="18">
      <c r="A18" s="1">
        <f t="shared" si="1"/>
        <v>17</v>
      </c>
      <c r="B18" s="1" t="str">
        <f>MID('P1'!$A$1,$A18,1)</f>
        <v>C</v>
      </c>
      <c r="C18" s="3" t="str">
        <f t="array" ref="C18">INDEX('P1'!$C$3:$C$18,MATCH($B18,'P1'!$A$3:$A$18,0))</f>
        <v>1100</v>
      </c>
    </row>
    <row r="19">
      <c r="A19" s="1">
        <f t="shared" si="1"/>
        <v>18</v>
      </c>
      <c r="B19" s="1" t="str">
        <f>MID('P1'!$A$1,$A19,1)</f>
        <v>6</v>
      </c>
      <c r="C19" s="3" t="str">
        <f t="array" ref="C19">INDEX('P1'!$C$3:$C$18,MATCH($B19,'P1'!$A$3:$A$18,0))</f>
        <v>0110</v>
      </c>
    </row>
    <row r="20">
      <c r="A20" s="1">
        <f t="shared" si="1"/>
        <v>19</v>
      </c>
      <c r="B20" s="1" t="str">
        <f>MID('P1'!$A$1,$A20,1)</f>
        <v>E</v>
      </c>
      <c r="C20" s="3" t="str">
        <f t="array" ref="C20">INDEX('P1'!$C$3:$C$18,MATCH($B20,'P1'!$A$3:$A$18,0))</f>
        <v>1110</v>
      </c>
    </row>
    <row r="21" ht="15.75" customHeight="1">
      <c r="A21" s="1">
        <f t="shared" si="1"/>
        <v>20</v>
      </c>
      <c r="B21" s="1" t="str">
        <f>MID('P1'!$A$1,$A21,1)</f>
        <v>8</v>
      </c>
      <c r="C21" s="3" t="str">
        <f t="array" ref="C21">INDEX('P1'!$C$3:$C$18,MATCH($B21,'P1'!$A$3:$A$18,0))</f>
        <v>1000</v>
      </c>
    </row>
    <row r="22" ht="15.75" customHeight="1">
      <c r="A22" s="1">
        <f t="shared" si="1"/>
        <v>21</v>
      </c>
      <c r="B22" s="1" t="str">
        <f>MID('P1'!$A$1,$A22,1)</f>
        <v>3</v>
      </c>
      <c r="C22" s="3" t="str">
        <f t="array" ref="C22">INDEX('P1'!$C$3:$C$18,MATCH($B22,'P1'!$A$3:$A$18,0))</f>
        <v>0011</v>
      </c>
    </row>
    <row r="23" ht="15.75" customHeight="1">
      <c r="A23" s="1">
        <f t="shared" si="1"/>
        <v>22</v>
      </c>
      <c r="B23" s="1" t="str">
        <f>MID('P1'!$A$1,$A23,1)</f>
        <v>3</v>
      </c>
      <c r="C23" s="3" t="str">
        <f t="array" ref="C23">INDEX('P1'!$C$3:$C$18,MATCH($B23,'P1'!$A$3:$A$18,0))</f>
        <v>0011</v>
      </c>
    </row>
    <row r="24" ht="15.75" customHeight="1">
      <c r="A24" s="1">
        <f t="shared" si="1"/>
        <v>23</v>
      </c>
      <c r="B24" s="1" t="str">
        <f>MID('P1'!$A$1,$A24,1)</f>
        <v>1</v>
      </c>
      <c r="C24" s="3" t="str">
        <f t="array" ref="C24">INDEX('P1'!$C$3:$C$18,MATCH($B24,'P1'!$A$3:$A$18,0))</f>
        <v>0001</v>
      </c>
    </row>
    <row r="25" ht="15.75" customHeight="1">
      <c r="A25" s="1">
        <f t="shared" si="1"/>
        <v>24</v>
      </c>
      <c r="B25" s="1" t="str">
        <f>MID('P1'!$A$1,$A25,1)</f>
        <v>F</v>
      </c>
      <c r="C25" s="3" t="str">
        <f t="array" ref="C25">INDEX('P1'!$C$3:$C$18,MATCH($B25,'P1'!$A$3:$A$18,0))</f>
        <v>1111</v>
      </c>
    </row>
    <row r="26" ht="15.75" customHeight="1">
      <c r="A26" s="1">
        <f t="shared" si="1"/>
        <v>25</v>
      </c>
      <c r="B26" s="1" t="str">
        <f>MID('P1'!$A$1,$A26,1)</f>
        <v>8</v>
      </c>
      <c r="C26" s="3" t="str">
        <f t="array" ref="C26">INDEX('P1'!$C$3:$C$18,MATCH($B26,'P1'!$A$3:$A$18,0))</f>
        <v>1000</v>
      </c>
    </row>
    <row r="27" ht="15.75" customHeight="1">
      <c r="A27" s="1">
        <f t="shared" si="1"/>
        <v>26</v>
      </c>
      <c r="B27" s="1" t="str">
        <f>MID('P1'!$A$1,$A27,1)</f>
        <v>4</v>
      </c>
      <c r="C27" s="3" t="str">
        <f t="array" ref="C27">INDEX('P1'!$C$3:$C$18,MATCH($B27,'P1'!$A$3:$A$18,0))</f>
        <v>0100</v>
      </c>
    </row>
    <row r="28" ht="15.75" customHeight="1">
      <c r="A28" s="1">
        <f t="shared" si="1"/>
        <v>27</v>
      </c>
      <c r="B28" s="1" t="str">
        <f>MID('P1'!$A$1,$A28,1)</f>
        <v>0</v>
      </c>
      <c r="C28" s="3" t="str">
        <f t="array" ref="C28">INDEX('P1'!$C$3:$C$18,MATCH($B28,'P1'!$A$3:$A$18,0))</f>
        <v>0000</v>
      </c>
    </row>
    <row r="29" ht="15.75" customHeight="1">
      <c r="A29" s="1">
        <f t="shared" si="1"/>
        <v>28</v>
      </c>
      <c r="B29" s="1" t="str">
        <f>MID('P1'!$A$1,$A29,1)</f>
        <v>1</v>
      </c>
      <c r="C29" s="3" t="str">
        <f t="array" ref="C29">INDEX('P1'!$C$3:$C$18,MATCH($B29,'P1'!$A$3:$A$18,0))</f>
        <v>0001</v>
      </c>
    </row>
    <row r="30" ht="15.75" customHeight="1">
      <c r="A30" s="1">
        <f t="shared" si="1"/>
        <v>29</v>
      </c>
      <c r="B30" s="1" t="str">
        <f>MID('P1'!$A$1,$A30,1)</f>
        <v>D</v>
      </c>
      <c r="C30" s="3" t="str">
        <f t="array" ref="C30">INDEX('P1'!$C$3:$C$18,MATCH($B30,'P1'!$A$3:$A$18,0))</f>
        <v>1101</v>
      </c>
    </row>
    <row r="31" ht="15.75" customHeight="1">
      <c r="A31" s="1">
        <f t="shared" si="1"/>
        <v>30</v>
      </c>
      <c r="B31" s="1" t="str">
        <f>MID('P1'!$A$1,$A31,1)</f>
        <v>8</v>
      </c>
      <c r="C31" s="3" t="str">
        <f t="array" ref="C31">INDEX('P1'!$C$3:$C$18,MATCH($B31,'P1'!$A$3:$A$18,0))</f>
        <v>1000</v>
      </c>
    </row>
    <row r="32" ht="15.75" customHeight="1">
      <c r="A32" s="1">
        <f t="shared" si="1"/>
        <v>31</v>
      </c>
      <c r="B32" s="1" t="str">
        <f>MID('P1'!$A$1,$A32,1)</f>
        <v>E</v>
      </c>
      <c r="C32" s="3" t="str">
        <f t="array" ref="C32">INDEX('P1'!$C$3:$C$18,MATCH($B32,'P1'!$A$3:$A$18,0))</f>
        <v>1110</v>
      </c>
    </row>
    <row r="33" ht="15.75" customHeight="1">
      <c r="A33" s="1">
        <f t="shared" si="1"/>
        <v>32</v>
      </c>
      <c r="B33" s="1" t="str">
        <f>MID('P1'!$A$1,$A33,1)</f>
        <v>1</v>
      </c>
      <c r="C33" s="3" t="str">
        <f t="array" ref="C33">INDEX('P1'!$C$3:$C$18,MATCH($B33,'P1'!$A$3:$A$18,0))</f>
        <v>0001</v>
      </c>
    </row>
    <row r="34" ht="15.75" customHeight="1">
      <c r="A34" s="1">
        <f t="shared" si="1"/>
        <v>33</v>
      </c>
      <c r="B34" s="1" t="str">
        <f>MID('P1'!$A$1,$A34,1)</f>
        <v>0</v>
      </c>
      <c r="C34" s="3" t="str">
        <f t="array" ref="C34">INDEX('P1'!$C$3:$C$18,MATCH($B34,'P1'!$A$3:$A$18,0))</f>
        <v>0000</v>
      </c>
    </row>
    <row r="35" ht="15.75" customHeight="1">
      <c r="A35" s="1">
        <f t="shared" si="1"/>
        <v>34</v>
      </c>
      <c r="B35" s="1" t="str">
        <f>MID('P1'!$A$1,$A35,1)</f>
        <v>6</v>
      </c>
      <c r="C35" s="3" t="str">
        <f t="array" ref="C35">INDEX('P1'!$C$3:$C$18,MATCH($B35,'P1'!$A$3:$A$18,0))</f>
        <v>0110</v>
      </c>
    </row>
    <row r="36" ht="15.75" customHeight="1">
      <c r="A36" s="1">
        <f t="shared" si="1"/>
        <v>35</v>
      </c>
      <c r="B36" s="1" t="str">
        <f>MID('P1'!$A$1,$A36,1)</f>
        <v>E</v>
      </c>
      <c r="C36" s="3" t="str">
        <f t="array" ref="C36">INDEX('P1'!$C$3:$C$18,MATCH($B36,'P1'!$A$3:$A$18,0))</f>
        <v>1110</v>
      </c>
    </row>
    <row r="37" ht="15.75" customHeight="1">
      <c r="A37" s="1">
        <f t="shared" si="1"/>
        <v>36</v>
      </c>
      <c r="B37" s="1" t="str">
        <f>MID('P1'!$A$1,$A37,1)</f>
        <v>1</v>
      </c>
      <c r="C37" s="3" t="str">
        <f t="array" ref="C37">INDEX('P1'!$C$3:$C$18,MATCH($B37,'P1'!$A$3:$A$18,0))</f>
        <v>0001</v>
      </c>
    </row>
    <row r="38" ht="15.75" customHeight="1">
      <c r="A38" s="1">
        <f t="shared" si="1"/>
        <v>37</v>
      </c>
      <c r="B38" s="1" t="str">
        <f>MID('P1'!$A$1,$A38,1)</f>
        <v>6</v>
      </c>
      <c r="C38" s="3" t="str">
        <f t="array" ref="C38">INDEX('P1'!$C$3:$C$18,MATCH($B38,'P1'!$A$3:$A$18,0))</f>
        <v>0110</v>
      </c>
    </row>
    <row r="39" ht="15.75" customHeight="1">
      <c r="A39" s="1">
        <f t="shared" si="1"/>
        <v>38</v>
      </c>
      <c r="B39" s="1" t="str">
        <f>MID('P1'!$A$1,$A39,1)</f>
        <v>8</v>
      </c>
      <c r="C39" s="3" t="str">
        <f t="array" ref="C39">INDEX('P1'!$C$3:$C$18,MATCH($B39,'P1'!$A$3:$A$18,0))</f>
        <v>1000</v>
      </c>
    </row>
    <row r="40" ht="15.75" customHeight="1">
      <c r="A40" s="1">
        <f t="shared" si="1"/>
        <v>39</v>
      </c>
      <c r="B40" s="1" t="str">
        <f>MID('P1'!$A$1,$A40,1)</f>
        <v>0</v>
      </c>
      <c r="C40" s="3" t="str">
        <f t="array" ref="C40">INDEX('P1'!$C$3:$C$18,MATCH($B40,'P1'!$A$3:$A$18,0))</f>
        <v>0000</v>
      </c>
    </row>
    <row r="41" ht="15.75" customHeight="1">
      <c r="A41" s="1">
        <f t="shared" si="1"/>
        <v>40</v>
      </c>
      <c r="B41" s="1" t="str">
        <f>MID('P1'!$A$1,$A41,1)</f>
        <v>0</v>
      </c>
      <c r="C41" s="3" t="str">
        <f t="array" ref="C41">INDEX('P1'!$C$3:$C$18,MATCH($B41,'P1'!$A$3:$A$18,0))</f>
        <v>0000</v>
      </c>
    </row>
    <row r="42" ht="15.75" customHeight="1">
      <c r="A42" s="1">
        <f t="shared" si="1"/>
        <v>41</v>
      </c>
      <c r="B42" s="1" t="str">
        <f>MID('P1'!$A$1,$A42,1)</f>
        <v>2</v>
      </c>
      <c r="C42" s="3" t="str">
        <f t="array" ref="C42">INDEX('P1'!$C$3:$C$18,MATCH($B42,'P1'!$A$3:$A$18,0))</f>
        <v>0010</v>
      </c>
    </row>
    <row r="43" ht="15.75" customHeight="1">
      <c r="A43" s="1">
        <f t="shared" si="1"/>
        <v>42</v>
      </c>
      <c r="B43" s="1" t="str">
        <f>MID('P1'!$A$1,$A43,1)</f>
        <v>1</v>
      </c>
      <c r="C43" s="3" t="str">
        <f t="array" ref="C43">INDEX('P1'!$C$3:$C$18,MATCH($B43,'P1'!$A$3:$A$18,0))</f>
        <v>0001</v>
      </c>
    </row>
    <row r="44" ht="15.75" customHeight="1">
      <c r="A44" s="1">
        <f t="shared" si="1"/>
        <v>43</v>
      </c>
      <c r="B44" s="1" t="str">
        <f>MID('P1'!$A$1,$A44,1)</f>
        <v>7</v>
      </c>
      <c r="C44" s="3" t="str">
        <f t="array" ref="C44">INDEX('P1'!$C$3:$C$18,MATCH($B44,'P1'!$A$3:$A$18,0))</f>
        <v>0111</v>
      </c>
    </row>
    <row r="45" ht="15.75" customHeight="1">
      <c r="A45" s="1">
        <f t="shared" si="1"/>
        <v>44</v>
      </c>
      <c r="B45" s="1" t="str">
        <f>MID('P1'!$A$1,$A45,1)</f>
        <v>0</v>
      </c>
      <c r="C45" s="3" t="str">
        <f t="array" ref="C45">INDEX('P1'!$C$3:$C$18,MATCH($B45,'P1'!$A$3:$A$18,0))</f>
        <v>0000</v>
      </c>
    </row>
    <row r="46" ht="15.75" customHeight="1">
      <c r="A46" s="1">
        <f t="shared" si="1"/>
        <v>45</v>
      </c>
      <c r="B46" s="1" t="str">
        <f>MID('P1'!$A$1,$A46,1)</f>
        <v>8</v>
      </c>
      <c r="C46" s="3" t="str">
        <f t="array" ref="C46">INDEX('P1'!$C$3:$C$18,MATCH($B46,'P1'!$A$3:$A$18,0))</f>
        <v>1000</v>
      </c>
    </row>
    <row r="47" ht="15.75" customHeight="1">
      <c r="A47" s="1">
        <f t="shared" si="1"/>
        <v>46</v>
      </c>
      <c r="B47" s="1" t="str">
        <f>MID('P1'!$A$1,$A47,1)</f>
        <v>6</v>
      </c>
      <c r="C47" s="3" t="str">
        <f t="array" ref="C47">INDEX('P1'!$C$3:$C$18,MATCH($B47,'P1'!$A$3:$A$18,0))</f>
        <v>0110</v>
      </c>
    </row>
    <row r="48" ht="15.75" customHeight="1">
      <c r="A48" s="1">
        <f t="shared" si="1"/>
        <v>47</v>
      </c>
      <c r="B48" s="1" t="str">
        <f>MID('P1'!$A$1,$A48,1)</f>
        <v>3</v>
      </c>
      <c r="C48" s="3" t="str">
        <f t="array" ref="C48">INDEX('P1'!$C$3:$C$18,MATCH($B48,'P1'!$A$3:$A$18,0))</f>
        <v>0011</v>
      </c>
    </row>
    <row r="49" ht="15.75" customHeight="1">
      <c r="A49" s="1">
        <f t="shared" si="1"/>
        <v>48</v>
      </c>
      <c r="B49" s="1" t="str">
        <f>MID('P1'!$A$1,$A49,1)</f>
        <v>0</v>
      </c>
      <c r="C49" s="3" t="str">
        <f t="array" ref="C49">INDEX('P1'!$C$3:$C$18,MATCH($B49,'P1'!$A$3:$A$18,0))</f>
        <v>0000</v>
      </c>
    </row>
    <row r="50" ht="15.75" customHeight="1">
      <c r="A50" s="1">
        <f t="shared" si="1"/>
        <v>49</v>
      </c>
      <c r="B50" s="1" t="str">
        <f>MID('P1'!$A$1,$A50,1)</f>
        <v>C</v>
      </c>
      <c r="C50" s="3" t="str">
        <f t="array" ref="C50">INDEX('P1'!$C$3:$C$18,MATCH($B50,'P1'!$A$3:$A$18,0))</f>
        <v>1100</v>
      </c>
    </row>
    <row r="51" ht="15.75" customHeight="1">
      <c r="A51" s="1">
        <f t="shared" si="1"/>
        <v>50</v>
      </c>
      <c r="B51" s="1" t="str">
        <f>MID('P1'!$A$1,$A51,1)</f>
        <v>5</v>
      </c>
      <c r="C51" s="3" t="str">
        <f t="array" ref="C51">INDEX('P1'!$C$3:$C$18,MATCH($B51,'P1'!$A$3:$A$18,0))</f>
        <v>0101</v>
      </c>
    </row>
    <row r="52" ht="15.75" customHeight="1">
      <c r="A52" s="1">
        <f t="shared" si="1"/>
        <v>51</v>
      </c>
      <c r="B52" s="1" t="str">
        <f>MID('P1'!$A$1,$A52,1)</f>
        <v>0</v>
      </c>
      <c r="C52" s="3" t="str">
        <f t="array" ref="C52">INDEX('P1'!$C$3:$C$18,MATCH($B52,'P1'!$A$3:$A$18,0))</f>
        <v>0000</v>
      </c>
    </row>
    <row r="53" ht="15.75" customHeight="1">
      <c r="A53" s="1">
        <f t="shared" si="1"/>
        <v>52</v>
      </c>
      <c r="B53" s="1" t="str">
        <f>MID('P1'!$A$1,$A53,1)</f>
        <v>2</v>
      </c>
      <c r="C53" s="3" t="str">
        <f t="array" ref="C53">INDEX('P1'!$C$3:$C$18,MATCH($B53,'P1'!$A$3:$A$18,0))</f>
        <v>0010</v>
      </c>
    </row>
    <row r="54" ht="15.75" customHeight="1">
      <c r="A54" s="1">
        <f t="shared" si="1"/>
        <v>53</v>
      </c>
      <c r="B54" s="1" t="str">
        <f>MID('P1'!$A$1,$A54,1)</f>
        <v>0</v>
      </c>
      <c r="C54" s="3" t="str">
        <f t="array" ref="C54">INDEX('P1'!$C$3:$C$18,MATCH($B54,'P1'!$A$3:$A$18,0))</f>
        <v>0000</v>
      </c>
    </row>
    <row r="55" ht="15.75" customHeight="1">
      <c r="A55" s="1">
        <f t="shared" si="1"/>
        <v>54</v>
      </c>
      <c r="B55" s="1" t="str">
        <f>MID('P1'!$A$1,$A55,1)</f>
        <v>0</v>
      </c>
      <c r="C55" s="3" t="str">
        <f t="array" ref="C55">INDEX('P1'!$C$3:$C$18,MATCH($B55,'P1'!$A$3:$A$18,0))</f>
        <v>0000</v>
      </c>
    </row>
    <row r="56" ht="15.75" customHeight="1">
      <c r="A56" s="1">
        <f t="shared" si="1"/>
        <v>55</v>
      </c>
      <c r="B56" s="1" t="str">
        <f>MID('P1'!$A$1,$A56,1)</f>
        <v>A</v>
      </c>
      <c r="C56" s="3" t="str">
        <f t="array" ref="C56">INDEX('P1'!$C$3:$C$18,MATCH($B56,'P1'!$A$3:$A$18,0))</f>
        <v>1010</v>
      </c>
    </row>
    <row r="57" ht="15.75" customHeight="1">
      <c r="A57" s="1">
        <f t="shared" si="1"/>
        <v>56</v>
      </c>
      <c r="B57" s="1" t="str">
        <f>MID('P1'!$A$1,$A57,1)</f>
        <v>3</v>
      </c>
      <c r="C57" s="3" t="str">
        <f t="array" ref="C57">INDEX('P1'!$C$3:$C$18,MATCH($B57,'P1'!$A$3:$A$18,0))</f>
        <v>0011</v>
      </c>
    </row>
    <row r="58" ht="15.75" customHeight="1">
      <c r="A58" s="1">
        <f t="shared" si="1"/>
        <v>57</v>
      </c>
      <c r="B58" s="1" t="str">
        <f>MID('P1'!$A$1,$A58,1)</f>
        <v>B</v>
      </c>
      <c r="C58" s="3" t="str">
        <f t="array" ref="C58">INDEX('P1'!$C$3:$C$18,MATCH($B58,'P1'!$A$3:$A$18,0))</f>
        <v>1011</v>
      </c>
    </row>
    <row r="59" ht="15.75" customHeight="1">
      <c r="A59" s="1">
        <f t="shared" si="1"/>
        <v>58</v>
      </c>
      <c r="B59" s="1" t="str">
        <f>MID('P1'!$A$1,$A59,1)</f>
        <v>C</v>
      </c>
      <c r="C59" s="3" t="str">
        <f t="array" ref="C59">INDEX('P1'!$C$3:$C$18,MATCH($B59,'P1'!$A$3:$A$18,0))</f>
        <v>1100</v>
      </c>
    </row>
    <row r="60" ht="15.75" customHeight="1">
      <c r="A60" s="1">
        <f t="shared" si="1"/>
        <v>59</v>
      </c>
      <c r="B60" s="1" t="str">
        <f>MID('P1'!$A$1,$A60,1)</f>
        <v>0</v>
      </c>
      <c r="C60" s="3" t="str">
        <f t="array" ref="C60">INDEX('P1'!$C$3:$C$18,MATCH($B60,'P1'!$A$3:$A$18,0))</f>
        <v>0000</v>
      </c>
    </row>
    <row r="61" ht="15.75" customHeight="1">
      <c r="A61" s="1">
        <f t="shared" si="1"/>
        <v>60</v>
      </c>
      <c r="B61" s="1" t="str">
        <f>MID('P1'!$A$1,$A61,1)</f>
        <v>1</v>
      </c>
      <c r="C61" s="3" t="str">
        <f t="array" ref="C61">INDEX('P1'!$C$3:$C$18,MATCH($B61,'P1'!$A$3:$A$18,0))</f>
        <v>0001</v>
      </c>
    </row>
    <row r="62" ht="15.75" customHeight="1">
      <c r="A62" s="1">
        <f t="shared" si="1"/>
        <v>61</v>
      </c>
      <c r="B62" s="1" t="str">
        <f>MID('P1'!$A$1,$A62,1)</f>
        <v>4</v>
      </c>
      <c r="C62" s="3" t="str">
        <f t="array" ref="C62">INDEX('P1'!$C$3:$C$18,MATCH($B62,'P1'!$A$3:$A$18,0))</f>
        <v>0100</v>
      </c>
    </row>
    <row r="63" ht="15.75" customHeight="1">
      <c r="A63" s="1">
        <f t="shared" si="1"/>
        <v>62</v>
      </c>
      <c r="B63" s="1" t="str">
        <f>MID('P1'!$A$1,$A63,1)</f>
        <v>9</v>
      </c>
      <c r="C63" s="3" t="str">
        <f t="array" ref="C63">INDEX('P1'!$C$3:$C$18,MATCH($B63,'P1'!$A$3:$A$18,0))</f>
        <v>1001</v>
      </c>
    </row>
    <row r="64" ht="15.75" customHeight="1">
      <c r="A64" s="1">
        <f t="shared" si="1"/>
        <v>63</v>
      </c>
      <c r="B64" s="1" t="str">
        <f>MID('P1'!$A$1,$A64,1)</f>
        <v>5</v>
      </c>
      <c r="C64" s="3" t="str">
        <f t="array" ref="C64">INDEX('P1'!$C$3:$C$18,MATCH($B64,'P1'!$A$3:$A$18,0))</f>
        <v>0101</v>
      </c>
    </row>
    <row r="65" ht="15.75" customHeight="1">
      <c r="A65" s="1">
        <f t="shared" si="1"/>
        <v>64</v>
      </c>
      <c r="B65" s="1" t="str">
        <f>MID('P1'!$A$1,$A65,1)</f>
        <v>B</v>
      </c>
      <c r="C65" s="3" t="str">
        <f t="array" ref="C65">INDEX('P1'!$C$3:$C$18,MATCH($B65,'P1'!$A$3:$A$18,0))</f>
        <v>1011</v>
      </c>
    </row>
    <row r="66" ht="15.75" customHeight="1">
      <c r="A66" s="1">
        <f t="shared" si="1"/>
        <v>65</v>
      </c>
      <c r="B66" s="1" t="str">
        <f>MID('P1'!$A$1,$A66,1)</f>
        <v>9</v>
      </c>
      <c r="C66" s="3" t="str">
        <f t="array" ref="C66">INDEX('P1'!$C$3:$C$18,MATCH($B66,'P1'!$A$3:$A$18,0))</f>
        <v>1001</v>
      </c>
    </row>
    <row r="67" ht="15.75" customHeight="1">
      <c r="A67" s="1">
        <f t="shared" si="1"/>
        <v>66</v>
      </c>
      <c r="B67" s="1" t="str">
        <f>MID('P1'!$A$1,$A67,1)</f>
        <v>9</v>
      </c>
      <c r="C67" s="3" t="str">
        <f t="array" ref="C67">INDEX('P1'!$C$3:$C$18,MATCH($B67,'P1'!$A$3:$A$18,0))</f>
        <v>1001</v>
      </c>
    </row>
    <row r="68" ht="15.75" customHeight="1">
      <c r="A68" s="1">
        <f t="shared" si="1"/>
        <v>67</v>
      </c>
      <c r="B68" s="1" t="str">
        <f>MID('P1'!$A$1,$A68,1)</f>
        <v>C</v>
      </c>
      <c r="C68" s="3" t="str">
        <f t="array" ref="C68">INDEX('P1'!$C$3:$C$18,MATCH($B68,'P1'!$A$3:$A$18,0))</f>
        <v>1100</v>
      </c>
    </row>
    <row r="69" ht="15.75" customHeight="1">
      <c r="A69" s="1">
        <f t="shared" si="1"/>
        <v>68</v>
      </c>
      <c r="B69" s="1" t="str">
        <f>MID('P1'!$A$1,$A69,1)</f>
        <v>F</v>
      </c>
      <c r="C69" s="3" t="str">
        <f t="array" ref="C69">INDEX('P1'!$C$3:$C$18,MATCH($B69,'P1'!$A$3:$A$18,0))</f>
        <v>1111</v>
      </c>
    </row>
    <row r="70" ht="15.75" customHeight="1">
      <c r="A70" s="1">
        <f t="shared" si="1"/>
        <v>69</v>
      </c>
      <c r="B70" s="1" t="str">
        <f>MID('P1'!$A$1,$A70,1)</f>
        <v>6</v>
      </c>
      <c r="C70" s="3" t="str">
        <f t="array" ref="C70">INDEX('P1'!$C$3:$C$18,MATCH($B70,'P1'!$A$3:$A$18,0))</f>
        <v>0110</v>
      </c>
    </row>
    <row r="71" ht="15.75" customHeight="1">
      <c r="A71" s="1">
        <f t="shared" si="1"/>
        <v>70</v>
      </c>
      <c r="B71" s="1" t="str">
        <f>MID('P1'!$A$1,$A71,1)</f>
        <v>8</v>
      </c>
      <c r="C71" s="3" t="str">
        <f t="array" ref="C71">INDEX('P1'!$C$3:$C$18,MATCH($B71,'P1'!$A$3:$A$18,0))</f>
        <v>1000</v>
      </c>
    </row>
    <row r="72" ht="15.75" customHeight="1">
      <c r="A72" s="1">
        <f t="shared" si="1"/>
        <v>71</v>
      </c>
      <c r="B72" s="1" t="str">
        <f>MID('P1'!$A$1,$A72,1)</f>
        <v>5</v>
      </c>
      <c r="C72" s="3" t="str">
        <f t="array" ref="C72">INDEX('P1'!$C$3:$C$18,MATCH($B72,'P1'!$A$3:$A$18,0))</f>
        <v>0101</v>
      </c>
    </row>
    <row r="73" ht="15.75" customHeight="1">
      <c r="A73" s="1">
        <f t="shared" si="1"/>
        <v>72</v>
      </c>
      <c r="B73" s="1" t="str">
        <f>MID('P1'!$A$1,$A73,1)</f>
        <v>2</v>
      </c>
      <c r="C73" s="3" t="str">
        <f t="array" ref="C73">INDEX('P1'!$C$3:$C$18,MATCH($B73,'P1'!$A$3:$A$18,0))</f>
        <v>0010</v>
      </c>
    </row>
    <row r="74" ht="15.75" customHeight="1">
      <c r="A74" s="1">
        <f t="shared" si="1"/>
        <v>73</v>
      </c>
      <c r="B74" s="1" t="str">
        <f>MID('P1'!$A$1,$A74,1)</f>
        <v>7</v>
      </c>
      <c r="C74" s="3" t="str">
        <f t="array" ref="C74">INDEX('P1'!$C$3:$C$18,MATCH($B74,'P1'!$A$3:$A$18,0))</f>
        <v>0111</v>
      </c>
    </row>
    <row r="75" ht="15.75" customHeight="1">
      <c r="A75" s="1">
        <f t="shared" si="1"/>
        <v>74</v>
      </c>
      <c r="B75" s="1" t="str">
        <f>MID('P1'!$A$1,$A75,1)</f>
        <v>2</v>
      </c>
      <c r="C75" s="3" t="str">
        <f t="array" ref="C75">INDEX('P1'!$C$3:$C$18,MATCH($B75,'P1'!$A$3:$A$18,0))</f>
        <v>0010</v>
      </c>
    </row>
    <row r="76" ht="15.75" customHeight="1">
      <c r="A76" s="1">
        <f t="shared" si="1"/>
        <v>75</v>
      </c>
      <c r="B76" s="1" t="str">
        <f>MID('P1'!$A$1,$A76,1)</f>
        <v>6</v>
      </c>
      <c r="C76" s="3" t="str">
        <f t="array" ref="C76">INDEX('P1'!$C$3:$C$18,MATCH($B76,'P1'!$A$3:$A$18,0))</f>
        <v>0110</v>
      </c>
    </row>
    <row r="77" ht="15.75" customHeight="1">
      <c r="A77" s="1">
        <f t="shared" si="1"/>
        <v>76</v>
      </c>
      <c r="B77" s="1" t="str">
        <f>MID('P1'!$A$1,$A77,1)</f>
        <v>A</v>
      </c>
      <c r="C77" s="3" t="str">
        <f t="array" ref="C77">INDEX('P1'!$C$3:$C$18,MATCH($B77,'P1'!$A$3:$A$18,0))</f>
        <v>1010</v>
      </c>
    </row>
    <row r="78" ht="15.75" customHeight="1">
      <c r="A78" s="1">
        <f t="shared" si="1"/>
        <v>77</v>
      </c>
      <c r="B78" s="1" t="str">
        <f>MID('P1'!$A$1,$A78,1)</f>
        <v>8</v>
      </c>
      <c r="C78" s="3" t="str">
        <f t="array" ref="C78">INDEX('P1'!$C$3:$C$18,MATCH($B78,'P1'!$A$3:$A$18,0))</f>
        <v>1000</v>
      </c>
    </row>
    <row r="79" ht="15.75" customHeight="1">
      <c r="A79" s="1">
        <f t="shared" si="1"/>
        <v>78</v>
      </c>
      <c r="B79" s="1" t="str">
        <f>MID('P1'!$A$1,$A79,1)</f>
        <v>8</v>
      </c>
      <c r="C79" s="3" t="str">
        <f t="array" ref="C79">INDEX('P1'!$C$3:$C$18,MATCH($B79,'P1'!$A$3:$A$18,0))</f>
        <v>1000</v>
      </c>
    </row>
    <row r="80" ht="15.75" customHeight="1">
      <c r="A80" s="1">
        <f t="shared" si="1"/>
        <v>79</v>
      </c>
      <c r="B80" s="1" t="str">
        <f>MID('P1'!$A$1,$A80,1)</f>
        <v>0</v>
      </c>
      <c r="C80" s="3" t="str">
        <f t="array" ref="C80">INDEX('P1'!$C$3:$C$18,MATCH($B80,'P1'!$A$3:$A$18,0))</f>
        <v>0000</v>
      </c>
    </row>
    <row r="81" ht="15.75" customHeight="1">
      <c r="A81" s="1">
        <f t="shared" si="1"/>
        <v>80</v>
      </c>
      <c r="B81" s="1" t="str">
        <f>MID('P1'!$A$1,$A81,1)</f>
        <v>1</v>
      </c>
      <c r="C81" s="3" t="str">
        <f t="array" ref="C81">INDEX('P1'!$C$3:$C$18,MATCH($B81,'P1'!$A$3:$A$18,0))</f>
        <v>0001</v>
      </c>
    </row>
    <row r="82" ht="15.75" customHeight="1">
      <c r="A82" s="1">
        <f t="shared" si="1"/>
        <v>81</v>
      </c>
      <c r="B82" s="1" t="str">
        <f>MID('P1'!$A$1,$A82,1)</f>
        <v>4</v>
      </c>
      <c r="C82" s="3" t="str">
        <f t="array" ref="C82">INDEX('P1'!$C$3:$C$18,MATCH($B82,'P1'!$A$3:$A$18,0))</f>
        <v>0100</v>
      </c>
    </row>
    <row r="83" ht="15.75" customHeight="1">
      <c r="A83" s="1">
        <f t="shared" si="1"/>
        <v>82</v>
      </c>
      <c r="B83" s="1" t="str">
        <f>MID('P1'!$A$1,$A83,1)</f>
        <v>D</v>
      </c>
      <c r="C83" s="3" t="str">
        <f t="array" ref="C83">INDEX('P1'!$C$3:$C$18,MATCH($B83,'P1'!$A$3:$A$18,0))</f>
        <v>1101</v>
      </c>
    </row>
    <row r="84" ht="15.75" customHeight="1">
      <c r="A84" s="1">
        <f t="shared" si="1"/>
        <v>83</v>
      </c>
      <c r="B84" s="1" t="str">
        <f>MID('P1'!$A$1,$A84,1)</f>
        <v>C</v>
      </c>
      <c r="C84" s="3" t="str">
        <f t="array" ref="C84">INDEX('P1'!$C$3:$C$18,MATCH($B84,'P1'!$A$3:$A$18,0))</f>
        <v>1100</v>
      </c>
    </row>
    <row r="85" ht="15.75" customHeight="1">
      <c r="A85" s="1">
        <f t="shared" si="1"/>
        <v>84</v>
      </c>
      <c r="B85" s="1" t="str">
        <f>MID('P1'!$A$1,$A85,1)</f>
        <v>9</v>
      </c>
      <c r="C85" s="3" t="str">
        <f t="array" ref="C85">INDEX('P1'!$C$3:$C$18,MATCH($B85,'P1'!$A$3:$A$18,0))</f>
        <v>1001</v>
      </c>
    </row>
    <row r="86" ht="15.75" customHeight="1">
      <c r="A86" s="1">
        <f t="shared" si="1"/>
        <v>85</v>
      </c>
      <c r="B86" s="1" t="str">
        <f>MID('P1'!$A$1,$A86,1)</f>
        <v>D</v>
      </c>
      <c r="C86" s="3" t="str">
        <f t="array" ref="C86">INDEX('P1'!$C$3:$C$18,MATCH($B86,'P1'!$A$3:$A$18,0))</f>
        <v>1101</v>
      </c>
    </row>
    <row r="87" ht="15.75" customHeight="1">
      <c r="A87" s="1">
        <f t="shared" si="1"/>
        <v>86</v>
      </c>
      <c r="B87" s="1" t="str">
        <f>MID('P1'!$A$1,$A87,1)</f>
        <v>B</v>
      </c>
      <c r="C87" s="3" t="str">
        <f t="array" ref="C87">INDEX('P1'!$C$3:$C$18,MATCH($B87,'P1'!$A$3:$A$18,0))</f>
        <v>1011</v>
      </c>
    </row>
    <row r="88" ht="15.75" customHeight="1">
      <c r="A88" s="1">
        <f t="shared" si="1"/>
        <v>87</v>
      </c>
      <c r="B88" s="1" t="str">
        <f>MID('P1'!$A$1,$A88,1)</f>
        <v>B</v>
      </c>
      <c r="C88" s="3" t="str">
        <f t="array" ref="C88">INDEX('P1'!$C$3:$C$18,MATCH($B88,'P1'!$A$3:$A$18,0))</f>
        <v>1011</v>
      </c>
    </row>
    <row r="89" ht="15.75" customHeight="1">
      <c r="A89" s="1">
        <f t="shared" si="1"/>
        <v>88</v>
      </c>
      <c r="B89" s="1" t="str">
        <f>MID('P1'!$A$1,$A89,1)</f>
        <v>3</v>
      </c>
      <c r="C89" s="3" t="str">
        <f t="array" ref="C89">INDEX('P1'!$C$3:$C$18,MATCH($B89,'P1'!$A$3:$A$18,0))</f>
        <v>0011</v>
      </c>
    </row>
    <row r="90" ht="15.75" customHeight="1">
      <c r="A90" s="1">
        <f t="shared" si="1"/>
        <v>89</v>
      </c>
      <c r="B90" s="1" t="str">
        <f>MID('P1'!$A$1,$A90,1)</f>
        <v>0</v>
      </c>
      <c r="C90" s="3" t="str">
        <f t="array" ref="C90">INDEX('P1'!$C$3:$C$18,MATCH($B90,'P1'!$A$3:$A$18,0))</f>
        <v>0000</v>
      </c>
    </row>
    <row r="91" ht="15.75" customHeight="1">
      <c r="A91" s="1">
        <f t="shared" si="1"/>
        <v>90</v>
      </c>
      <c r="B91" s="1" t="str">
        <f>MID('P1'!$A$1,$A91,1)</f>
        <v>7</v>
      </c>
      <c r="C91" s="3" t="str">
        <f t="array" ref="C91">INDEX('P1'!$C$3:$C$18,MATCH($B91,'P1'!$A$3:$A$18,0))</f>
        <v>0111</v>
      </c>
    </row>
    <row r="92" ht="15.75" customHeight="1">
      <c r="A92" s="1">
        <f t="shared" si="1"/>
        <v>91</v>
      </c>
      <c r="B92" s="1" t="str">
        <f>MID('P1'!$A$1,$A92,1)</f>
        <v>9</v>
      </c>
      <c r="C92" s="3" t="str">
        <f t="array" ref="C92">INDEX('P1'!$C$3:$C$18,MATCH($B92,'P1'!$A$3:$A$18,0))</f>
        <v>1001</v>
      </c>
    </row>
    <row r="93" ht="15.75" customHeight="1">
      <c r="A93" s="1">
        <f t="shared" si="1"/>
        <v>92</v>
      </c>
      <c r="B93" s="1" t="str">
        <f>MID('P1'!$A$1,$A93,1)</f>
        <v>8</v>
      </c>
      <c r="C93" s="3" t="str">
        <f t="array" ref="C93">INDEX('P1'!$C$3:$C$18,MATCH($B93,'P1'!$A$3:$A$18,0))</f>
        <v>1000</v>
      </c>
    </row>
    <row r="94" ht="15.75" customHeight="1">
      <c r="A94" s="1">
        <f t="shared" si="1"/>
        <v>93</v>
      </c>
      <c r="B94" s="1" t="str">
        <f>MID('P1'!$A$1,$A94,1)</f>
        <v>4</v>
      </c>
      <c r="C94" s="3" t="str">
        <f t="array" ref="C94">INDEX('P1'!$C$3:$C$18,MATCH($B94,'P1'!$A$3:$A$18,0))</f>
        <v>0100</v>
      </c>
    </row>
    <row r="95" ht="15.75" customHeight="1">
      <c r="A95" s="1">
        <f t="shared" si="1"/>
        <v>94</v>
      </c>
      <c r="B95" s="1" t="str">
        <f>MID('P1'!$A$1,$A95,1)</f>
        <v>0</v>
      </c>
      <c r="C95" s="3" t="str">
        <f t="array" ref="C95">INDEX('P1'!$C$3:$C$18,MATCH($B95,'P1'!$A$3:$A$18,0))</f>
        <v>0000</v>
      </c>
    </row>
    <row r="96" ht="15.75" customHeight="1">
      <c r="A96" s="1">
        <f t="shared" si="1"/>
        <v>95</v>
      </c>
      <c r="B96" s="1" t="str">
        <f>MID('P1'!$A$1,$A96,1)</f>
        <v>9</v>
      </c>
      <c r="C96" s="3" t="str">
        <f t="array" ref="C96">INDEX('P1'!$C$3:$C$18,MATCH($B96,'P1'!$A$3:$A$18,0))</f>
        <v>1001</v>
      </c>
    </row>
    <row r="97" ht="15.75" customHeight="1">
      <c r="A97" s="1">
        <f t="shared" si="1"/>
        <v>96</v>
      </c>
      <c r="B97" s="1" t="str">
        <f>MID('P1'!$A$1,$A97,1)</f>
        <v>B</v>
      </c>
      <c r="C97" s="3" t="str">
        <f t="array" ref="C97">INDEX('P1'!$C$3:$C$18,MATCH($B97,'P1'!$A$3:$A$18,0))</f>
        <v>1011</v>
      </c>
    </row>
    <row r="98" ht="15.75" customHeight="1">
      <c r="A98" s="1">
        <f t="shared" si="1"/>
        <v>97</v>
      </c>
      <c r="B98" s="1" t="str">
        <f>MID('P1'!$A$1,$A98,1)</f>
        <v>B</v>
      </c>
      <c r="C98" s="3" t="str">
        <f t="array" ref="C98">INDEX('P1'!$C$3:$C$18,MATCH($B98,'P1'!$A$3:$A$18,0))</f>
        <v>1011</v>
      </c>
    </row>
    <row r="99" ht="15.75" customHeight="1">
      <c r="A99" s="1">
        <f t="shared" si="1"/>
        <v>98</v>
      </c>
      <c r="B99" s="1" t="str">
        <f>MID('P1'!$A$1,$A99,1)</f>
        <v>D</v>
      </c>
      <c r="C99" s="3" t="str">
        <f t="array" ref="C99">INDEX('P1'!$C$3:$C$18,MATCH($B99,'P1'!$A$3:$A$18,0))</f>
        <v>1101</v>
      </c>
    </row>
    <row r="100" ht="15.75" customHeight="1">
      <c r="A100" s="1">
        <f t="shared" si="1"/>
        <v>99</v>
      </c>
      <c r="B100" s="1" t="str">
        <f>MID('P1'!$A$1,$A100,1)</f>
        <v>F</v>
      </c>
      <c r="C100" s="3" t="str">
        <f t="array" ref="C100">INDEX('P1'!$C$3:$C$18,MATCH($B100,'P1'!$A$3:$A$18,0))</f>
        <v>1111</v>
      </c>
    </row>
    <row r="101" ht="15.75" customHeight="1">
      <c r="A101" s="1">
        <f t="shared" si="1"/>
        <v>100</v>
      </c>
      <c r="B101" s="1" t="str">
        <f>MID('P1'!$A$1,$A101,1)</f>
        <v>5</v>
      </c>
      <c r="C101" s="3" t="str">
        <f t="array" ref="C101">INDEX('P1'!$C$3:$C$18,MATCH($B101,'P1'!$A$3:$A$18,0))</f>
        <v>0101</v>
      </c>
    </row>
    <row r="102" ht="15.75" customHeight="1">
      <c r="A102" s="1">
        <f t="shared" si="1"/>
        <v>101</v>
      </c>
      <c r="B102" s="1" t="str">
        <f>MID('P1'!$A$1,$A102,1)</f>
        <v>A</v>
      </c>
      <c r="C102" s="3" t="str">
        <f t="array" ref="C102">INDEX('P1'!$C$3:$C$18,MATCH($B102,'P1'!$A$3:$A$18,0))</f>
        <v>1010</v>
      </c>
    </row>
    <row r="103" ht="15.75" customHeight="1">
      <c r="A103" s="1">
        <f t="shared" si="1"/>
        <v>102</v>
      </c>
      <c r="B103" s="1" t="str">
        <f>MID('P1'!$A$1,$A103,1)</f>
        <v>4</v>
      </c>
      <c r="C103" s="3" t="str">
        <f t="array" ref="C103">INDEX('P1'!$C$3:$C$18,MATCH($B103,'P1'!$A$3:$A$18,0))</f>
        <v>0100</v>
      </c>
    </row>
    <row r="104" ht="15.75" customHeight="1">
      <c r="A104" s="1">
        <f t="shared" si="1"/>
        <v>103</v>
      </c>
      <c r="B104" s="1" t="str">
        <f>MID('P1'!$A$1,$A104,1)</f>
        <v>D</v>
      </c>
      <c r="C104" s="3" t="str">
        <f t="array" ref="C104">INDEX('P1'!$C$3:$C$18,MATCH($B104,'P1'!$A$3:$A$18,0))</f>
        <v>1101</v>
      </c>
    </row>
    <row r="105" ht="15.75" customHeight="1">
      <c r="A105" s="1">
        <f t="shared" si="1"/>
        <v>104</v>
      </c>
      <c r="B105" s="1" t="str">
        <f>MID('P1'!$A$1,$A105,1)</f>
        <v>9</v>
      </c>
      <c r="C105" s="3" t="str">
        <f t="array" ref="C105">INDEX('P1'!$C$3:$C$18,MATCH($B105,'P1'!$A$3:$A$18,0))</f>
        <v>1001</v>
      </c>
    </row>
    <row r="106" ht="15.75" customHeight="1">
      <c r="A106" s="1">
        <f t="shared" si="1"/>
        <v>105</v>
      </c>
      <c r="B106" s="1" t="str">
        <f>MID('P1'!$A$1,$A106,1)</f>
        <v>7</v>
      </c>
      <c r="C106" s="3" t="str">
        <f t="array" ref="C106">INDEX('P1'!$C$3:$C$18,MATCH($B106,'P1'!$A$3:$A$18,0))</f>
        <v>0111</v>
      </c>
    </row>
    <row r="107" ht="15.75" customHeight="1">
      <c r="A107" s="1">
        <f t="shared" si="1"/>
        <v>106</v>
      </c>
      <c r="B107" s="1" t="str">
        <f>MID('P1'!$A$1,$A107,1)</f>
        <v>F</v>
      </c>
      <c r="C107" s="3" t="str">
        <f t="array" ref="C107">INDEX('P1'!$C$3:$C$18,MATCH($B107,'P1'!$A$3:$A$18,0))</f>
        <v>1111</v>
      </c>
    </row>
    <row r="108" ht="15.75" customHeight="1">
      <c r="A108" s="1">
        <f t="shared" si="1"/>
        <v>107</v>
      </c>
      <c r="B108" s="1" t="str">
        <f>MID('P1'!$A$1,$A108,1)</f>
        <v>5</v>
      </c>
      <c r="C108" s="3" t="str">
        <f t="array" ref="C108">INDEX('P1'!$C$3:$C$18,MATCH($B108,'P1'!$A$3:$A$18,0))</f>
        <v>0101</v>
      </c>
    </row>
    <row r="109" ht="15.75" customHeight="1">
      <c r="A109" s="1">
        <f t="shared" si="1"/>
        <v>108</v>
      </c>
      <c r="B109" s="1" t="str">
        <f>MID('P1'!$A$1,$A109,1)</f>
        <v>3</v>
      </c>
      <c r="C109" s="3" t="str">
        <f t="array" ref="C109">INDEX('P1'!$C$3:$C$18,MATCH($B109,'P1'!$A$3:$A$18,0))</f>
        <v>0011</v>
      </c>
    </row>
    <row r="110" ht="15.75" customHeight="1">
      <c r="A110" s="1">
        <f t="shared" si="1"/>
        <v>109</v>
      </c>
      <c r="B110" s="1" t="str">
        <f>MID('P1'!$A$1,$A110,1)</f>
        <v>2</v>
      </c>
      <c r="C110" s="3" t="str">
        <f t="array" ref="C110">INDEX('P1'!$C$3:$C$18,MATCH($B110,'P1'!$A$3:$A$18,0))</f>
        <v>0010</v>
      </c>
    </row>
    <row r="111" ht="15.75" customHeight="1">
      <c r="A111" s="1">
        <f t="shared" si="1"/>
        <v>110</v>
      </c>
      <c r="B111" s="1" t="str">
        <f>MID('P1'!$A$1,$A111,1)</f>
        <v>6</v>
      </c>
      <c r="C111" s="3" t="str">
        <f t="array" ref="C111">INDEX('P1'!$C$3:$C$18,MATCH($B111,'P1'!$A$3:$A$18,0))</f>
        <v>0110</v>
      </c>
    </row>
    <row r="112" ht="15.75" customHeight="1">
      <c r="A112" s="1">
        <f t="shared" si="1"/>
        <v>111</v>
      </c>
      <c r="B112" s="1" t="str">
        <f>MID('P1'!$A$1,$A112,1)</f>
        <v>F</v>
      </c>
      <c r="C112" s="3" t="str">
        <f t="array" ref="C112">INDEX('P1'!$C$3:$C$18,MATCH($B112,'P1'!$A$3:$A$18,0))</f>
        <v>1111</v>
      </c>
    </row>
    <row r="113" ht="15.75" customHeight="1">
      <c r="A113" s="1">
        <f t="shared" si="1"/>
        <v>112</v>
      </c>
      <c r="B113" s="1" t="str">
        <f>MID('P1'!$A$1,$A113,1)</f>
        <v>0</v>
      </c>
      <c r="C113" s="3" t="str">
        <f t="array" ref="C113">INDEX('P1'!$C$3:$C$18,MATCH($B113,'P1'!$A$3:$A$18,0))</f>
        <v>0000</v>
      </c>
    </row>
    <row r="114" ht="15.75" customHeight="1">
      <c r="A114" s="1">
        <f t="shared" si="1"/>
        <v>113</v>
      </c>
      <c r="B114" s="1" t="str">
        <f>MID('P1'!$A$1,$A114,1)</f>
        <v>5</v>
      </c>
      <c r="C114" s="3" t="str">
        <f t="array" ref="C114">INDEX('P1'!$C$3:$C$18,MATCH($B114,'P1'!$A$3:$A$18,0))</f>
        <v>0101</v>
      </c>
    </row>
    <row r="115" ht="15.75" customHeight="1">
      <c r="A115" s="1">
        <f t="shared" si="1"/>
        <v>114</v>
      </c>
      <c r="B115" s="1" t="str">
        <f>MID('P1'!$A$1,$A115,1)</f>
        <v>0</v>
      </c>
      <c r="C115" s="3" t="str">
        <f t="array" ref="C115">INDEX('P1'!$C$3:$C$18,MATCH($B115,'P1'!$A$3:$A$18,0))</f>
        <v>0000</v>
      </c>
    </row>
    <row r="116" ht="15.75" customHeight="1">
      <c r="A116" s="1">
        <f t="shared" si="1"/>
        <v>115</v>
      </c>
      <c r="B116" s="1" t="str">
        <f>MID('P1'!$A$1,$A116,1)</f>
        <v>C</v>
      </c>
      <c r="C116" s="3" t="str">
        <f t="array" ref="C116">INDEX('P1'!$C$3:$C$18,MATCH($B116,'P1'!$A$3:$A$18,0))</f>
        <v>1100</v>
      </c>
    </row>
    <row r="117" ht="15.75" customHeight="1">
      <c r="A117" s="1">
        <f t="shared" si="1"/>
        <v>116</v>
      </c>
      <c r="B117" s="1" t="str">
        <f>MID('P1'!$A$1,$A117,1)</f>
        <v>0</v>
      </c>
      <c r="C117" s="3" t="str">
        <f t="array" ref="C117">INDEX('P1'!$C$3:$C$18,MATCH($B117,'P1'!$A$3:$A$18,0))</f>
        <v>0000</v>
      </c>
    </row>
    <row r="118" ht="15.75" customHeight="1">
      <c r="A118" s="1">
        <f t="shared" si="1"/>
        <v>117</v>
      </c>
      <c r="B118" s="1" t="str">
        <f>MID('P1'!$A$1,$A118,1)</f>
        <v>2</v>
      </c>
      <c r="C118" s="3" t="str">
        <f t="array" ref="C118">INDEX('P1'!$C$3:$C$18,MATCH($B118,'P1'!$A$3:$A$18,0))</f>
        <v>0010</v>
      </c>
    </row>
    <row r="119" ht="15.75" customHeight="1">
      <c r="A119" s="1">
        <f t="shared" si="1"/>
        <v>118</v>
      </c>
      <c r="B119" s="1" t="str">
        <f>MID('P1'!$A$1,$A119,1)</f>
        <v>F</v>
      </c>
      <c r="C119" s="3" t="str">
        <f t="array" ref="C119">INDEX('P1'!$C$3:$C$18,MATCH($B119,'P1'!$A$3:$A$18,0))</f>
        <v>1111</v>
      </c>
    </row>
    <row r="120" ht="15.75" customHeight="1">
      <c r="A120" s="1">
        <f t="shared" si="1"/>
        <v>119</v>
      </c>
      <c r="B120" s="1" t="str">
        <f>MID('P1'!$A$1,$A120,1)</f>
        <v>9</v>
      </c>
      <c r="C120" s="3" t="str">
        <f t="array" ref="C120">INDEX('P1'!$C$3:$C$18,MATCH($B120,'P1'!$A$3:$A$18,0))</f>
        <v>1001</v>
      </c>
    </row>
    <row r="121" ht="15.75" customHeight="1">
      <c r="A121" s="1">
        <f t="shared" si="1"/>
        <v>120</v>
      </c>
      <c r="B121" s="1" t="str">
        <f>MID('P1'!$A$1,$A121,1)</f>
        <v>D</v>
      </c>
      <c r="C121" s="3" t="str">
        <f t="array" ref="C121">INDEX('P1'!$C$3:$C$18,MATCH($B121,'P1'!$A$3:$A$18,0))</f>
        <v>1101</v>
      </c>
    </row>
    <row r="122" ht="15.75" customHeight="1">
      <c r="A122" s="1">
        <f t="shared" si="1"/>
        <v>121</v>
      </c>
      <c r="B122" s="1" t="str">
        <f>MID('P1'!$A$1,$A122,1)</f>
        <v>2</v>
      </c>
      <c r="C122" s="3" t="str">
        <f t="array" ref="C122">INDEX('P1'!$C$3:$C$18,MATCH($B122,'P1'!$A$3:$A$18,0))</f>
        <v>0010</v>
      </c>
    </row>
    <row r="123" ht="15.75" customHeight="1">
      <c r="A123" s="1">
        <f t="shared" si="1"/>
        <v>122</v>
      </c>
      <c r="B123" s="1" t="str">
        <f>MID('P1'!$A$1,$A123,1)</f>
        <v>A</v>
      </c>
      <c r="C123" s="3" t="str">
        <f t="array" ref="C123">INDEX('P1'!$C$3:$C$18,MATCH($B123,'P1'!$A$3:$A$18,0))</f>
        <v>1010</v>
      </c>
    </row>
    <row r="124" ht="15.75" customHeight="1">
      <c r="A124" s="1">
        <f t="shared" si="1"/>
        <v>123</v>
      </c>
      <c r="B124" s="1" t="str">
        <f>MID('P1'!$A$1,$A124,1)</f>
        <v>9</v>
      </c>
      <c r="C124" s="3" t="str">
        <f t="array" ref="C124">INDEX('P1'!$C$3:$C$18,MATCH($B124,'P1'!$A$3:$A$18,0))</f>
        <v>1001</v>
      </c>
    </row>
    <row r="125" ht="15.75" customHeight="1">
      <c r="A125" s="1">
        <f t="shared" si="1"/>
        <v>124</v>
      </c>
      <c r="B125" s="1" t="str">
        <f>MID('P1'!$A$1,$A125,1)</f>
        <v>7</v>
      </c>
      <c r="C125" s="3" t="str">
        <f t="array" ref="C125">INDEX('P1'!$C$3:$C$18,MATCH($B125,'P1'!$A$3:$A$18,0))</f>
        <v>0111</v>
      </c>
    </row>
    <row r="126" ht="15.75" customHeight="1">
      <c r="A126" s="1">
        <f t="shared" si="1"/>
        <v>125</v>
      </c>
      <c r="B126" s="1" t="str">
        <f>MID('P1'!$A$1,$A126,1)</f>
        <v>1</v>
      </c>
      <c r="C126" s="3" t="str">
        <f t="array" ref="C126">INDEX('P1'!$C$3:$C$18,MATCH($B126,'P1'!$A$3:$A$18,0))</f>
        <v>0001</v>
      </c>
    </row>
    <row r="127" ht="15.75" customHeight="1">
      <c r="A127" s="1">
        <f t="shared" si="1"/>
        <v>126</v>
      </c>
      <c r="B127" s="1" t="str">
        <f>MID('P1'!$A$1,$A127,1)</f>
        <v>D</v>
      </c>
      <c r="C127" s="3" t="str">
        <f t="array" ref="C127">INDEX('P1'!$C$3:$C$18,MATCH($B127,'P1'!$A$3:$A$18,0))</f>
        <v>1101</v>
      </c>
    </row>
    <row r="128" ht="15.75" customHeight="1">
      <c r="A128" s="1">
        <f t="shared" si="1"/>
        <v>127</v>
      </c>
      <c r="B128" s="1" t="str">
        <f>MID('P1'!$A$1,$A128,1)</f>
        <v>9</v>
      </c>
      <c r="C128" s="3" t="str">
        <f t="array" ref="C128">INDEX('P1'!$C$3:$C$18,MATCH($B128,'P1'!$A$3:$A$18,0))</f>
        <v>1001</v>
      </c>
    </row>
    <row r="129" ht="15.75" customHeight="1">
      <c r="A129" s="1">
        <f t="shared" si="1"/>
        <v>128</v>
      </c>
      <c r="B129" s="1" t="str">
        <f>MID('P1'!$A$1,$A129,1)</f>
        <v>B</v>
      </c>
      <c r="C129" s="3" t="str">
        <f t="array" ref="C129">INDEX('P1'!$C$3:$C$18,MATCH($B129,'P1'!$A$3:$A$18,0))</f>
        <v>1011</v>
      </c>
    </row>
    <row r="130" ht="15.75" customHeight="1">
      <c r="A130" s="1">
        <f t="shared" si="1"/>
        <v>129</v>
      </c>
      <c r="B130" s="1" t="str">
        <f>MID('P1'!$A$1,$A130,1)</f>
        <v>5</v>
      </c>
      <c r="C130" s="3" t="str">
        <f t="array" ref="C130">INDEX('P1'!$C$3:$C$18,MATCH($B130,'P1'!$A$3:$A$18,0))</f>
        <v>0101</v>
      </c>
    </row>
    <row r="131" ht="15.75" customHeight="1">
      <c r="A131" s="1">
        <f t="shared" si="1"/>
        <v>130</v>
      </c>
      <c r="B131" s="1" t="str">
        <f>MID('P1'!$A$1,$A131,1)</f>
        <v>3</v>
      </c>
      <c r="C131" s="3" t="str">
        <f t="array" ref="C131">INDEX('P1'!$C$3:$C$18,MATCH($B131,'P1'!$A$3:$A$18,0))</f>
        <v>0011</v>
      </c>
    </row>
    <row r="132" ht="15.75" customHeight="1">
      <c r="A132" s="1">
        <f t="shared" si="1"/>
        <v>131</v>
      </c>
      <c r="B132" s="1" t="str">
        <f>MID('P1'!$A$1,$A132,1)</f>
        <v>9</v>
      </c>
      <c r="C132" s="3" t="str">
        <f t="array" ref="C132">INDEX('P1'!$C$3:$C$18,MATCH($B132,'P1'!$A$3:$A$18,0))</f>
        <v>1001</v>
      </c>
    </row>
    <row r="133" ht="15.75" customHeight="1">
      <c r="A133" s="1">
        <f t="shared" si="1"/>
        <v>132</v>
      </c>
      <c r="B133" s="1" t="str">
        <f>MID('P1'!$A$1,$A133,1)</f>
        <v>E</v>
      </c>
      <c r="C133" s="3" t="str">
        <f t="array" ref="C133">INDEX('P1'!$C$3:$C$18,MATCH($B133,'P1'!$A$3:$A$18,0))</f>
        <v>1110</v>
      </c>
    </row>
    <row r="134" ht="15.75" customHeight="1">
      <c r="A134" s="1">
        <f t="shared" si="1"/>
        <v>133</v>
      </c>
      <c r="B134" s="1" t="str">
        <f>MID('P1'!$A$1,$A134,1)</f>
        <v>0</v>
      </c>
      <c r="C134" s="3" t="str">
        <f t="array" ref="C134">INDEX('P1'!$C$3:$C$18,MATCH($B134,'P1'!$A$3:$A$18,0))</f>
        <v>0000</v>
      </c>
    </row>
    <row r="135" ht="15.75" customHeight="1">
      <c r="A135" s="1">
        <f t="shared" si="1"/>
        <v>134</v>
      </c>
      <c r="B135" s="1" t="str">
        <f>MID('P1'!$A$1,$A135,1)</f>
        <v>C</v>
      </c>
      <c r="C135" s="3" t="str">
        <f t="array" ref="C135">INDEX('P1'!$C$3:$C$18,MATCH($B135,'P1'!$A$3:$A$18,0))</f>
        <v>1100</v>
      </c>
    </row>
    <row r="136" ht="15.75" customHeight="1">
      <c r="A136" s="1">
        <f t="shared" si="1"/>
        <v>135</v>
      </c>
      <c r="B136" s="1" t="str">
        <f>MID('P1'!$A$1,$A136,1)</f>
        <v>9</v>
      </c>
      <c r="C136" s="3" t="str">
        <f t="array" ref="C136">INDEX('P1'!$C$3:$C$18,MATCH($B136,'P1'!$A$3:$A$18,0))</f>
        <v>1001</v>
      </c>
    </row>
    <row r="137" ht="15.75" customHeight="1">
      <c r="A137" s="1">
        <f t="shared" si="1"/>
        <v>136</v>
      </c>
      <c r="B137" s="1" t="str">
        <f>MID('P1'!$A$1,$A137,1)</f>
        <v>3</v>
      </c>
      <c r="C137" s="3" t="str">
        <f t="array" ref="C137">INDEX('P1'!$C$3:$C$18,MATCH($B137,'P1'!$A$3:$A$18,0))</f>
        <v>0011</v>
      </c>
    </row>
    <row r="138" ht="15.75" customHeight="1">
      <c r="A138" s="1">
        <f t="shared" si="1"/>
        <v>137</v>
      </c>
      <c r="B138" s="1" t="str">
        <f>MID('P1'!$A$1,$A138,1)</f>
        <v>3</v>
      </c>
      <c r="C138" s="3" t="str">
        <f t="array" ref="C138">INDEX('P1'!$C$3:$C$18,MATCH($B138,'P1'!$A$3:$A$18,0))</f>
        <v>0011</v>
      </c>
    </row>
    <row r="139" ht="15.75" customHeight="1">
      <c r="A139" s="1">
        <f t="shared" si="1"/>
        <v>138</v>
      </c>
      <c r="B139" s="1" t="str">
        <f>MID('P1'!$A$1,$A139,1)</f>
        <v>2</v>
      </c>
      <c r="C139" s="3" t="str">
        <f t="array" ref="C139">INDEX('P1'!$C$3:$C$18,MATCH($B139,'P1'!$A$3:$A$18,0))</f>
        <v>0010</v>
      </c>
    </row>
    <row r="140" ht="15.75" customHeight="1">
      <c r="A140" s="1">
        <f t="shared" si="1"/>
        <v>139</v>
      </c>
      <c r="B140" s="1" t="str">
        <f>MID('P1'!$A$1,$A140,1)</f>
        <v>3</v>
      </c>
      <c r="C140" s="3" t="str">
        <f t="array" ref="C140">INDEX('P1'!$C$3:$C$18,MATCH($B140,'P1'!$A$3:$A$18,0))</f>
        <v>0011</v>
      </c>
    </row>
    <row r="141" ht="15.75" customHeight="1">
      <c r="A141" s="1">
        <f t="shared" si="1"/>
        <v>140</v>
      </c>
      <c r="B141" s="1" t="str">
        <f>MID('P1'!$A$1,$A141,1)</f>
        <v>0</v>
      </c>
      <c r="C141" s="3" t="str">
        <f t="array" ref="C141">INDEX('P1'!$C$3:$C$18,MATCH($B141,'P1'!$A$3:$A$18,0))</f>
        <v>0000</v>
      </c>
    </row>
    <row r="142" ht="15.75" customHeight="1">
      <c r="A142" s="1">
        <f t="shared" si="1"/>
        <v>141</v>
      </c>
      <c r="B142" s="1" t="str">
        <f>MID('P1'!$A$1,$A142,1)</f>
        <v>0</v>
      </c>
      <c r="C142" s="3" t="str">
        <f t="array" ref="C142">INDEX('P1'!$C$3:$C$18,MATCH($B142,'P1'!$A$3:$A$18,0))</f>
        <v>0000</v>
      </c>
    </row>
    <row r="143" ht="15.75" customHeight="1">
      <c r="A143" s="1">
        <f t="shared" si="1"/>
        <v>142</v>
      </c>
      <c r="B143" s="1" t="str">
        <f>MID('P1'!$A$1,$A143,1)</f>
        <v>4</v>
      </c>
      <c r="C143" s="3" t="str">
        <f t="array" ref="C143">INDEX('P1'!$C$3:$C$18,MATCH($B143,'P1'!$A$3:$A$18,0))</f>
        <v>0100</v>
      </c>
    </row>
    <row r="144" ht="15.75" customHeight="1">
      <c r="A144" s="1">
        <f t="shared" si="1"/>
        <v>143</v>
      </c>
      <c r="B144" s="1" t="str">
        <f>MID('P1'!$A$1,$A144,1)</f>
        <v>B</v>
      </c>
      <c r="C144" s="3" t="str">
        <f t="array" ref="C144">INDEX('P1'!$C$3:$C$18,MATCH($B144,'P1'!$A$3:$A$18,0))</f>
        <v>1011</v>
      </c>
    </row>
    <row r="145" ht="15.75" customHeight="1">
      <c r="A145" s="1">
        <f t="shared" si="1"/>
        <v>144</v>
      </c>
      <c r="B145" s="1" t="str">
        <f>MID('P1'!$A$1,$A145,1)</f>
        <v>4</v>
      </c>
      <c r="C145" s="3" t="str">
        <f t="array" ref="C145">INDEX('P1'!$C$3:$C$18,MATCH($B145,'P1'!$A$3:$A$18,0))</f>
        <v>0100</v>
      </c>
    </row>
    <row r="146" ht="15.75" customHeight="1">
      <c r="A146" s="1">
        <f t="shared" si="1"/>
        <v>145</v>
      </c>
      <c r="B146" s="1" t="str">
        <f>MID('P1'!$A$1,$A146,1)</f>
        <v>0</v>
      </c>
      <c r="C146" s="3" t="str">
        <f t="array" ref="C146">INDEX('P1'!$C$3:$C$18,MATCH($B146,'P1'!$A$3:$A$18,0))</f>
        <v>0000</v>
      </c>
    </row>
    <row r="147" ht="15.75" customHeight="1">
      <c r="A147" s="1">
        <f t="shared" si="1"/>
        <v>146</v>
      </c>
      <c r="B147" s="1" t="str">
        <f>MID('P1'!$A$1,$A147,1)</f>
        <v>1</v>
      </c>
      <c r="C147" s="3" t="str">
        <f t="array" ref="C147">INDEX('P1'!$C$3:$C$18,MATCH($B147,'P1'!$A$3:$A$18,0))</f>
        <v>0001</v>
      </c>
    </row>
    <row r="148" ht="15.75" customHeight="1">
      <c r="A148" s="1">
        <f t="shared" si="1"/>
        <v>147</v>
      </c>
      <c r="B148" s="1" t="str">
        <f>MID('P1'!$A$1,$A148,1)</f>
        <v>2</v>
      </c>
      <c r="C148" s="3" t="str">
        <f t="array" ref="C148">INDEX('P1'!$C$3:$C$18,MATCH($B148,'P1'!$A$3:$A$18,0))</f>
        <v>0010</v>
      </c>
    </row>
    <row r="149" ht="15.75" customHeight="1">
      <c r="A149" s="1">
        <f t="shared" si="1"/>
        <v>148</v>
      </c>
      <c r="B149" s="1" t="str">
        <f>MID('P1'!$A$1,$A149,1)</f>
        <v>9</v>
      </c>
      <c r="C149" s="3" t="str">
        <f t="array" ref="C149">INDEX('P1'!$C$3:$C$18,MATCH($B149,'P1'!$A$3:$A$18,0))</f>
        <v>1001</v>
      </c>
    </row>
    <row r="150" ht="15.75" customHeight="1">
      <c r="A150" s="1">
        <f t="shared" si="1"/>
        <v>149</v>
      </c>
      <c r="B150" s="1" t="str">
        <f>MID('P1'!$A$1,$A150,1)</f>
        <v>6</v>
      </c>
      <c r="C150" s="3" t="str">
        <f t="array" ref="C150">INDEX('P1'!$C$3:$C$18,MATCH($B150,'P1'!$A$3:$A$18,0))</f>
        <v>0110</v>
      </c>
    </row>
    <row r="151" ht="15.75" customHeight="1">
      <c r="A151" s="1">
        <f t="shared" si="1"/>
        <v>150</v>
      </c>
      <c r="B151" s="1" t="str">
        <f>MID('P1'!$A$1,$A151,1)</f>
        <v>0</v>
      </c>
      <c r="C151" s="3" t="str">
        <f t="array" ref="C151">INDEX('P1'!$C$3:$C$18,MATCH($B151,'P1'!$A$3:$A$18,0))</f>
        <v>0000</v>
      </c>
    </row>
    <row r="152" ht="15.75" customHeight="1">
      <c r="A152" s="1">
        <f t="shared" si="1"/>
        <v>151</v>
      </c>
      <c r="B152" s="1" t="str">
        <f>MID('P1'!$A$1,$A152,1)</f>
        <v>E</v>
      </c>
      <c r="C152" s="3" t="str">
        <f t="array" ref="C152">INDEX('P1'!$C$3:$C$18,MATCH($B152,'P1'!$A$3:$A$18,0))</f>
        <v>1110</v>
      </c>
    </row>
    <row r="153" ht="15.75" customHeight="1">
      <c r="A153" s="1">
        <f t="shared" si="1"/>
        <v>152</v>
      </c>
      <c r="B153" s="1" t="str">
        <f>MID('P1'!$A$1,$A153,1)</f>
        <v>9</v>
      </c>
      <c r="C153" s="3" t="str">
        <f t="array" ref="C153">INDEX('P1'!$C$3:$C$18,MATCH($B153,'P1'!$A$3:$A$18,0))</f>
        <v>1001</v>
      </c>
    </row>
    <row r="154" ht="15.75" customHeight="1">
      <c r="A154" s="1">
        <f t="shared" si="1"/>
        <v>153</v>
      </c>
      <c r="B154" s="1" t="str">
        <f>MID('P1'!$A$1,$A154,1)</f>
        <v>A</v>
      </c>
      <c r="C154" s="3" t="str">
        <f t="array" ref="C154">INDEX('P1'!$C$3:$C$18,MATCH($B154,'P1'!$A$3:$A$18,0))</f>
        <v>1010</v>
      </c>
    </row>
    <row r="155" ht="15.75" customHeight="1">
      <c r="A155" s="1">
        <f t="shared" si="1"/>
        <v>154</v>
      </c>
      <c r="B155" s="1" t="str">
        <f>MID('P1'!$A$1,$A155,1)</f>
        <v>5</v>
      </c>
      <c r="C155" s="3" t="str">
        <f t="array" ref="C155">INDEX('P1'!$C$3:$C$18,MATCH($B155,'P1'!$A$3:$A$18,0))</f>
        <v>0101</v>
      </c>
    </row>
    <row r="156" ht="15.75" customHeight="1">
      <c r="A156" s="1">
        <f t="shared" si="1"/>
        <v>155</v>
      </c>
      <c r="B156" s="1" t="str">
        <f>MID('P1'!$A$1,$A156,1)</f>
        <v>B</v>
      </c>
      <c r="C156" s="3" t="str">
        <f t="array" ref="C156">INDEX('P1'!$C$3:$C$18,MATCH($B156,'P1'!$A$3:$A$18,0))</f>
        <v>1011</v>
      </c>
    </row>
    <row r="157" ht="15.75" customHeight="1">
      <c r="A157" s="1">
        <f t="shared" si="1"/>
        <v>156</v>
      </c>
      <c r="B157" s="1" t="str">
        <f>MID('P1'!$A$1,$A157,1)</f>
        <v>9</v>
      </c>
      <c r="C157" s="3" t="str">
        <f t="array" ref="C157">INDEX('P1'!$C$3:$C$18,MATCH($B157,'P1'!$A$3:$A$18,0))</f>
        <v>1001</v>
      </c>
    </row>
    <row r="158" ht="15.75" customHeight="1">
      <c r="A158" s="1">
        <f t="shared" si="1"/>
        <v>157</v>
      </c>
      <c r="B158" s="1" t="str">
        <f>MID('P1'!$A$1,$A158,1)</f>
        <v>8</v>
      </c>
      <c r="C158" s="3" t="str">
        <f t="array" ref="C158">INDEX('P1'!$C$3:$C$18,MATCH($B158,'P1'!$A$3:$A$18,0))</f>
        <v>1000</v>
      </c>
    </row>
    <row r="159" ht="15.75" customHeight="1">
      <c r="A159" s="1">
        <f t="shared" si="1"/>
        <v>158</v>
      </c>
      <c r="B159" s="1" t="str">
        <f>MID('P1'!$A$1,$A159,1)</f>
        <v>6</v>
      </c>
      <c r="C159" s="3" t="str">
        <f t="array" ref="C159">INDEX('P1'!$C$3:$C$18,MATCH($B159,'P1'!$A$3:$A$18,0))</f>
        <v>0110</v>
      </c>
    </row>
    <row r="160" ht="15.75" customHeight="1">
      <c r="A160" s="1">
        <f t="shared" si="1"/>
        <v>159</v>
      </c>
      <c r="B160" s="1" t="str">
        <f>MID('P1'!$A$1,$A160,1)</f>
        <v>0</v>
      </c>
      <c r="C160" s="3" t="str">
        <f t="array" ref="C160">INDEX('P1'!$C$3:$C$18,MATCH($B160,'P1'!$A$3:$A$18,0))</f>
        <v>0000</v>
      </c>
    </row>
    <row r="161" ht="15.75" customHeight="1">
      <c r="A161" s="1">
        <f t="shared" si="1"/>
        <v>160</v>
      </c>
      <c r="B161" s="1" t="str">
        <f>MID('P1'!$A$1,$A161,1)</f>
        <v>0</v>
      </c>
      <c r="C161" s="3" t="str">
        <f t="array" ref="C161">INDEX('P1'!$C$3:$C$18,MATCH($B161,'P1'!$A$3:$A$18,0))</f>
        <v>0000</v>
      </c>
    </row>
    <row r="162" ht="15.75" customHeight="1">
      <c r="A162" s="1">
        <f t="shared" si="1"/>
        <v>161</v>
      </c>
      <c r="B162" s="1" t="str">
        <f>MID('P1'!$A$1,$A162,1)</f>
        <v>0</v>
      </c>
      <c r="C162" s="3" t="str">
        <f t="array" ref="C162">INDEX('P1'!$C$3:$C$18,MATCH($B162,'P1'!$A$3:$A$18,0))</f>
        <v>0000</v>
      </c>
    </row>
    <row r="163" ht="15.75" customHeight="1">
      <c r="A163" s="1">
        <f t="shared" si="1"/>
        <v>162</v>
      </c>
      <c r="B163" s="1" t="str">
        <f>MID('P1'!$A$1,$A163,1)</f>
        <v>0</v>
      </c>
      <c r="C163" s="3" t="str">
        <f t="array" ref="C163">INDEX('P1'!$C$3:$C$18,MATCH($B163,'P1'!$A$3:$A$18,0))</f>
        <v>0000</v>
      </c>
    </row>
    <row r="164" ht="15.75" customHeight="1">
      <c r="A164" s="1">
        <f t="shared" si="1"/>
        <v>163</v>
      </c>
      <c r="B164" s="1" t="str">
        <f>MID('P1'!$A$1,$A164,1)</f>
        <v>5</v>
      </c>
      <c r="C164" s="3" t="str">
        <f t="array" ref="C164">INDEX('P1'!$C$3:$C$18,MATCH($B164,'P1'!$A$3:$A$18,0))</f>
        <v>0101</v>
      </c>
    </row>
    <row r="165" ht="15.75" customHeight="1">
      <c r="A165" s="1">
        <f t="shared" si="1"/>
        <v>164</v>
      </c>
      <c r="B165" s="1" t="str">
        <f>MID('P1'!$A$1,$A165,1)</f>
        <v>D</v>
      </c>
      <c r="C165" s="3" t="str">
        <f t="array" ref="C165">INDEX('P1'!$C$3:$C$18,MATCH($B165,'P1'!$A$3:$A$18,0))</f>
        <v>1101</v>
      </c>
    </row>
    <row r="166" ht="15.75" customHeight="1">
      <c r="A166" s="1">
        <f t="shared" si="1"/>
        <v>165</v>
      </c>
      <c r="B166" s="1" t="str">
        <f>MID('P1'!$A$1,$A166,1)</f>
        <v>A</v>
      </c>
      <c r="C166" s="3" t="str">
        <f t="array" ref="C166">INDEX('P1'!$C$3:$C$18,MATCH($B166,'P1'!$A$3:$A$18,0))</f>
        <v>1010</v>
      </c>
    </row>
    <row r="167" ht="15.75" customHeight="1">
      <c r="A167" s="1">
        <f t="shared" si="1"/>
        <v>166</v>
      </c>
      <c r="B167" s="1" t="str">
        <f>MID('P1'!$A$1,$A167,1)</f>
        <v>7</v>
      </c>
      <c r="C167" s="3" t="str">
        <f t="array" ref="C167">INDEX('P1'!$C$3:$C$18,MATCH($B167,'P1'!$A$3:$A$18,0))</f>
        <v>0111</v>
      </c>
    </row>
    <row r="168" ht="15.75" customHeight="1">
      <c r="A168" s="1">
        <f t="shared" si="1"/>
        <v>167</v>
      </c>
      <c r="B168" s="1" t="str">
        <f>MID('P1'!$A$1,$A168,1)</f>
        <v>F</v>
      </c>
      <c r="C168" s="3" t="str">
        <f t="array" ref="C168">INDEX('P1'!$C$3:$C$18,MATCH($B168,'P1'!$A$3:$A$18,0))</f>
        <v>1111</v>
      </c>
    </row>
    <row r="169" ht="15.75" customHeight="1">
      <c r="A169" s="1">
        <f t="shared" si="1"/>
        <v>168</v>
      </c>
      <c r="B169" s="1" t="str">
        <f>MID('P1'!$A$1,$A169,1)</f>
        <v>1</v>
      </c>
      <c r="C169" s="3" t="str">
        <f t="array" ref="C169">INDEX('P1'!$C$3:$C$18,MATCH($B169,'P1'!$A$3:$A$18,0))</f>
        <v>0001</v>
      </c>
    </row>
    <row r="170" ht="15.75" customHeight="1">
      <c r="A170" s="1">
        <f t="shared" si="1"/>
        <v>169</v>
      </c>
      <c r="B170" s="1" t="str">
        <f>MID('P1'!$A$1,$A170,1)</f>
        <v>1</v>
      </c>
      <c r="C170" s="3" t="str">
        <f t="array" ref="C170">INDEX('P1'!$C$3:$C$18,MATCH($B170,'P1'!$A$3:$A$18,0))</f>
        <v>0001</v>
      </c>
    </row>
    <row r="171" ht="15.75" customHeight="1">
      <c r="A171" s="1">
        <f t="shared" si="1"/>
        <v>170</v>
      </c>
      <c r="B171" s="1" t="str">
        <f>MID('P1'!$A$1,$A171,1)</f>
        <v>A</v>
      </c>
      <c r="C171" s="3" t="str">
        <f t="array" ref="C171">INDEX('P1'!$C$3:$C$18,MATCH($B171,'P1'!$A$3:$A$18,0))</f>
        <v>1010</v>
      </c>
    </row>
    <row r="172" ht="15.75" customHeight="1">
      <c r="A172" s="1">
        <f t="shared" si="1"/>
        <v>171</v>
      </c>
      <c r="B172" s="1" t="str">
        <f>MID('P1'!$A$1,$A172,1)</f>
        <v>F</v>
      </c>
      <c r="C172" s="3" t="str">
        <f t="array" ref="C172">INDEX('P1'!$C$3:$C$18,MATCH($B172,'P1'!$A$3:$A$18,0))</f>
        <v>1111</v>
      </c>
    </row>
    <row r="173" ht="15.75" customHeight="1">
      <c r="A173" s="1">
        <f t="shared" si="1"/>
        <v>172</v>
      </c>
      <c r="B173" s="1" t="str">
        <f>MID('P1'!$A$1,$A173,1)</f>
        <v>B</v>
      </c>
      <c r="C173" s="3" t="str">
        <f t="array" ref="C173">INDEX('P1'!$C$3:$C$18,MATCH($B173,'P1'!$A$3:$A$18,0))</f>
        <v>1011</v>
      </c>
    </row>
    <row r="174" ht="15.75" customHeight="1">
      <c r="A174" s="1">
        <f t="shared" si="1"/>
        <v>173</v>
      </c>
      <c r="B174" s="1" t="str">
        <f>MID('P1'!$A$1,$A174,1)</f>
        <v>B</v>
      </c>
      <c r="C174" s="3" t="str">
        <f t="array" ref="C174">INDEX('P1'!$C$3:$C$18,MATCH($B174,'P1'!$A$3:$A$18,0))</f>
        <v>1011</v>
      </c>
    </row>
    <row r="175" ht="15.75" customHeight="1">
      <c r="A175" s="1">
        <f t="shared" si="1"/>
        <v>174</v>
      </c>
      <c r="B175" s="1" t="str">
        <f>MID('P1'!$A$1,$A175,1)</f>
        <v>5</v>
      </c>
      <c r="C175" s="3" t="str">
        <f t="array" ref="C175">INDEX('P1'!$C$3:$C$18,MATCH($B175,'P1'!$A$3:$A$18,0))</f>
        <v>0101</v>
      </c>
    </row>
    <row r="176" ht="15.75" customHeight="1">
      <c r="A176" s="1">
        <f t="shared" si="1"/>
        <v>175</v>
      </c>
      <c r="B176" s="1" t="str">
        <f>MID('P1'!$A$1,$A176,1)</f>
        <v>5</v>
      </c>
      <c r="C176" s="3" t="str">
        <f t="array" ref="C176">INDEX('P1'!$C$3:$C$18,MATCH($B176,'P1'!$A$3:$A$18,0))</f>
        <v>0101</v>
      </c>
    </row>
    <row r="177" ht="15.75" customHeight="1">
      <c r="A177" s="1">
        <f t="shared" si="1"/>
        <v>176</v>
      </c>
      <c r="B177" s="1" t="str">
        <f>MID('P1'!$A$1,$A177,1)</f>
        <v>D</v>
      </c>
      <c r="C177" s="3" t="str">
        <f t="array" ref="C177">INDEX('P1'!$C$3:$C$18,MATCH($B177,'P1'!$A$3:$A$18,0))</f>
        <v>1101</v>
      </c>
    </row>
    <row r="178" ht="15.75" customHeight="1">
      <c r="A178" s="1">
        <f t="shared" si="1"/>
        <v>177</v>
      </c>
      <c r="B178" s="1" t="str">
        <f>MID('P1'!$A$1,$A178,1)</f>
        <v>9</v>
      </c>
      <c r="C178" s="3" t="str">
        <f t="array" ref="C178">INDEX('P1'!$C$3:$C$18,MATCH($B178,'P1'!$A$3:$A$18,0))</f>
        <v>1001</v>
      </c>
    </row>
    <row r="179" ht="15.75" customHeight="1">
      <c r="A179" s="1">
        <f t="shared" si="1"/>
        <v>178</v>
      </c>
      <c r="B179" s="1" t="str">
        <f>MID('P1'!$A$1,$A179,1)</f>
        <v>6</v>
      </c>
      <c r="C179" s="3" t="str">
        <f t="array" ref="C179">INDEX('P1'!$C$3:$C$18,MATCH($B179,'P1'!$A$3:$A$18,0))</f>
        <v>0110</v>
      </c>
    </row>
    <row r="180" ht="15.75" customHeight="1">
      <c r="A180" s="1">
        <f t="shared" si="1"/>
        <v>179</v>
      </c>
      <c r="B180" s="1" t="str">
        <f>MID('P1'!$A$1,$A180,1)</f>
        <v>A</v>
      </c>
      <c r="C180" s="3" t="str">
        <f t="array" ref="C180">INDEX('P1'!$C$3:$C$18,MATCH($B180,'P1'!$A$3:$A$18,0))</f>
        <v>1010</v>
      </c>
    </row>
    <row r="181" ht="15.75" customHeight="1">
      <c r="A181" s="1">
        <f t="shared" si="1"/>
        <v>180</v>
      </c>
      <c r="B181" s="1" t="str">
        <f>MID('P1'!$A$1,$A181,1)</f>
        <v>F</v>
      </c>
      <c r="C181" s="3" t="str">
        <f t="array" ref="C181">INDEX('P1'!$C$3:$C$18,MATCH($B181,'P1'!$A$3:$A$18,0))</f>
        <v>1111</v>
      </c>
    </row>
    <row r="182" ht="15.75" customHeight="1">
      <c r="A182" s="1">
        <f t="shared" si="1"/>
        <v>181</v>
      </c>
      <c r="B182" s="1" t="str">
        <f>MID('P1'!$A$1,$A182,1)</f>
        <v>F</v>
      </c>
      <c r="C182" s="3" t="str">
        <f t="array" ref="C182">INDEX('P1'!$C$3:$C$18,MATCH($B182,'P1'!$A$3:$A$18,0))</f>
        <v>1111</v>
      </c>
    </row>
    <row r="183" ht="15.75" customHeight="1">
      <c r="A183" s="1">
        <f t="shared" si="1"/>
        <v>182</v>
      </c>
      <c r="B183" s="1" t="str">
        <f>MID('P1'!$A$1,$A183,1)</f>
        <v>B</v>
      </c>
      <c r="C183" s="3" t="str">
        <f t="array" ref="C183">INDEX('P1'!$C$3:$C$18,MATCH($B183,'P1'!$A$3:$A$18,0))</f>
        <v>1011</v>
      </c>
    </row>
    <row r="184" ht="15.75" customHeight="1">
      <c r="A184" s="1">
        <f t="shared" si="1"/>
        <v>183</v>
      </c>
      <c r="B184" s="1" t="str">
        <f>MID('P1'!$A$1,$A184,1)</f>
        <v>E</v>
      </c>
      <c r="C184" s="3" t="str">
        <f t="array" ref="C184">INDEX('P1'!$C$3:$C$18,MATCH($B184,'P1'!$A$3:$A$18,0))</f>
        <v>1110</v>
      </c>
    </row>
    <row r="185" ht="15.75" customHeight="1">
      <c r="A185" s="1">
        <f t="shared" si="1"/>
        <v>184</v>
      </c>
      <c r="B185" s="1" t="str">
        <f>MID('P1'!$A$1,$A185,1)</f>
        <v>1</v>
      </c>
      <c r="C185" s="3" t="str">
        <f t="array" ref="C185">INDEX('P1'!$C$3:$C$18,MATCH($B185,'P1'!$A$3:$A$18,0))</f>
        <v>0001</v>
      </c>
    </row>
    <row r="186" ht="15.75" customHeight="1">
      <c r="A186" s="1">
        <f t="shared" si="1"/>
        <v>185</v>
      </c>
      <c r="B186" s="1" t="str">
        <f>MID('P1'!$A$1,$A186,1)</f>
        <v>E</v>
      </c>
      <c r="C186" s="3" t="str">
        <f t="array" ref="C186">INDEX('P1'!$C$3:$C$18,MATCH($B186,'P1'!$A$3:$A$18,0))</f>
        <v>1110</v>
      </c>
    </row>
    <row r="187" ht="15.75" customHeight="1">
      <c r="A187" s="1">
        <f t="shared" si="1"/>
        <v>186</v>
      </c>
      <c r="B187" s="1" t="str">
        <f>MID('P1'!$A$1,$A187,1)</f>
        <v>2</v>
      </c>
      <c r="C187" s="3" t="str">
        <f t="array" ref="C187">INDEX('P1'!$C$3:$C$18,MATCH($B187,'P1'!$A$3:$A$18,0))</f>
        <v>0010</v>
      </c>
    </row>
    <row r="188" ht="15.75" customHeight="1">
      <c r="A188" s="1">
        <f t="shared" si="1"/>
        <v>187</v>
      </c>
      <c r="B188" s="1" t="str">
        <f>MID('P1'!$A$1,$A188,1)</f>
        <v>0</v>
      </c>
      <c r="C188" s="3" t="str">
        <f t="array" ref="C188">INDEX('P1'!$C$3:$C$18,MATCH($B188,'P1'!$A$3:$A$18,0))</f>
        <v>0000</v>
      </c>
    </row>
    <row r="189" ht="15.75" customHeight="1">
      <c r="A189" s="1">
        <f t="shared" si="1"/>
        <v>188</v>
      </c>
      <c r="B189" s="1" t="str">
        <f>MID('P1'!$A$1,$A189,1)</f>
        <v>0</v>
      </c>
      <c r="C189" s="3" t="str">
        <f t="array" ref="C189">INDEX('P1'!$C$3:$C$18,MATCH($B189,'P1'!$A$3:$A$18,0))</f>
        <v>0000</v>
      </c>
    </row>
    <row r="190" ht="15.75" customHeight="1">
      <c r="A190" s="1">
        <f t="shared" si="1"/>
        <v>189</v>
      </c>
      <c r="B190" s="1" t="str">
        <f>MID('P1'!$A$1,$A190,1)</f>
        <v>4</v>
      </c>
      <c r="C190" s="3" t="str">
        <f t="array" ref="C190">INDEX('P1'!$C$3:$C$18,MATCH($B190,'P1'!$A$3:$A$18,0))</f>
        <v>0100</v>
      </c>
    </row>
    <row r="191" ht="15.75" customHeight="1">
      <c r="A191" s="1">
        <f t="shared" si="1"/>
        <v>190</v>
      </c>
      <c r="B191" s="1" t="str">
        <f>MID('P1'!$A$1,$A191,1)</f>
        <v>1</v>
      </c>
      <c r="C191" s="3" t="str">
        <f t="array" ref="C191">INDEX('P1'!$C$3:$C$18,MATCH($B191,'P1'!$A$3:$A$18,0))</f>
        <v>0001</v>
      </c>
    </row>
    <row r="192" ht="15.75" customHeight="1">
      <c r="A192" s="1">
        <f t="shared" si="1"/>
        <v>191</v>
      </c>
      <c r="B192" s="1" t="str">
        <f>MID('P1'!$A$1,$A192,1)</f>
        <v>A</v>
      </c>
      <c r="C192" s="3" t="str">
        <f t="array" ref="C192">INDEX('P1'!$C$3:$C$18,MATCH($B192,'P1'!$A$3:$A$18,0))</f>
        <v>1010</v>
      </c>
    </row>
    <row r="193" ht="15.75" customHeight="1">
      <c r="A193" s="1">
        <f t="shared" si="1"/>
        <v>192</v>
      </c>
      <c r="B193" s="1" t="str">
        <f>MID('P1'!$A$1,$A193,1)</f>
        <v>6</v>
      </c>
      <c r="C193" s="3" t="str">
        <f t="array" ref="C193">INDEX('P1'!$C$3:$C$18,MATCH($B193,'P1'!$A$3:$A$18,0))</f>
        <v>0110</v>
      </c>
    </row>
    <row r="194" ht="15.75" customHeight="1">
      <c r="A194" s="1">
        <f t="shared" si="1"/>
        <v>193</v>
      </c>
      <c r="B194" s="1" t="str">
        <f>MID('P1'!$A$1,$A194,1)</f>
        <v>4</v>
      </c>
      <c r="C194" s="3" t="str">
        <f t="array" ref="C194">INDEX('P1'!$C$3:$C$18,MATCH($B194,'P1'!$A$3:$A$18,0))</f>
        <v>0100</v>
      </c>
    </row>
    <row r="195" ht="15.75" customHeight="1">
      <c r="A195" s="1">
        <f t="shared" si="1"/>
        <v>194</v>
      </c>
      <c r="B195" s="1" t="str">
        <f>MID('P1'!$A$1,$A195,1)</f>
        <v>A</v>
      </c>
      <c r="C195" s="3" t="str">
        <f t="array" ref="C195">INDEX('P1'!$C$3:$C$18,MATCH($B195,'P1'!$A$3:$A$18,0))</f>
        <v>1010</v>
      </c>
    </row>
    <row r="196" ht="15.75" customHeight="1">
      <c r="A196" s="1">
        <f t="shared" si="1"/>
        <v>195</v>
      </c>
      <c r="B196" s="1" t="str">
        <f>MID('P1'!$A$1,$A196,1)</f>
        <v>2</v>
      </c>
      <c r="C196" s="3" t="str">
        <f t="array" ref="C196">INDEX('P1'!$C$3:$C$18,MATCH($B196,'P1'!$A$3:$A$18,0))</f>
        <v>0010</v>
      </c>
    </row>
    <row r="197" ht="15.75" customHeight="1">
      <c r="A197" s="1">
        <f t="shared" si="1"/>
        <v>196</v>
      </c>
      <c r="B197" s="1" t="str">
        <f>MID('P1'!$A$1,$A197,1)</f>
        <v>4</v>
      </c>
      <c r="C197" s="3" t="str">
        <f t="array" ref="C197">INDEX('P1'!$C$3:$C$18,MATCH($B197,'P1'!$A$3:$A$18,0))</f>
        <v>0100</v>
      </c>
    </row>
    <row r="198" ht="15.75" customHeight="1">
      <c r="A198" s="1">
        <f t="shared" si="1"/>
        <v>197</v>
      </c>
      <c r="B198" s="1" t="str">
        <f>MID('P1'!$A$1,$A198,1)</f>
        <v>D</v>
      </c>
      <c r="C198" s="3" t="str">
        <f t="array" ref="C198">INDEX('P1'!$C$3:$C$18,MATCH($B198,'P1'!$A$3:$A$18,0))</f>
        <v>1101</v>
      </c>
    </row>
    <row r="199" ht="15.75" customHeight="1">
      <c r="A199" s="1">
        <f t="shared" si="1"/>
        <v>198</v>
      </c>
      <c r="B199" s="1" t="str">
        <f>MID('P1'!$A$1,$A199,1)</f>
        <v>8</v>
      </c>
      <c r="C199" s="3" t="str">
        <f t="array" ref="C199">INDEX('P1'!$C$3:$C$18,MATCH($B199,'P1'!$A$3:$A$18,0))</f>
        <v>1000</v>
      </c>
    </row>
    <row r="200" ht="15.75" customHeight="1">
      <c r="A200" s="1">
        <f t="shared" si="1"/>
        <v>199</v>
      </c>
      <c r="B200" s="1" t="str">
        <f>MID('P1'!$A$1,$A200,1)</f>
        <v>0</v>
      </c>
      <c r="C200" s="3" t="str">
        <f t="array" ref="C200">INDEX('P1'!$C$3:$C$18,MATCH($B200,'P1'!$A$3:$A$18,0))</f>
        <v>0000</v>
      </c>
    </row>
    <row r="201" ht="15.75" customHeight="1">
      <c r="A201" s="1">
        <f t="shared" si="1"/>
        <v>200</v>
      </c>
      <c r="B201" s="1" t="str">
        <f>MID('P1'!$A$1,$A201,1)</f>
        <v>C</v>
      </c>
      <c r="C201" s="3" t="str">
        <f t="array" ref="C201">INDEX('P1'!$C$3:$C$18,MATCH($B201,'P1'!$A$3:$A$18,0))</f>
        <v>1100</v>
      </c>
    </row>
    <row r="202" ht="15.75" customHeight="1">
      <c r="A202" s="1">
        <f t="shared" si="1"/>
        <v>201</v>
      </c>
      <c r="B202" s="1" t="str">
        <f>MID('P1'!$A$1,$A202,1)</f>
        <v>0</v>
      </c>
      <c r="C202" s="3" t="str">
        <f t="array" ref="C202">INDEX('P1'!$C$3:$C$18,MATCH($B202,'P1'!$A$3:$A$18,0))</f>
        <v>0000</v>
      </c>
    </row>
    <row r="203" ht="15.75" customHeight="1">
      <c r="A203" s="1">
        <f t="shared" si="1"/>
        <v>202</v>
      </c>
      <c r="B203" s="1" t="str">
        <f>MID('P1'!$A$1,$A203,1)</f>
        <v>1</v>
      </c>
      <c r="C203" s="3" t="str">
        <f t="array" ref="C203">INDEX('P1'!$C$3:$C$18,MATCH($B203,'P1'!$A$3:$A$18,0))</f>
        <v>0001</v>
      </c>
    </row>
    <row r="204" ht="15.75" customHeight="1">
      <c r="A204" s="1">
        <f t="shared" si="1"/>
        <v>203</v>
      </c>
      <c r="B204" s="1" t="str">
        <f>MID('P1'!$A$1,$A204,1)</f>
        <v>E</v>
      </c>
      <c r="C204" s="3" t="str">
        <f t="array" ref="C204">INDEX('P1'!$C$3:$C$18,MATCH($B204,'P1'!$A$3:$A$18,0))</f>
        <v>1110</v>
      </c>
    </row>
    <row r="205" ht="15.75" customHeight="1">
      <c r="A205" s="1">
        <f t="shared" si="1"/>
        <v>204</v>
      </c>
      <c r="B205" s="1" t="str">
        <f>MID('P1'!$A$1,$A205,1)</f>
        <v>9</v>
      </c>
      <c r="C205" s="3" t="str">
        <f t="array" ref="C205">INDEX('P1'!$C$3:$C$18,MATCH($B205,'P1'!$A$3:$A$18,0))</f>
        <v>1001</v>
      </c>
    </row>
    <row r="206" ht="15.75" customHeight="1">
      <c r="A206" s="1">
        <f t="shared" si="1"/>
        <v>205</v>
      </c>
      <c r="B206" s="1" t="str">
        <f>MID('P1'!$A$1,$A206,1)</f>
        <v>D</v>
      </c>
      <c r="C206" s="3" t="str">
        <f t="array" ref="C206">INDEX('P1'!$C$3:$C$18,MATCH($B206,'P1'!$A$3:$A$18,0))</f>
        <v>1101</v>
      </c>
    </row>
    <row r="207" ht="15.75" customHeight="1">
      <c r="A207" s="1">
        <f t="shared" si="1"/>
        <v>206</v>
      </c>
      <c r="B207" s="1" t="str">
        <f>MID('P1'!$A$1,$A207,1)</f>
        <v>2</v>
      </c>
      <c r="C207" s="3" t="str">
        <f t="array" ref="C207">INDEX('P1'!$C$3:$C$18,MATCH($B207,'P1'!$A$3:$A$18,0))</f>
        <v>0010</v>
      </c>
    </row>
    <row r="208" ht="15.75" customHeight="1">
      <c r="A208" s="1">
        <f t="shared" si="1"/>
        <v>207</v>
      </c>
      <c r="B208" s="1" t="str">
        <f>MID('P1'!$A$1,$A208,1)</f>
        <v>9</v>
      </c>
      <c r="C208" s="3" t="str">
        <f t="array" ref="C208">INDEX('P1'!$C$3:$C$18,MATCH($B208,'P1'!$A$3:$A$18,0))</f>
        <v>1001</v>
      </c>
    </row>
    <row r="209" ht="15.75" customHeight="1">
      <c r="A209" s="1">
        <f t="shared" si="1"/>
        <v>208</v>
      </c>
      <c r="B209" s="1" t="str">
        <f>MID('P1'!$A$1,$A209,1)</f>
        <v>8</v>
      </c>
      <c r="C209" s="3" t="str">
        <f t="array" ref="C209">INDEX('P1'!$C$3:$C$18,MATCH($B209,'P1'!$A$3:$A$18,0))</f>
        <v>1000</v>
      </c>
    </row>
    <row r="210" ht="15.75" customHeight="1">
      <c r="A210" s="1">
        <f t="shared" si="1"/>
        <v>209</v>
      </c>
      <c r="B210" s="1" t="str">
        <f>MID('P1'!$A$1,$A210,1)</f>
        <v>A</v>
      </c>
      <c r="C210" s="3" t="str">
        <f t="array" ref="C210">INDEX('P1'!$C$3:$C$18,MATCH($B210,'P1'!$A$3:$A$18,0))</f>
        <v>1010</v>
      </c>
    </row>
    <row r="211" ht="15.75" customHeight="1">
      <c r="A211" s="1">
        <f t="shared" si="1"/>
        <v>210</v>
      </c>
      <c r="B211" s="1" t="str">
        <f>MID('P1'!$A$1,$A211,1)</f>
        <v>F</v>
      </c>
      <c r="C211" s="3" t="str">
        <f t="array" ref="C211">INDEX('P1'!$C$3:$C$18,MATCH($B211,'P1'!$A$3:$A$18,0))</f>
        <v>1111</v>
      </c>
    </row>
    <row r="212" ht="15.75" customHeight="1">
      <c r="A212" s="1">
        <f t="shared" si="1"/>
        <v>211</v>
      </c>
      <c r="B212" s="1" t="str">
        <f>MID('P1'!$A$1,$A212,1)</f>
        <v>0</v>
      </c>
      <c r="C212" s="3" t="str">
        <f t="array" ref="C212">INDEX('P1'!$C$3:$C$18,MATCH($B212,'P1'!$A$3:$A$18,0))</f>
        <v>0000</v>
      </c>
    </row>
    <row r="213" ht="15.75" customHeight="1">
      <c r="A213" s="1">
        <f t="shared" si="1"/>
        <v>212</v>
      </c>
      <c r="B213" s="1" t="str">
        <f>MID('P1'!$A$1,$A213,1)</f>
        <v>E</v>
      </c>
      <c r="C213" s="3" t="str">
        <f t="array" ref="C213">INDEX('P1'!$C$3:$C$18,MATCH($B213,'P1'!$A$3:$A$18,0))</f>
        <v>1110</v>
      </c>
    </row>
    <row r="214" ht="15.75" customHeight="1">
      <c r="A214" s="1">
        <f t="shared" si="1"/>
        <v>213</v>
      </c>
      <c r="B214" s="1" t="str">
        <f>MID('P1'!$A$1,$A214,1)</f>
        <v>2</v>
      </c>
      <c r="C214" s="3" t="str">
        <f t="array" ref="C214">INDEX('P1'!$C$3:$C$18,MATCH($B214,'P1'!$A$3:$A$18,0))</f>
        <v>0010</v>
      </c>
    </row>
    <row r="215" ht="15.75" customHeight="1">
      <c r="A215" s="1">
        <f t="shared" si="1"/>
        <v>214</v>
      </c>
      <c r="B215" s="1" t="str">
        <f>MID('P1'!$A$1,$A215,1)</f>
        <v>2</v>
      </c>
      <c r="C215" s="3" t="str">
        <f t="array" ref="C215">INDEX('P1'!$C$3:$C$18,MATCH($B215,'P1'!$A$3:$A$18,0))</f>
        <v>0010</v>
      </c>
    </row>
    <row r="216" ht="15.75" customHeight="1">
      <c r="A216" s="1">
        <f t="shared" si="1"/>
        <v>215</v>
      </c>
      <c r="B216" s="1" t="str">
        <f>MID('P1'!$A$1,$A216,1)</f>
        <v>A</v>
      </c>
      <c r="C216" s="3" t="str">
        <f t="array" ref="C216">INDEX('P1'!$C$3:$C$18,MATCH($B216,'P1'!$A$3:$A$18,0))</f>
        <v>1010</v>
      </c>
    </row>
    <row r="217" ht="15.75" customHeight="1">
      <c r="A217" s="1">
        <f t="shared" si="1"/>
        <v>216</v>
      </c>
      <c r="B217" s="1" t="str">
        <f>MID('P1'!$A$1,$A217,1)</f>
        <v>9</v>
      </c>
      <c r="C217" s="3" t="str">
        <f t="array" ref="C217">INDEX('P1'!$C$3:$C$18,MATCH($B217,'P1'!$A$3:$A$18,0))</f>
        <v>1001</v>
      </c>
    </row>
    <row r="218" ht="15.75" customHeight="1">
      <c r="A218" s="1">
        <f t="shared" si="1"/>
        <v>217</v>
      </c>
      <c r="B218" s="1" t="str">
        <f>MID('P1'!$A$1,$A218,1)</f>
        <v>8</v>
      </c>
      <c r="C218" s="3" t="str">
        <f t="array" ref="C218">INDEX('P1'!$C$3:$C$18,MATCH($B218,'P1'!$A$3:$A$18,0))</f>
        <v>1000</v>
      </c>
    </row>
    <row r="219" ht="15.75" customHeight="1">
      <c r="A219" s="1">
        <f t="shared" si="1"/>
        <v>218</v>
      </c>
      <c r="B219" s="1" t="str">
        <f>MID('P1'!$A$1,$A219,1)</f>
        <v>0</v>
      </c>
      <c r="C219" s="3" t="str">
        <f t="array" ref="C219">INDEX('P1'!$C$3:$C$18,MATCH($B219,'P1'!$A$3:$A$18,0))</f>
        <v>0000</v>
      </c>
    </row>
    <row r="220" ht="15.75" customHeight="1">
      <c r="A220" s="1">
        <f t="shared" si="1"/>
        <v>219</v>
      </c>
      <c r="B220" s="1" t="str">
        <f>MID('P1'!$A$1,$A220,1)</f>
        <v>2</v>
      </c>
      <c r="C220" s="3" t="str">
        <f t="array" ref="C220">INDEX('P1'!$C$3:$C$18,MATCH($B220,'P1'!$A$3:$A$18,0))</f>
        <v>0010</v>
      </c>
    </row>
    <row r="221" ht="15.75" customHeight="1">
      <c r="A221" s="1">
        <f t="shared" si="1"/>
        <v>220</v>
      </c>
      <c r="B221" s="1" t="str">
        <f>MID('P1'!$A$1,$A221,1)</f>
        <v>7</v>
      </c>
      <c r="C221" s="3" t="str">
        <f t="array" ref="C221">INDEX('P1'!$C$3:$C$18,MATCH($B221,'P1'!$A$3:$A$18,0))</f>
        <v>0111</v>
      </c>
    </row>
    <row r="222" ht="15.75" customHeight="1">
      <c r="A222" s="1">
        <f t="shared" si="1"/>
        <v>221</v>
      </c>
      <c r="B222" s="1" t="str">
        <f>MID('P1'!$A$1,$A222,1)</f>
        <v>8</v>
      </c>
      <c r="C222" s="3" t="str">
        <f t="array" ref="C222">INDEX('P1'!$C$3:$C$18,MATCH($B222,'P1'!$A$3:$A$18,0))</f>
        <v>1000</v>
      </c>
    </row>
    <row r="223" ht="15.75" customHeight="1">
      <c r="A223" s="1">
        <f t="shared" si="1"/>
        <v>222</v>
      </c>
      <c r="B223" s="1" t="str">
        <f>MID('P1'!$A$1,$A223,1)</f>
        <v>0</v>
      </c>
      <c r="C223" s="3" t="str">
        <f t="array" ref="C223">INDEX('P1'!$C$3:$C$18,MATCH($B223,'P1'!$A$3:$A$18,0))</f>
        <v>0000</v>
      </c>
    </row>
    <row r="224" ht="15.75" customHeight="1">
      <c r="A224" s="1">
        <f t="shared" si="1"/>
        <v>223</v>
      </c>
      <c r="B224" s="1" t="str">
        <f>MID('P1'!$A$1,$A224,1)</f>
        <v>0</v>
      </c>
      <c r="C224" s="3" t="str">
        <f t="array" ref="C224">INDEX('P1'!$C$3:$C$18,MATCH($B224,'P1'!$A$3:$A$18,0))</f>
        <v>0000</v>
      </c>
    </row>
    <row r="225" ht="15.75" customHeight="1">
      <c r="A225" s="1">
        <f t="shared" si="1"/>
        <v>224</v>
      </c>
      <c r="B225" s="1" t="str">
        <f>MID('P1'!$A$1,$A225,1)</f>
        <v>B</v>
      </c>
      <c r="C225" s="3" t="str">
        <f t="array" ref="C225">INDEX('P1'!$C$3:$C$18,MATCH($B225,'P1'!$A$3:$A$18,0))</f>
        <v>1011</v>
      </c>
    </row>
    <row r="226" ht="15.75" customHeight="1">
      <c r="A226" s="1">
        <f t="shared" si="1"/>
        <v>225</v>
      </c>
      <c r="B226" s="1" t="str">
        <f>MID('P1'!$A$1,$A226,1)</f>
        <v>D</v>
      </c>
      <c r="C226" s="3" t="str">
        <f t="array" ref="C226">INDEX('P1'!$C$3:$C$18,MATCH($B226,'P1'!$A$3:$A$18,0))</f>
        <v>1101</v>
      </c>
    </row>
    <row r="227" ht="15.75" customHeight="1">
      <c r="A227" s="1">
        <f t="shared" si="1"/>
        <v>226</v>
      </c>
      <c r="B227" s="1" t="str">
        <f>MID('P1'!$A$1,$A227,1)</f>
        <v>4</v>
      </c>
      <c r="C227" s="3" t="str">
        <f t="array" ref="C227">INDEX('P1'!$C$3:$C$18,MATCH($B227,'P1'!$A$3:$A$18,0))</f>
        <v>0100</v>
      </c>
    </row>
    <row r="228" ht="15.75" customHeight="1">
      <c r="A228" s="1">
        <f t="shared" si="1"/>
        <v>227</v>
      </c>
      <c r="B228" s="1" t="str">
        <f>MID('P1'!$A$1,$A228,1)</f>
        <v>E</v>
      </c>
      <c r="C228" s="3" t="str">
        <f t="array" ref="C228">INDEX('P1'!$C$3:$C$18,MATCH($B228,'P1'!$A$3:$A$18,0))</f>
        <v>1110</v>
      </c>
    </row>
    <row r="229" ht="15.75" customHeight="1">
      <c r="A229" s="1">
        <f t="shared" si="1"/>
        <v>228</v>
      </c>
      <c r="B229" s="1" t="str">
        <f>MID('P1'!$A$1,$A229,1)</f>
        <v>E</v>
      </c>
      <c r="C229" s="3" t="str">
        <f t="array" ref="C229">INDEX('P1'!$C$3:$C$18,MATCH($B229,'P1'!$A$3:$A$18,0))</f>
        <v>1110</v>
      </c>
    </row>
    <row r="230" ht="15.75" customHeight="1">
      <c r="A230" s="1">
        <f t="shared" si="1"/>
        <v>229</v>
      </c>
      <c r="B230" s="1" t="str">
        <f>MID('P1'!$A$1,$A230,1)</f>
        <v>3</v>
      </c>
      <c r="C230" s="3" t="str">
        <f t="array" ref="C230">INDEX('P1'!$C$3:$C$18,MATCH($B230,'P1'!$A$3:$A$18,0))</f>
        <v>0011</v>
      </c>
    </row>
    <row r="231" ht="15.75" customHeight="1">
      <c r="A231" s="1">
        <f t="shared" si="1"/>
        <v>230</v>
      </c>
      <c r="B231" s="1" t="str">
        <f>MID('P1'!$A$1,$A231,1)</f>
        <v>7</v>
      </c>
      <c r="C231" s="3" t="str">
        <f t="array" ref="C231">INDEX('P1'!$C$3:$C$18,MATCH($B231,'P1'!$A$3:$A$18,0))</f>
        <v>0111</v>
      </c>
    </row>
    <row r="232" ht="15.75" customHeight="1">
      <c r="A232" s="1">
        <f t="shared" si="1"/>
        <v>231</v>
      </c>
      <c r="B232" s="1" t="str">
        <f>MID('P1'!$A$1,$A232,1)</f>
        <v>8</v>
      </c>
      <c r="C232" s="3" t="str">
        <f t="array" ref="C232">INDEX('P1'!$C$3:$C$18,MATCH($B232,'P1'!$A$3:$A$18,0))</f>
        <v>1000</v>
      </c>
    </row>
    <row r="233" ht="15.75" customHeight="1">
      <c r="A233" s="1">
        <f t="shared" si="1"/>
        <v>232</v>
      </c>
      <c r="B233" s="1" t="str">
        <f>MID('P1'!$A$1,$A233,1)</f>
        <v>2</v>
      </c>
      <c r="C233" s="3" t="str">
        <f t="array" ref="C233">INDEX('P1'!$C$3:$C$18,MATCH($B233,'P1'!$A$3:$A$18,0))</f>
        <v>0010</v>
      </c>
    </row>
    <row r="234" ht="15.75" customHeight="1">
      <c r="A234" s="1">
        <f t="shared" si="1"/>
        <v>233</v>
      </c>
      <c r="B234" s="1" t="str">
        <f>MID('P1'!$A$1,$A234,1)</f>
        <v>C</v>
      </c>
      <c r="C234" s="3" t="str">
        <f t="array" ref="C234">INDEX('P1'!$C$3:$C$18,MATCH($B234,'P1'!$A$3:$A$18,0))</f>
        <v>1100</v>
      </c>
    </row>
    <row r="235" ht="15.75" customHeight="1">
      <c r="A235" s="1">
        <f t="shared" si="1"/>
        <v>234</v>
      </c>
      <c r="B235" s="1" t="str">
        <f>MID('P1'!$A$1,$A235,1)</f>
        <v>9</v>
      </c>
      <c r="C235" s="3" t="str">
        <f t="array" ref="C235">INDEX('P1'!$C$3:$C$18,MATCH($B235,'P1'!$A$3:$A$18,0))</f>
        <v>1001</v>
      </c>
    </row>
    <row r="236" ht="15.75" customHeight="1">
      <c r="A236" s="1">
        <f t="shared" si="1"/>
        <v>235</v>
      </c>
      <c r="B236" s="1" t="str">
        <f>MID('P1'!$A$1,$A236,1)</f>
        <v>1</v>
      </c>
      <c r="C236" s="3" t="str">
        <f t="array" ref="C236">INDEX('P1'!$C$3:$C$18,MATCH($B236,'P1'!$A$3:$A$18,0))</f>
        <v>0001</v>
      </c>
    </row>
    <row r="237" ht="15.75" customHeight="1">
      <c r="A237" s="1">
        <f t="shared" si="1"/>
        <v>236</v>
      </c>
      <c r="B237" s="1" t="str">
        <f>MID('P1'!$A$1,$A237,1)</f>
        <v>3</v>
      </c>
      <c r="C237" s="3" t="str">
        <f t="array" ref="C237">INDEX('P1'!$C$3:$C$18,MATCH($B237,'P1'!$A$3:$A$18,0))</f>
        <v>0011</v>
      </c>
    </row>
    <row r="238" ht="15.75" customHeight="1">
      <c r="A238" s="1">
        <f t="shared" si="1"/>
        <v>237</v>
      </c>
      <c r="B238" s="1" t="str">
        <f>MID('P1'!$A$1,$A238,1)</f>
        <v>9</v>
      </c>
      <c r="C238" s="3" t="str">
        <f t="array" ref="C238">INDEX('P1'!$C$3:$C$18,MATCH($B238,'P1'!$A$3:$A$18,0))</f>
        <v>1001</v>
      </c>
    </row>
    <row r="239" ht="15.75" customHeight="1">
      <c r="A239" s="1">
        <f t="shared" si="1"/>
        <v>238</v>
      </c>
      <c r="B239" s="1" t="str">
        <f>MID('P1'!$A$1,$A239,1)</f>
        <v>9</v>
      </c>
      <c r="C239" s="3" t="str">
        <f t="array" ref="C239">INDEX('P1'!$C$3:$C$18,MATCH($B239,'P1'!$A$3:$A$18,0))</f>
        <v>1001</v>
      </c>
    </row>
    <row r="240" ht="15.75" customHeight="1">
      <c r="A240" s="1">
        <f t="shared" si="1"/>
        <v>239</v>
      </c>
      <c r="B240" s="1" t="str">
        <f>MID('P1'!$A$1,$A240,1)</f>
        <v>F</v>
      </c>
      <c r="C240" s="3" t="str">
        <f t="array" ref="C240">INDEX('P1'!$C$3:$C$18,MATCH($B240,'P1'!$A$3:$A$18,0))</f>
        <v>1111</v>
      </c>
    </row>
    <row r="241" ht="15.75" customHeight="1">
      <c r="A241" s="1">
        <f t="shared" si="1"/>
        <v>240</v>
      </c>
      <c r="B241" s="1" t="str">
        <f>MID('P1'!$A$1,$A241,1)</f>
        <v>A</v>
      </c>
      <c r="C241" s="3" t="str">
        <f t="array" ref="C241">INDEX('P1'!$C$3:$C$18,MATCH($B241,'P1'!$A$3:$A$18,0))</f>
        <v>1010</v>
      </c>
    </row>
    <row r="242" ht="15.75" customHeight="1">
      <c r="A242" s="1">
        <f t="shared" si="1"/>
        <v>241</v>
      </c>
      <c r="B242" s="1" t="str">
        <f>MID('P1'!$A$1,$A242,1)</f>
        <v>9</v>
      </c>
      <c r="C242" s="3" t="str">
        <f t="array" ref="C242">INDEX('P1'!$C$3:$C$18,MATCH($B242,'P1'!$A$3:$A$18,0))</f>
        <v>1001</v>
      </c>
    </row>
    <row r="243" ht="15.75" customHeight="1">
      <c r="A243" s="1">
        <f t="shared" si="1"/>
        <v>242</v>
      </c>
      <c r="B243" s="1" t="str">
        <f>MID('P1'!$A$1,$A243,1)</f>
        <v>2</v>
      </c>
      <c r="C243" s="3" t="str">
        <f t="array" ref="C243">INDEX('P1'!$C$3:$C$18,MATCH($B243,'P1'!$A$3:$A$18,0))</f>
        <v>0010</v>
      </c>
    </row>
    <row r="244" ht="15.75" customHeight="1">
      <c r="A244" s="1">
        <f t="shared" si="1"/>
        <v>243</v>
      </c>
      <c r="B244" s="1" t="str">
        <f>MID('P1'!$A$1,$A244,1)</f>
        <v>9</v>
      </c>
      <c r="C244" s="3" t="str">
        <f t="array" ref="C244">INDEX('P1'!$C$3:$C$18,MATCH($B244,'P1'!$A$3:$A$18,0))</f>
        <v>1001</v>
      </c>
    </row>
    <row r="245" ht="15.75" customHeight="1">
      <c r="A245" s="1">
        <f t="shared" si="1"/>
        <v>244</v>
      </c>
      <c r="B245" s="1" t="str">
        <f>MID('P1'!$A$1,$A245,1)</f>
        <v>0</v>
      </c>
      <c r="C245" s="3" t="str">
        <f t="array" ref="C245">INDEX('P1'!$C$3:$C$18,MATCH($B245,'P1'!$A$3:$A$18,0))</f>
        <v>0000</v>
      </c>
    </row>
    <row r="246" ht="15.75" customHeight="1">
      <c r="A246" s="1">
        <f t="shared" si="1"/>
        <v>245</v>
      </c>
      <c r="B246" s="1" t="str">
        <f>MID('P1'!$A$1,$A246,1)</f>
        <v>1</v>
      </c>
      <c r="C246" s="3" t="str">
        <f t="array" ref="C246">INDEX('P1'!$C$3:$C$18,MATCH($B246,'P1'!$A$3:$A$18,0))</f>
        <v>0001</v>
      </c>
    </row>
    <row r="247" ht="15.75" customHeight="1">
      <c r="A247" s="1">
        <f t="shared" si="1"/>
        <v>246</v>
      </c>
      <c r="B247" s="1" t="str">
        <f>MID('P1'!$A$1,$A247,1)</f>
        <v>9</v>
      </c>
      <c r="C247" s="3" t="str">
        <f t="array" ref="C247">INDEX('P1'!$C$3:$C$18,MATCH($B247,'P1'!$A$3:$A$18,0))</f>
        <v>1001</v>
      </c>
    </row>
    <row r="248" ht="15.75" customHeight="1">
      <c r="A248" s="1">
        <f t="shared" si="1"/>
        <v>247</v>
      </c>
      <c r="B248" s="1" t="str">
        <f>MID('P1'!$A$1,$A248,1)</f>
        <v>3</v>
      </c>
      <c r="C248" s="3" t="str">
        <f t="array" ref="C248">INDEX('P1'!$C$3:$C$18,MATCH($B248,'P1'!$A$3:$A$18,0))</f>
        <v>0011</v>
      </c>
    </row>
    <row r="249" ht="15.75" customHeight="1">
      <c r="A249" s="1">
        <f t="shared" si="1"/>
        <v>248</v>
      </c>
      <c r="B249" s="1" t="str">
        <f>MID('P1'!$A$1,$A249,1)</f>
        <v>6</v>
      </c>
      <c r="C249" s="3" t="str">
        <f t="array" ref="C249">INDEX('P1'!$C$3:$C$18,MATCH($B249,'P1'!$A$3:$A$18,0))</f>
        <v>0110</v>
      </c>
    </row>
    <row r="250" ht="15.75" customHeight="1">
      <c r="A250" s="1">
        <f t="shared" si="1"/>
        <v>249</v>
      </c>
      <c r="B250" s="1" t="str">
        <f>MID('P1'!$A$1,$A250,1)</f>
        <v>E</v>
      </c>
      <c r="C250" s="3" t="str">
        <f t="array" ref="C250">INDEX('P1'!$C$3:$C$18,MATCH($B250,'P1'!$A$3:$A$18,0))</f>
        <v>1110</v>
      </c>
    </row>
    <row r="251" ht="15.75" customHeight="1">
      <c r="A251" s="1">
        <f t="shared" si="1"/>
        <v>250</v>
      </c>
      <c r="B251" s="1" t="str">
        <f>MID('P1'!$A$1,$A251,1)</f>
        <v>0</v>
      </c>
      <c r="C251" s="3" t="str">
        <f t="array" ref="C251">INDEX('P1'!$C$3:$C$18,MATCH($B251,'P1'!$A$3:$A$18,0))</f>
        <v>0000</v>
      </c>
    </row>
    <row r="252" ht="15.75" customHeight="1">
      <c r="A252" s="1">
        <f t="shared" si="1"/>
        <v>251</v>
      </c>
      <c r="B252" s="1" t="str">
        <f>MID('P1'!$A$1,$A252,1)</f>
        <v>0</v>
      </c>
      <c r="C252" s="3" t="str">
        <f t="array" ref="C252">INDEX('P1'!$C$3:$C$18,MATCH($B252,'P1'!$A$3:$A$18,0))</f>
        <v>0000</v>
      </c>
    </row>
    <row r="253" ht="15.75" customHeight="1">
      <c r="A253" s="1">
        <f t="shared" si="1"/>
        <v>252</v>
      </c>
      <c r="B253" s="1" t="str">
        <f>MID('P1'!$A$1,$A253,1)</f>
        <v>6</v>
      </c>
      <c r="C253" s="3" t="str">
        <f t="array" ref="C253">INDEX('P1'!$C$3:$C$18,MATCH($B253,'P1'!$A$3:$A$18,0))</f>
        <v>0110</v>
      </c>
    </row>
    <row r="254" ht="15.75" customHeight="1">
      <c r="A254" s="1">
        <f t="shared" si="1"/>
        <v>253</v>
      </c>
      <c r="B254" s="1" t="str">
        <f>MID('P1'!$A$1,$A254,1)</f>
        <v>0</v>
      </c>
      <c r="C254" s="3" t="str">
        <f t="array" ref="C254">INDEX('P1'!$C$3:$C$18,MATCH($B254,'P1'!$A$3:$A$18,0))</f>
        <v>0000</v>
      </c>
    </row>
    <row r="255" ht="15.75" customHeight="1">
      <c r="A255" s="1">
        <f t="shared" si="1"/>
        <v>254</v>
      </c>
      <c r="B255" s="1" t="str">
        <f>MID('P1'!$A$1,$A255,1)</f>
        <v>0</v>
      </c>
      <c r="C255" s="3" t="str">
        <f t="array" ref="C255">INDEX('P1'!$C$3:$C$18,MATCH($B255,'P1'!$A$3:$A$18,0))</f>
        <v>0000</v>
      </c>
    </row>
    <row r="256" ht="15.75" customHeight="1">
      <c r="A256" s="1">
        <f t="shared" si="1"/>
        <v>255</v>
      </c>
      <c r="B256" s="1" t="str">
        <f>MID('P1'!$A$1,$A256,1)</f>
        <v>1</v>
      </c>
      <c r="C256" s="3" t="str">
        <f t="array" ref="C256">INDEX('P1'!$C$3:$C$18,MATCH($B256,'P1'!$A$3:$A$18,0))</f>
        <v>0001</v>
      </c>
    </row>
    <row r="257" ht="15.75" customHeight="1">
      <c r="A257" s="1">
        <f t="shared" si="1"/>
        <v>256</v>
      </c>
      <c r="B257" s="1" t="str">
        <f>MID('P1'!$A$1,$A257,1)</f>
        <v>6</v>
      </c>
      <c r="C257" s="3" t="str">
        <f t="array" ref="C257">INDEX('P1'!$C$3:$C$18,MATCH($B257,'P1'!$A$3:$A$18,0))</f>
        <v>0110</v>
      </c>
    </row>
    <row r="258" ht="15.75" customHeight="1">
      <c r="A258" s="1">
        <f t="shared" si="1"/>
        <v>257</v>
      </c>
      <c r="B258" s="1" t="str">
        <f>MID('P1'!$A$1,$A258,1)</f>
        <v>B</v>
      </c>
      <c r="C258" s="3" t="str">
        <f t="array" ref="C258">INDEX('P1'!$C$3:$C$18,MATCH($B258,'P1'!$A$3:$A$18,0))</f>
        <v>1011</v>
      </c>
    </row>
    <row r="259" ht="15.75" customHeight="1">
      <c r="A259" s="1">
        <f t="shared" si="1"/>
        <v>258</v>
      </c>
      <c r="B259" s="1" t="str">
        <f>MID('P1'!$A$1,$A259,1)</f>
        <v>8</v>
      </c>
      <c r="C259" s="3" t="str">
        <f t="array" ref="C259">INDEX('P1'!$C$3:$C$18,MATCH($B259,'P1'!$A$3:$A$18,0))</f>
        <v>1000</v>
      </c>
    </row>
    <row r="260" ht="15.75" customHeight="1">
      <c r="A260" s="1">
        <f t="shared" si="1"/>
        <v>259</v>
      </c>
      <c r="B260" s="1" t="str">
        <f>MID('P1'!$A$1,$A260,1)</f>
        <v>2</v>
      </c>
      <c r="C260" s="3" t="str">
        <f t="array" ref="C260">INDEX('P1'!$C$3:$C$18,MATCH($B260,'P1'!$A$3:$A$18,0))</f>
        <v>0010</v>
      </c>
    </row>
    <row r="261" ht="15.75" customHeight="1">
      <c r="A261" s="1">
        <f t="shared" si="1"/>
        <v>260</v>
      </c>
      <c r="B261" s="1" t="str">
        <f>MID('P1'!$A$1,$A261,1)</f>
        <v>0</v>
      </c>
      <c r="C261" s="3" t="str">
        <f t="array" ref="C261">INDEX('P1'!$C$3:$C$18,MATCH($B261,'P1'!$A$3:$A$18,0))</f>
        <v>0000</v>
      </c>
    </row>
    <row r="262" ht="15.75" customHeight="1">
      <c r="A262" s="1">
        <f t="shared" si="1"/>
        <v>261</v>
      </c>
      <c r="B262" s="1" t="str">
        <f>MID('P1'!$A$1,$A262,1)</f>
        <v>0</v>
      </c>
      <c r="C262" s="3" t="str">
        <f t="array" ref="C262">INDEX('P1'!$C$3:$C$18,MATCH($B262,'P1'!$A$3:$A$18,0))</f>
        <v>0000</v>
      </c>
    </row>
    <row r="263" ht="15.75" customHeight="1">
      <c r="A263" s="1">
        <f t="shared" si="1"/>
        <v>262</v>
      </c>
      <c r="B263" s="1" t="str">
        <f>MID('P1'!$A$1,$A263,1)</f>
        <v>7</v>
      </c>
      <c r="C263" s="3" t="str">
        <f t="array" ref="C263">INDEX('P1'!$C$3:$C$18,MATCH($B263,'P1'!$A$3:$A$18,0))</f>
        <v>0111</v>
      </c>
    </row>
    <row r="264" ht="15.75" customHeight="1">
      <c r="A264" s="1">
        <f t="shared" si="1"/>
        <v>263</v>
      </c>
      <c r="B264" s="1" t="str">
        <f>MID('P1'!$A$1,$A264,1)</f>
        <v>B</v>
      </c>
      <c r="C264" s="3" t="str">
        <f t="array" ref="C264">INDEX('P1'!$C$3:$C$18,MATCH($B264,'P1'!$A$3:$A$18,0))</f>
        <v>1011</v>
      </c>
    </row>
    <row r="265" ht="15.75" customHeight="1">
      <c r="A265" s="1">
        <f t="shared" si="1"/>
        <v>264</v>
      </c>
      <c r="B265" s="1" t="str">
        <f>MID('P1'!$A$1,$A265,1)</f>
        <v>0</v>
      </c>
      <c r="C265" s="3" t="str">
        <f t="array" ref="C265">INDEX('P1'!$C$3:$C$18,MATCH($B265,'P1'!$A$3:$A$18,0))</f>
        <v>0000</v>
      </c>
    </row>
    <row r="266" ht="15.75" customHeight="1">
      <c r="A266" s="1">
        <f t="shared" si="1"/>
        <v>265</v>
      </c>
      <c r="B266" s="1" t="str">
        <f>MID('P1'!$A$1,$A266,1)</f>
        <v>1</v>
      </c>
      <c r="C266" s="3" t="str">
        <f t="array" ref="C266">INDEX('P1'!$C$3:$C$18,MATCH($B266,'P1'!$A$3:$A$18,0))</f>
        <v>0001</v>
      </c>
    </row>
    <row r="267" ht="15.75" customHeight="1">
      <c r="A267" s="1">
        <f t="shared" si="1"/>
        <v>266</v>
      </c>
      <c r="B267" s="1" t="str">
        <f>MID('P1'!$A$1,$A267,1)</f>
        <v>4</v>
      </c>
      <c r="C267" s="3" t="str">
        <f t="array" ref="C267">INDEX('P1'!$C$3:$C$18,MATCH($B267,'P1'!$A$3:$A$18,0))</f>
        <v>0100</v>
      </c>
    </row>
    <row r="268" ht="15.75" customHeight="1">
      <c r="A268" s="1">
        <f t="shared" si="1"/>
        <v>267</v>
      </c>
      <c r="B268" s="1" t="str">
        <f>MID('P1'!$A$1,$A268,1)</f>
        <v>3</v>
      </c>
      <c r="C268" s="3" t="str">
        <f t="array" ref="C268">INDEX('P1'!$C$3:$C$18,MATCH($B268,'P1'!$A$3:$A$18,0))</f>
        <v>0011</v>
      </c>
    </row>
    <row r="269" ht="15.75" customHeight="1">
      <c r="A269" s="1">
        <f t="shared" si="1"/>
        <v>268</v>
      </c>
      <c r="B269" s="1" t="str">
        <f>MID('P1'!$A$1,$A269,1)</f>
        <v>C</v>
      </c>
      <c r="C269" s="3" t="str">
        <f t="array" ref="C269">INDEX('P1'!$C$3:$C$18,MATCH($B269,'P1'!$A$3:$A$18,0))</f>
        <v>1100</v>
      </c>
    </row>
    <row r="270" ht="15.75" customHeight="1">
      <c r="A270" s="1">
        <f t="shared" si="1"/>
        <v>269</v>
      </c>
      <c r="B270" s="1" t="str">
        <f>MID('P1'!$A$1,$A270,1)</f>
        <v>2</v>
      </c>
      <c r="C270" s="3" t="str">
        <f t="array" ref="C270">INDEX('P1'!$C$3:$C$18,MATCH($B270,'P1'!$A$3:$A$18,0))</f>
        <v>0010</v>
      </c>
    </row>
    <row r="271" ht="15.75" customHeight="1">
      <c r="A271" s="1">
        <f t="shared" si="1"/>
        <v>270</v>
      </c>
      <c r="B271" s="1" t="str">
        <f>MID('P1'!$A$1,$A271,1)</f>
        <v>0</v>
      </c>
      <c r="C271" s="3" t="str">
        <f t="array" ref="C271">INDEX('P1'!$C$3:$C$18,MATCH($B271,'P1'!$A$3:$A$18,0))</f>
        <v>0000</v>
      </c>
    </row>
    <row r="272" ht="15.75" customHeight="1">
      <c r="A272" s="1">
        <f t="shared" si="1"/>
        <v>271</v>
      </c>
      <c r="B272" s="1" t="str">
        <f>MID('P1'!$A$1,$A272,1)</f>
        <v>0</v>
      </c>
      <c r="C272" s="3" t="str">
        <f t="array" ref="C272">INDEX('P1'!$C$3:$C$18,MATCH($B272,'P1'!$A$3:$A$18,0))</f>
        <v>0000</v>
      </c>
    </row>
    <row r="273" ht="15.75" customHeight="1">
      <c r="A273" s="1">
        <f t="shared" si="1"/>
        <v>272</v>
      </c>
      <c r="B273" s="1" t="str">
        <f>MID('P1'!$A$1,$A273,1)</f>
        <v>5</v>
      </c>
      <c r="C273" s="3" t="str">
        <f t="array" ref="C273">INDEX('P1'!$C$3:$C$18,MATCH($B273,'P1'!$A$3:$A$18,0))</f>
        <v>0101</v>
      </c>
    </row>
    <row r="274" ht="15.75" customHeight="1">
      <c r="A274" s="1">
        <f t="shared" si="1"/>
        <v>273</v>
      </c>
      <c r="B274" s="1" t="str">
        <f>MID('P1'!$A$1,$A274,1)</f>
        <v>2</v>
      </c>
      <c r="C274" s="3" t="str">
        <f t="array" ref="C274">INDEX('P1'!$C$3:$C$18,MATCH($B274,'P1'!$A$3:$A$18,0))</f>
        <v>0010</v>
      </c>
    </row>
    <row r="275" ht="15.75" customHeight="1">
      <c r="A275" s="1">
        <f t="shared" si="1"/>
        <v>274</v>
      </c>
      <c r="B275" s="1" t="str">
        <f>MID('P1'!$A$1,$A275,1)</f>
        <v>8</v>
      </c>
      <c r="C275" s="3" t="str">
        <f t="array" ref="C275">INDEX('P1'!$C$3:$C$18,MATCH($B275,'P1'!$A$3:$A$18,0))</f>
        <v>1000</v>
      </c>
    </row>
    <row r="276" ht="15.75" customHeight="1">
      <c r="A276" s="1">
        <f t="shared" si="1"/>
        <v>275</v>
      </c>
      <c r="B276" s="1" t="str">
        <f>MID('P1'!$A$1,$A276,1)</f>
        <v>0</v>
      </c>
      <c r="C276" s="3" t="str">
        <f t="array" ref="C276">INDEX('P1'!$C$3:$C$18,MATCH($B276,'P1'!$A$3:$A$18,0))</f>
        <v>0000</v>
      </c>
    </row>
    <row r="277" ht="15.75" customHeight="1">
      <c r="A277" s="1">
        <f t="shared" si="1"/>
        <v>276</v>
      </c>
      <c r="B277" s="1" t="str">
        <f>MID('P1'!$A$1,$A277,1)</f>
        <v>1</v>
      </c>
      <c r="C277" s="3" t="str">
        <f t="array" ref="C277">INDEX('P1'!$C$3:$C$18,MATCH($B277,'P1'!$A$3:$A$18,0))</f>
        <v>0001</v>
      </c>
    </row>
    <row r="278" ht="15.75" customHeight="1">
      <c r="A278" s="1">
        <f t="shared" si="1"/>
        <v>277</v>
      </c>
      <c r="B278" s="1" t="str">
        <f>MID('P1'!$A$1,$A278,1)</f>
        <v>4</v>
      </c>
      <c r="C278" s="3" t="str">
        <f t="array" ref="C278">INDEX('P1'!$C$3:$C$18,MATCH($B278,'P1'!$A$3:$A$18,0))</f>
        <v>0100</v>
      </c>
    </row>
    <row r="279" ht="15.75" customHeight="1">
      <c r="A279" s="1">
        <f t="shared" si="1"/>
        <v>278</v>
      </c>
      <c r="B279" s="1" t="str">
        <f>MID('P1'!$A$1,$A279,1)</f>
        <v>6</v>
      </c>
      <c r="C279" s="3" t="str">
        <f t="array" ref="C279">INDEX('P1'!$C$3:$C$18,MATCH($B279,'P1'!$A$3:$A$18,0))</f>
        <v>0110</v>
      </c>
    </row>
    <row r="280" ht="15.75" customHeight="1">
      <c r="A280" s="1">
        <f t="shared" si="1"/>
        <v>279</v>
      </c>
      <c r="B280" s="1" t="str">
        <f>MID('P1'!$A$1,$A280,1)</f>
        <v>0</v>
      </c>
      <c r="C280" s="3" t="str">
        <f t="array" ref="C280">INDEX('P1'!$C$3:$C$18,MATCH($B280,'P1'!$A$3:$A$18,0))</f>
        <v>0000</v>
      </c>
    </row>
    <row r="281" ht="15.75" customHeight="1">
      <c r="A281" s="1">
        <f t="shared" si="1"/>
        <v>280</v>
      </c>
      <c r="B281" s="1" t="str">
        <f>MID('P1'!$A$1,$A281,1)</f>
        <v>0</v>
      </c>
      <c r="C281" s="3" t="str">
        <f t="array" ref="C281">INDEX('P1'!$C$3:$C$18,MATCH($B281,'P1'!$A$3:$A$18,0))</f>
        <v>0000</v>
      </c>
    </row>
    <row r="282" ht="15.75" customHeight="1">
      <c r="A282" s="1">
        <f t="shared" si="1"/>
        <v>281</v>
      </c>
      <c r="B282" s="1" t="str">
        <f>MID('P1'!$A$1,$A282,1)</f>
        <v>5</v>
      </c>
      <c r="C282" s="3" t="str">
        <f t="array" ref="C282">INDEX('P1'!$C$3:$C$18,MATCH($B282,'P1'!$A$3:$A$18,0))</f>
        <v>0101</v>
      </c>
    </row>
    <row r="283" ht="15.75" customHeight="1">
      <c r="A283" s="1">
        <f t="shared" si="1"/>
        <v>282</v>
      </c>
      <c r="B283" s="1" t="str">
        <f>MID('P1'!$A$1,$A283,1)</f>
        <v>3</v>
      </c>
      <c r="C283" s="3" t="str">
        <f t="array" ref="C283">INDEX('P1'!$C$3:$C$18,MATCH($B283,'P1'!$A$3:$A$18,0))</f>
        <v>0011</v>
      </c>
    </row>
    <row r="284" ht="15.75" customHeight="1">
      <c r="A284" s="1">
        <f t="shared" si="1"/>
        <v>283</v>
      </c>
      <c r="B284" s="1" t="str">
        <f>MID('P1'!$A$1,$A284,1)</f>
        <v>0</v>
      </c>
      <c r="C284" s="3" t="str">
        <f t="array" ref="C284">INDEX('P1'!$C$3:$C$18,MATCH($B284,'P1'!$A$3:$A$18,0))</f>
        <v>0000</v>
      </c>
    </row>
    <row r="285" ht="15.75" customHeight="1">
      <c r="A285" s="1">
        <f t="shared" si="1"/>
        <v>284</v>
      </c>
      <c r="B285" s="1" t="str">
        <f>MID('P1'!$A$1,$A285,1)</f>
        <v>0</v>
      </c>
      <c r="C285" s="3" t="str">
        <f t="array" ref="C285">INDEX('P1'!$C$3:$C$18,MATCH($B285,'P1'!$A$3:$A$18,0))</f>
        <v>0000</v>
      </c>
    </row>
    <row r="286" ht="15.75" customHeight="1">
      <c r="A286" s="1">
        <f t="shared" si="1"/>
        <v>285</v>
      </c>
      <c r="B286" s="1" t="str">
        <f>MID('P1'!$A$1,$A286,1)</f>
        <v>F</v>
      </c>
      <c r="C286" s="3" t="str">
        <f t="array" ref="C286">INDEX('P1'!$C$3:$C$18,MATCH($B286,'P1'!$A$3:$A$18,0))</f>
        <v>1111</v>
      </c>
    </row>
    <row r="287" ht="15.75" customHeight="1">
      <c r="A287" s="1">
        <f t="shared" si="1"/>
        <v>286</v>
      </c>
      <c r="B287" s="1" t="str">
        <f>MID('P1'!$A$1,$A287,1)</f>
        <v>7</v>
      </c>
      <c r="C287" s="3" t="str">
        <f t="array" ref="C287">INDEX('P1'!$C$3:$C$18,MATCH($B287,'P1'!$A$3:$A$18,0))</f>
        <v>0111</v>
      </c>
    </row>
    <row r="288" ht="15.75" customHeight="1">
      <c r="A288" s="1">
        <f t="shared" si="1"/>
        <v>287</v>
      </c>
      <c r="B288" s="1" t="str">
        <f>MID('P1'!$A$1,$A288,1)</f>
        <v>8</v>
      </c>
      <c r="C288" s="3" t="str">
        <f t="array" ref="C288">INDEX('P1'!$C$3:$C$18,MATCH($B288,'P1'!$A$3:$A$18,0))</f>
        <v>1000</v>
      </c>
    </row>
    <row r="289" ht="15.75" customHeight="1">
      <c r="A289" s="1">
        <f t="shared" si="1"/>
        <v>288</v>
      </c>
      <c r="B289" s="1" t="str">
        <f>MID('P1'!$A$1,$A289,1)</f>
        <v>4</v>
      </c>
      <c r="C289" s="3" t="str">
        <f t="array" ref="C289">INDEX('P1'!$C$3:$C$18,MATCH($B289,'P1'!$A$3:$A$18,0))</f>
        <v>0100</v>
      </c>
    </row>
    <row r="290" ht="15.75" customHeight="1">
      <c r="A290" s="1">
        <f t="shared" si="1"/>
        <v>289</v>
      </c>
      <c r="B290" s="1" t="str">
        <f>MID('P1'!$A$1,$A290,1)</f>
        <v>0</v>
      </c>
      <c r="C290" s="3" t="str">
        <f t="array" ref="C290">INDEX('P1'!$C$3:$C$18,MATCH($B290,'P1'!$A$3:$A$18,0))</f>
        <v>0000</v>
      </c>
    </row>
    <row r="291" ht="15.75" customHeight="1">
      <c r="A291" s="1">
        <f t="shared" si="1"/>
        <v>290</v>
      </c>
      <c r="B291" s="1" t="str">
        <f>MID('P1'!$A$1,$A291,1)</f>
        <v>3</v>
      </c>
      <c r="C291" s="3" t="str">
        <f t="array" ref="C291">INDEX('P1'!$C$3:$C$18,MATCH($B291,'P1'!$A$3:$A$18,0))</f>
        <v>0011</v>
      </c>
    </row>
    <row r="292" ht="15.75" customHeight="1">
      <c r="A292" s="1">
        <f t="shared" si="1"/>
        <v>291</v>
      </c>
      <c r="B292" s="1" t="str">
        <f>MID('P1'!$A$1,$A292,1)</f>
        <v>8</v>
      </c>
      <c r="C292" s="3" t="str">
        <f t="array" ref="C292">INDEX('P1'!$C$3:$C$18,MATCH($B292,'P1'!$A$3:$A$18,0))</f>
        <v>1000</v>
      </c>
    </row>
    <row r="293" ht="15.75" customHeight="1">
      <c r="A293" s="1">
        <f t="shared" si="1"/>
        <v>292</v>
      </c>
      <c r="B293" s="1" t="str">
        <f>MID('P1'!$A$1,$A293,1)</f>
        <v>5</v>
      </c>
      <c r="C293" s="3" t="str">
        <f t="array" ref="C293">INDEX('P1'!$C$3:$C$18,MATCH($B293,'P1'!$A$3:$A$18,0))</f>
        <v>0101</v>
      </c>
    </row>
    <row r="294" ht="15.75" customHeight="1">
      <c r="A294" s="1">
        <f t="shared" si="1"/>
        <v>293</v>
      </c>
      <c r="B294" s="1" t="str">
        <f>MID('P1'!$A$1,$A294,1)</f>
        <v>3</v>
      </c>
      <c r="C294" s="3" t="str">
        <f t="array" ref="C294">INDEX('P1'!$C$3:$C$18,MATCH($B294,'P1'!$A$3:$A$18,0))</f>
        <v>0011</v>
      </c>
    </row>
    <row r="295" ht="15.75" customHeight="1">
      <c r="A295" s="1">
        <f t="shared" si="1"/>
        <v>294</v>
      </c>
      <c r="B295" s="1" t="str">
        <f>MID('P1'!$A$1,$A295,1)</f>
        <v>8</v>
      </c>
      <c r="C295" s="3" t="str">
        <f t="array" ref="C295">INDEX('P1'!$C$3:$C$18,MATCH($B295,'P1'!$A$3:$A$18,0))</f>
        <v>1000</v>
      </c>
    </row>
    <row r="296" ht="15.75" customHeight="1">
      <c r="A296" s="1">
        <f t="shared" si="1"/>
        <v>295</v>
      </c>
      <c r="B296" s="1" t="str">
        <f>MID('P1'!$A$1,$A296,1)</f>
        <v>0</v>
      </c>
      <c r="C296" s="3" t="str">
        <f t="array" ref="C296">INDEX('P1'!$C$3:$C$18,MATCH($B296,'P1'!$A$3:$A$18,0))</f>
        <v>0000</v>
      </c>
    </row>
    <row r="297" ht="15.75" customHeight="1">
      <c r="A297" s="1">
        <f t="shared" si="1"/>
        <v>296</v>
      </c>
      <c r="B297" s="1" t="str">
        <f>MID('P1'!$A$1,$A297,1)</f>
        <v>1</v>
      </c>
      <c r="C297" s="3" t="str">
        <f t="array" ref="C297">INDEX('P1'!$C$3:$C$18,MATCH($B297,'P1'!$A$3:$A$18,0))</f>
        <v>0001</v>
      </c>
    </row>
    <row r="298" ht="15.75" customHeight="1">
      <c r="A298" s="1">
        <f t="shared" si="1"/>
        <v>297</v>
      </c>
      <c r="B298" s="1" t="str">
        <f>MID('P1'!$A$1,$A298,1)</f>
        <v>4</v>
      </c>
      <c r="C298" s="3" t="str">
        <f t="array" ref="C298">INDEX('P1'!$C$3:$C$18,MATCH($B298,'P1'!$A$3:$A$18,0))</f>
        <v>0100</v>
      </c>
    </row>
    <row r="299" ht="15.75" customHeight="1">
      <c r="A299" s="1">
        <f t="shared" si="1"/>
        <v>298</v>
      </c>
      <c r="B299" s="1" t="str">
        <f>MID('P1'!$A$1,$A299,1)</f>
        <v>6</v>
      </c>
      <c r="C299" s="3" t="str">
        <f t="array" ref="C299">INDEX('P1'!$C$3:$C$18,MATCH($B299,'P1'!$A$3:$A$18,0))</f>
        <v>0110</v>
      </c>
    </row>
    <row r="300" ht="15.75" customHeight="1">
      <c r="A300" s="1">
        <f t="shared" si="1"/>
        <v>299</v>
      </c>
      <c r="B300" s="1" t="str">
        <f>MID('P1'!$A$1,$A300,1)</f>
        <v>0</v>
      </c>
      <c r="C300" s="3" t="str">
        <f t="array" ref="C300">INDEX('P1'!$C$3:$C$18,MATCH($B300,'P1'!$A$3:$A$18,0))</f>
        <v>0000</v>
      </c>
    </row>
    <row r="301" ht="15.75" customHeight="1">
      <c r="A301" s="1">
        <f t="shared" si="1"/>
        <v>300</v>
      </c>
      <c r="B301" s="1" t="str">
        <f>MID('P1'!$A$1,$A301,1)</f>
        <v>0</v>
      </c>
      <c r="C301" s="3" t="str">
        <f t="array" ref="C301">INDEX('P1'!$C$3:$C$18,MATCH($B301,'P1'!$A$3:$A$18,0))</f>
        <v>0000</v>
      </c>
    </row>
    <row r="302" ht="15.75" customHeight="1">
      <c r="A302" s="1">
        <f t="shared" si="1"/>
        <v>301</v>
      </c>
      <c r="B302" s="1" t="str">
        <f>MID('P1'!$A$1,$A302,1)</f>
        <v>6</v>
      </c>
      <c r="C302" s="3" t="str">
        <f t="array" ref="C302">INDEX('P1'!$C$3:$C$18,MATCH($B302,'P1'!$A$3:$A$18,0))</f>
        <v>0110</v>
      </c>
    </row>
    <row r="303" ht="15.75" customHeight="1">
      <c r="A303" s="1">
        <f t="shared" si="1"/>
        <v>302</v>
      </c>
      <c r="B303" s="1" t="str">
        <f>MID('P1'!$A$1,$A303,1)</f>
        <v>9</v>
      </c>
      <c r="C303" s="3" t="str">
        <f t="array" ref="C303">INDEX('P1'!$C$3:$C$18,MATCH($B303,'P1'!$A$3:$A$18,0))</f>
        <v>1001</v>
      </c>
    </row>
    <row r="304" ht="15.75" customHeight="1">
      <c r="A304" s="1">
        <f t="shared" si="1"/>
        <v>303</v>
      </c>
      <c r="B304" s="1" t="str">
        <f>MID('P1'!$A$1,$A304,1)</f>
        <v>0</v>
      </c>
      <c r="C304" s="3" t="str">
        <f t="array" ref="C304">INDEX('P1'!$C$3:$C$18,MATCH($B304,'P1'!$A$3:$A$18,0))</f>
        <v>0000</v>
      </c>
    </row>
    <row r="305" ht="15.75" customHeight="1">
      <c r="A305" s="1">
        <f t="shared" si="1"/>
        <v>304</v>
      </c>
      <c r="B305" s="1" t="str">
        <f>MID('P1'!$A$1,$A305,1)</f>
        <v>0</v>
      </c>
      <c r="C305" s="3" t="str">
        <f t="array" ref="C305">INDEX('P1'!$C$3:$C$18,MATCH($B305,'P1'!$A$3:$A$18,0))</f>
        <v>0000</v>
      </c>
    </row>
    <row r="306" ht="15.75" customHeight="1">
      <c r="A306" s="1">
        <f t="shared" si="1"/>
        <v>305</v>
      </c>
      <c r="B306" s="1" t="str">
        <f>MID('P1'!$A$1,$A306,1)</f>
        <v>A</v>
      </c>
      <c r="C306" s="3" t="str">
        <f t="array" ref="C306">INDEX('P1'!$C$3:$C$18,MATCH($B306,'P1'!$A$3:$A$18,0))</f>
        <v>1010</v>
      </c>
    </row>
    <row r="307" ht="15.75" customHeight="1">
      <c r="A307" s="1">
        <f t="shared" si="1"/>
        <v>306</v>
      </c>
      <c r="B307" s="1" t="str">
        <f>MID('P1'!$A$1,$A307,1)</f>
        <v>7</v>
      </c>
      <c r="C307" s="3" t="str">
        <f t="array" ref="C307">INDEX('P1'!$C$3:$C$18,MATCH($B307,'P1'!$A$3:$A$18,0))</f>
        <v>0111</v>
      </c>
    </row>
    <row r="308" ht="15.75" customHeight="1">
      <c r="A308" s="1">
        <f t="shared" si="1"/>
        <v>307</v>
      </c>
      <c r="B308" s="1" t="str">
        <f>MID('P1'!$A$1,$A308,1)</f>
        <v>2</v>
      </c>
      <c r="C308" s="3" t="str">
        <f t="array" ref="C308">INDEX('P1'!$C$3:$C$18,MATCH($B308,'P1'!$A$3:$A$18,0))</f>
        <v>0010</v>
      </c>
    </row>
    <row r="309" ht="15.75" customHeight="1">
      <c r="A309" s="1">
        <f t="shared" si="1"/>
        <v>308</v>
      </c>
      <c r="B309" s="1" t="str">
        <f>MID('P1'!$A$1,$A309,1)</f>
        <v>8</v>
      </c>
      <c r="C309" s="3" t="str">
        <f t="array" ref="C309">INDEX('P1'!$C$3:$C$18,MATCH($B309,'P1'!$A$3:$A$18,0))</f>
        <v>1000</v>
      </c>
    </row>
    <row r="310" ht="15.75" customHeight="1">
      <c r="A310" s="1">
        <f t="shared" si="1"/>
        <v>309</v>
      </c>
      <c r="B310" s="1" t="str">
        <f>MID('P1'!$A$1,$A310,1)</f>
        <v>0</v>
      </c>
      <c r="C310" s="3" t="str">
        <f t="array" ref="C310">INDEX('P1'!$C$3:$C$18,MATCH($B310,'P1'!$A$3:$A$18,0))</f>
        <v>0000</v>
      </c>
    </row>
    <row r="311" ht="15.75" customHeight="1">
      <c r="A311" s="1">
        <f t="shared" si="1"/>
        <v>310</v>
      </c>
      <c r="B311" s="1" t="str">
        <f>MID('P1'!$A$1,$A311,1)</f>
        <v>2</v>
      </c>
      <c r="C311" s="3" t="str">
        <f t="array" ref="C311">INDEX('P1'!$C$3:$C$18,MATCH($B311,'P1'!$A$3:$A$18,0))</f>
        <v>0010</v>
      </c>
    </row>
    <row r="312" ht="15.75" customHeight="1">
      <c r="A312" s="1">
        <f t="shared" si="1"/>
        <v>311</v>
      </c>
      <c r="B312" s="1" t="str">
        <f>MID('P1'!$A$1,$A312,1)</f>
        <v>4</v>
      </c>
      <c r="C312" s="3" t="str">
        <f t="array" ref="C312">INDEX('P1'!$C$3:$C$18,MATCH($B312,'P1'!$A$3:$A$18,0))</f>
        <v>0100</v>
      </c>
    </row>
    <row r="313" ht="15.75" customHeight="1">
      <c r="A313" s="1">
        <f t="shared" si="1"/>
        <v>312</v>
      </c>
      <c r="B313" s="1" t="str">
        <f>MID('P1'!$A$1,$A313,1)</f>
        <v>6</v>
      </c>
      <c r="C313" s="3" t="str">
        <f t="array" ref="C313">INDEX('P1'!$C$3:$C$18,MATCH($B313,'P1'!$A$3:$A$18,0))</f>
        <v>0110</v>
      </c>
    </row>
    <row r="314" ht="15.75" customHeight="1">
      <c r="A314" s="1">
        <f t="shared" si="1"/>
        <v>313</v>
      </c>
      <c r="B314" s="1" t="str">
        <f>MID('P1'!$A$1,$A314,1)</f>
        <v>9</v>
      </c>
      <c r="C314" s="3" t="str">
        <f t="array" ref="C314">INDEX('P1'!$C$3:$C$18,MATCH($B314,'P1'!$A$3:$A$18,0))</f>
        <v>1001</v>
      </c>
    </row>
    <row r="315" ht="15.75" customHeight="1">
      <c r="A315" s="1">
        <f t="shared" si="1"/>
        <v>314</v>
      </c>
      <c r="B315" s="1" t="str">
        <f>MID('P1'!$A$1,$A315,1)</f>
        <v>0</v>
      </c>
      <c r="C315" s="3" t="str">
        <f t="array" ref="C315">INDEX('P1'!$C$3:$C$18,MATCH($B315,'P1'!$A$3:$A$18,0))</f>
        <v>0000</v>
      </c>
    </row>
    <row r="316" ht="15.75" customHeight="1">
      <c r="A316" s="1">
        <f t="shared" si="1"/>
        <v>315</v>
      </c>
      <c r="B316" s="1" t="str">
        <f>MID('P1'!$A$1,$A316,1)</f>
        <v>0</v>
      </c>
      <c r="C316" s="3" t="str">
        <f t="array" ref="C316">INDEX('P1'!$C$3:$C$18,MATCH($B316,'P1'!$A$3:$A$18,0))</f>
        <v>0000</v>
      </c>
    </row>
    <row r="317" ht="15.75" customHeight="1">
      <c r="A317" s="1">
        <f t="shared" si="1"/>
        <v>316</v>
      </c>
      <c r="B317" s="1" t="str">
        <f>MID('P1'!$A$1,$A317,1)</f>
        <v>7</v>
      </c>
      <c r="C317" s="3" t="str">
        <f t="array" ref="C317">INDEX('P1'!$C$3:$C$18,MATCH($B317,'P1'!$A$3:$A$18,0))</f>
        <v>0111</v>
      </c>
    </row>
    <row r="318" ht="15.75" customHeight="1">
      <c r="A318" s="1">
        <f t="shared" si="1"/>
        <v>317</v>
      </c>
      <c r="B318" s="1" t="str">
        <f>MID('P1'!$A$1,$A318,1)</f>
        <v>B</v>
      </c>
      <c r="C318" s="3" t="str">
        <f t="array" ref="C318">INDEX('P1'!$C$3:$C$18,MATCH($B318,'P1'!$A$3:$A$18,0))</f>
        <v>1011</v>
      </c>
    </row>
    <row r="319" ht="15.75" customHeight="1">
      <c r="A319" s="1">
        <f t="shared" si="1"/>
        <v>318</v>
      </c>
      <c r="B319" s="1" t="str">
        <f>MID('P1'!$A$1,$A319,1)</f>
        <v>0</v>
      </c>
      <c r="C319" s="3" t="str">
        <f t="array" ref="C319">INDEX('P1'!$C$3:$C$18,MATCH($B319,'P1'!$A$3:$A$18,0))</f>
        <v>0000</v>
      </c>
    </row>
    <row r="320" ht="15.75" customHeight="1">
      <c r="A320" s="1">
        <f t="shared" si="1"/>
        <v>319</v>
      </c>
      <c r="B320" s="1" t="str">
        <f>MID('P1'!$A$1,$A320,1)</f>
        <v>0</v>
      </c>
      <c r="C320" s="3" t="str">
        <f t="array" ref="C320">INDEX('P1'!$C$3:$C$18,MATCH($B320,'P1'!$A$3:$A$18,0))</f>
        <v>0000</v>
      </c>
    </row>
    <row r="321" ht="15.75" customHeight="1">
      <c r="A321" s="1">
        <f t="shared" si="1"/>
        <v>320</v>
      </c>
      <c r="B321" s="1" t="str">
        <f>MID('P1'!$A$1,$A321,1)</f>
        <v>0</v>
      </c>
      <c r="C321" s="3" t="str">
        <f t="array" ref="C321">INDEX('P1'!$C$3:$C$18,MATCH($B321,'P1'!$A$3:$A$18,0))</f>
        <v>0000</v>
      </c>
    </row>
    <row r="322" ht="15.75" customHeight="1">
      <c r="A322" s="1">
        <f t="shared" si="1"/>
        <v>321</v>
      </c>
      <c r="B322" s="1" t="str">
        <f>MID('P1'!$A$1,$A322,1)</f>
        <v>1</v>
      </c>
      <c r="C322" s="3" t="str">
        <f t="array" ref="C322">INDEX('P1'!$C$3:$C$18,MATCH($B322,'P1'!$A$3:$A$18,0))</f>
        <v>0001</v>
      </c>
    </row>
    <row r="323" ht="15.75" customHeight="1">
      <c r="A323" s="1">
        <f t="shared" si="1"/>
        <v>322</v>
      </c>
      <c r="B323" s="1" t="str">
        <f>MID('P1'!$A$1,$A323,1)</f>
        <v>9</v>
      </c>
      <c r="C323" s="3" t="str">
        <f t="array" ref="C323">INDEX('P1'!$C$3:$C$18,MATCH($B323,'P1'!$A$3:$A$18,0))</f>
        <v>1001</v>
      </c>
    </row>
    <row r="324" ht="15.75" customHeight="1">
      <c r="A324" s="1">
        <f t="shared" si="1"/>
        <v>323</v>
      </c>
      <c r="B324" s="1" t="str">
        <f>MID('P1'!$A$1,$A324,1)</f>
        <v>6</v>
      </c>
      <c r="C324" s="3" t="str">
        <f t="array" ref="C324">INDEX('P1'!$C$3:$C$18,MATCH($B324,'P1'!$A$3:$A$18,0))</f>
        <v>0110</v>
      </c>
    </row>
    <row r="325" ht="15.75" customHeight="1">
      <c r="A325" s="1">
        <f t="shared" si="1"/>
        <v>324</v>
      </c>
      <c r="B325" s="1" t="str">
        <f>MID('P1'!$A$1,$A325,1)</f>
        <v>1</v>
      </c>
      <c r="C325" s="3" t="str">
        <f t="array" ref="C325">INDEX('P1'!$C$3:$C$18,MATCH($B325,'P1'!$A$3:$A$18,0))</f>
        <v>0001</v>
      </c>
    </row>
    <row r="326" ht="15.75" customHeight="1">
      <c r="A326" s="1">
        <f t="shared" si="1"/>
        <v>325</v>
      </c>
      <c r="B326" s="1" t="str">
        <f>MID('P1'!$A$1,$A326,1)</f>
        <v>8</v>
      </c>
      <c r="C326" s="3" t="str">
        <f t="array" ref="C326">INDEX('P1'!$C$3:$C$18,MATCH($B326,'P1'!$A$3:$A$18,0))</f>
        <v>1000</v>
      </c>
    </row>
    <row r="327" ht="15.75" customHeight="1">
      <c r="A327" s="1">
        <f t="shared" si="1"/>
        <v>326</v>
      </c>
      <c r="B327" s="1" t="str">
        <f>MID('P1'!$A$1,$A327,1)</f>
        <v>0</v>
      </c>
      <c r="C327" s="3" t="str">
        <f t="array" ref="C327">INDEX('P1'!$C$3:$C$18,MATCH($B327,'P1'!$A$3:$A$18,0))</f>
        <v>0000</v>
      </c>
    </row>
    <row r="328" ht="15.75" customHeight="1">
      <c r="A328" s="1">
        <f t="shared" si="1"/>
        <v>327</v>
      </c>
      <c r="B328" s="1" t="str">
        <f>MID('P1'!$A$1,$A328,1)</f>
        <v>1</v>
      </c>
      <c r="C328" s="3" t="str">
        <f t="array" ref="C328">INDEX('P1'!$C$3:$C$18,MATCH($B328,'P1'!$A$3:$A$18,0))</f>
        <v>0001</v>
      </c>
    </row>
    <row r="329" ht="15.75" customHeight="1">
      <c r="A329" s="1">
        <f t="shared" si="1"/>
        <v>328</v>
      </c>
      <c r="B329" s="1" t="str">
        <f>MID('P1'!$A$1,$A329,1)</f>
        <v>E</v>
      </c>
      <c r="C329" s="3" t="str">
        <f t="array" ref="C329">INDEX('P1'!$C$3:$C$18,MATCH($B329,'P1'!$A$3:$A$18,0))</f>
        <v>1110</v>
      </c>
    </row>
    <row r="330" ht="15.75" customHeight="1">
      <c r="A330" s="1">
        <f t="shared" si="1"/>
        <v>329</v>
      </c>
      <c r="B330" s="1" t="str">
        <f>MID('P1'!$A$1,$A330,1)</f>
        <v>6</v>
      </c>
      <c r="C330" s="3" t="str">
        <f t="array" ref="C330">INDEX('P1'!$C$3:$C$18,MATCH($B330,'P1'!$A$3:$A$18,0))</f>
        <v>0110</v>
      </c>
    </row>
    <row r="331" ht="15.75" customHeight="1">
      <c r="A331" s="1">
        <f t="shared" si="1"/>
        <v>330</v>
      </c>
      <c r="B331" s="1" t="str">
        <f>MID('P1'!$A$1,$A331,1)</f>
        <v>0</v>
      </c>
      <c r="C331" s="3" t="str">
        <f t="array" ref="C331">INDEX('P1'!$C$3:$C$18,MATCH($B331,'P1'!$A$3:$A$18,0))</f>
        <v>0000</v>
      </c>
    </row>
    <row r="332" ht="15.75" customHeight="1">
      <c r="A332" s="1">
        <f t="shared" si="1"/>
        <v>331</v>
      </c>
      <c r="B332" s="1" t="str">
        <f>MID('P1'!$A$1,$A332,1)</f>
        <v>0</v>
      </c>
      <c r="C332" s="3" t="str">
        <f t="array" ref="C332">INDEX('P1'!$C$3:$C$18,MATCH($B332,'P1'!$A$3:$A$18,0))</f>
        <v>0000</v>
      </c>
    </row>
    <row r="333" ht="15.75" customHeight="1">
      <c r="A333" s="1">
        <f t="shared" si="1"/>
        <v>332</v>
      </c>
      <c r="B333" s="1" t="str">
        <f>MID('P1'!$A$1,$A333,1)</f>
        <v>5</v>
      </c>
      <c r="C333" s="3" t="str">
        <f t="array" ref="C333">INDEX('P1'!$C$3:$C$18,MATCH($B333,'P1'!$A$3:$A$18,0))</f>
        <v>0101</v>
      </c>
    </row>
    <row r="334" ht="15.75" customHeight="1">
      <c r="A334" s="1">
        <f t="shared" si="1"/>
        <v>333</v>
      </c>
      <c r="B334" s="1" t="str">
        <f>MID('P1'!$A$1,$A334,1)</f>
        <v>3</v>
      </c>
      <c r="C334" s="3" t="str">
        <f t="array" ref="C334">INDEX('P1'!$C$3:$C$18,MATCH($B334,'P1'!$A$3:$A$18,0))</f>
        <v>0011</v>
      </c>
    </row>
    <row r="335" ht="15.75" customHeight="1">
      <c r="A335" s="1">
        <f t="shared" si="1"/>
        <v>334</v>
      </c>
      <c r="B335" s="1" t="str">
        <f>MID('P1'!$A$1,$A335,1)</f>
        <v>0</v>
      </c>
      <c r="C335" s="3" t="str">
        <f t="array" ref="C335">INDEX('P1'!$C$3:$C$18,MATCH($B335,'P1'!$A$3:$A$18,0))</f>
        <v>0000</v>
      </c>
    </row>
    <row r="336" ht="15.75" customHeight="1">
      <c r="A336" s="1">
        <f t="shared" si="1"/>
        <v>335</v>
      </c>
      <c r="B336" s="1" t="str">
        <f>MID('P1'!$A$1,$A336,1)</f>
        <v>0</v>
      </c>
      <c r="C336" s="3" t="str">
        <f t="array" ref="C336">INDEX('P1'!$C$3:$C$18,MATCH($B336,'P1'!$A$3:$A$18,0))</f>
        <v>0000</v>
      </c>
    </row>
    <row r="337" ht="15.75" customHeight="1">
      <c r="A337" s="1">
        <f t="shared" si="1"/>
        <v>336</v>
      </c>
      <c r="B337" s="1" t="str">
        <f>MID('P1'!$A$1,$A337,1)</f>
        <v>2</v>
      </c>
      <c r="C337" s="3" t="str">
        <f t="array" ref="C337">INDEX('P1'!$C$3:$C$18,MATCH($B337,'P1'!$A$3:$A$18,0))</f>
        <v>0010</v>
      </c>
    </row>
    <row r="338" ht="15.75" customHeight="1">
      <c r="A338" s="1">
        <f t="shared" si="1"/>
        <v>337</v>
      </c>
      <c r="B338" s="1" t="str">
        <f>MID('P1'!$A$1,$A338,1)</f>
        <v>B</v>
      </c>
      <c r="C338" s="3" t="str">
        <f t="array" ref="C338">INDEX('P1'!$C$3:$C$18,MATCH($B338,'P1'!$A$3:$A$18,0))</f>
        <v>1011</v>
      </c>
    </row>
    <row r="339" ht="15.75" customHeight="1">
      <c r="A339" s="1">
        <f t="shared" si="1"/>
        <v>338</v>
      </c>
      <c r="B339" s="1" t="str">
        <f>MID('P1'!$A$1,$A339,1)</f>
        <v>2</v>
      </c>
      <c r="C339" s="3" t="str">
        <f t="array" ref="C339">INDEX('P1'!$C$3:$C$18,MATCH($B339,'P1'!$A$3:$A$18,0))</f>
        <v>0010</v>
      </c>
    </row>
    <row r="340" ht="15.75" customHeight="1">
      <c r="A340" s="1">
        <f t="shared" si="1"/>
        <v>339</v>
      </c>
      <c r="B340" s="1" t="str">
        <f>MID('P1'!$A$1,$A340,1)</f>
        <v>4</v>
      </c>
      <c r="C340" s="3" t="str">
        <f t="array" ref="C340">INDEX('P1'!$C$3:$C$18,MATCH($B340,'P1'!$A$3:$A$18,0))</f>
        <v>0100</v>
      </c>
    </row>
    <row r="341" ht="15.75" customHeight="1">
      <c r="A341" s="1">
        <f t="shared" si="1"/>
        <v>340</v>
      </c>
      <c r="B341" s="1" t="str">
        <f>MID('P1'!$A$1,$A341,1)</f>
        <v>0</v>
      </c>
      <c r="C341" s="3" t="str">
        <f t="array" ref="C341">INDEX('P1'!$C$3:$C$18,MATCH($B341,'P1'!$A$3:$A$18,0))</f>
        <v>0000</v>
      </c>
    </row>
    <row r="342" ht="15.75" customHeight="1">
      <c r="A342" s="1">
        <f t="shared" si="1"/>
        <v>341</v>
      </c>
      <c r="B342" s="1" t="str">
        <f>MID('P1'!$A$1,$A342,1)</f>
        <v>0</v>
      </c>
      <c r="C342" s="3" t="str">
        <f t="array" ref="C342">INDEX('P1'!$C$3:$C$18,MATCH($B342,'P1'!$A$3:$A$18,0))</f>
        <v>0000</v>
      </c>
    </row>
    <row r="343" ht="15.75" customHeight="1">
      <c r="A343" s="1">
        <f t="shared" si="1"/>
        <v>342</v>
      </c>
      <c r="B343" s="1" t="str">
        <f>MID('P1'!$A$1,$A343,1)</f>
        <v>5</v>
      </c>
      <c r="C343" s="3" t="str">
        <f t="array" ref="C343">INDEX('P1'!$C$3:$C$18,MATCH($B343,'P1'!$A$3:$A$18,0))</f>
        <v>0101</v>
      </c>
    </row>
    <row r="344" ht="15.75" customHeight="1">
      <c r="A344" s="1">
        <f t="shared" si="1"/>
        <v>343</v>
      </c>
      <c r="B344" s="1" t="str">
        <f>MID('P1'!$A$1,$A344,1)</f>
        <v>6</v>
      </c>
      <c r="C344" s="3" t="str">
        <f t="array" ref="C344">INDEX('P1'!$C$3:$C$18,MATCH($B344,'P1'!$A$3:$A$18,0))</f>
        <v>0110</v>
      </c>
    </row>
    <row r="345" ht="15.75" customHeight="1">
      <c r="A345" s="1">
        <f t="shared" si="1"/>
        <v>344</v>
      </c>
      <c r="B345" s="1" t="str">
        <f>MID('P1'!$A$1,$A345,1)</f>
        <v>4</v>
      </c>
      <c r="C345" s="3" t="str">
        <f t="array" ref="C345">INDEX('P1'!$C$3:$C$18,MATCH($B345,'P1'!$A$3:$A$18,0))</f>
        <v>0100</v>
      </c>
    </row>
    <row r="346" ht="15.75" customHeight="1">
      <c r="A346" s="1">
        <f t="shared" si="1"/>
        <v>345</v>
      </c>
      <c r="B346" s="1" t="str">
        <f>MID('P1'!$A$1,$A346,1)</f>
        <v>F</v>
      </c>
      <c r="C346" s="3" t="str">
        <f t="array" ref="C346">INDEX('P1'!$C$3:$C$18,MATCH($B346,'P1'!$A$3:$A$18,0))</f>
        <v>1111</v>
      </c>
    </row>
    <row r="347" ht="15.75" customHeight="1">
      <c r="A347" s="1">
        <f t="shared" si="1"/>
        <v>346</v>
      </c>
      <c r="B347" s="1" t="str">
        <f>MID('P1'!$A$1,$A347,1)</f>
        <v>F</v>
      </c>
      <c r="C347" s="3" t="str">
        <f t="array" ref="C347">INDEX('P1'!$C$3:$C$18,MATCH($B347,'P1'!$A$3:$A$18,0))</f>
        <v>1111</v>
      </c>
    </row>
    <row r="348" ht="15.75" customHeight="1">
      <c r="A348" s="1">
        <f t="shared" si="1"/>
        <v>347</v>
      </c>
      <c r="B348" s="1" t="str">
        <f>MID('P1'!$A$1,$A348,1)</f>
        <v>C</v>
      </c>
      <c r="C348" s="3" t="str">
        <f t="array" ref="C348">INDEX('P1'!$C$3:$C$18,MATCH($B348,'P1'!$A$3:$A$18,0))</f>
        <v>1100</v>
      </c>
    </row>
    <row r="349" ht="15.75" customHeight="1">
      <c r="A349" s="1">
        <f t="shared" si="1"/>
        <v>348</v>
      </c>
      <c r="B349" s="1" t="str">
        <f>MID('P1'!$A$1,$A349,1)</f>
        <v>E</v>
      </c>
      <c r="C349" s="3" t="str">
        <f t="array" ref="C349">INDEX('P1'!$C$3:$C$18,MATCH($B349,'P1'!$A$3:$A$18,0))</f>
        <v>1110</v>
      </c>
    </row>
    <row r="350" ht="15.75" customHeight="1">
      <c r="A350" s="1">
        <f t="shared" si="1"/>
        <v>349</v>
      </c>
      <c r="B350" s="1" t="str">
        <f>MID('P1'!$A$1,$A350,1)</f>
        <v>2</v>
      </c>
      <c r="C350" s="3" t="str">
        <f t="array" ref="C350">INDEX('P1'!$C$3:$C$18,MATCH($B350,'P1'!$A$3:$A$18,0))</f>
        <v>0010</v>
      </c>
    </row>
    <row r="351" ht="15.75" customHeight="1">
      <c r="A351" s="1">
        <f t="shared" si="1"/>
        <v>350</v>
      </c>
      <c r="B351" s="1" t="str">
        <f>MID('P1'!$A$1,$A351,1)</f>
        <v>5</v>
      </c>
      <c r="C351" s="3" t="str">
        <f t="array" ref="C351">INDEX('P1'!$C$3:$C$18,MATCH($B351,'P1'!$A$3:$A$18,0))</f>
        <v>0101</v>
      </c>
    </row>
    <row r="352" ht="15.75" customHeight="1">
      <c r="A352" s="1">
        <f t="shared" si="1"/>
        <v>351</v>
      </c>
      <c r="B352" s="1" t="str">
        <f>MID('P1'!$A$1,$A352,1)</f>
        <v>F</v>
      </c>
      <c r="C352" s="3" t="str">
        <f t="array" ref="C352">INDEX('P1'!$C$3:$C$18,MATCH($B352,'P1'!$A$3:$A$18,0))</f>
        <v>1111</v>
      </c>
    </row>
    <row r="353" ht="15.75" customHeight="1">
      <c r="A353" s="1">
        <f t="shared" si="1"/>
        <v>352</v>
      </c>
      <c r="B353" s="1" t="str">
        <f>MID('P1'!$A$1,$A353,1)</f>
        <v>E</v>
      </c>
      <c r="C353" s="3" t="str">
        <f t="array" ref="C353">INDEX('P1'!$C$3:$C$18,MATCH($B353,'P1'!$A$3:$A$18,0))</f>
        <v>1110</v>
      </c>
    </row>
    <row r="354" ht="15.75" customHeight="1">
      <c r="A354" s="1">
        <f t="shared" si="1"/>
        <v>353</v>
      </c>
      <c r="B354" s="1" t="str">
        <f>MID('P1'!$A$1,$A354,1)</f>
        <v>F</v>
      </c>
      <c r="C354" s="3" t="str">
        <f t="array" ref="C354">INDEX('P1'!$C$3:$C$18,MATCH($B354,'P1'!$A$3:$A$18,0))</f>
        <v>1111</v>
      </c>
    </row>
    <row r="355" ht="15.75" customHeight="1">
      <c r="A355" s="1">
        <f t="shared" si="1"/>
        <v>354</v>
      </c>
      <c r="B355" s="1" t="str">
        <f>MID('P1'!$A$1,$A355,1)</f>
        <v>E</v>
      </c>
      <c r="C355" s="3" t="str">
        <f t="array" ref="C355">INDEX('P1'!$C$3:$C$18,MATCH($B355,'P1'!$A$3:$A$18,0))</f>
        <v>1110</v>
      </c>
    </row>
    <row r="356" ht="15.75" customHeight="1">
      <c r="A356" s="1">
        <f t="shared" si="1"/>
        <v>355</v>
      </c>
      <c r="B356" s="1" t="str">
        <f>MID('P1'!$A$1,$A356,1)</f>
        <v>4</v>
      </c>
      <c r="C356" s="3" t="str">
        <f t="array" ref="C356">INDEX('P1'!$C$3:$C$18,MATCH($B356,'P1'!$A$3:$A$18,0))</f>
        <v>0100</v>
      </c>
    </row>
    <row r="357" ht="15.75" customHeight="1">
      <c r="A357" s="1">
        <f t="shared" si="1"/>
        <v>356</v>
      </c>
      <c r="B357" s="1" t="str">
        <f>MID('P1'!$A$1,$A357,1)</f>
        <v>0</v>
      </c>
      <c r="C357" s="3" t="str">
        <f t="array" ref="C357">INDEX('P1'!$C$3:$C$18,MATCH($B357,'P1'!$A$3:$A$18,0))</f>
        <v>0000</v>
      </c>
    </row>
    <row r="358" ht="15.75" customHeight="1">
      <c r="A358" s="1">
        <f t="shared" si="1"/>
        <v>357</v>
      </c>
      <c r="B358" s="1" t="str">
        <f>MID('P1'!$A$1,$A358,1)</f>
        <v>2</v>
      </c>
      <c r="C358" s="3" t="str">
        <f t="array" ref="C358">INDEX('P1'!$C$3:$C$18,MATCH($B358,'P1'!$A$3:$A$18,0))</f>
        <v>0010</v>
      </c>
    </row>
    <row r="359" ht="15.75" customHeight="1">
      <c r="A359" s="1">
        <f t="shared" si="1"/>
        <v>358</v>
      </c>
      <c r="B359" s="1" t="str">
        <f>MID('P1'!$A$1,$A359,1)</f>
        <v>6</v>
      </c>
      <c r="C359" s="3" t="str">
        <f t="array" ref="C359">INDEX('P1'!$C$3:$C$18,MATCH($B359,'P1'!$A$3:$A$18,0))</f>
        <v>0110</v>
      </c>
    </row>
    <row r="360" ht="15.75" customHeight="1">
      <c r="A360" s="1">
        <f t="shared" si="1"/>
        <v>359</v>
      </c>
      <c r="B360" s="1" t="str">
        <f>MID('P1'!$A$1,$A360,1)</f>
        <v>6</v>
      </c>
      <c r="C360" s="3" t="str">
        <f t="array" ref="C360">INDEX('P1'!$C$3:$C$18,MATCH($B360,'P1'!$A$3:$A$18,0))</f>
        <v>0110</v>
      </c>
    </row>
    <row r="361" ht="15.75" customHeight="1">
      <c r="A361" s="1">
        <f t="shared" si="1"/>
        <v>360</v>
      </c>
      <c r="B361" s="1" t="str">
        <f>MID('P1'!$A$1,$A361,1)</f>
        <v>C</v>
      </c>
      <c r="C361" s="3" t="str">
        <f t="array" ref="C361">INDEX('P1'!$C$3:$C$18,MATCH($B361,'P1'!$A$3:$A$18,0))</f>
        <v>1100</v>
      </c>
    </row>
    <row r="362" ht="15.75" customHeight="1">
      <c r="A362" s="1">
        <f t="shared" si="1"/>
        <v>361</v>
      </c>
      <c r="B362" s="1" t="str">
        <f>MID('P1'!$A$1,$A362,1)</f>
        <v>A</v>
      </c>
      <c r="C362" s="3" t="str">
        <f t="array" ref="C362">INDEX('P1'!$C$3:$C$18,MATCH($B362,'P1'!$A$3:$A$18,0))</f>
        <v>1010</v>
      </c>
    </row>
    <row r="363" ht="15.75" customHeight="1">
      <c r="A363" s="1">
        <f t="shared" si="1"/>
        <v>362</v>
      </c>
      <c r="B363" s="1" t="str">
        <f>MID('P1'!$A$1,$A363,1)</f>
        <v>7</v>
      </c>
      <c r="C363" s="3" t="str">
        <f t="array" ref="C363">INDEX('P1'!$C$3:$C$18,MATCH($B363,'P1'!$A$3:$A$18,0))</f>
        <v>0111</v>
      </c>
    </row>
    <row r="364" ht="15.75" customHeight="1">
      <c r="A364" s="1">
        <f t="shared" si="1"/>
        <v>363</v>
      </c>
      <c r="B364" s="1" t="str">
        <f>MID('P1'!$A$1,$A364,1)</f>
        <v>9</v>
      </c>
      <c r="C364" s="3" t="str">
        <f t="array" ref="C364">INDEX('P1'!$C$3:$C$18,MATCH($B364,'P1'!$A$3:$A$18,0))</f>
        <v>1001</v>
      </c>
    </row>
    <row r="365" ht="15.75" customHeight="1">
      <c r="A365" s="1">
        <f t="shared" si="1"/>
        <v>364</v>
      </c>
      <c r="B365" s="1" t="str">
        <f>MID('P1'!$A$1,$A365,1)</f>
        <v>1</v>
      </c>
      <c r="C365" s="3" t="str">
        <f t="array" ref="C365">INDEX('P1'!$C$3:$C$18,MATCH($B365,'P1'!$A$3:$A$18,0))</f>
        <v>0001</v>
      </c>
    </row>
    <row r="366" ht="15.75" customHeight="1">
      <c r="A366" s="1">
        <f t="shared" si="1"/>
        <v>365</v>
      </c>
      <c r="B366" s="1" t="str">
        <f>MID('P1'!$A$1,$A366,1)</f>
        <v>2</v>
      </c>
      <c r="C366" s="3" t="str">
        <f t="array" ref="C366">INDEX('P1'!$C$3:$C$18,MATCH($B366,'P1'!$A$3:$A$18,0))</f>
        <v>0010</v>
      </c>
    </row>
    <row r="367" ht="15.75" customHeight="1">
      <c r="A367" s="1">
        <f t="shared" si="1"/>
        <v>366</v>
      </c>
      <c r="B367" s="1" t="str">
        <f>MID('P1'!$A$1,$A367,1)</f>
        <v>8</v>
      </c>
      <c r="C367" s="3" t="str">
        <f t="array" ref="C367">INDEX('P1'!$C$3:$C$18,MATCH($B367,'P1'!$A$3:$A$18,0))</f>
        <v>1000</v>
      </c>
    </row>
    <row r="368" ht="15.75" customHeight="1">
      <c r="A368" s="1">
        <f t="shared" si="1"/>
        <v>367</v>
      </c>
      <c r="B368" s="1" t="str">
        <f>MID('P1'!$A$1,$A368,1)</f>
        <v>0</v>
      </c>
      <c r="C368" s="3" t="str">
        <f t="array" ref="C368">INDEX('P1'!$C$3:$C$18,MATCH($B368,'P1'!$A$3:$A$18,0))</f>
        <v>0000</v>
      </c>
    </row>
    <row r="369" ht="15.75" customHeight="1">
      <c r="A369" s="1">
        <f t="shared" si="1"/>
        <v>368</v>
      </c>
      <c r="B369" s="1" t="str">
        <f>MID('P1'!$A$1,$A369,1)</f>
        <v>3</v>
      </c>
      <c r="C369" s="3" t="str">
        <f t="array" ref="C369">INDEX('P1'!$C$3:$C$18,MATCH($B369,'P1'!$A$3:$A$18,0))</f>
        <v>0011</v>
      </c>
    </row>
    <row r="370" ht="15.75" customHeight="1">
      <c r="A370" s="1">
        <f t="shared" si="1"/>
        <v>369</v>
      </c>
      <c r="B370" s="1" t="str">
        <f>MID('P1'!$A$1,$A370,1)</f>
        <v>7</v>
      </c>
      <c r="C370" s="3" t="str">
        <f t="array" ref="C370">INDEX('P1'!$C$3:$C$18,MATCH($B370,'P1'!$A$3:$A$18,0))</f>
        <v>0111</v>
      </c>
    </row>
    <row r="371" ht="15.75" customHeight="1">
      <c r="A371" s="1">
        <f t="shared" si="1"/>
        <v>370</v>
      </c>
      <c r="B371" s="1" t="str">
        <f>MID('P1'!$A$1,$A371,1)</f>
        <v>5</v>
      </c>
      <c r="C371" s="3" t="str">
        <f t="array" ref="C371">INDEX('P1'!$C$3:$C$18,MATCH($B371,'P1'!$A$3:$A$18,0))</f>
        <v>0101</v>
      </c>
    </row>
    <row r="372" ht="15.75" customHeight="1">
      <c r="A372" s="1">
        <f t="shared" si="1"/>
        <v>371</v>
      </c>
      <c r="B372" s="1" t="str">
        <f>MID('P1'!$A$1,$A372,1)</f>
        <v>0</v>
      </c>
      <c r="C372" s="3" t="str">
        <f t="array" ref="C372">INDEX('P1'!$C$3:$C$18,MATCH($B372,'P1'!$A$3:$A$18,0))</f>
        <v>0000</v>
      </c>
    </row>
    <row r="373" ht="15.75" customHeight="1">
      <c r="A373" s="1">
        <f t="shared" si="1"/>
        <v>372</v>
      </c>
      <c r="B373" s="1" t="str">
        <f>MID('P1'!$A$1,$A373,1)</f>
        <v>0</v>
      </c>
      <c r="C373" s="3" t="str">
        <f t="array" ref="C373">INDEX('P1'!$C$3:$C$18,MATCH($B373,'P1'!$A$3:$A$18,0))</f>
        <v>0000</v>
      </c>
    </row>
    <row r="374" ht="15.75" customHeight="1">
      <c r="A374" s="1">
        <f t="shared" si="1"/>
        <v>373</v>
      </c>
      <c r="B374" s="1" t="str">
        <f>MID('P1'!$A$1,$A374,1)</f>
        <v>0</v>
      </c>
      <c r="C374" s="3" t="str">
        <f t="array" ref="C374">INDEX('P1'!$C$3:$C$18,MATCH($B374,'P1'!$A$3:$A$18,0))</f>
        <v>0000</v>
      </c>
    </row>
    <row r="375" ht="15.75" customHeight="1">
      <c r="A375" s="1">
        <f t="shared" si="1"/>
        <v>374</v>
      </c>
      <c r="B375" s="1" t="str">
        <f>MID('P1'!$A$1,$A375,1)</f>
        <v>4</v>
      </c>
      <c r="C375" s="3" t="str">
        <f t="array" ref="C375">INDEX('P1'!$C$3:$C$18,MATCH($B375,'P1'!$A$3:$A$18,0))</f>
        <v>0100</v>
      </c>
    </row>
    <row r="376" ht="15.75" customHeight="1">
      <c r="A376" s="1">
        <f t="shared" si="1"/>
        <v>375</v>
      </c>
      <c r="B376" s="1" t="str">
        <f>MID('P1'!$A$1,$A376,1)</f>
        <v>2</v>
      </c>
      <c r="C376" s="3" t="str">
        <f t="array" ref="C376">INDEX('P1'!$C$3:$C$18,MATCH($B376,'P1'!$A$3:$A$18,0))</f>
        <v>0010</v>
      </c>
    </row>
    <row r="377" ht="15.75" customHeight="1">
      <c r="A377" s="1">
        <f t="shared" si="1"/>
        <v>376</v>
      </c>
      <c r="B377" s="1" t="str">
        <f>MID('P1'!$A$1,$A377,1)</f>
        <v>6</v>
      </c>
      <c r="C377" s="3" t="str">
        <f t="array" ref="C377">INDEX('P1'!$C$3:$C$18,MATCH($B377,'P1'!$A$3:$A$18,0))</f>
        <v>0110</v>
      </c>
    </row>
    <row r="378" ht="15.75" customHeight="1">
      <c r="A378" s="1">
        <f t="shared" si="1"/>
        <v>377</v>
      </c>
      <c r="B378" s="1" t="str">
        <f>MID('P1'!$A$1,$A378,1)</f>
        <v>2</v>
      </c>
      <c r="C378" s="3" t="str">
        <f t="array" ref="C378">INDEX('P1'!$C$3:$C$18,MATCH($B378,'P1'!$A$3:$A$18,0))</f>
        <v>0010</v>
      </c>
    </row>
    <row r="379" ht="15.75" customHeight="1">
      <c r="A379" s="1">
        <f t="shared" si="1"/>
        <v>378</v>
      </c>
      <c r="B379" s="1" t="str">
        <f>MID('P1'!$A$1,$A379,1)</f>
        <v>6</v>
      </c>
      <c r="C379" s="3" t="str">
        <f t="array" ref="C379">INDEX('P1'!$C$3:$C$18,MATCH($B379,'P1'!$A$3:$A$18,0))</f>
        <v>0110</v>
      </c>
    </row>
    <row r="380" ht="15.75" customHeight="1">
      <c r="A380" s="1">
        <f t="shared" si="1"/>
        <v>379</v>
      </c>
      <c r="B380" s="1" t="str">
        <f>MID('P1'!$A$1,$A380,1)</f>
        <v>C</v>
      </c>
      <c r="C380" s="3" t="str">
        <f t="array" ref="C380">INDEX('P1'!$C$3:$C$18,MATCH($B380,'P1'!$A$3:$A$18,0))</f>
        <v>1100</v>
      </c>
    </row>
    <row r="381" ht="15.75" customHeight="1">
      <c r="A381" s="1">
        <f t="shared" si="1"/>
        <v>380</v>
      </c>
      <c r="B381" s="1" t="str">
        <f>MID('P1'!$A$1,$A381,1)</f>
        <v>5</v>
      </c>
      <c r="C381" s="3" t="str">
        <f t="array" ref="C381">INDEX('P1'!$C$3:$C$18,MATCH($B381,'P1'!$A$3:$A$18,0))</f>
        <v>0101</v>
      </c>
    </row>
    <row r="382" ht="15.75" customHeight="1">
      <c r="A382" s="1">
        <f t="shared" si="1"/>
        <v>381</v>
      </c>
      <c r="B382" s="1" t="str">
        <f>MID('P1'!$A$1,$A382,1)</f>
        <v>7</v>
      </c>
      <c r="C382" s="3" t="str">
        <f t="array" ref="C382">INDEX('P1'!$C$3:$C$18,MATCH($B382,'P1'!$A$3:$A$18,0))</f>
        <v>0111</v>
      </c>
    </row>
    <row r="383" ht="15.75" customHeight="1">
      <c r="A383" s="1">
        <f t="shared" si="1"/>
        <v>382</v>
      </c>
      <c r="B383" s="1" t="str">
        <f>MID('P1'!$A$1,$A383,1)</f>
        <v>8</v>
      </c>
      <c r="C383" s="3" t="str">
        <f t="array" ref="C383">INDEX('P1'!$C$3:$C$18,MATCH($B383,'P1'!$A$3:$A$18,0))</f>
        <v>1000</v>
      </c>
    </row>
    <row r="384" ht="15.75" customHeight="1">
      <c r="A384" s="1">
        <f t="shared" si="1"/>
        <v>383</v>
      </c>
      <c r="B384" s="1" t="str">
        <f>MID('P1'!$A$1,$A384,1)</f>
        <v>C</v>
      </c>
      <c r="C384" s="3" t="str">
        <f t="array" ref="C384">INDEX('P1'!$C$3:$C$18,MATCH($B384,'P1'!$A$3:$A$18,0))</f>
        <v>1100</v>
      </c>
    </row>
    <row r="385" ht="15.75" customHeight="1">
      <c r="A385" s="1">
        <f t="shared" si="1"/>
        <v>384</v>
      </c>
      <c r="B385" s="1" t="str">
        <f>MID('P1'!$A$1,$A385,1)</f>
        <v>E</v>
      </c>
      <c r="C385" s="3" t="str">
        <f t="array" ref="C385">INDEX('P1'!$C$3:$C$18,MATCH($B385,'P1'!$A$3:$A$18,0))</f>
        <v>1110</v>
      </c>
    </row>
    <row r="386" ht="15.75" customHeight="1">
      <c r="A386" s="1">
        <f t="shared" si="1"/>
        <v>385</v>
      </c>
      <c r="B386" s="1" t="str">
        <f>MID('P1'!$A$1,$A386,1)</f>
        <v>0</v>
      </c>
      <c r="C386" s="3" t="str">
        <f t="array" ref="C386">INDEX('P1'!$C$3:$C$18,MATCH($B386,'P1'!$A$3:$A$18,0))</f>
        <v>0000</v>
      </c>
    </row>
    <row r="387" ht="15.75" customHeight="1">
      <c r="A387" s="1">
        <f t="shared" si="1"/>
        <v>386</v>
      </c>
      <c r="B387" s="1" t="str">
        <f>MID('P1'!$A$1,$A387,1)</f>
        <v>0</v>
      </c>
      <c r="C387" s="3" t="str">
        <f t="array" ref="C387">INDEX('P1'!$C$3:$C$18,MATCH($B387,'P1'!$A$3:$A$18,0))</f>
        <v>0000</v>
      </c>
    </row>
    <row r="388" ht="15.75" customHeight="1">
      <c r="A388" s="1">
        <f t="shared" si="1"/>
        <v>387</v>
      </c>
      <c r="B388" s="1" t="str">
        <f>MID('P1'!$A$1,$A388,1)</f>
        <v>0</v>
      </c>
      <c r="C388" s="3" t="str">
        <f t="array" ref="C388">INDEX('P1'!$C$3:$C$18,MATCH($B388,'P1'!$A$3:$A$18,0))</f>
        <v>0000</v>
      </c>
    </row>
    <row r="389" ht="15.75" customHeight="1">
      <c r="A389" s="1">
        <f t="shared" si="1"/>
        <v>388</v>
      </c>
      <c r="B389" s="1" t="str">
        <f>MID('P1'!$A$1,$A389,1)</f>
        <v>8</v>
      </c>
      <c r="C389" s="3" t="str">
        <f t="array" ref="C389">INDEX('P1'!$C$3:$C$18,MATCH($B389,'P1'!$A$3:$A$18,0))</f>
        <v>1000</v>
      </c>
    </row>
    <row r="390" ht="15.75" customHeight="1">
      <c r="A390" s="1">
        <f t="shared" si="1"/>
        <v>389</v>
      </c>
      <c r="B390" s="1" t="str">
        <f>MID('P1'!$A$1,$A390,1)</f>
        <v>5</v>
      </c>
      <c r="C390" s="3" t="str">
        <f t="array" ref="C390">INDEX('P1'!$C$3:$C$18,MATCH($B390,'P1'!$A$3:$A$18,0))</f>
        <v>0101</v>
      </c>
    </row>
    <row r="391" ht="15.75" customHeight="1">
      <c r="A391" s="1">
        <f t="shared" si="1"/>
        <v>390</v>
      </c>
      <c r="B391" s="1" t="str">
        <f>MID('P1'!$A$1,$A391,1)</f>
        <v>C</v>
      </c>
      <c r="C391" s="3" t="str">
        <f t="array" ref="C391">INDEX('P1'!$C$3:$C$18,MATCH($B391,'P1'!$A$3:$A$18,0))</f>
        <v>1100</v>
      </c>
    </row>
    <row r="392" ht="15.75" customHeight="1">
      <c r="A392" s="1">
        <f t="shared" si="1"/>
        <v>391</v>
      </c>
      <c r="B392" s="1" t="str">
        <f>MID('P1'!$A$1,$A392,1)</f>
        <v>7</v>
      </c>
      <c r="C392" s="3" t="str">
        <f t="array" ref="C392">INDEX('P1'!$C$3:$C$18,MATCH($B392,'P1'!$A$3:$A$18,0))</f>
        <v>0111</v>
      </c>
    </row>
    <row r="393" ht="15.75" customHeight="1">
      <c r="A393" s="1">
        <f t="shared" si="1"/>
        <v>392</v>
      </c>
      <c r="B393" s="1" t="str">
        <f>MID('P1'!$A$1,$A393,1)</f>
        <v>1</v>
      </c>
      <c r="C393" s="3" t="str">
        <f t="array" ref="C393">INDEX('P1'!$C$3:$C$18,MATCH($B393,'P1'!$A$3:$A$18,0))</f>
        <v>0001</v>
      </c>
    </row>
    <row r="394" ht="15.75" customHeight="1">
      <c r="A394" s="1">
        <f t="shared" si="1"/>
        <v>393</v>
      </c>
      <c r="B394" s="1" t="str">
        <f>MID('P1'!$A$1,$A394,1)</f>
        <v>8</v>
      </c>
      <c r="C394" s="3" t="str">
        <f t="array" ref="C394">INDEX('P1'!$C$3:$C$18,MATCH($B394,'P1'!$A$3:$A$18,0))</f>
        <v>1000</v>
      </c>
    </row>
    <row r="395" ht="15.75" customHeight="1">
      <c r="A395" s="1">
        <f t="shared" si="1"/>
        <v>394</v>
      </c>
      <c r="B395" s="1" t="str">
        <f>MID('P1'!$A$1,$A395,1)</f>
        <v>B</v>
      </c>
      <c r="C395" s="3" t="str">
        <f t="array" ref="C395">INDEX('P1'!$C$3:$C$18,MATCH($B395,'P1'!$A$3:$A$18,0))</f>
        <v>1011</v>
      </c>
    </row>
    <row r="396" ht="15.75" customHeight="1">
      <c r="A396" s="1">
        <f t="shared" si="1"/>
        <v>395</v>
      </c>
      <c r="B396" s="1" t="str">
        <f>MID('P1'!$A$1,$A396,1)</f>
        <v>D</v>
      </c>
      <c r="C396" s="3" t="str">
        <f t="array" ref="C396">INDEX('P1'!$C$3:$C$18,MATCH($B396,'P1'!$A$3:$A$18,0))</f>
        <v>1101</v>
      </c>
    </row>
    <row r="397" ht="15.75" customHeight="1">
      <c r="A397" s="1">
        <f t="shared" si="1"/>
        <v>396</v>
      </c>
      <c r="B397" s="1" t="str">
        <f>MID('P1'!$A$1,$A397,1)</f>
        <v>1</v>
      </c>
      <c r="C397" s="3" t="str">
        <f t="array" ref="C397">INDEX('P1'!$C$3:$C$18,MATCH($B397,'P1'!$A$3:$A$18,0))</f>
        <v>0001</v>
      </c>
    </row>
    <row r="398" ht="15.75" customHeight="1">
      <c r="A398" s="1">
        <f t="shared" si="1"/>
        <v>397</v>
      </c>
      <c r="B398" s="1" t="str">
        <f>MID('P1'!$A$1,$A398,1)</f>
        <v>F</v>
      </c>
      <c r="C398" s="3" t="str">
        <f t="array" ref="C398">INDEX('P1'!$C$3:$C$18,MATCH($B398,'P1'!$A$3:$A$18,0))</f>
        <v>1111</v>
      </c>
    </row>
    <row r="399" ht="15.75" customHeight="1">
      <c r="A399" s="1">
        <f t="shared" si="1"/>
        <v>398</v>
      </c>
      <c r="B399" s="1" t="str">
        <f>MID('P1'!$A$1,$A399,1)</f>
        <v>0</v>
      </c>
      <c r="C399" s="3" t="str">
        <f t="array" ref="C399">INDEX('P1'!$C$3:$C$18,MATCH($B399,'P1'!$A$3:$A$18,0))</f>
        <v>0000</v>
      </c>
    </row>
    <row r="400" ht="15.75" customHeight="1">
      <c r="A400" s="1">
        <f t="shared" si="1"/>
        <v>399</v>
      </c>
      <c r="B400" s="1" t="str">
        <f>MID('P1'!$A$1,$A400,1)</f>
        <v>8</v>
      </c>
      <c r="C400" s="3" t="str">
        <f t="array" ref="C400">INDEX('P1'!$C$3:$C$18,MATCH($B400,'P1'!$A$3:$A$18,0))</f>
        <v>1000</v>
      </c>
    </row>
    <row r="401" ht="15.75" customHeight="1">
      <c r="A401" s="1">
        <f t="shared" si="1"/>
        <v>400</v>
      </c>
      <c r="B401" s="1" t="str">
        <f>MID('P1'!$A$1,$A401,1)</f>
        <v>0</v>
      </c>
      <c r="C401" s="3" t="str">
        <f t="array" ref="C401">INDEX('P1'!$C$3:$C$18,MATCH($B401,'P1'!$A$3:$A$18,0))</f>
        <v>0000</v>
      </c>
    </row>
    <row r="402" ht="15.75" customHeight="1">
      <c r="A402" s="1">
        <f t="shared" si="1"/>
        <v>401</v>
      </c>
      <c r="B402" s="1" t="str">
        <f>MID('P1'!$A$1,$A402,1)</f>
        <v>2</v>
      </c>
      <c r="C402" s="3" t="str">
        <f t="array" ref="C402">INDEX('P1'!$C$3:$C$18,MATCH($B402,'P1'!$A$3:$A$18,0))</f>
        <v>0010</v>
      </c>
    </row>
    <row r="403" ht="15.75" customHeight="1">
      <c r="A403" s="1">
        <f t="shared" si="1"/>
        <v>402</v>
      </c>
      <c r="B403" s="1" t="str">
        <f>MID('P1'!$A$1,$A403,1)</f>
        <v>3</v>
      </c>
      <c r="C403" s="3" t="str">
        <f t="array" ref="C403">INDEX('P1'!$C$3:$C$18,MATCH($B403,'P1'!$A$3:$A$18,0))</f>
        <v>0011</v>
      </c>
    </row>
    <row r="404" ht="15.75" customHeight="1">
      <c r="A404" s="1">
        <f t="shared" si="1"/>
        <v>403</v>
      </c>
      <c r="B404" s="1" t="str">
        <f>MID('P1'!$A$1,$A404,1)</f>
        <v>3</v>
      </c>
      <c r="C404" s="3" t="str">
        <f t="array" ref="C404">INDEX('P1'!$C$3:$C$18,MATCH($B404,'P1'!$A$3:$A$18,0))</f>
        <v>0011</v>
      </c>
    </row>
    <row r="405" ht="15.75" customHeight="1">
      <c r="A405" s="1">
        <f t="shared" si="1"/>
        <v>404</v>
      </c>
      <c r="B405" s="1" t="str">
        <f>MID('P1'!$A$1,$A405,1)</f>
        <v>9</v>
      </c>
      <c r="C405" s="3" t="str">
        <f t="array" ref="C405">INDEX('P1'!$C$3:$C$18,MATCH($B405,'P1'!$A$3:$A$18,0))</f>
        <v>1001</v>
      </c>
    </row>
    <row r="406" ht="15.75" customHeight="1">
      <c r="A406" s="1">
        <f t="shared" si="1"/>
        <v>405</v>
      </c>
      <c r="B406" s="1" t="str">
        <f>MID('P1'!$A$1,$A406,1)</f>
        <v>6</v>
      </c>
      <c r="C406" s="3" t="str">
        <f t="array" ref="C406">INDEX('P1'!$C$3:$C$18,MATCH($B406,'P1'!$A$3:$A$18,0))</f>
        <v>0110</v>
      </c>
    </row>
    <row r="407" ht="15.75" customHeight="1">
      <c r="A407" s="1">
        <f t="shared" si="1"/>
        <v>406</v>
      </c>
      <c r="B407" s="1" t="str">
        <f>MID('P1'!$A$1,$A407,1)</f>
        <v>B</v>
      </c>
      <c r="C407" s="3" t="str">
        <f t="array" ref="C407">INDEX('P1'!$C$3:$C$18,MATCH($B407,'P1'!$A$3:$A$18,0))</f>
        <v>1011</v>
      </c>
    </row>
    <row r="408" ht="15.75" customHeight="1">
      <c r="A408" s="1">
        <f t="shared" si="1"/>
        <v>407</v>
      </c>
      <c r="B408" s="1" t="str">
        <f>MID('P1'!$A$1,$A408,1)</f>
        <v>A</v>
      </c>
      <c r="C408" s="3" t="str">
        <f t="array" ref="C408">INDEX('P1'!$C$3:$C$18,MATCH($B408,'P1'!$A$3:$A$18,0))</f>
        <v>1010</v>
      </c>
    </row>
    <row r="409" ht="15.75" customHeight="1">
      <c r="A409" s="1">
        <f t="shared" si="1"/>
        <v>408</v>
      </c>
      <c r="B409" s="1" t="str">
        <f>MID('P1'!$A$1,$A409,1)</f>
        <v>4</v>
      </c>
      <c r="C409" s="3" t="str">
        <f t="array" ref="C409">INDEX('P1'!$C$3:$C$18,MATCH($B409,'P1'!$A$3:$A$18,0))</f>
        <v>0100</v>
      </c>
    </row>
    <row r="410" ht="15.75" customHeight="1">
      <c r="A410" s="1">
        <f t="shared" si="1"/>
        <v>409</v>
      </c>
      <c r="B410" s="1" t="str">
        <f>MID('P1'!$A$1,$A410,1)</f>
        <v>6</v>
      </c>
      <c r="C410" s="3" t="str">
        <f t="array" ref="C410">INDEX('P1'!$C$3:$C$18,MATCH($B410,'P1'!$A$3:$A$18,0))</f>
        <v>0110</v>
      </c>
    </row>
    <row r="411" ht="15.75" customHeight="1">
      <c r="A411" s="1">
        <f t="shared" si="1"/>
        <v>410</v>
      </c>
      <c r="B411" s="1" t="str">
        <f>MID('P1'!$A$1,$A411,1)</f>
        <v>0</v>
      </c>
      <c r="C411" s="3" t="str">
        <f t="array" ref="C411">INDEX('P1'!$C$3:$C$18,MATCH($B411,'P1'!$A$3:$A$18,0))</f>
        <v>0000</v>
      </c>
    </row>
    <row r="412" ht="15.75" customHeight="1">
      <c r="A412" s="1">
        <f t="shared" si="1"/>
        <v>411</v>
      </c>
      <c r="B412" s="1" t="str">
        <f>MID('P1'!$A$1,$A412,1)</f>
        <v>0</v>
      </c>
      <c r="C412" s="3" t="str">
        <f t="array" ref="C412">INDEX('P1'!$C$3:$C$18,MATCH($B412,'P1'!$A$3:$A$18,0))</f>
        <v>0000</v>
      </c>
    </row>
    <row r="413" ht="15.75" customHeight="1">
      <c r="A413" s="1">
        <f t="shared" si="1"/>
        <v>412</v>
      </c>
      <c r="B413" s="1" t="str">
        <f>MID('P1'!$A$1,$A413,1)</f>
        <v>1</v>
      </c>
      <c r="C413" s="3" t="str">
        <f t="array" ref="C413">INDEX('P1'!$C$3:$C$18,MATCH($B413,'P1'!$A$3:$A$18,0))</f>
        <v>0001</v>
      </c>
    </row>
    <row r="414" ht="15.75" customHeight="1">
      <c r="A414" s="1">
        <f t="shared" si="1"/>
        <v>413</v>
      </c>
      <c r="B414" s="1" t="str">
        <f>MID('P1'!$A$1,$A414,1)</f>
        <v>B</v>
      </c>
      <c r="C414" s="3" t="str">
        <f t="array" ref="C414">INDEX('P1'!$C$3:$C$18,MATCH($B414,'P1'!$A$3:$A$18,0))</f>
        <v>1011</v>
      </c>
    </row>
    <row r="415" ht="15.75" customHeight="1">
      <c r="A415" s="1">
        <f t="shared" si="1"/>
        <v>414</v>
      </c>
      <c r="B415" s="1" t="str">
        <f>MID('P1'!$A$1,$A415,1)</f>
        <v>F</v>
      </c>
      <c r="C415" s="3" t="str">
        <f t="array" ref="C415">INDEX('P1'!$C$3:$C$18,MATCH($B415,'P1'!$A$3:$A$18,0))</f>
        <v>1111</v>
      </c>
    </row>
    <row r="416" ht="15.75" customHeight="1">
      <c r="A416" s="1">
        <f t="shared" si="1"/>
        <v>415</v>
      </c>
      <c r="B416" s="1" t="str">
        <f>MID('P1'!$A$1,$A416,1)</f>
        <v>3</v>
      </c>
      <c r="C416" s="3" t="str">
        <f t="array" ref="C416">INDEX('P1'!$C$3:$C$18,MATCH($B416,'P1'!$A$3:$A$18,0))</f>
        <v>0011</v>
      </c>
    </row>
    <row r="417" ht="15.75" customHeight="1">
      <c r="A417" s="1">
        <f t="shared" si="1"/>
        <v>416</v>
      </c>
      <c r="B417" s="1" t="str">
        <f>MID('P1'!$A$1,$A417,1)</f>
        <v>C</v>
      </c>
      <c r="C417" s="3" t="str">
        <f t="array" ref="C417">INDEX('P1'!$C$3:$C$18,MATCH($B417,'P1'!$A$3:$A$18,0))</f>
        <v>1100</v>
      </c>
    </row>
    <row r="418" ht="15.75" customHeight="1">
      <c r="A418" s="1">
        <f t="shared" si="1"/>
        <v>417</v>
      </c>
      <c r="B418" s="1" t="str">
        <f>MID('P1'!$A$1,$A418,1)</f>
        <v>8</v>
      </c>
      <c r="C418" s="3" t="str">
        <f t="array" ref="C418">INDEX('P1'!$C$3:$C$18,MATCH($B418,'P1'!$A$3:$A$18,0))</f>
        <v>1000</v>
      </c>
    </row>
    <row r="419" ht="15.75" customHeight="1">
      <c r="A419" s="1">
        <f t="shared" si="1"/>
        <v>418</v>
      </c>
      <c r="B419" s="1" t="str">
        <f>MID('P1'!$A$1,$A419,1)</f>
        <v>7</v>
      </c>
      <c r="C419" s="3" t="str">
        <f t="array" ref="C419">INDEX('P1'!$C$3:$C$18,MATCH($B419,'P1'!$A$3:$A$18,0))</f>
        <v>0111</v>
      </c>
    </row>
    <row r="420" ht="15.75" customHeight="1">
      <c r="A420" s="1">
        <f t="shared" si="1"/>
        <v>419</v>
      </c>
      <c r="B420" s="1" t="str">
        <f>MID('P1'!$A$1,$A420,1)</f>
        <v>0</v>
      </c>
      <c r="C420" s="3" t="str">
        <f t="array" ref="C420">INDEX('P1'!$C$3:$C$18,MATCH($B420,'P1'!$A$3:$A$18,0))</f>
        <v>0000</v>
      </c>
    </row>
    <row r="421" ht="15.75" customHeight="1">
      <c r="A421" s="1">
        <f t="shared" si="1"/>
        <v>420</v>
      </c>
      <c r="B421" s="1" t="str">
        <f>MID('P1'!$A$1,$A421,1)</f>
        <v>C</v>
      </c>
      <c r="C421" s="3" t="str">
        <f t="array" ref="C421">INDEX('P1'!$C$3:$C$18,MATCH($B421,'P1'!$A$3:$A$18,0))</f>
        <v>1100</v>
      </c>
    </row>
    <row r="422" ht="15.75" customHeight="1">
      <c r="A422" s="1">
        <f t="shared" si="1"/>
        <v>421</v>
      </c>
      <c r="B422" s="1" t="str">
        <f>MID('P1'!$A$1,$A422,1)</f>
        <v>5</v>
      </c>
      <c r="C422" s="3" t="str">
        <f t="array" ref="C422">INDEX('P1'!$C$3:$C$18,MATCH($B422,'P1'!$A$3:$A$18,0))</f>
        <v>0101</v>
      </c>
    </row>
    <row r="423" ht="15.75" customHeight="1">
      <c r="A423" s="1">
        <f t="shared" si="1"/>
        <v>422</v>
      </c>
      <c r="B423" s="1" t="str">
        <f>MID('P1'!$A$1,$A423,1)</f>
        <v>8</v>
      </c>
      <c r="C423" s="3" t="str">
        <f t="array" ref="C423">INDEX('P1'!$C$3:$C$18,MATCH($B423,'P1'!$A$3:$A$18,0))</f>
        <v>1000</v>
      </c>
    </row>
    <row r="424" ht="15.75" customHeight="1">
      <c r="A424" s="1">
        <f t="shared" si="1"/>
        <v>423</v>
      </c>
      <c r="B424" s="1" t="str">
        <f>MID('P1'!$A$1,$A424,1)</f>
        <v>0</v>
      </c>
      <c r="C424" s="3" t="str">
        <f t="array" ref="C424">INDEX('P1'!$C$3:$C$18,MATCH($B424,'P1'!$A$3:$A$18,0))</f>
        <v>0000</v>
      </c>
    </row>
    <row r="425" ht="15.75" customHeight="1">
      <c r="A425" s="1">
        <f t="shared" si="1"/>
        <v>424</v>
      </c>
      <c r="B425" s="1" t="str">
        <f>MID('P1'!$A$1,$A425,1)</f>
        <v>3</v>
      </c>
      <c r="C425" s="3" t="str">
        <f t="array" ref="C425">INDEX('P1'!$C$3:$C$18,MATCH($B425,'P1'!$A$3:$A$18,0))</f>
        <v>0011</v>
      </c>
    </row>
    <row r="426" ht="15.75" customHeight="1">
      <c r="A426" s="1">
        <f t="shared" si="1"/>
        <v>425</v>
      </c>
      <c r="B426" s="1" t="str">
        <f>MID('P1'!$A$1,$A426,1)</f>
        <v>9</v>
      </c>
      <c r="C426" s="3" t="str">
        <f t="array" ref="C426">INDEX('P1'!$C$3:$C$18,MATCH($B426,'P1'!$A$3:$A$18,0))</f>
        <v>1001</v>
      </c>
    </row>
    <row r="427" ht="15.75" customHeight="1">
      <c r="A427" s="1">
        <f t="shared" si="1"/>
        <v>426</v>
      </c>
      <c r="B427" s="1" t="str">
        <f>MID('P1'!$A$1,$A427,1)</f>
        <v>5</v>
      </c>
      <c r="C427" s="3" t="str">
        <f t="array" ref="C427">INDEX('P1'!$C$3:$C$18,MATCH($B427,'P1'!$A$3:$A$18,0))</f>
        <v>0101</v>
      </c>
    </row>
    <row r="428" ht="15.75" customHeight="1">
      <c r="A428" s="1">
        <f t="shared" si="1"/>
        <v>427</v>
      </c>
      <c r="B428" s="1" t="str">
        <f>MID('P1'!$A$1,$A428,1)</f>
        <v>8</v>
      </c>
      <c r="C428" s="3" t="str">
        <f t="array" ref="C428">INDEX('P1'!$C$3:$C$18,MATCH($B428,'P1'!$A$3:$A$18,0))</f>
        <v>1000</v>
      </c>
    </row>
    <row r="429" ht="15.75" customHeight="1">
      <c r="A429" s="1">
        <f t="shared" si="1"/>
        <v>428</v>
      </c>
      <c r="B429" s="1" t="str">
        <f>MID('P1'!$A$1,$A429,1)</f>
        <v>7</v>
      </c>
      <c r="C429" s="3" t="str">
        <f t="array" ref="C429">INDEX('P1'!$C$3:$C$18,MATCH($B429,'P1'!$A$3:$A$18,0))</f>
        <v>0111</v>
      </c>
    </row>
    <row r="430" ht="15.75" customHeight="1">
      <c r="A430" s="1">
        <f t="shared" si="1"/>
        <v>429</v>
      </c>
      <c r="B430" s="1" t="str">
        <f>MID('P1'!$A$1,$A430,1)</f>
        <v>F</v>
      </c>
      <c r="C430" s="3" t="str">
        <f t="array" ref="C430">INDEX('P1'!$C$3:$C$18,MATCH($B430,'P1'!$A$3:$A$18,0))</f>
        <v>1111</v>
      </c>
    </row>
    <row r="431" ht="15.75" customHeight="1">
      <c r="A431" s="1">
        <f t="shared" si="1"/>
        <v>430</v>
      </c>
      <c r="B431" s="1" t="str">
        <f>MID('P1'!$A$1,$A431,1)</f>
        <v>3</v>
      </c>
      <c r="C431" s="3" t="str">
        <f t="array" ref="C431">INDEX('P1'!$C$3:$C$18,MATCH($B431,'P1'!$A$3:$A$18,0))</f>
        <v>0011</v>
      </c>
    </row>
    <row r="432" ht="15.75" customHeight="1">
      <c r="A432" s="1">
        <f t="shared" si="1"/>
        <v>431</v>
      </c>
      <c r="B432" s="1" t="str">
        <f>MID('P1'!$A$1,$A432,1)</f>
        <v>D</v>
      </c>
      <c r="C432" s="3" t="str">
        <f t="array" ref="C432">INDEX('P1'!$C$3:$C$18,MATCH($B432,'P1'!$A$3:$A$18,0))</f>
        <v>1101</v>
      </c>
    </row>
    <row r="433" ht="15.75" customHeight="1">
      <c r="A433" s="1">
        <f t="shared" si="1"/>
        <v>432</v>
      </c>
      <c r="B433" s="1" t="str">
        <f>MID('P1'!$A$1,$A433,1)</f>
        <v>E</v>
      </c>
      <c r="C433" s="3" t="str">
        <f t="array" ref="C433">INDEX('P1'!$C$3:$C$18,MATCH($B433,'P1'!$A$3:$A$18,0))</f>
        <v>1110</v>
      </c>
    </row>
    <row r="434" ht="15.75" customHeight="1">
      <c r="A434" s="1">
        <f t="shared" si="1"/>
        <v>433</v>
      </c>
      <c r="B434" s="1" t="str">
        <f>MID('P1'!$A$1,$A434,1)</f>
        <v>5</v>
      </c>
      <c r="C434" s="3" t="str">
        <f t="array" ref="C434">INDEX('P1'!$C$3:$C$18,MATCH($B434,'P1'!$A$3:$A$18,0))</f>
        <v>0101</v>
      </c>
    </row>
    <row r="435" ht="15.75" customHeight="1">
      <c r="A435" s="1">
        <f t="shared" si="1"/>
        <v>434</v>
      </c>
      <c r="B435" s="1" t="str">
        <f>MID('P1'!$A$1,$A435,1)</f>
        <v>2</v>
      </c>
      <c r="C435" s="3" t="str">
        <f t="array" ref="C435">INDEX('P1'!$C$3:$C$18,MATCH($B435,'P1'!$A$3:$A$18,0))</f>
        <v>0010</v>
      </c>
    </row>
    <row r="436" ht="15.75" customHeight="1">
      <c r="A436" s="1">
        <f t="shared" si="1"/>
        <v>435</v>
      </c>
      <c r="B436" s="1" t="str">
        <f>MID('P1'!$A$1,$A436,1)</f>
        <v>9</v>
      </c>
      <c r="C436" s="3" t="str">
        <f t="array" ref="C436">INDEX('P1'!$C$3:$C$18,MATCH($B436,'P1'!$A$3:$A$18,0))</f>
        <v>1001</v>
      </c>
    </row>
    <row r="437" ht="15.75" customHeight="1">
      <c r="A437" s="1">
        <f t="shared" si="1"/>
        <v>436</v>
      </c>
      <c r="B437" s="1" t="str">
        <f>MID('P1'!$A$1,$A437,1)</f>
        <v>2</v>
      </c>
      <c r="C437" s="3" t="str">
        <f t="array" ref="C437">INDEX('P1'!$C$3:$C$18,MATCH($B437,'P1'!$A$3:$A$18,0))</f>
        <v>0010</v>
      </c>
    </row>
    <row r="438" ht="15.75" customHeight="1">
      <c r="A438" s="1">
        <f t="shared" si="1"/>
        <v>437</v>
      </c>
      <c r="B438" s="1" t="str">
        <f>MID('P1'!$A$1,$A438,1)</f>
        <v>9</v>
      </c>
      <c r="C438" s="3" t="str">
        <f t="array" ref="C438">INDEX('P1'!$C$3:$C$18,MATCH($B438,'P1'!$A$3:$A$18,0))</f>
        <v>1001</v>
      </c>
    </row>
    <row r="439" ht="15.75" customHeight="1">
      <c r="A439" s="1">
        <f t="shared" si="1"/>
        <v>438</v>
      </c>
      <c r="B439" s="1" t="str">
        <f>MID('P1'!$A$1,$A439,1)</f>
        <v>D</v>
      </c>
      <c r="C439" s="3" t="str">
        <f t="array" ref="C439">INDEX('P1'!$C$3:$C$18,MATCH($B439,'P1'!$A$3:$A$18,0))</f>
        <v>1101</v>
      </c>
    </row>
    <row r="440" ht="15.75" customHeight="1">
      <c r="A440" s="1">
        <f t="shared" si="1"/>
        <v>439</v>
      </c>
      <c r="B440" s="1" t="str">
        <f>MID('P1'!$A$1,$A440,1)</f>
        <v>F</v>
      </c>
      <c r="C440" s="3" t="str">
        <f t="array" ref="C440">INDEX('P1'!$C$3:$C$18,MATCH($B440,'P1'!$A$3:$A$18,0))</f>
        <v>1111</v>
      </c>
    </row>
    <row r="441" ht="15.75" customHeight="1">
      <c r="A441" s="1">
        <f t="shared" si="1"/>
        <v>440</v>
      </c>
      <c r="B441" s="1" t="str">
        <f>MID('P1'!$A$1,$A441,1)</f>
        <v>D</v>
      </c>
      <c r="C441" s="3" t="str">
        <f t="array" ref="C441">INDEX('P1'!$C$3:$C$18,MATCH($B441,'P1'!$A$3:$A$18,0))</f>
        <v>1101</v>
      </c>
    </row>
    <row r="442" ht="15.75" customHeight="1">
      <c r="A442" s="1">
        <f t="shared" si="1"/>
        <v>441</v>
      </c>
      <c r="B442" s="1" t="str">
        <f>MID('P1'!$A$1,$A442,1)</f>
        <v>9</v>
      </c>
      <c r="C442" s="3" t="str">
        <f t="array" ref="C442">INDEX('P1'!$C$3:$C$18,MATCH($B442,'P1'!$A$3:$A$18,0))</f>
        <v>1001</v>
      </c>
    </row>
    <row r="443" ht="15.75" customHeight="1">
      <c r="A443" s="1">
        <f t="shared" si="1"/>
        <v>442</v>
      </c>
      <c r="B443" s="1" t="str">
        <f>MID('P1'!$A$1,$A443,1)</f>
        <v>F</v>
      </c>
      <c r="C443" s="3" t="str">
        <f t="array" ref="C443">INDEX('P1'!$C$3:$C$18,MATCH($B443,'P1'!$A$3:$A$18,0))</f>
        <v>1111</v>
      </c>
    </row>
    <row r="444" ht="15.75" customHeight="1">
      <c r="A444" s="1">
        <f t="shared" si="1"/>
        <v>443</v>
      </c>
      <c r="B444" s="1" t="str">
        <f>MID('P1'!$A$1,$A444,1)</f>
        <v>0</v>
      </c>
      <c r="C444" s="3" t="str">
        <f t="array" ref="C444">INDEX('P1'!$C$3:$C$18,MATCH($B444,'P1'!$A$3:$A$18,0))</f>
        <v>0000</v>
      </c>
    </row>
    <row r="445" ht="15.75" customHeight="1">
      <c r="A445" s="1">
        <f t="shared" si="1"/>
        <v>444</v>
      </c>
      <c r="B445" s="1" t="str">
        <f>MID('P1'!$A$1,$A445,1)</f>
        <v>7</v>
      </c>
      <c r="C445" s="3" t="str">
        <f t="array" ref="C445">INDEX('P1'!$C$3:$C$18,MATCH($B445,'P1'!$A$3:$A$18,0))</f>
        <v>0111</v>
      </c>
    </row>
    <row r="446" ht="15.75" customHeight="1">
      <c r="A446" s="1">
        <f t="shared" si="1"/>
        <v>445</v>
      </c>
      <c r="B446" s="1" t="str">
        <f>MID('P1'!$A$1,$A446,1)</f>
        <v>C</v>
      </c>
      <c r="C446" s="3" t="str">
        <f t="array" ref="C446">INDEX('P1'!$C$3:$C$18,MATCH($B446,'P1'!$A$3:$A$18,0))</f>
        <v>1100</v>
      </c>
    </row>
    <row r="447" ht="15.75" customHeight="1">
      <c r="A447" s="1">
        <f t="shared" si="1"/>
        <v>446</v>
      </c>
      <c r="B447" s="1" t="str">
        <f>MID('P1'!$A$1,$A447,1)</f>
        <v>9</v>
      </c>
      <c r="C447" s="3" t="str">
        <f t="array" ref="C447">INDEX('P1'!$C$3:$C$18,MATCH($B447,'P1'!$A$3:$A$18,0))</f>
        <v>1001</v>
      </c>
    </row>
    <row r="448" ht="15.75" customHeight="1">
      <c r="A448" s="1">
        <f t="shared" si="1"/>
        <v>447</v>
      </c>
      <c r="B448" s="1" t="str">
        <f>MID('P1'!$A$1,$A448,1)</f>
        <v>7</v>
      </c>
      <c r="C448" s="3" t="str">
        <f t="array" ref="C448">INDEX('P1'!$C$3:$C$18,MATCH($B448,'P1'!$A$3:$A$18,0))</f>
        <v>0111</v>
      </c>
    </row>
    <row r="449" ht="15.75" customHeight="1">
      <c r="A449" s="1">
        <f t="shared" si="1"/>
        <v>448</v>
      </c>
      <c r="B449" s="1" t="str">
        <f>MID('P1'!$A$1,$A449,1)</f>
        <v>3</v>
      </c>
      <c r="C449" s="3" t="str">
        <f t="array" ref="C449">INDEX('P1'!$C$3:$C$18,MATCH($B449,'P1'!$A$3:$A$18,0))</f>
        <v>0011</v>
      </c>
    </row>
    <row r="450" ht="15.75" customHeight="1">
      <c r="A450" s="1">
        <f t="shared" si="1"/>
        <v>449</v>
      </c>
      <c r="B450" s="1" t="str">
        <f>MID('P1'!$A$1,$A450,1)</f>
        <v>1</v>
      </c>
      <c r="C450" s="3" t="str">
        <f t="array" ref="C450">INDEX('P1'!$C$3:$C$18,MATCH($B450,'P1'!$A$3:$A$18,0))</f>
        <v>0001</v>
      </c>
    </row>
    <row r="451" ht="15.75" customHeight="1">
      <c r="A451" s="1">
        <f t="shared" si="1"/>
        <v>450</v>
      </c>
      <c r="B451" s="1" t="str">
        <f>MID('P1'!$A$1,$A451,1)</f>
        <v>C</v>
      </c>
      <c r="C451" s="3" t="str">
        <f t="array" ref="C451">INDEX('P1'!$C$3:$C$18,MATCH($B451,'P1'!$A$3:$A$18,0))</f>
        <v>1100</v>
      </c>
    </row>
    <row r="452" ht="15.75" customHeight="1">
      <c r="A452" s="1">
        <f t="shared" si="1"/>
        <v>451</v>
      </c>
      <c r="B452" s="1" t="str">
        <f>MID('P1'!$A$1,$A452,1)</f>
        <v>C</v>
      </c>
      <c r="C452" s="3" t="str">
        <f t="array" ref="C452">INDEX('P1'!$C$3:$C$18,MATCH($B452,'P1'!$A$3:$A$18,0))</f>
        <v>1100</v>
      </c>
    </row>
    <row r="453" ht="15.75" customHeight="1">
      <c r="A453" s="1">
        <f t="shared" si="1"/>
        <v>452</v>
      </c>
      <c r="B453" s="1" t="str">
        <f>MID('P1'!$A$1,$A453,1)</f>
        <v>6</v>
      </c>
      <c r="C453" s="3" t="str">
        <f t="array" ref="C453">INDEX('P1'!$C$3:$C$18,MATCH($B453,'P1'!$A$3:$A$18,0))</f>
        <v>0110</v>
      </c>
    </row>
    <row r="454" ht="15.75" customHeight="1">
      <c r="A454" s="1">
        <f t="shared" si="1"/>
        <v>453</v>
      </c>
      <c r="B454" s="1" t="str">
        <f>MID('P1'!$A$1,$A454,1)</f>
        <v>0</v>
      </c>
      <c r="C454" s="3" t="str">
        <f t="array" ref="C454">INDEX('P1'!$C$3:$C$18,MATCH($B454,'P1'!$A$3:$A$18,0))</f>
        <v>0000</v>
      </c>
    </row>
    <row r="455" ht="15.75" customHeight="1">
      <c r="A455" s="1">
        <f t="shared" si="1"/>
        <v>454</v>
      </c>
      <c r="B455" s="1" t="str">
        <f>MID('P1'!$A$1,$A455,1)</f>
        <v>1</v>
      </c>
      <c r="C455" s="3" t="str">
        <f t="array" ref="C455">INDEX('P1'!$C$3:$C$18,MATCH($B455,'P1'!$A$3:$A$18,0))</f>
        <v>0001</v>
      </c>
    </row>
    <row r="456" ht="15.75" customHeight="1">
      <c r="A456" s="1">
        <f t="shared" si="1"/>
        <v>455</v>
      </c>
      <c r="B456" s="1" t="str">
        <f>MID('P1'!$A$1,$A456,1)</f>
        <v>D</v>
      </c>
      <c r="C456" s="3" t="str">
        <f t="array" ref="C456">INDEX('P1'!$C$3:$C$18,MATCH($B456,'P1'!$A$3:$A$18,0))</f>
        <v>1101</v>
      </c>
    </row>
    <row r="457" ht="15.75" customHeight="1">
      <c r="A457" s="1">
        <f t="shared" si="1"/>
        <v>456</v>
      </c>
      <c r="B457" s="1" t="str">
        <f>MID('P1'!$A$1,$A457,1)</f>
        <v>8</v>
      </c>
      <c r="C457" s="3" t="str">
        <f t="array" ref="C457">INDEX('P1'!$C$3:$C$18,MATCH($B457,'P1'!$A$3:$A$18,0))</f>
        <v>1000</v>
      </c>
    </row>
    <row r="458" ht="15.75" customHeight="1">
      <c r="A458" s="1">
        <f t="shared" si="1"/>
        <v>457</v>
      </c>
      <c r="B458" s="1" t="str">
        <f>MID('P1'!$A$1,$A458,1)</f>
        <v>0</v>
      </c>
      <c r="C458" s="3" t="str">
        <f t="array" ref="C458">INDEX('P1'!$C$3:$C$18,MATCH($B458,'P1'!$A$3:$A$18,0))</f>
        <v>0000</v>
      </c>
    </row>
    <row r="459" ht="15.75" customHeight="1">
      <c r="A459" s="1">
        <f t="shared" si="1"/>
        <v>458</v>
      </c>
      <c r="B459" s="1" t="str">
        <f>MID('P1'!$A$1,$A459,1)</f>
        <v>3</v>
      </c>
      <c r="C459" s="3" t="str">
        <f t="array" ref="C459">INDEX('P1'!$C$3:$C$18,MATCH($B459,'P1'!$A$3:$A$18,0))</f>
        <v>0011</v>
      </c>
    </row>
    <row r="460" ht="15.75" customHeight="1">
      <c r="A460" s="1">
        <f t="shared" si="1"/>
        <v>459</v>
      </c>
      <c r="B460" s="1" t="str">
        <f>MID('P1'!$A$1,$A460,1)</f>
        <v>7</v>
      </c>
      <c r="C460" s="3" t="str">
        <f t="array" ref="C460">INDEX('P1'!$C$3:$C$18,MATCH($B460,'P1'!$A$3:$A$18,0))</f>
        <v>0111</v>
      </c>
    </row>
    <row r="461" ht="15.75" customHeight="1">
      <c r="A461" s="1">
        <f t="shared" si="1"/>
        <v>460</v>
      </c>
      <c r="B461" s="1" t="str">
        <f>MID('P1'!$A$1,$A461,1)</f>
        <v>7</v>
      </c>
      <c r="C461" s="3" t="str">
        <f t="array" ref="C461">INDEX('P1'!$C$3:$C$18,MATCH($B461,'P1'!$A$3:$A$18,0))</f>
        <v>0111</v>
      </c>
    </row>
    <row r="462" ht="15.75" customHeight="1">
      <c r="A462" s="1">
        <f t="shared" si="1"/>
        <v>461</v>
      </c>
      <c r="B462" s="1" t="str">
        <f>MID('P1'!$A$1,$A462,1)</f>
        <v>9</v>
      </c>
      <c r="C462" s="3" t="str">
        <f t="array" ref="C462">INDEX('P1'!$C$3:$C$18,MATCH($B462,'P1'!$A$3:$A$18,0))</f>
        <v>1001</v>
      </c>
    </row>
    <row r="463" ht="15.75" customHeight="1">
      <c r="A463" s="1">
        <f t="shared" si="1"/>
        <v>462</v>
      </c>
      <c r="B463" s="1" t="str">
        <f>MID('P1'!$A$1,$A463,1)</f>
        <v>C</v>
      </c>
      <c r="C463" s="3" t="str">
        <f t="array" ref="C463">INDEX('P1'!$C$3:$C$18,MATCH($B463,'P1'!$A$3:$A$18,0))</f>
        <v>1100</v>
      </c>
    </row>
    <row r="464" ht="15.75" customHeight="1">
      <c r="A464" s="1">
        <f t="shared" si="1"/>
        <v>463</v>
      </c>
      <c r="B464" s="1" t="str">
        <f>MID('P1'!$A$1,$A464,1)</f>
        <v>C</v>
      </c>
      <c r="C464" s="3" t="str">
        <f t="array" ref="C464">INDEX('P1'!$C$3:$C$18,MATCH($B464,'P1'!$A$3:$A$18,0))</f>
        <v>1100</v>
      </c>
    </row>
    <row r="465" ht="15.75" customHeight="1">
      <c r="A465" s="1">
        <f t="shared" si="1"/>
        <v>464</v>
      </c>
      <c r="B465" s="1" t="str">
        <f>MID('P1'!$A$1,$A465,1)</f>
        <v>C</v>
      </c>
      <c r="C465" s="3" t="str">
        <f t="array" ref="C465">INDEX('P1'!$C$3:$C$18,MATCH($B465,'P1'!$A$3:$A$18,0))</f>
        <v>1100</v>
      </c>
    </row>
    <row r="466" ht="15.75" customHeight="1">
      <c r="A466" s="1">
        <f t="shared" si="1"/>
        <v>465</v>
      </c>
      <c r="B466" s="1" t="str">
        <f>MID('P1'!$A$1,$A466,1)</f>
        <v>8</v>
      </c>
      <c r="C466" s="3" t="str">
        <f t="array" ref="C466">INDEX('P1'!$C$3:$C$18,MATCH($B466,'P1'!$A$3:$A$18,0))</f>
        <v>1000</v>
      </c>
    </row>
    <row r="467" ht="15.75" customHeight="1">
      <c r="A467" s="1">
        <f t="shared" si="1"/>
        <v>466</v>
      </c>
      <c r="B467" s="1" t="str">
        <f>MID('P1'!$A$1,$A467,1)</f>
        <v>8</v>
      </c>
      <c r="C467" s="3" t="str">
        <f t="array" ref="C467">INDEX('P1'!$C$3:$C$18,MATCH($B467,'P1'!$A$3:$A$18,0))</f>
        <v>1000</v>
      </c>
    </row>
    <row r="468" ht="15.75" customHeight="1">
      <c r="A468" s="1">
        <f t="shared" si="1"/>
        <v>467</v>
      </c>
      <c r="B468" s="1" t="str">
        <f>MID('P1'!$A$1,$A468,1)</f>
        <v>2</v>
      </c>
      <c r="C468" s="3" t="str">
        <f t="array" ref="C468">INDEX('P1'!$C$3:$C$18,MATCH($B468,'P1'!$A$3:$A$18,0))</f>
        <v>0010</v>
      </c>
    </row>
    <row r="469" ht="15.75" customHeight="1">
      <c r="A469" s="1">
        <f t="shared" si="1"/>
        <v>468</v>
      </c>
      <c r="B469" s="1" t="str">
        <f>MID('P1'!$A$1,$A469,1)</f>
        <v>7</v>
      </c>
      <c r="C469" s="3" t="str">
        <f t="array" ref="C469">INDEX('P1'!$C$3:$C$18,MATCH($B469,'P1'!$A$3:$A$18,0))</f>
        <v>0111</v>
      </c>
    </row>
    <row r="470" ht="15.75" customHeight="1">
      <c r="A470" s="1">
        <f t="shared" si="1"/>
        <v>469</v>
      </c>
      <c r="B470" s="1" t="str">
        <f>MID('P1'!$A$1,$A470,1)</f>
        <v>6</v>
      </c>
      <c r="C470" s="3" t="str">
        <f t="array" ref="C470">INDEX('P1'!$C$3:$C$18,MATCH($B470,'P1'!$A$3:$A$18,0))</f>
        <v>0110</v>
      </c>
    </row>
    <row r="471" ht="15.75" customHeight="1">
      <c r="A471" s="1">
        <f t="shared" si="1"/>
        <v>470</v>
      </c>
      <c r="B471" s="1" t="str">
        <f>MID('P1'!$A$1,$A471,1)</f>
        <v>7</v>
      </c>
      <c r="C471" s="3" t="str">
        <f t="array" ref="C471">INDEX('P1'!$C$3:$C$18,MATCH($B471,'P1'!$A$3:$A$18,0))</f>
        <v>0111</v>
      </c>
    </row>
    <row r="472" ht="15.75" customHeight="1">
      <c r="A472" s="1">
        <f t="shared" si="1"/>
        <v>471</v>
      </c>
      <c r="B472" s="1" t="str">
        <f>MID('P1'!$A$1,$A472,1)</f>
        <v>E</v>
      </c>
      <c r="C472" s="3" t="str">
        <f t="array" ref="C472">INDEX('P1'!$C$3:$C$18,MATCH($B472,'P1'!$A$3:$A$18,0))</f>
        <v>1110</v>
      </c>
    </row>
    <row r="473" ht="15.75" customHeight="1">
      <c r="A473" s="1">
        <f t="shared" si="1"/>
        <v>472</v>
      </c>
      <c r="B473" s="1" t="str">
        <f>MID('P1'!$A$1,$A473,1)</f>
        <v>6</v>
      </c>
      <c r="C473" s="3" t="str">
        <f t="array" ref="C473">INDEX('P1'!$C$3:$C$18,MATCH($B473,'P1'!$A$3:$A$18,0))</f>
        <v>0110</v>
      </c>
    </row>
    <row r="474" ht="15.75" customHeight="1">
      <c r="A474" s="1">
        <f t="shared" si="1"/>
        <v>473</v>
      </c>
      <c r="B474" s="1" t="str">
        <f>MID('P1'!$A$1,$A474,1)</f>
        <v>6</v>
      </c>
      <c r="C474" s="3" t="str">
        <f t="array" ref="C474">INDEX('P1'!$C$3:$C$18,MATCH($B474,'P1'!$A$3:$A$18,0))</f>
        <v>0110</v>
      </c>
    </row>
    <row r="475" ht="15.75" customHeight="1">
      <c r="A475" s="1">
        <f t="shared" si="1"/>
        <v>474</v>
      </c>
      <c r="B475" s="1" t="str">
        <f>MID('P1'!$A$1,$A475,1)</f>
        <v>8</v>
      </c>
      <c r="C475" s="3" t="str">
        <f t="array" ref="C475">INDEX('P1'!$C$3:$C$18,MATCH($B475,'P1'!$A$3:$A$18,0))</f>
        <v>1000</v>
      </c>
    </row>
    <row r="476" ht="15.75" customHeight="1">
      <c r="A476" s="1">
        <f t="shared" si="1"/>
        <v>475</v>
      </c>
      <c r="B476" s="1" t="str">
        <f>MID('P1'!$A$1,$A476,1)</f>
        <v>D</v>
      </c>
      <c r="C476" s="3" t="str">
        <f t="array" ref="C476">INDEX('P1'!$C$3:$C$18,MATCH($B476,'P1'!$A$3:$A$18,0))</f>
        <v>1101</v>
      </c>
    </row>
    <row r="477" ht="15.75" customHeight="1">
      <c r="A477" s="1">
        <f t="shared" si="1"/>
        <v>476</v>
      </c>
      <c r="B477" s="1" t="str">
        <f>MID('P1'!$A$1,$A477,1)</f>
        <v>B</v>
      </c>
      <c r="C477" s="3" t="str">
        <f t="array" ref="C477">INDEX('P1'!$C$3:$C$18,MATCH($B477,'P1'!$A$3:$A$18,0))</f>
        <v>1011</v>
      </c>
    </row>
    <row r="478" ht="15.75" customHeight="1">
      <c r="A478" s="1">
        <f t="shared" si="1"/>
        <v>477</v>
      </c>
      <c r="B478" s="1" t="str">
        <f>MID('P1'!$A$1,$A478,1)</f>
        <v>2</v>
      </c>
      <c r="C478" s="3" t="str">
        <f t="array" ref="C478">INDEX('P1'!$C$3:$C$18,MATCH($B478,'P1'!$A$3:$A$18,0))</f>
        <v>0010</v>
      </c>
    </row>
    <row r="479" ht="15.75" customHeight="1">
      <c r="A479" s="1">
        <f t="shared" si="1"/>
        <v>478</v>
      </c>
      <c r="B479" s="1" t="str">
        <f>MID('P1'!$A$1,$A479,1)</f>
        <v>5</v>
      </c>
      <c r="C479" s="3" t="str">
        <f t="array" ref="C479">INDEX('P1'!$C$3:$C$18,MATCH($B479,'P1'!$A$3:$A$18,0))</f>
        <v>0101</v>
      </c>
    </row>
    <row r="480" ht="15.75" customHeight="1">
      <c r="A480" s="1">
        <f t="shared" si="1"/>
        <v>479</v>
      </c>
      <c r="B480" s="1" t="str">
        <f>MID('P1'!$A$1,$A480,1)</f>
        <v>5</v>
      </c>
      <c r="C480" s="3" t="str">
        <f t="array" ref="C480">INDEX('P1'!$C$3:$C$18,MATCH($B480,'P1'!$A$3:$A$18,0))</f>
        <v>0101</v>
      </c>
    </row>
    <row r="481" ht="15.75" customHeight="1">
      <c r="A481" s="1">
        <f t="shared" si="1"/>
        <v>480</v>
      </c>
      <c r="B481" s="1" t="str">
        <f>MID('P1'!$A$1,$A481,1)</f>
        <v>D</v>
      </c>
      <c r="C481" s="3" t="str">
        <f t="array" ref="C481">INDEX('P1'!$C$3:$C$18,MATCH($B481,'P1'!$A$3:$A$18,0))</f>
        <v>1101</v>
      </c>
    </row>
    <row r="482" ht="15.75" customHeight="1">
      <c r="A482" s="1">
        <f t="shared" si="1"/>
        <v>481</v>
      </c>
      <c r="B482" s="1" t="str">
        <f>MID('P1'!$A$1,$A482,1)</f>
        <v>1</v>
      </c>
      <c r="C482" s="3" t="str">
        <f t="array" ref="C482">INDEX('P1'!$C$3:$C$18,MATCH($B482,'P1'!$A$3:$A$18,0))</f>
        <v>0001</v>
      </c>
    </row>
    <row r="483" ht="15.75" customHeight="1">
      <c r="A483" s="1">
        <f t="shared" si="1"/>
        <v>482</v>
      </c>
      <c r="B483" s="1" t="str">
        <f>MID('P1'!$A$1,$A483,1)</f>
        <v>5</v>
      </c>
      <c r="C483" s="3" t="str">
        <f t="array" ref="C483">INDEX('P1'!$C$3:$C$18,MATCH($B483,'P1'!$A$3:$A$18,0))</f>
        <v>0101</v>
      </c>
    </row>
    <row r="484" ht="15.75" customHeight="1">
      <c r="A484" s="1">
        <f t="shared" si="1"/>
        <v>483</v>
      </c>
      <c r="B484" s="1" t="str">
        <f>MID('P1'!$A$1,$A484,1)</f>
        <v>4</v>
      </c>
      <c r="C484" s="3" t="str">
        <f t="array" ref="C484">INDEX('P1'!$C$3:$C$18,MATCH($B484,'P1'!$A$3:$A$18,0))</f>
        <v>0100</v>
      </c>
    </row>
    <row r="485" ht="15.75" customHeight="1">
      <c r="A485" s="1">
        <f t="shared" si="1"/>
        <v>484</v>
      </c>
      <c r="B485" s="1" t="str">
        <f>MID('P1'!$A$1,$A485,1)</f>
        <v>F</v>
      </c>
      <c r="C485" s="3" t="str">
        <f t="array" ref="C485">INDEX('P1'!$C$3:$C$18,MATCH($B485,'P1'!$A$3:$A$18,0))</f>
        <v>1111</v>
      </c>
    </row>
    <row r="486" ht="15.75" customHeight="1">
      <c r="A486" s="1">
        <f t="shared" si="1"/>
        <v>485</v>
      </c>
      <c r="B486" s="1" t="str">
        <f>MID('P1'!$A$1,$A486,1)</f>
        <v>5</v>
      </c>
      <c r="C486" s="3" t="str">
        <f t="array" ref="C486">INDEX('P1'!$C$3:$C$18,MATCH($B486,'P1'!$A$3:$A$18,0))</f>
        <v>0101</v>
      </c>
    </row>
    <row r="487" ht="15.75" customHeight="1">
      <c r="A487" s="1">
        <f t="shared" si="1"/>
        <v>486</v>
      </c>
      <c r="B487" s="1" t="str">
        <f>MID('P1'!$A$1,$A487,1)</f>
        <v>5</v>
      </c>
      <c r="C487" s="3" t="str">
        <f t="array" ref="C487">INDEX('P1'!$C$3:$C$18,MATCH($B487,'P1'!$A$3:$A$18,0))</f>
        <v>0101</v>
      </c>
    </row>
    <row r="488" ht="15.75" customHeight="1">
      <c r="A488" s="1">
        <f t="shared" si="1"/>
        <v>487</v>
      </c>
      <c r="B488" s="1" t="str">
        <f>MID('P1'!$A$1,$A488,1)</f>
        <v>3</v>
      </c>
      <c r="C488" s="3" t="str">
        <f t="array" ref="C488">INDEX('P1'!$C$3:$C$18,MATCH($B488,'P1'!$A$3:$A$18,0))</f>
        <v>0011</v>
      </c>
    </row>
    <row r="489" ht="15.75" customHeight="1">
      <c r="A489" s="1">
        <f t="shared" si="1"/>
        <v>488</v>
      </c>
      <c r="B489" s="1" t="str">
        <f>MID('P1'!$A$1,$A489,1)</f>
        <v>C</v>
      </c>
      <c r="C489" s="3" t="str">
        <f t="array" ref="C489">INDEX('P1'!$C$3:$C$18,MATCH($B489,'P1'!$A$3:$A$18,0))</f>
        <v>1100</v>
      </c>
    </row>
    <row r="490" ht="15.75" customHeight="1">
      <c r="A490" s="1">
        <f t="shared" si="1"/>
        <v>489</v>
      </c>
      <c r="B490" s="1" t="str">
        <f>MID('P1'!$A$1,$A490,1)</f>
        <v>8</v>
      </c>
      <c r="C490" s="3" t="str">
        <f t="array" ref="C490">INDEX('P1'!$C$3:$C$18,MATCH($B490,'P1'!$A$3:$A$18,0))</f>
        <v>1000</v>
      </c>
    </row>
    <row r="491" ht="15.75" customHeight="1">
      <c r="A491" s="1">
        <f t="shared" si="1"/>
        <v>490</v>
      </c>
      <c r="B491" s="1" t="str">
        <f>MID('P1'!$A$1,$A491,1)</f>
        <v>0</v>
      </c>
      <c r="C491" s="3" t="str">
        <f t="array" ref="C491">INDEX('P1'!$C$3:$C$18,MATCH($B491,'P1'!$A$3:$A$18,0))</f>
        <v>0000</v>
      </c>
    </row>
    <row r="492" ht="15.75" customHeight="1">
      <c r="A492" s="1">
        <f t="shared" si="1"/>
        <v>491</v>
      </c>
      <c r="B492" s="1" t="str">
        <f>MID('P1'!$A$1,$A492,1)</f>
        <v>4</v>
      </c>
      <c r="C492" s="3" t="str">
        <f t="array" ref="C492">INDEX('P1'!$C$3:$C$18,MATCH($B492,'P1'!$A$3:$A$18,0))</f>
        <v>0100</v>
      </c>
    </row>
    <row r="493" ht="15.75" customHeight="1">
      <c r="A493" s="1">
        <f t="shared" si="1"/>
        <v>492</v>
      </c>
      <c r="B493" s="1" t="str">
        <f>MID('P1'!$A$1,$A493,1)</f>
        <v>A</v>
      </c>
      <c r="C493" s="3" t="str">
        <f t="array" ref="C493">INDEX('P1'!$C$3:$C$18,MATCH($B493,'P1'!$A$3:$A$18,0))</f>
        <v>1010</v>
      </c>
    </row>
    <row r="494" ht="15.75" customHeight="1">
      <c r="A494" s="1">
        <f t="shared" si="1"/>
        <v>493</v>
      </c>
      <c r="B494" s="1" t="str">
        <f>MID('P1'!$A$1,$A494,1)</f>
        <v>0</v>
      </c>
      <c r="C494" s="3" t="str">
        <f t="array" ref="C494">INDEX('P1'!$C$3:$C$18,MATCH($B494,'P1'!$A$3:$A$18,0))</f>
        <v>0000</v>
      </c>
    </row>
    <row r="495" ht="15.75" customHeight="1">
      <c r="A495" s="1">
        <f t="shared" si="1"/>
        <v>494</v>
      </c>
      <c r="B495" s="1" t="str">
        <f>MID('P1'!$A$1,$A495,1)</f>
        <v>A</v>
      </c>
      <c r="C495" s="3" t="str">
        <f t="array" ref="C495">INDEX('P1'!$C$3:$C$18,MATCH($B495,'P1'!$A$3:$A$18,0))</f>
        <v>1010</v>
      </c>
    </row>
    <row r="496" ht="15.75" customHeight="1">
      <c r="A496" s="1">
        <f t="shared" si="1"/>
        <v>495</v>
      </c>
      <c r="B496" s="1" t="str">
        <f>MID('P1'!$A$1,$A496,1)</f>
        <v>0</v>
      </c>
      <c r="C496" s="3" t="str">
        <f t="array" ref="C496">INDEX('P1'!$C$3:$C$18,MATCH($B496,'P1'!$A$3:$A$18,0))</f>
        <v>0000</v>
      </c>
    </row>
    <row r="497" ht="15.75" customHeight="1">
      <c r="A497" s="1">
        <f t="shared" si="1"/>
        <v>496</v>
      </c>
      <c r="B497" s="1" t="str">
        <f>MID('P1'!$A$1,$A497,1)</f>
        <v>0</v>
      </c>
      <c r="C497" s="3" t="str">
        <f t="array" ref="C497">INDEX('P1'!$C$3:$C$18,MATCH($B497,'P1'!$A$3:$A$18,0))</f>
        <v>0000</v>
      </c>
    </row>
    <row r="498" ht="15.75" customHeight="1">
      <c r="A498" s="1">
        <f t="shared" si="1"/>
        <v>497</v>
      </c>
      <c r="B498" s="1" t="str">
        <f>MID('P1'!$A$1,$A498,1)</f>
        <v>D</v>
      </c>
      <c r="C498" s="3" t="str">
        <f t="array" ref="C498">INDEX('P1'!$C$3:$C$18,MATCH($B498,'P1'!$A$3:$A$18,0))</f>
        <v>1101</v>
      </c>
    </row>
    <row r="499" ht="15.75" customHeight="1">
      <c r="A499" s="1">
        <f t="shared" si="1"/>
        <v>498</v>
      </c>
      <c r="B499" s="1" t="str">
        <f>MID('P1'!$A$1,$A499,1)</f>
        <v>D</v>
      </c>
      <c r="C499" s="3" t="str">
        <f t="array" ref="C499">INDEX('P1'!$C$3:$C$18,MATCH($B499,'P1'!$A$3:$A$18,0))</f>
        <v>1101</v>
      </c>
    </row>
    <row r="500" ht="15.75" customHeight="1">
      <c r="A500" s="1">
        <f t="shared" si="1"/>
        <v>499</v>
      </c>
      <c r="B500" s="1" t="str">
        <f>MID('P1'!$A$1,$A500,1)</f>
        <v>4</v>
      </c>
      <c r="C500" s="3" t="str">
        <f t="array" ref="C500">INDEX('P1'!$C$3:$C$18,MATCH($B500,'P1'!$A$3:$A$18,0))</f>
        <v>0100</v>
      </c>
    </row>
    <row r="501" ht="15.75" customHeight="1">
      <c r="A501" s="1">
        <f t="shared" si="1"/>
        <v>500</v>
      </c>
      <c r="B501" s="1" t="str">
        <f>MID('P1'!$A$1,$A501,1)</f>
        <v>0</v>
      </c>
      <c r="C501" s="3" t="str">
        <f t="array" ref="C501">INDEX('P1'!$C$3:$C$18,MATCH($B501,'P1'!$A$3:$A$18,0))</f>
        <v>0000</v>
      </c>
    </row>
    <row r="502" ht="15.75" customHeight="1">
      <c r="A502" s="1">
        <f t="shared" si="1"/>
        <v>501</v>
      </c>
      <c r="B502" s="1" t="str">
        <f>MID('P1'!$A$1,$A502,1)</f>
        <v>0</v>
      </c>
      <c r="C502" s="3" t="str">
        <f t="array" ref="C502">INDEX('P1'!$C$3:$C$18,MATCH($B502,'P1'!$A$3:$A$18,0))</f>
        <v>0000</v>
      </c>
    </row>
    <row r="503" ht="15.75" customHeight="1">
      <c r="A503" s="1">
        <f t="shared" si="1"/>
        <v>502</v>
      </c>
      <c r="B503" s="1" t="str">
        <f>MID('P1'!$A$1,$A503,1)</f>
        <v>1</v>
      </c>
      <c r="C503" s="3" t="str">
        <f t="array" ref="C503">INDEX('P1'!$C$3:$C$18,MATCH($B503,'P1'!$A$3:$A$18,0))</f>
        <v>0001</v>
      </c>
    </row>
    <row r="504" ht="15.75" customHeight="1">
      <c r="A504" s="1">
        <f t="shared" si="1"/>
        <v>503</v>
      </c>
      <c r="B504" s="1" t="str">
        <f>MID('P1'!$A$1,$A504,1)</f>
        <v>0</v>
      </c>
      <c r="C504" s="3" t="str">
        <f t="array" ref="C504">INDEX('P1'!$C$3:$C$18,MATCH($B504,'P1'!$A$3:$A$18,0))</f>
        <v>0000</v>
      </c>
    </row>
    <row r="505" ht="15.75" customHeight="1">
      <c r="A505" s="1">
        <f t="shared" si="1"/>
        <v>504</v>
      </c>
      <c r="B505" s="1" t="str">
        <f>MID('P1'!$A$1,$A505,1)</f>
        <v>B</v>
      </c>
      <c r="C505" s="3" t="str">
        <f t="array" ref="C505">INDEX('P1'!$C$3:$C$18,MATCH($B505,'P1'!$A$3:$A$18,0))</f>
        <v>1011</v>
      </c>
    </row>
    <row r="506" ht="15.75" customHeight="1">
      <c r="A506" s="1">
        <f t="shared" si="1"/>
        <v>505</v>
      </c>
      <c r="B506" s="1" t="str">
        <f>MID('P1'!$A$1,$A506,1)</f>
        <v>8</v>
      </c>
      <c r="C506" s="3" t="str">
        <f t="array" ref="C506">INDEX('P1'!$C$3:$C$18,MATCH($B506,'P1'!$A$3:$A$18,0))</f>
        <v>1000</v>
      </c>
    </row>
    <row r="507" ht="15.75" customHeight="1">
      <c r="A507" s="1">
        <f t="shared" si="1"/>
        <v>506</v>
      </c>
      <c r="B507" s="1" t="str">
        <f>MID('P1'!$A$1,$A507,1)</f>
        <v>7</v>
      </c>
      <c r="C507" s="3" t="str">
        <f t="array" ref="C507">INDEX('P1'!$C$3:$C$18,MATCH($B507,'P1'!$A$3:$A$18,0))</f>
        <v>0111</v>
      </c>
    </row>
    <row r="508" ht="15.75" customHeight="1">
      <c r="A508" s="1">
        <f t="shared" si="1"/>
        <v>507</v>
      </c>
      <c r="B508" s="1" t="str">
        <f>MID('P1'!$A$1,$A508,1)</f>
        <v>D</v>
      </c>
      <c r="C508" s="3" t="str">
        <f t="array" ref="C508">INDEX('P1'!$C$3:$C$18,MATCH($B508,'P1'!$A$3:$A$18,0))</f>
        <v>1101</v>
      </c>
    </row>
    <row r="509" ht="15.75" customHeight="1">
      <c r="A509" s="1">
        <f t="shared" si="1"/>
        <v>508</v>
      </c>
      <c r="B509" s="1" t="str">
        <f>MID('P1'!$A$1,$A509,1)</f>
        <v>0</v>
      </c>
      <c r="C509" s="3" t="str">
        <f t="array" ref="C509">INDEX('P1'!$C$3:$C$18,MATCH($B509,'P1'!$A$3:$A$18,0))</f>
        <v>0000</v>
      </c>
    </row>
    <row r="510" ht="15.75" customHeight="1">
      <c r="A510" s="1">
        <f t="shared" si="1"/>
        <v>509</v>
      </c>
      <c r="B510" s="1" t="str">
        <f>MID('P1'!$A$1,$A510,1)</f>
        <v>D</v>
      </c>
      <c r="C510" s="3" t="str">
        <f t="array" ref="C510">INDEX('P1'!$C$3:$C$18,MATCH($B510,'P1'!$A$3:$A$18,0))</f>
        <v>1101</v>
      </c>
    </row>
    <row r="511" ht="15.75" customHeight="1">
      <c r="A511" s="1">
        <f t="shared" si="1"/>
        <v>510</v>
      </c>
      <c r="B511" s="1" t="str">
        <f>MID('P1'!$A$1,$A511,1)</f>
        <v>6</v>
      </c>
      <c r="C511" s="3" t="str">
        <f t="array" ref="C511">INDEX('P1'!$C$3:$C$18,MATCH($B511,'P1'!$A$3:$A$18,0))</f>
        <v>0110</v>
      </c>
    </row>
    <row r="512" ht="15.75" customHeight="1">
      <c r="A512" s="1">
        <f t="shared" si="1"/>
        <v>511</v>
      </c>
      <c r="B512" s="1" t="str">
        <f>MID('P1'!$A$1,$A512,1)</f>
        <v>3</v>
      </c>
      <c r="C512" s="3" t="str">
        <f t="array" ref="C512">INDEX('P1'!$C$3:$C$18,MATCH($B512,'P1'!$A$3:$A$18,0))</f>
        <v>0011</v>
      </c>
    </row>
    <row r="513" ht="15.75" customHeight="1">
      <c r="A513" s="1">
        <f t="shared" si="1"/>
        <v>512</v>
      </c>
      <c r="B513" s="1" t="str">
        <f>MID('P1'!$A$1,$A513,1)</f>
        <v>7</v>
      </c>
      <c r="C513" s="3" t="str">
        <f t="array" ref="C513">INDEX('P1'!$C$3:$C$18,MATCH($B513,'P1'!$A$3:$A$18,0))</f>
        <v>0111</v>
      </c>
    </row>
    <row r="514" ht="15.75" customHeight="1">
      <c r="A514" s="1">
        <f t="shared" si="1"/>
        <v>513</v>
      </c>
      <c r="B514" s="1" t="str">
        <f>MID('P1'!$A$1,$A514,1)</f>
        <v>8</v>
      </c>
      <c r="C514" s="3" t="str">
        <f t="array" ref="C514">INDEX('P1'!$C$3:$C$18,MATCH($B514,'P1'!$A$3:$A$18,0))</f>
        <v>1000</v>
      </c>
    </row>
    <row r="515" ht="15.75" customHeight="1">
      <c r="A515" s="1">
        <f t="shared" si="1"/>
        <v>514</v>
      </c>
      <c r="B515" s="1" t="str">
        <f>MID('P1'!$A$1,$A515,1)</f>
        <v>0</v>
      </c>
      <c r="C515" s="3" t="str">
        <f t="array" ref="C515">INDEX('P1'!$C$3:$C$18,MATCH($B515,'P1'!$A$3:$A$18,0))</f>
        <v>0000</v>
      </c>
    </row>
    <row r="516" ht="15.75" customHeight="1">
      <c r="A516" s="1">
        <f t="shared" si="1"/>
        <v>515</v>
      </c>
      <c r="B516" s="1" t="str">
        <f>MID('P1'!$A$1,$A516,1)</f>
        <v>0</v>
      </c>
      <c r="C516" s="3" t="str">
        <f t="array" ref="C516">INDEX('P1'!$C$3:$C$18,MATCH($B516,'P1'!$A$3:$A$18,0))</f>
        <v>0000</v>
      </c>
    </row>
    <row r="517" ht="15.75" customHeight="1">
      <c r="A517" s="1">
        <f t="shared" si="1"/>
        <v>516</v>
      </c>
      <c r="B517" s="1" t="str">
        <f>MID('P1'!$A$1,$A517,1)</f>
        <v>2</v>
      </c>
      <c r="C517" s="3" t="str">
        <f t="array" ref="C517">INDEX('P1'!$C$3:$C$18,MATCH($B517,'P1'!$A$3:$A$18,0))</f>
        <v>0010</v>
      </c>
    </row>
    <row r="518" ht="15.75" customHeight="1">
      <c r="A518" s="1">
        <f t="shared" si="1"/>
        <v>517</v>
      </c>
      <c r="B518" s="1" t="str">
        <f>MID('P1'!$A$1,$A518,1)</f>
        <v>1</v>
      </c>
      <c r="C518" s="3" t="str">
        <f t="array" ref="C518">INDEX('P1'!$C$3:$C$18,MATCH($B518,'P1'!$A$3:$A$18,0))</f>
        <v>0001</v>
      </c>
    </row>
    <row r="519" ht="15.75" customHeight="1">
      <c r="A519" s="1">
        <f t="shared" si="1"/>
        <v>518</v>
      </c>
      <c r="B519" s="1" t="str">
        <f>MID('P1'!$A$1,$A519,1)</f>
        <v>9</v>
      </c>
      <c r="C519" s="3" t="str">
        <f t="array" ref="C519">INDEX('P1'!$C$3:$C$18,MATCH($B519,'P1'!$A$3:$A$18,0))</f>
        <v>1001</v>
      </c>
    </row>
    <row r="520" ht="15.75" customHeight="1">
      <c r="A520" s="1">
        <f t="shared" si="1"/>
        <v>519</v>
      </c>
      <c r="B520" s="1" t="str">
        <f>MID('P1'!$A$1,$A520,1)</f>
        <v>1</v>
      </c>
      <c r="C520" s="3" t="str">
        <f t="array" ref="C520">INDEX('P1'!$C$3:$C$18,MATCH($B520,'P1'!$A$3:$A$18,0))</f>
        <v>0001</v>
      </c>
    </row>
    <row r="521" ht="15.75" customHeight="1">
      <c r="A521" s="1">
        <f t="shared" si="1"/>
        <v>520</v>
      </c>
      <c r="B521" s="1" t="str">
        <f>MID('P1'!$A$1,$A521,1)</f>
        <v>B</v>
      </c>
      <c r="C521" s="3" t="str">
        <f t="array" ref="C521">INDEX('P1'!$C$3:$C$18,MATCH($B521,'P1'!$A$3:$A$18,0))</f>
        <v>1011</v>
      </c>
    </row>
    <row r="522" ht="15.75" customHeight="1">
      <c r="A522" s="1">
        <f t="shared" si="1"/>
        <v>521</v>
      </c>
      <c r="B522" s="1" t="str">
        <f>MID('P1'!$A$1,$A522,1)</f>
        <v>E</v>
      </c>
      <c r="C522" s="3" t="str">
        <f t="array" ref="C522">INDEX('P1'!$C$3:$C$18,MATCH($B522,'P1'!$A$3:$A$18,0))</f>
        <v>1110</v>
      </c>
    </row>
    <row r="523" ht="15.75" customHeight="1">
      <c r="A523" s="1">
        <f t="shared" si="1"/>
        <v>522</v>
      </c>
      <c r="B523" s="1" t="str">
        <f>MID('P1'!$A$1,$A523,1)</f>
        <v>1</v>
      </c>
      <c r="C523" s="3" t="str">
        <f t="array" ref="C523">INDEX('P1'!$C$3:$C$18,MATCH($B523,'P1'!$A$3:$A$18,0))</f>
        <v>0001</v>
      </c>
    </row>
    <row r="524" ht="15.75" customHeight="1">
      <c r="A524" s="1">
        <f t="shared" si="1"/>
        <v>523</v>
      </c>
      <c r="B524" s="1" t="str">
        <f>MID('P1'!$A$1,$A524,1)</f>
        <v>1</v>
      </c>
      <c r="C524" s="3" t="str">
        <f t="array" ref="C524">INDEX('P1'!$C$3:$C$18,MATCH($B524,'P1'!$A$3:$A$18,0))</f>
        <v>0001</v>
      </c>
    </row>
    <row r="525" ht="15.75" customHeight="1">
      <c r="A525" s="1">
        <f t="shared" si="1"/>
        <v>524</v>
      </c>
      <c r="B525" s="1" t="str">
        <f>MID('P1'!$A$1,$A525,1)</f>
        <v>C</v>
      </c>
      <c r="C525" s="3" t="str">
        <f t="array" ref="C525">INDEX('P1'!$C$3:$C$18,MATCH($B525,'P1'!$A$3:$A$18,0))</f>
        <v>1100</v>
      </c>
    </row>
    <row r="526" ht="15.75" customHeight="1">
      <c r="A526" s="1">
        <f t="shared" si="1"/>
        <v>525</v>
      </c>
      <c r="B526" s="1" t="str">
        <f>MID('P1'!$A$1,$A526,1)</f>
        <v>6</v>
      </c>
      <c r="C526" s="3" t="str">
        <f t="array" ref="C526">INDEX('P1'!$C$3:$C$18,MATCH($B526,'P1'!$A$3:$A$18,0))</f>
        <v>0110</v>
      </c>
    </row>
    <row r="527" ht="15.75" customHeight="1">
      <c r="A527" s="1">
        <f t="shared" si="1"/>
        <v>526</v>
      </c>
      <c r="B527" s="1" t="str">
        <f>MID('P1'!$A$1,$A527,1)</f>
        <v>A</v>
      </c>
      <c r="C527" s="3" t="str">
        <f t="array" ref="C527">INDEX('P1'!$C$3:$C$18,MATCH($B527,'P1'!$A$3:$A$18,0))</f>
        <v>1010</v>
      </c>
    </row>
    <row r="528" ht="15.75" customHeight="1">
      <c r="A528" s="1">
        <f t="shared" si="1"/>
        <v>527</v>
      </c>
      <c r="B528" s="1" t="str">
        <f>MID('P1'!$A$1,$A528,1)</f>
        <v>9</v>
      </c>
      <c r="C528" s="3" t="str">
        <f t="array" ref="C528">INDEX('P1'!$C$3:$C$18,MATCH($B528,'P1'!$A$3:$A$18,0))</f>
        <v>1001</v>
      </c>
    </row>
    <row r="529" ht="15.75" customHeight="1">
      <c r="A529" s="1">
        <f t="shared" si="1"/>
        <v>528</v>
      </c>
      <c r="B529" s="1" t="str">
        <f>MID('P1'!$A$1,$A529,1)</f>
        <v>1</v>
      </c>
      <c r="C529" s="3" t="str">
        <f t="array" ref="C529">INDEX('P1'!$C$3:$C$18,MATCH($B529,'P1'!$A$3:$A$18,0))</f>
        <v>0001</v>
      </c>
    </row>
    <row r="530" ht="15.75" customHeight="1">
      <c r="A530" s="1">
        <f t="shared" si="1"/>
        <v>529</v>
      </c>
      <c r="B530" s="1" t="str">
        <f>MID('P1'!$A$1,$A530,1)</f>
        <v>4</v>
      </c>
      <c r="C530" s="3" t="str">
        <f t="array" ref="C530">INDEX('P1'!$C$3:$C$18,MATCH($B530,'P1'!$A$3:$A$18,0))</f>
        <v>0100</v>
      </c>
    </row>
    <row r="531" ht="15.75" customHeight="1">
      <c r="A531" s="1">
        <f t="shared" si="1"/>
        <v>530</v>
      </c>
      <c r="B531" s="1" t="str">
        <f>MID('P1'!$A$1,$A531,1)</f>
        <v>F</v>
      </c>
      <c r="C531" s="3" t="str">
        <f t="array" ref="C531">INDEX('P1'!$C$3:$C$18,MATCH($B531,'P1'!$A$3:$A$18,0))</f>
        <v>1111</v>
      </c>
    </row>
    <row r="532" ht="15.75" customHeight="1">
      <c r="A532" s="1">
        <f t="shared" si="1"/>
        <v>531</v>
      </c>
      <c r="B532" s="1" t="str">
        <f>MID('P1'!$A$1,$A532,1)</f>
        <v>1</v>
      </c>
      <c r="C532" s="3" t="str">
        <f t="array" ref="C532">INDEX('P1'!$C$3:$C$18,MATCH($B532,'P1'!$A$3:$A$18,0))</f>
        <v>0001</v>
      </c>
    </row>
    <row r="533" ht="15.75" customHeight="1">
      <c r="A533" s="1">
        <f t="shared" si="1"/>
        <v>532</v>
      </c>
      <c r="B533" s="1" t="str">
        <f>MID('P1'!$A$1,$A533,1)</f>
        <v>0</v>
      </c>
      <c r="C533" s="3" t="str">
        <f t="array" ref="C533">INDEX('P1'!$C$3:$C$18,MATCH($B533,'P1'!$A$3:$A$18,0))</f>
        <v>0000</v>
      </c>
    </row>
    <row r="534" ht="15.75" customHeight="1">
      <c r="A534" s="1">
        <f t="shared" si="1"/>
        <v>533</v>
      </c>
      <c r="B534" s="1" t="str">
        <f>MID('P1'!$A$1,$A534,1)</f>
        <v>0</v>
      </c>
      <c r="C534" s="3" t="str">
        <f t="array" ref="C534">INDEX('P1'!$C$3:$C$18,MATCH($B534,'P1'!$A$3:$A$18,0))</f>
        <v>0000</v>
      </c>
    </row>
    <row r="535" ht="15.75" customHeight="1">
      <c r="A535" s="1">
        <f t="shared" si="1"/>
        <v>534</v>
      </c>
      <c r="B535" s="1" t="str">
        <f>MID('P1'!$A$1,$A535,1)</f>
        <v>7</v>
      </c>
      <c r="C535" s="3" t="str">
        <f t="array" ref="C535">INDEX('P1'!$C$3:$C$18,MATCH($B535,'P1'!$A$3:$A$18,0))</f>
        <v>0111</v>
      </c>
    </row>
    <row r="536" ht="15.75" customHeight="1">
      <c r="A536" s="1">
        <f t="shared" si="1"/>
        <v>535</v>
      </c>
      <c r="B536" s="1" t="str">
        <f>MID('P1'!$A$1,$A536,1)</f>
        <v>C</v>
      </c>
      <c r="C536" s="3" t="str">
        <f t="array" ref="C536">INDEX('P1'!$C$3:$C$18,MATCH($B536,'P1'!$A$3:$A$18,0))</f>
        <v>1100</v>
      </c>
    </row>
    <row r="537" ht="15.75" customHeight="1">
      <c r="A537" s="1">
        <f t="shared" si="1"/>
        <v>536</v>
      </c>
      <c r="B537" s="1" t="str">
        <f>MID('P1'!$A$1,$A537,1)</f>
        <v>8</v>
      </c>
      <c r="C537" s="3" t="str">
        <f t="array" ref="C537">INDEX('P1'!$C$3:$C$18,MATCH($B537,'P1'!$A$3:$A$18,0))</f>
        <v>1000</v>
      </c>
    </row>
    <row r="538" ht="15.75" customHeight="1">
      <c r="A538" s="1">
        <f t="shared" si="1"/>
        <v>537</v>
      </c>
      <c r="B538" s="1" t="str">
        <f>MID('P1'!$A$1,$A538,1)</f>
        <v>0</v>
      </c>
      <c r="C538" s="3" t="str">
        <f t="array" ref="C538">INDEX('P1'!$C$3:$C$18,MATCH($B538,'P1'!$A$3:$A$18,0))</f>
        <v>0000</v>
      </c>
    </row>
    <row r="539" ht="15.75" customHeight="1">
      <c r="A539" s="1">
        <f t="shared" si="1"/>
        <v>538</v>
      </c>
      <c r="B539" s="1" t="str">
        <f>MID('P1'!$A$1,$A539,1)</f>
        <v>1</v>
      </c>
      <c r="C539" s="3" t="str">
        <f t="array" ref="C539">INDEX('P1'!$C$3:$C$18,MATCH($B539,'P1'!$A$3:$A$18,0))</f>
        <v>0001</v>
      </c>
    </row>
    <row r="540" ht="15.75" customHeight="1">
      <c r="A540" s="1">
        <f t="shared" si="1"/>
        <v>539</v>
      </c>
      <c r="B540" s="1" t="str">
        <f>MID('P1'!$A$1,$A540,1)</f>
        <v>0</v>
      </c>
      <c r="C540" s="3" t="str">
        <f t="array" ref="C540">INDEX('P1'!$C$3:$C$18,MATCH($B540,'P1'!$A$3:$A$18,0))</f>
        <v>0000</v>
      </c>
    </row>
    <row r="541" ht="15.75" customHeight="1">
      <c r="A541" s="1">
        <f t="shared" si="1"/>
        <v>540</v>
      </c>
      <c r="B541" s="1" t="str">
        <f>MID('P1'!$A$1,$A541,1)</f>
        <v>F</v>
      </c>
      <c r="C541" s="3" t="str">
        <f t="array" ref="C541">INDEX('P1'!$C$3:$C$18,MATCH($B541,'P1'!$A$3:$A$18,0))</f>
        <v>1111</v>
      </c>
    </row>
    <row r="542" ht="15.75" customHeight="1">
      <c r="A542" s="1">
        <f t="shared" si="1"/>
        <v>541</v>
      </c>
      <c r="B542" s="1" t="str">
        <f>MID('P1'!$A$1,$A542,1)</f>
        <v>8</v>
      </c>
      <c r="C542" s="3" t="str">
        <f t="array" ref="C542">INDEX('P1'!$C$3:$C$18,MATCH($B542,'P1'!$A$3:$A$18,0))</f>
        <v>1000</v>
      </c>
    </row>
    <row r="543" ht="15.75" customHeight="1">
      <c r="A543" s="1">
        <f t="shared" si="1"/>
        <v>542</v>
      </c>
      <c r="B543" s="1" t="str">
        <f>MID('P1'!$A$1,$A543,1)</f>
        <v>B</v>
      </c>
      <c r="C543" s="3" t="str">
        <f t="array" ref="C543">INDEX('P1'!$C$3:$C$18,MATCH($B543,'P1'!$A$3:$A$18,0))</f>
        <v>1011</v>
      </c>
    </row>
    <row r="544" ht="15.75" customHeight="1">
      <c r="A544" s="1">
        <f t="shared" si="1"/>
        <v>543</v>
      </c>
      <c r="B544" s="1" t="str">
        <f>MID('P1'!$A$1,$A544,1)</f>
        <v>1</v>
      </c>
      <c r="C544" s="3" t="str">
        <f t="array" ref="C544">INDEX('P1'!$C$3:$C$18,MATCH($B544,'P1'!$A$3:$A$18,0))</f>
        <v>0001</v>
      </c>
    </row>
    <row r="545" ht="15.75" customHeight="1">
      <c r="A545" s="1">
        <f t="shared" si="1"/>
        <v>544</v>
      </c>
      <c r="B545" s="1" t="str">
        <f>MID('P1'!$A$1,$A545,1)</f>
        <v>1</v>
      </c>
      <c r="C545" s="3" t="str">
        <f t="array" ref="C545">INDEX('P1'!$C$3:$C$18,MATCH($B545,'P1'!$A$3:$A$18,0))</f>
        <v>0001</v>
      </c>
    </row>
    <row r="546" ht="15.75" customHeight="1">
      <c r="A546" s="1">
        <f t="shared" si="1"/>
        <v>545</v>
      </c>
      <c r="B546" s="1" t="str">
        <f>MID('P1'!$A$1,$A546,1)</f>
        <v>2</v>
      </c>
      <c r="C546" s="3" t="str">
        <f t="array" ref="C546">INDEX('P1'!$C$3:$C$18,MATCH($B546,'P1'!$A$3:$A$18,0))</f>
        <v>0010</v>
      </c>
    </row>
    <row r="547" ht="15.75" customHeight="1">
      <c r="A547" s="1">
        <f t="shared" si="1"/>
        <v>546</v>
      </c>
      <c r="B547" s="1" t="str">
        <f>MID('P1'!$A$1,$A547,1)</f>
        <v>2</v>
      </c>
      <c r="C547" s="3" t="str">
        <f t="array" ref="C547">INDEX('P1'!$C$3:$C$18,MATCH($B547,'P1'!$A$3:$A$18,0))</f>
        <v>0010</v>
      </c>
    </row>
    <row r="548" ht="15.75" customHeight="1">
      <c r="A548" s="1">
        <f t="shared" si="1"/>
        <v>547</v>
      </c>
      <c r="B548" s="1" t="str">
        <f>MID('P1'!$A$1,$A548,1)</f>
        <v>2</v>
      </c>
      <c r="C548" s="3" t="str">
        <f t="array" ref="C548">INDEX('P1'!$C$3:$C$18,MATCH($B548,'P1'!$A$3:$A$18,0))</f>
        <v>0010</v>
      </c>
    </row>
    <row r="549" ht="15.75" customHeight="1">
      <c r="A549" s="1">
        <f t="shared" si="1"/>
        <v>548</v>
      </c>
      <c r="B549" s="1" t="str">
        <f>MID('P1'!$A$1,$A549,1)</f>
        <v>3</v>
      </c>
      <c r="C549" s="3" t="str">
        <f t="array" ref="C549">INDEX('P1'!$C$3:$C$18,MATCH($B549,'P1'!$A$3:$A$18,0))</f>
        <v>0011</v>
      </c>
    </row>
    <row r="550" ht="15.75" customHeight="1">
      <c r="A550" s="1">
        <f t="shared" si="1"/>
        <v>549</v>
      </c>
      <c r="B550" s="1" t="str">
        <f>MID('P1'!$A$1,$A550,1)</f>
        <v>9</v>
      </c>
      <c r="C550" s="3" t="str">
        <f t="array" ref="C550">INDEX('P1'!$C$3:$C$18,MATCH($B550,'P1'!$A$3:$A$18,0))</f>
        <v>1001</v>
      </c>
    </row>
    <row r="551" ht="15.75" customHeight="1">
      <c r="A551" s="1">
        <f t="shared" si="1"/>
        <v>550</v>
      </c>
      <c r="B551" s="1" t="str">
        <f>MID('P1'!$A$1,$A551,1)</f>
        <v>8</v>
      </c>
      <c r="C551" s="3" t="str">
        <f t="array" ref="C551">INDEX('P1'!$C$3:$C$18,MATCH($B551,'P1'!$A$3:$A$18,0))</f>
        <v>1000</v>
      </c>
    </row>
    <row r="552" ht="15.75" customHeight="1">
      <c r="A552" s="1">
        <f t="shared" si="1"/>
        <v>551</v>
      </c>
      <c r="B552" s="1" t="str">
        <f>MID('P1'!$A$1,$A552,1)</f>
        <v>0</v>
      </c>
      <c r="C552" s="3" t="str">
        <f t="array" ref="C552">INDEX('P1'!$C$3:$C$18,MATCH($B552,'P1'!$A$3:$A$18,0))</f>
        <v>0000</v>
      </c>
    </row>
    <row r="553" ht="15.75" customHeight="1">
      <c r="A553" s="1">
        <f t="shared" si="1"/>
        <v>552</v>
      </c>
      <c r="B553" s="1" t="str">
        <f>MID('P1'!$A$1,$A553,1)</f>
        <v>3</v>
      </c>
      <c r="C553" s="3" t="str">
        <f t="array" ref="C553">INDEX('P1'!$C$3:$C$18,MATCH($B553,'P1'!$A$3:$A$18,0))</f>
        <v>0011</v>
      </c>
    </row>
    <row r="554" ht="15.75" customHeight="1">
      <c r="A554" s="1">
        <f t="shared" si="1"/>
        <v>553</v>
      </c>
      <c r="B554" s="1" t="str">
        <f>MID('P1'!$A$1,$A554,1)</f>
        <v>B</v>
      </c>
      <c r="C554" s="3" t="str">
        <f t="array" ref="C554">INDEX('P1'!$C$3:$C$18,MATCH($B554,'P1'!$A$3:$A$18,0))</f>
        <v>1011</v>
      </c>
    </row>
    <row r="555" ht="15.75" customHeight="1">
      <c r="A555" s="1">
        <f t="shared" si="1"/>
        <v>554</v>
      </c>
      <c r="B555" s="1" t="str">
        <f>MID('P1'!$A$1,$A555,1)</f>
        <v>0</v>
      </c>
      <c r="C555" s="3" t="str">
        <f t="array" ref="C555">INDEX('P1'!$C$3:$C$18,MATCH($B555,'P1'!$A$3:$A$18,0))</f>
        <v>0000</v>
      </c>
    </row>
    <row r="556" ht="15.75" customHeight="1">
      <c r="A556" s="1">
        <f t="shared" si="1"/>
        <v>555</v>
      </c>
      <c r="B556" s="1" t="str">
        <f>MID('P1'!$A$1,$A556,1)</f>
        <v>4</v>
      </c>
      <c r="C556" s="3" t="str">
        <f t="array" ref="C556">INDEX('P1'!$C$3:$C$18,MATCH($B556,'P1'!$A$3:$A$18,0))</f>
        <v>0100</v>
      </c>
    </row>
    <row r="557" ht="15.75" customHeight="1">
      <c r="A557" s="1">
        <f t="shared" si="1"/>
        <v>556</v>
      </c>
      <c r="B557" s="1" t="str">
        <f>MID('P1'!$A$1,$A557,1)</f>
        <v>A</v>
      </c>
      <c r="C557" s="3" t="str">
        <f t="array" ref="C557">INDEX('P1'!$C$3:$C$18,MATCH($B557,'P1'!$A$3:$A$18,0))</f>
        <v>1010</v>
      </c>
    </row>
    <row r="558" ht="15.75" customHeight="1">
      <c r="A558" s="1">
        <f t="shared" si="1"/>
        <v>557</v>
      </c>
      <c r="B558" s="1" t="str">
        <f>MID('P1'!$A$1,$A558,1)</f>
        <v>0</v>
      </c>
      <c r="C558" s="3" t="str">
        <f t="array" ref="C558">INDEX('P1'!$C$3:$C$18,MATCH($B558,'P1'!$A$3:$A$18,0))</f>
        <v>0000</v>
      </c>
    </row>
    <row r="559" ht="15.75" customHeight="1">
      <c r="A559" s="1">
        <f t="shared" si="1"/>
        <v>558</v>
      </c>
      <c r="B559" s="1" t="str">
        <f>MID('P1'!$A$1,$A559,1)</f>
        <v>9</v>
      </c>
      <c r="C559" s="3" t="str">
        <f t="array" ref="C559">INDEX('P1'!$C$3:$C$18,MATCH($B559,'P1'!$A$3:$A$18,0))</f>
        <v>1001</v>
      </c>
    </row>
    <row r="560" ht="15.75" customHeight="1">
      <c r="A560" s="1">
        <f t="shared" si="1"/>
        <v>559</v>
      </c>
      <c r="B560" s="1" t="str">
        <f>MID('P1'!$A$1,$A560,1)</f>
        <v>4</v>
      </c>
      <c r="C560" s="3" t="str">
        <f t="array" ref="C560">INDEX('P1'!$C$3:$C$18,MATCH($B560,'P1'!$A$3:$A$18,0))</f>
        <v>0100</v>
      </c>
    </row>
    <row r="561" ht="15.75" customHeight="1">
      <c r="A561" s="1">
        <f t="shared" si="1"/>
        <v>560</v>
      </c>
      <c r="B561" s="1" t="str">
        <f>MID('P1'!$A$1,$A561,1)</f>
        <v>6</v>
      </c>
      <c r="C561" s="3" t="str">
        <f t="array" ref="C561">INDEX('P1'!$C$3:$C$18,MATCH($B561,'P1'!$A$3:$A$18,0))</f>
        <v>0110</v>
      </c>
    </row>
    <row r="562" ht="15.75" customHeight="1">
      <c r="A562" s="1">
        <f t="shared" si="1"/>
        <v>561</v>
      </c>
      <c r="B562" s="1" t="str">
        <f>MID('P1'!$A$1,$A562,1)</f>
        <v>6</v>
      </c>
      <c r="C562" s="3" t="str">
        <f t="array" ref="C562">INDEX('P1'!$C$3:$C$18,MATCH($B562,'P1'!$A$3:$A$18,0))</f>
        <v>0110</v>
      </c>
    </row>
    <row r="563" ht="15.75" customHeight="1">
      <c r="A563" s="1">
        <f t="shared" si="1"/>
        <v>562</v>
      </c>
      <c r="B563" s="1" t="str">
        <f>MID('P1'!$A$1,$A563,1)</f>
        <v>3</v>
      </c>
      <c r="C563" s="3" t="str">
        <f t="array" ref="C563">INDEX('P1'!$C$3:$C$18,MATCH($B563,'P1'!$A$3:$A$18,0))</f>
        <v>0011</v>
      </c>
    </row>
    <row r="564" ht="15.75" customHeight="1">
      <c r="A564" s="1">
        <f t="shared" si="1"/>
        <v>563</v>
      </c>
      <c r="B564" s="1" t="str">
        <f>MID('P1'!$A$1,$A564,1)</f>
        <v>0</v>
      </c>
      <c r="C564" s="3" t="str">
        <f t="array" ref="C564">INDEX('P1'!$C$3:$C$18,MATCH($B564,'P1'!$A$3:$A$18,0))</f>
        <v>0000</v>
      </c>
    </row>
    <row r="565" ht="15.75" customHeight="1">
      <c r="A565" s="1">
        <f t="shared" si="1"/>
        <v>564</v>
      </c>
      <c r="B565" s="1" t="str">
        <f>MID('P1'!$A$1,$A565,1)</f>
        <v>0</v>
      </c>
      <c r="C565" s="3" t="str">
        <f t="array" ref="C565">INDEX('P1'!$C$3:$C$18,MATCH($B565,'P1'!$A$3:$A$18,0))</f>
        <v>0000</v>
      </c>
    </row>
    <row r="566" ht="15.75" customHeight="1">
      <c r="A566" s="1">
        <f t="shared" si="1"/>
        <v>565</v>
      </c>
      <c r="B566" s="1" t="str">
        <f>MID('P1'!$A$1,$A566,1)</f>
        <v>6</v>
      </c>
      <c r="C566" s="3" t="str">
        <f t="array" ref="C566">INDEX('P1'!$C$3:$C$18,MATCH($B566,'P1'!$A$3:$A$18,0))</f>
        <v>0110</v>
      </c>
    </row>
    <row r="567" ht="15.75" customHeight="1">
      <c r="A567" s="1">
        <f t="shared" si="1"/>
        <v>566</v>
      </c>
      <c r="B567" s="1" t="str">
        <f>MID('P1'!$A$1,$A567,1)</f>
        <v>2</v>
      </c>
      <c r="C567" s="3" t="str">
        <f t="array" ref="C567">INDEX('P1'!$C$3:$C$18,MATCH($B567,'P1'!$A$3:$A$18,0))</f>
        <v>0010</v>
      </c>
    </row>
    <row r="568" ht="15.75" customHeight="1">
      <c r="A568" s="1">
        <f t="shared" si="1"/>
        <v>567</v>
      </c>
      <c r="B568" s="1" t="str">
        <f>MID('P1'!$A$1,$A568,1)</f>
        <v>2</v>
      </c>
      <c r="C568" s="3" t="str">
        <f t="array" ref="C568">INDEX('P1'!$C$3:$C$18,MATCH($B568,'P1'!$A$3:$A$18,0))</f>
        <v>0010</v>
      </c>
    </row>
    <row r="569" ht="15.75" customHeight="1">
      <c r="A569" s="1">
        <f t="shared" si="1"/>
        <v>568</v>
      </c>
      <c r="B569" s="1" t="str">
        <f>MID('P1'!$A$1,$A569,1)</f>
        <v>3</v>
      </c>
      <c r="C569" s="3" t="str">
        <f t="array" ref="C569">INDEX('P1'!$C$3:$C$18,MATCH($B569,'P1'!$A$3:$A$18,0))</f>
        <v>0011</v>
      </c>
    </row>
    <row r="570" ht="15.75" customHeight="1">
      <c r="A570" s="1">
        <f t="shared" si="1"/>
        <v>569</v>
      </c>
      <c r="B570" s="1" t="str">
        <f>MID('P1'!$A$1,$A570,1)</f>
        <v>4</v>
      </c>
      <c r="C570" s="3" t="str">
        <f t="array" ref="C570">INDEX('P1'!$C$3:$C$18,MATCH($B570,'P1'!$A$3:$A$18,0))</f>
        <v>0100</v>
      </c>
    </row>
    <row r="571" ht="15.75" customHeight="1">
      <c r="A571" s="1">
        <f t="shared" si="1"/>
        <v>570</v>
      </c>
      <c r="B571" s="1" t="str">
        <f>MID('P1'!$A$1,$A571,1)</f>
        <v>3</v>
      </c>
      <c r="C571" s="3" t="str">
        <f t="array" ref="C571">INDEX('P1'!$C$3:$C$18,MATCH($B571,'P1'!$A$3:$A$18,0))</f>
        <v>0011</v>
      </c>
    </row>
    <row r="572" ht="15.75" customHeight="1">
      <c r="A572" s="1">
        <f t="shared" si="1"/>
        <v>571</v>
      </c>
      <c r="B572" s="1" t="str">
        <f>MID('P1'!$A$1,$A572,1)</f>
        <v>0</v>
      </c>
      <c r="C572" s="3" t="str">
        <f t="array" ref="C572">INDEX('P1'!$C$3:$C$18,MATCH($B572,'P1'!$A$3:$A$18,0))</f>
        <v>0000</v>
      </c>
    </row>
    <row r="573" ht="15.75" customHeight="1">
      <c r="A573" s="1">
        <f t="shared" si="1"/>
        <v>572</v>
      </c>
      <c r="B573" s="1" t="str">
        <f>MID('P1'!$A$1,$A573,1)</f>
        <v>8</v>
      </c>
      <c r="C573" s="3" t="str">
        <f t="array" ref="C573">INDEX('P1'!$C$3:$C$18,MATCH($B573,'P1'!$A$3:$A$18,0))</f>
        <v>1000</v>
      </c>
    </row>
    <row r="574" ht="15.75" customHeight="1">
      <c r="A574" s="1">
        <f t="shared" si="1"/>
        <v>573</v>
      </c>
      <c r="B574" s="1" t="str">
        <f>MID('P1'!$A$1,$A574,1)</f>
        <v>D</v>
      </c>
      <c r="C574" s="3" t="str">
        <f t="array" ref="C574">INDEX('P1'!$C$3:$C$18,MATCH($B574,'P1'!$A$3:$A$18,0))</f>
        <v>1101</v>
      </c>
    </row>
    <row r="575" ht="15.75" customHeight="1">
      <c r="A575" s="1">
        <f t="shared" si="1"/>
        <v>574</v>
      </c>
      <c r="B575" s="1" t="str">
        <f>MID('P1'!$A$1,$A575,1)</f>
        <v>4</v>
      </c>
      <c r="C575" s="3" t="str">
        <f t="array" ref="C575">INDEX('P1'!$C$3:$C$18,MATCH($B575,'P1'!$A$3:$A$18,0))</f>
        <v>0100</v>
      </c>
    </row>
    <row r="576" ht="15.75" customHeight="1">
      <c r="A576" s="1">
        <f t="shared" si="1"/>
        <v>575</v>
      </c>
      <c r="B576" s="1" t="str">
        <f>MID('P1'!$A$1,$A576,1)</f>
        <v>4</v>
      </c>
      <c r="C576" s="3" t="str">
        <f t="array" ref="C576">INDEX('P1'!$C$3:$C$18,MATCH($B576,'P1'!$A$3:$A$18,0))</f>
        <v>0100</v>
      </c>
    </row>
    <row r="577" ht="15.75" customHeight="1">
      <c r="A577" s="1">
        <f t="shared" si="1"/>
        <v>576</v>
      </c>
      <c r="B577" s="1" t="str">
        <f>MID('P1'!$A$1,$A577,1)</f>
        <v>0</v>
      </c>
      <c r="C577" s="3" t="str">
        <f t="array" ref="C577">INDEX('P1'!$C$3:$C$18,MATCH($B577,'P1'!$A$3:$A$18,0))</f>
        <v>0000</v>
      </c>
    </row>
    <row r="578" ht="15.75" customHeight="1">
      <c r="A578" s="1">
        <f t="shared" si="1"/>
        <v>577</v>
      </c>
      <c r="B578" s="1" t="str">
        <f>MID('P1'!$A$1,$A578,1)</f>
        <v>1</v>
      </c>
      <c r="C578" s="3" t="str">
        <f t="array" ref="C578">INDEX('P1'!$C$3:$C$18,MATCH($B578,'P1'!$A$3:$A$18,0))</f>
        <v>0001</v>
      </c>
    </row>
    <row r="579" ht="15.75" customHeight="1">
      <c r="A579" s="1">
        <f t="shared" si="1"/>
        <v>578</v>
      </c>
      <c r="B579" s="1" t="str">
        <f>MID('P1'!$A$1,$A579,1)</f>
        <v>6</v>
      </c>
      <c r="C579" s="3" t="str">
        <f t="array" ref="C579">INDEX('P1'!$C$3:$C$18,MATCH($B579,'P1'!$A$3:$A$18,0))</f>
        <v>0110</v>
      </c>
    </row>
    <row r="580" ht="15.75" customHeight="1">
      <c r="A580" s="1">
        <f t="shared" si="1"/>
        <v>579</v>
      </c>
      <c r="B580" s="1" t="str">
        <f>MID('P1'!$A$1,$A580,1)</f>
        <v>C</v>
      </c>
      <c r="C580" s="3" t="str">
        <f t="array" ref="C580">INDEX('P1'!$C$3:$C$18,MATCH($B580,'P1'!$A$3:$A$18,0))</f>
        <v>1100</v>
      </c>
    </row>
    <row r="581" ht="15.75" customHeight="1">
      <c r="A581" s="1">
        <f t="shared" si="1"/>
        <v>580</v>
      </c>
      <c r="B581" s="1" t="str">
        <f>MID('P1'!$A$1,$A581,1)</f>
        <v>C</v>
      </c>
      <c r="C581" s="3" t="str">
        <f t="array" ref="C581">INDEX('P1'!$C$3:$C$18,MATCH($B581,'P1'!$A$3:$A$18,0))</f>
        <v>1100</v>
      </c>
    </row>
    <row r="582" ht="15.75" customHeight="1">
      <c r="A582" s="1">
        <f t="shared" si="1"/>
        <v>581</v>
      </c>
      <c r="B582" s="1" t="str">
        <f>MID('P1'!$A$1,$A582,1)</f>
        <v>E</v>
      </c>
      <c r="C582" s="3" t="str">
        <f t="array" ref="C582">INDEX('P1'!$C$3:$C$18,MATCH($B582,'P1'!$A$3:$A$18,0))</f>
        <v>1110</v>
      </c>
    </row>
    <row r="583" ht="15.75" customHeight="1">
      <c r="A583" s="1">
        <f t="shared" si="1"/>
        <v>582</v>
      </c>
      <c r="B583" s="1" t="str">
        <f>MID('P1'!$A$1,$A583,1)</f>
        <v>E</v>
      </c>
      <c r="C583" s="3" t="str">
        <f t="array" ref="C583">INDEX('P1'!$C$3:$C$18,MATCH($B583,'P1'!$A$3:$A$18,0))</f>
        <v>1110</v>
      </c>
    </row>
    <row r="584" ht="15.75" customHeight="1">
      <c r="A584" s="1">
        <f t="shared" si="1"/>
        <v>583</v>
      </c>
      <c r="B584" s="1" t="str">
        <f>MID('P1'!$A$1,$A584,1)</f>
        <v>A</v>
      </c>
      <c r="C584" s="3" t="str">
        <f t="array" ref="C584">INDEX('P1'!$C$3:$C$18,MATCH($B584,'P1'!$A$3:$A$18,0))</f>
        <v>1010</v>
      </c>
    </row>
    <row r="585" ht="15.75" customHeight="1">
      <c r="A585" s="1">
        <f t="shared" si="1"/>
        <v>584</v>
      </c>
      <c r="B585" s="1" t="str">
        <f>MID('P1'!$A$1,$A585,1)</f>
        <v>4</v>
      </c>
      <c r="C585" s="3" t="str">
        <f t="array" ref="C585">INDEX('P1'!$C$3:$C$18,MATCH($B585,'P1'!$A$3:$A$18,0))</f>
        <v>0100</v>
      </c>
    </row>
    <row r="586" ht="15.75" customHeight="1">
      <c r="A586" s="1">
        <f t="shared" si="1"/>
        <v>585</v>
      </c>
      <c r="B586" s="1" t="str">
        <f>MID('P1'!$A$1,$A586,1)</f>
        <v>4</v>
      </c>
      <c r="C586" s="3" t="str">
        <f t="array" ref="C586">INDEX('P1'!$C$3:$C$18,MATCH($B586,'P1'!$A$3:$A$18,0))</f>
        <v>0100</v>
      </c>
    </row>
    <row r="587" ht="15.75" customHeight="1">
      <c r="A587" s="1">
        <f t="shared" si="1"/>
        <v>586</v>
      </c>
      <c r="B587" s="1" t="str">
        <f>MID('P1'!$A$1,$A587,1)</f>
        <v>9</v>
      </c>
      <c r="C587" s="3" t="str">
        <f t="array" ref="C587">INDEX('P1'!$C$3:$C$18,MATCH($B587,'P1'!$A$3:$A$18,0))</f>
        <v>1001</v>
      </c>
    </row>
    <row r="588" ht="15.75" customHeight="1">
      <c r="A588" s="1">
        <f t="shared" si="1"/>
        <v>587</v>
      </c>
      <c r="B588" s="1" t="str">
        <f>MID('P1'!$A$1,$A588,1)</f>
        <v>6</v>
      </c>
      <c r="C588" s="3" t="str">
        <f t="array" ref="C588">INDEX('P1'!$C$3:$C$18,MATCH($B588,'P1'!$A$3:$A$18,0))</f>
        <v>0110</v>
      </c>
    </row>
    <row r="589" ht="15.75" customHeight="1">
      <c r="A589" s="1">
        <f t="shared" si="1"/>
        <v>588</v>
      </c>
      <c r="B589" s="1" t="str">
        <f>MID('P1'!$A$1,$A589,1)</f>
        <v>0</v>
      </c>
      <c r="C589" s="3" t="str">
        <f t="array" ref="C589">INDEX('P1'!$C$3:$C$18,MATCH($B589,'P1'!$A$3:$A$18,0))</f>
        <v>0000</v>
      </c>
    </row>
    <row r="590" ht="15.75" customHeight="1">
      <c r="A590" s="1">
        <f t="shared" si="1"/>
        <v>589</v>
      </c>
      <c r="B590" s="1" t="str">
        <f>MID('P1'!$A$1,$A590,1)</f>
        <v>0</v>
      </c>
      <c r="C590" s="3" t="str">
        <f t="array" ref="C590">INDEX('P1'!$C$3:$C$18,MATCH($B590,'P1'!$A$3:$A$18,0))</f>
        <v>0000</v>
      </c>
    </row>
    <row r="591" ht="15.75" customHeight="1">
      <c r="A591" s="1">
        <f t="shared" si="1"/>
        <v>590</v>
      </c>
      <c r="B591" s="1" t="str">
        <f>MID('P1'!$A$1,$A591,1)</f>
        <v>A</v>
      </c>
      <c r="C591" s="3" t="str">
        <f t="array" ref="C591">INDEX('P1'!$C$3:$C$18,MATCH($B591,'P1'!$A$3:$A$18,0))</f>
        <v>1010</v>
      </c>
    </row>
    <row r="592" ht="15.75" customHeight="1">
      <c r="A592" s="1">
        <f t="shared" si="1"/>
        <v>591</v>
      </c>
      <c r="B592" s="1" t="str">
        <f>MID('P1'!$A$1,$A592,1)</f>
        <v>C</v>
      </c>
      <c r="C592" s="3" t="str">
        <f t="array" ref="C592">INDEX('P1'!$C$3:$C$18,MATCH($B592,'P1'!$A$3:$A$18,0))</f>
        <v>1100</v>
      </c>
    </row>
    <row r="593" ht="15.75" customHeight="1">
      <c r="A593" s="1">
        <f t="shared" si="1"/>
        <v>592</v>
      </c>
      <c r="B593" s="1" t="str">
        <f>MID('P1'!$A$1,$A593,1)</f>
        <v>9</v>
      </c>
      <c r="C593" s="3" t="str">
        <f t="array" ref="C593">INDEX('P1'!$C$3:$C$18,MATCH($B593,'P1'!$A$3:$A$18,0))</f>
        <v>1001</v>
      </c>
    </row>
    <row r="594" ht="15.75" customHeight="1">
      <c r="A594" s="1">
        <f t="shared" si="1"/>
        <v>593</v>
      </c>
      <c r="B594" s="1" t="str">
        <f>MID('P1'!$A$1,$A594,1)</f>
        <v>8</v>
      </c>
      <c r="C594" s="3" t="str">
        <f t="array" ref="C594">INDEX('P1'!$C$3:$C$18,MATCH($B594,'P1'!$A$3:$A$18,0))</f>
        <v>1000</v>
      </c>
    </row>
    <row r="595" ht="15.75" customHeight="1">
      <c r="A595" s="1">
        <f t="shared" si="1"/>
        <v>594</v>
      </c>
      <c r="B595" s="1" t="str">
        <f>MID('P1'!$A$1,$A595,1)</f>
        <v>4</v>
      </c>
      <c r="C595" s="3" t="str">
        <f t="array" ref="C595">INDEX('P1'!$C$3:$C$18,MATCH($B595,'P1'!$A$3:$A$18,0))</f>
        <v>0100</v>
      </c>
    </row>
    <row r="596" ht="15.75" customHeight="1">
      <c r="A596" s="1">
        <f t="shared" si="1"/>
        <v>595</v>
      </c>
      <c r="B596" s="1" t="str">
        <f>MID('P1'!$A$1,$A596,1)</f>
        <v>4</v>
      </c>
      <c r="C596" s="3" t="str">
        <f t="array" ref="C596">INDEX('P1'!$C$3:$C$18,MATCH($B596,'P1'!$A$3:$A$18,0))</f>
        <v>0100</v>
      </c>
    </row>
    <row r="597" ht="15.75" customHeight="1">
      <c r="A597" s="1">
        <f t="shared" si="1"/>
        <v>596</v>
      </c>
      <c r="B597" s="1" t="str">
        <f>MID('P1'!$A$1,$A597,1)</f>
        <v>A</v>
      </c>
      <c r="C597" s="3" t="str">
        <f t="array" ref="C597">INDEX('P1'!$C$3:$C$18,MATCH($B597,'P1'!$A$3:$A$18,0))</f>
        <v>1010</v>
      </c>
    </row>
    <row r="598" ht="15.75" customHeight="1">
      <c r="A598" s="1">
        <f t="shared" si="1"/>
        <v>597</v>
      </c>
      <c r="B598" s="1" t="str">
        <f>MID('P1'!$A$1,$A598,1)</f>
        <v>7</v>
      </c>
      <c r="C598" s="3" t="str">
        <f t="array" ref="C598">INDEX('P1'!$C$3:$C$18,MATCH($B598,'P1'!$A$3:$A$18,0))</f>
        <v>0111</v>
      </c>
    </row>
    <row r="599" ht="15.75" customHeight="1">
      <c r="A599" s="1">
        <f t="shared" si="1"/>
        <v>598</v>
      </c>
      <c r="B599" s="1" t="str">
        <f>MID('P1'!$A$1,$A599,1)</f>
        <v>3</v>
      </c>
      <c r="C599" s="3" t="str">
        <f t="array" ref="C599">INDEX('P1'!$C$3:$C$18,MATCH($B599,'P1'!$A$3:$A$18,0))</f>
        <v>0011</v>
      </c>
    </row>
    <row r="600" ht="15.75" customHeight="1">
      <c r="A600" s="1">
        <f t="shared" si="1"/>
        <v>599</v>
      </c>
      <c r="B600" s="1" t="str">
        <f>MID('P1'!$A$1,$A600,1)</f>
        <v>3</v>
      </c>
      <c r="C600" s="3" t="str">
        <f t="array" ref="C600">INDEX('P1'!$C$3:$C$18,MATCH($B600,'P1'!$A$3:$A$18,0))</f>
        <v>0011</v>
      </c>
    </row>
    <row r="601" ht="15.75" customHeight="1">
      <c r="A601" s="1">
        <f t="shared" si="1"/>
        <v>600</v>
      </c>
      <c r="B601" s="1" t="str">
        <f>MID('P1'!$A$1,$A601,1)</f>
        <v>D</v>
      </c>
      <c r="C601" s="3" t="str">
        <f t="array" ref="C601">INDEX('P1'!$C$3:$C$18,MATCH($B601,'P1'!$A$3:$A$18,0))</f>
        <v>1101</v>
      </c>
    </row>
    <row r="602" ht="15.75" customHeight="1">
      <c r="A602" s="1">
        <f t="shared" si="1"/>
        <v>601</v>
      </c>
      <c r="B602" s="1" t="str">
        <f>MID('P1'!$A$1,$A602,1)</f>
        <v>3</v>
      </c>
      <c r="C602" s="3" t="str">
        <f t="array" ref="C602">INDEX('P1'!$C$3:$C$18,MATCH($B602,'P1'!$A$3:$A$18,0))</f>
        <v>0011</v>
      </c>
    </row>
    <row r="603" ht="15.75" customHeight="1">
      <c r="A603" s="1">
        <f t="shared" si="1"/>
        <v>602</v>
      </c>
      <c r="B603" s="1" t="str">
        <f>MID('P1'!$A$1,$A603,1)</f>
        <v>C</v>
      </c>
      <c r="C603" s="3" t="str">
        <f t="array" ref="C603">INDEX('P1'!$C$3:$C$18,MATCH($B603,'P1'!$A$3:$A$18,0))</f>
        <v>1100</v>
      </c>
    </row>
    <row r="604" ht="15.75" customHeight="1">
      <c r="A604" s="1">
        <f t="shared" si="1"/>
        <v>603</v>
      </c>
      <c r="B604" s="1" t="str">
        <f>MID('P1'!$A$1,$A604,1)</f>
        <v>7</v>
      </c>
      <c r="C604" s="3" t="str">
        <f t="array" ref="C604">INDEX('P1'!$C$3:$C$18,MATCH($B604,'P1'!$A$3:$A$18,0))</f>
        <v>0111</v>
      </c>
    </row>
    <row r="605" ht="15.75" customHeight="1">
      <c r="A605" s="1">
        <f t="shared" si="1"/>
        <v>604</v>
      </c>
      <c r="B605" s="1" t="str">
        <f>MID('P1'!$A$1,$A605,1)</f>
        <v>0</v>
      </c>
      <c r="C605" s="3" t="str">
        <f t="array" ref="C605">INDEX('P1'!$C$3:$C$18,MATCH($B605,'P1'!$A$3:$A$18,0))</f>
        <v>0000</v>
      </c>
    </row>
    <row r="606" ht="15.75" customHeight="1">
      <c r="A606" s="1">
        <f t="shared" si="1"/>
        <v>605</v>
      </c>
      <c r="B606" s="1" t="str">
        <f>MID('P1'!$A$1,$A606,1)</f>
        <v>0</v>
      </c>
      <c r="C606" s="3" t="str">
        <f t="array" ref="C606">INDEX('P1'!$C$3:$C$18,MATCH($B606,'P1'!$A$3:$A$18,0))</f>
        <v>0000</v>
      </c>
    </row>
    <row r="607" ht="15.75" customHeight="1">
      <c r="A607" s="1">
        <f t="shared" si="1"/>
        <v>606</v>
      </c>
      <c r="B607" s="1" t="str">
        <f>MID('P1'!$A$1,$A607,1)</f>
        <v>6</v>
      </c>
      <c r="C607" s="3" t="str">
        <f t="array" ref="C607">INDEX('P1'!$C$3:$C$18,MATCH($B607,'P1'!$A$3:$A$18,0))</f>
        <v>0110</v>
      </c>
    </row>
    <row r="608" ht="15.75" customHeight="1">
      <c r="A608" s="1">
        <f t="shared" si="1"/>
        <v>607</v>
      </c>
      <c r="B608" s="1" t="str">
        <f>MID('P1'!$A$1,$A608,1)</f>
        <v>2</v>
      </c>
      <c r="C608" s="3" t="str">
        <f t="array" ref="C608">INDEX('P1'!$C$3:$C$18,MATCH($B608,'P1'!$A$3:$A$18,0))</f>
        <v>0010</v>
      </c>
    </row>
    <row r="609" ht="15.75" customHeight="1">
      <c r="A609" s="1">
        <f t="shared" si="1"/>
        <v>608</v>
      </c>
      <c r="B609" s="1" t="str">
        <f>MID('P1'!$A$1,$A609,1)</f>
        <v>7</v>
      </c>
      <c r="C609" s="3" t="str">
        <f t="array" ref="C609">INDEX('P1'!$C$3:$C$18,MATCH($B609,'P1'!$A$3:$A$18,0))</f>
        <v>0111</v>
      </c>
    </row>
    <row r="610" ht="15.75" customHeight="1">
      <c r="A610" s="1">
        <f t="shared" si="1"/>
        <v>609</v>
      </c>
      <c r="B610" s="1" t="str">
        <f>MID('P1'!$A$1,$A610,1)</f>
        <v>E</v>
      </c>
      <c r="C610" s="3" t="str">
        <f t="array" ref="C610">INDEX('P1'!$C$3:$C$18,MATCH($B610,'P1'!$A$3:$A$18,0))</f>
        <v>1110</v>
      </c>
    </row>
    <row r="611" ht="15.75" customHeight="1">
      <c r="A611" s="1">
        <f t="shared" si="1"/>
        <v>610</v>
      </c>
      <c r="B611" s="1" t="str">
        <f>MID('P1'!$A$1,$A611,1)</f>
        <v>A</v>
      </c>
      <c r="C611" s="3" t="str">
        <f t="array" ref="C611">INDEX('P1'!$C$3:$C$18,MATCH($B611,'P1'!$A$3:$A$18,0))</f>
        <v>1010</v>
      </c>
    </row>
    <row r="612" ht="15.75" customHeight="1">
      <c r="A612" s="1">
        <f t="shared" si="1"/>
        <v>611</v>
      </c>
      <c r="B612" s="1" t="str">
        <f>MID('P1'!$A$1,$A612,1)</f>
        <v>3</v>
      </c>
      <c r="C612" s="3" t="str">
        <f t="array" ref="C612">INDEX('P1'!$C$3:$C$18,MATCH($B612,'P1'!$A$3:$A$18,0))</f>
        <v>0011</v>
      </c>
    </row>
    <row r="613" ht="15.75" customHeight="1">
      <c r="A613" s="1">
        <f t="shared" si="1"/>
        <v>612</v>
      </c>
      <c r="B613" s="1" t="str">
        <f>MID('P1'!$A$1,$A613,1)</f>
        <v>9</v>
      </c>
      <c r="C613" s="3" t="str">
        <f t="array" ref="C613">INDEX('P1'!$C$3:$C$18,MATCH($B613,'P1'!$A$3:$A$18,0))</f>
        <v>1001</v>
      </c>
    </row>
    <row r="614" ht="15.75" customHeight="1">
      <c r="A614" s="1">
        <f t="shared" si="1"/>
        <v>613</v>
      </c>
      <c r="B614" s="1" t="str">
        <f>MID('P1'!$A$1,$A614,1)</f>
        <v>1</v>
      </c>
      <c r="C614" s="3" t="str">
        <f t="array" ref="C614">INDEX('P1'!$C$3:$C$18,MATCH($B614,'P1'!$A$3:$A$18,0))</f>
        <v>0001</v>
      </c>
    </row>
    <row r="615" ht="15.75" customHeight="1">
      <c r="A615" s="1">
        <f t="shared" si="1"/>
        <v>614</v>
      </c>
      <c r="B615" s="1" t="str">
        <f>MID('P1'!$A$1,$A615,1)</f>
        <v>E</v>
      </c>
      <c r="C615" s="3" t="str">
        <f t="array" ref="C615">INDEX('P1'!$C$3:$C$18,MATCH($B615,'P1'!$A$3:$A$18,0))</f>
        <v>1110</v>
      </c>
    </row>
    <row r="616" ht="15.75" customHeight="1">
      <c r="A616" s="1">
        <f t="shared" si="1"/>
        <v>615</v>
      </c>
      <c r="B616" s="1" t="str">
        <f>MID('P1'!$A$1,$A616,1)</f>
        <v>E</v>
      </c>
      <c r="C616" s="3" t="str">
        <f t="array" ref="C616">INDEX('P1'!$C$3:$C$18,MATCH($B616,'P1'!$A$3:$A$18,0))</f>
        <v>1110</v>
      </c>
    </row>
    <row r="617" ht="15.75" customHeight="1">
      <c r="A617" s="1">
        <f t="shared" si="1"/>
        <v>616</v>
      </c>
      <c r="B617" s="1" t="str">
        <f>MID('P1'!$A$1,$A617,1)</f>
        <v>7</v>
      </c>
      <c r="C617" s="3" t="str">
        <f t="array" ref="C617">INDEX('P1'!$C$3:$C$18,MATCH($B617,'P1'!$A$3:$A$18,0))</f>
        <v>0111</v>
      </c>
    </row>
    <row r="618" ht="15.75" customHeight="1">
      <c r="A618" s="1">
        <f t="shared" si="1"/>
        <v>617</v>
      </c>
      <c r="B618" s="1" t="str">
        <f>MID('P1'!$A$1,$A618,1)</f>
        <v>6</v>
      </c>
      <c r="C618" s="3" t="str">
        <f t="array" ref="C618">INDEX('P1'!$C$3:$C$18,MATCH($B618,'P1'!$A$3:$A$18,0))</f>
        <v>0110</v>
      </c>
    </row>
    <row r="619" ht="15.75" customHeight="1">
      <c r="A619" s="1">
        <f t="shared" si="1"/>
        <v>618</v>
      </c>
      <c r="B619" s="1" t="str">
        <f>MID('P1'!$A$1,$A619,1)</f>
        <v>F</v>
      </c>
      <c r="C619" s="3" t="str">
        <f t="array" ref="C619">INDEX('P1'!$C$3:$C$18,MATCH($B619,'P1'!$A$3:$A$18,0))</f>
        <v>1111</v>
      </c>
    </row>
    <row r="620" ht="15.75" customHeight="1">
      <c r="A620" s="1">
        <f t="shared" si="1"/>
        <v>619</v>
      </c>
      <c r="B620" s="1" t="str">
        <f>MID('P1'!$A$1,$A620,1)</f>
        <v>9</v>
      </c>
      <c r="C620" s="3" t="str">
        <f t="array" ref="C620">INDEX('P1'!$C$3:$C$18,MATCH($B620,'P1'!$A$3:$A$18,0))</f>
        <v>1001</v>
      </c>
    </row>
    <row r="621" ht="15.75" customHeight="1">
      <c r="A621" s="1">
        <f t="shared" si="1"/>
        <v>620</v>
      </c>
      <c r="B621" s="1" t="str">
        <f>MID('P1'!$A$1,$A621,1)</f>
        <v>B</v>
      </c>
      <c r="C621" s="3" t="str">
        <f t="array" ref="C621">INDEX('P1'!$C$3:$C$18,MATCH($B621,'P1'!$A$3:$A$18,0))</f>
        <v>1011</v>
      </c>
    </row>
    <row r="622" ht="15.75" customHeight="1">
      <c r="A622" s="1">
        <f t="shared" si="1"/>
        <v>621</v>
      </c>
      <c r="B622" s="1" t="str">
        <f>MID('P1'!$A$1,$A622,1)</f>
        <v>4</v>
      </c>
      <c r="C622" s="3" t="str">
        <f t="array" ref="C622">INDEX('P1'!$C$3:$C$18,MATCH($B622,'P1'!$A$3:$A$18,0))</f>
        <v>0100</v>
      </c>
    </row>
    <row r="623" ht="15.75" customHeight="1">
      <c r="A623" s="1">
        <f t="shared" si="1"/>
        <v>622</v>
      </c>
      <c r="B623" s="1" t="str">
        <f>MID('P1'!$A$1,$A623,1)</f>
        <v>B</v>
      </c>
      <c r="C623" s="3" t="str">
        <f t="array" ref="C623">INDEX('P1'!$C$3:$C$18,MATCH($B623,'P1'!$A$3:$A$18,0))</f>
        <v>1011</v>
      </c>
    </row>
    <row r="624" ht="15.75" customHeight="1">
      <c r="A624" s="1">
        <f t="shared" si="1"/>
        <v>623</v>
      </c>
      <c r="B624" s="1" t="str">
        <f>MID('P1'!$A$1,$A624,1)</f>
        <v>5</v>
      </c>
      <c r="C624" s="3" t="str">
        <f t="array" ref="C624">INDEX('P1'!$C$3:$C$18,MATCH($B624,'P1'!$A$3:$A$18,0))</f>
        <v>0101</v>
      </c>
    </row>
    <row r="625" ht="15.75" customHeight="1">
      <c r="A625" s="1">
        <f t="shared" si="1"/>
        <v>624</v>
      </c>
      <c r="B625" s="1" t="str">
        <f>MID('P1'!$A$1,$A625,1)</f>
        <v>D</v>
      </c>
      <c r="C625" s="3" t="str">
        <f t="array" ref="C625">INDEX('P1'!$C$3:$C$18,MATCH($B625,'P1'!$A$3:$A$18,0))</f>
        <v>1101</v>
      </c>
    </row>
    <row r="626" ht="15.75" customHeight="1">
      <c r="A626" s="1">
        <f t="shared" si="1"/>
        <v>625</v>
      </c>
      <c r="B626" s="1" t="str">
        <f>MID('P1'!$A$1,$A626,1)</f>
        <v>A</v>
      </c>
      <c r="C626" s="3" t="str">
        <f t="array" ref="C626">INDEX('P1'!$C$3:$C$18,MATCH($B626,'P1'!$A$3:$A$18,0))</f>
        <v>1010</v>
      </c>
    </row>
    <row r="627" ht="15.75" customHeight="1">
      <c r="A627" s="1">
        <f t="shared" si="1"/>
        <v>626</v>
      </c>
      <c r="B627" s="1" t="str">
        <f>MID('P1'!$A$1,$A627,1)</f>
        <v>6</v>
      </c>
      <c r="C627" s="3" t="str">
        <f t="array" ref="C627">INDEX('P1'!$C$3:$C$18,MATCH($B627,'P1'!$A$3:$A$18,0))</f>
        <v>0110</v>
      </c>
    </row>
    <row r="628" ht="15.75" customHeight="1">
      <c r="A628" s="1">
        <f t="shared" si="1"/>
        <v>627</v>
      </c>
      <c r="B628" s="1" t="str">
        <f>MID('P1'!$A$1,$A628,1)</f>
        <v>4</v>
      </c>
      <c r="C628" s="3" t="str">
        <f t="array" ref="C628">INDEX('P1'!$C$3:$C$18,MATCH($B628,'P1'!$A$3:$A$18,0))</f>
        <v>0100</v>
      </c>
    </row>
    <row r="629" ht="15.75" customHeight="1">
      <c r="A629" s="1">
        <f t="shared" si="1"/>
        <v>628</v>
      </c>
      <c r="B629" s="1" t="str">
        <f>MID('P1'!$A$1,$A629,1)</f>
        <v>9</v>
      </c>
      <c r="C629" s="3" t="str">
        <f t="array" ref="C629">INDEX('P1'!$C$3:$C$18,MATCH($B629,'P1'!$A$3:$A$18,0))</f>
        <v>1001</v>
      </c>
    </row>
    <row r="630" ht="15.75" customHeight="1">
      <c r="A630" s="1">
        <f t="shared" si="1"/>
        <v>629</v>
      </c>
      <c r="B630" s="1" t="str">
        <f>MID('P1'!$A$1,$A630,1)</f>
        <v>4</v>
      </c>
      <c r="C630" s="3" t="str">
        <f t="array" ref="C630">INDEX('P1'!$C$3:$C$18,MATCH($B630,'P1'!$A$3:$A$18,0))</f>
        <v>0100</v>
      </c>
    </row>
    <row r="631" ht="15.75" customHeight="1">
      <c r="A631" s="1">
        <f t="shared" si="1"/>
        <v>630</v>
      </c>
      <c r="B631" s="1" t="str">
        <f>MID('P1'!$A$1,$A631,1)</f>
        <v>8</v>
      </c>
      <c r="C631" s="3" t="str">
        <f t="array" ref="C631">INDEX('P1'!$C$3:$C$18,MATCH($B631,'P1'!$A$3:$A$18,0))</f>
        <v>1000</v>
      </c>
    </row>
    <row r="632" ht="15.75" customHeight="1">
      <c r="A632" s="1">
        <f t="shared" si="1"/>
        <v>631</v>
      </c>
      <c r="B632" s="1" t="str">
        <f>MID('P1'!$A$1,$A632,1)</f>
        <v>0</v>
      </c>
      <c r="C632" s="3" t="str">
        <f t="array" ref="C632">INDEX('P1'!$C$3:$C$18,MATCH($B632,'P1'!$A$3:$A$18,0))</f>
        <v>0000</v>
      </c>
    </row>
    <row r="633" ht="15.75" customHeight="1">
      <c r="A633" s="1">
        <f t="shared" si="1"/>
        <v>632</v>
      </c>
      <c r="B633" s="1" t="str">
        <f>MID('P1'!$A$1,$A633,1)</f>
        <v>3</v>
      </c>
      <c r="C633" s="3" t="str">
        <f t="array" ref="C633">INDEX('P1'!$C$3:$C$18,MATCH($B633,'P1'!$A$3:$A$18,0))</f>
        <v>0011</v>
      </c>
    </row>
    <row r="634" ht="15.75" customHeight="1">
      <c r="A634" s="1">
        <f t="shared" si="1"/>
        <v>633</v>
      </c>
      <c r="B634" s="1" t="str">
        <f>MID('P1'!$A$1,$A634,1)</f>
        <v>5</v>
      </c>
      <c r="C634" s="3" t="str">
        <f t="array" ref="C634">INDEX('P1'!$C$3:$C$18,MATCH($B634,'P1'!$A$3:$A$18,0))</f>
        <v>0101</v>
      </c>
    </row>
    <row r="635" ht="15.75" customHeight="1">
      <c r="A635" s="1">
        <f t="shared" si="1"/>
        <v>634</v>
      </c>
      <c r="B635" s="1" t="str">
        <f>MID('P1'!$A$1,$A635,1)</f>
        <v>7</v>
      </c>
      <c r="C635" s="3" t="str">
        <f t="array" ref="C635">INDEX('P1'!$C$3:$C$18,MATCH($B635,'P1'!$A$3:$A$18,0))</f>
        <v>0111</v>
      </c>
    </row>
    <row r="636" ht="15.75" customHeight="1">
      <c r="A636" s="1">
        <f t="shared" si="1"/>
        <v>635</v>
      </c>
      <c r="B636" s="1" t="str">
        <f>MID('P1'!$A$1,$A636,1)</f>
        <v>D</v>
      </c>
      <c r="C636" s="3" t="str">
        <f t="array" ref="C636">INDEX('P1'!$C$3:$C$18,MATCH($B636,'P1'!$A$3:$A$18,0))</f>
        <v>1101</v>
      </c>
    </row>
    <row r="637" ht="15.75" customHeight="1">
      <c r="A637" s="1">
        <f t="shared" si="1"/>
        <v>636</v>
      </c>
      <c r="B637" s="1" t="str">
        <f>MID('P1'!$A$1,$A637,1)</f>
        <v>0</v>
      </c>
      <c r="C637" s="3" t="str">
        <f t="array" ref="C637">INDEX('P1'!$C$3:$C$18,MATCH($B637,'P1'!$A$3:$A$18,0))</f>
        <v>0000</v>
      </c>
    </row>
    <row r="638" ht="15.75" customHeight="1">
      <c r="A638" s="1">
        <f t="shared" si="1"/>
        <v>637</v>
      </c>
      <c r="B638" s="1" t="str">
        <f>MID('P1'!$A$1,$A638,1)</f>
        <v>0</v>
      </c>
      <c r="C638" s="3" t="str">
        <f t="array" ref="C638">INDEX('P1'!$C$3:$C$18,MATCH($B638,'P1'!$A$3:$A$18,0))</f>
        <v>0000</v>
      </c>
    </row>
    <row r="639" ht="15.75" customHeight="1">
      <c r="A639" s="1">
        <f t="shared" si="1"/>
        <v>638</v>
      </c>
      <c r="B639" s="1" t="str">
        <f>MID('P1'!$A$1,$A639,1)</f>
        <v>5</v>
      </c>
      <c r="C639" s="3" t="str">
        <f t="array" ref="C639">INDEX('P1'!$C$3:$C$18,MATCH($B639,'P1'!$A$3:$A$18,0))</f>
        <v>0101</v>
      </c>
    </row>
    <row r="640" ht="15.75" customHeight="1">
      <c r="A640" s="1">
        <f t="shared" si="1"/>
        <v>639</v>
      </c>
      <c r="B640" s="1" t="str">
        <f>MID('P1'!$A$1,$A640,1)</f>
        <v>E</v>
      </c>
      <c r="C640" s="3" t="str">
        <f t="array" ref="C640">INDEX('P1'!$C$3:$C$18,MATCH($B640,'P1'!$A$3:$A$18,0))</f>
        <v>1110</v>
      </c>
    </row>
    <row r="641" ht="15.75" customHeight="1">
      <c r="A641" s="1">
        <f t="shared" si="1"/>
        <v>640</v>
      </c>
      <c r="B641" s="1" t="str">
        <f>MID('P1'!$A$1,$A641,1)</f>
        <v>6</v>
      </c>
      <c r="C641" s="3" t="str">
        <f t="array" ref="C641">INDEX('P1'!$C$3:$C$18,MATCH($B641,'P1'!$A$3:$A$18,0))</f>
        <v>0110</v>
      </c>
    </row>
    <row r="642" ht="15.75" customHeight="1">
      <c r="A642" s="1">
        <f t="shared" si="1"/>
        <v>641</v>
      </c>
      <c r="B642" s="1" t="str">
        <f>MID('P1'!$A$1,$A642,1)</f>
        <v>2</v>
      </c>
      <c r="C642" s="3" t="str">
        <f t="array" ref="C642">INDEX('P1'!$C$3:$C$18,MATCH($B642,'P1'!$A$3:$A$18,0))</f>
        <v>0010</v>
      </c>
    </row>
    <row r="643" ht="15.75" customHeight="1">
      <c r="A643" s="1">
        <f t="shared" si="1"/>
        <v>642</v>
      </c>
      <c r="B643" s="1" t="str">
        <f>MID('P1'!$A$1,$A643,1)</f>
        <v>2</v>
      </c>
      <c r="C643" s="3" t="str">
        <f t="array" ref="C643">INDEX('P1'!$C$3:$C$18,MATCH($B643,'P1'!$A$3:$A$18,0))</f>
        <v>0010</v>
      </c>
    </row>
    <row r="644" ht="15.75" customHeight="1">
      <c r="A644" s="1">
        <f t="shared" si="1"/>
        <v>643</v>
      </c>
      <c r="B644" s="1" t="str">
        <f>MID('P1'!$A$1,$A644,1)</f>
        <v>4</v>
      </c>
      <c r="C644" s="3" t="str">
        <f t="array" ref="C644">INDEX('P1'!$C$3:$C$18,MATCH($B644,'P1'!$A$3:$A$18,0))</f>
        <v>0100</v>
      </c>
    </row>
    <row r="645" ht="15.75" customHeight="1">
      <c r="A645" s="1">
        <f t="shared" si="1"/>
        <v>644</v>
      </c>
      <c r="B645" s="1" t="str">
        <f>MID('P1'!$A$1,$A645,1)</f>
        <v>9</v>
      </c>
      <c r="C645" s="3" t="str">
        <f t="array" ref="C645">INDEX('P1'!$C$3:$C$18,MATCH($B645,'P1'!$A$3:$A$18,0))</f>
        <v>1001</v>
      </c>
    </row>
    <row r="646" ht="15.75" customHeight="1">
      <c r="A646" s="1">
        <f t="shared" si="1"/>
        <v>645</v>
      </c>
      <c r="B646" s="1" t="str">
        <f>MID('P1'!$A$1,$A646,1)</f>
        <v>3</v>
      </c>
      <c r="C646" s="3" t="str">
        <f t="array" ref="C646">INDEX('P1'!$C$3:$C$18,MATCH($B646,'P1'!$A$3:$A$18,0))</f>
        <v>0011</v>
      </c>
    </row>
    <row r="647" ht="15.75" customHeight="1">
      <c r="A647" s="1">
        <f t="shared" si="1"/>
        <v>646</v>
      </c>
      <c r="B647" s="1" t="str">
        <f>MID('P1'!$A$1,$A647,1)</f>
        <v>1</v>
      </c>
      <c r="C647" s="3" t="str">
        <f t="array" ref="C647">INDEX('P1'!$C$3:$C$18,MATCH($B647,'P1'!$A$3:$A$18,0))</f>
        <v>0001</v>
      </c>
    </row>
    <row r="648" ht="15.75" customHeight="1">
      <c r="A648" s="1">
        <f t="shared" si="1"/>
        <v>647</v>
      </c>
      <c r="B648" s="1" t="str">
        <f>MID('P1'!$A$1,$A648,1)</f>
        <v>1</v>
      </c>
      <c r="C648" s="3" t="str">
        <f t="array" ref="C648">INDEX('P1'!$C$3:$C$18,MATCH($B648,'P1'!$A$3:$A$18,0))</f>
        <v>0001</v>
      </c>
    </row>
    <row r="649" ht="15.75" customHeight="1">
      <c r="A649" s="1">
        <f t="shared" si="1"/>
        <v>648</v>
      </c>
      <c r="B649" s="1" t="str">
        <f>MID('P1'!$A$1,$A649,1)</f>
        <v>2</v>
      </c>
      <c r="C649" s="3" t="str">
        <f t="array" ref="C649">INDEX('P1'!$C$3:$C$18,MATCH($B649,'P1'!$A$3:$A$18,0))</f>
        <v>0010</v>
      </c>
    </row>
    <row r="650" ht="15.75" customHeight="1">
      <c r="A650" s="1">
        <f t="shared" si="1"/>
        <v>649</v>
      </c>
      <c r="B650" s="1" t="str">
        <f>MID('P1'!$A$1,$A650,1)</f>
        <v>2</v>
      </c>
      <c r="C650" s="3" t="str">
        <f t="array" ref="C650">INDEX('P1'!$C$3:$C$18,MATCH($B650,'P1'!$A$3:$A$18,0))</f>
        <v>0010</v>
      </c>
    </row>
    <row r="651" ht="15.75" customHeight="1">
      <c r="A651" s="1">
        <f t="shared" si="1"/>
        <v>650</v>
      </c>
      <c r="B651" s="1" t="str">
        <f>MID('P1'!$A$1,$A651,1)</f>
        <v>9</v>
      </c>
      <c r="C651" s="3" t="str">
        <f t="array" ref="C651">INDEX('P1'!$C$3:$C$18,MATCH($B651,'P1'!$A$3:$A$18,0))</f>
        <v>1001</v>
      </c>
    </row>
    <row r="652" ht="15.75" customHeight="1">
      <c r="A652" s="1">
        <f t="shared" si="1"/>
        <v>651</v>
      </c>
      <c r="B652" s="1" t="str">
        <f>MID('P1'!$A$1,$A652,1)</f>
        <v>2</v>
      </c>
      <c r="C652" s="3" t="str">
        <f t="array" ref="C652">INDEX('P1'!$C$3:$C$18,MATCH($B652,'P1'!$A$3:$A$18,0))</f>
        <v>0010</v>
      </c>
    </row>
    <row r="653" ht="15.75" customHeight="1">
      <c r="A653" s="1">
        <f t="shared" si="1"/>
        <v>652</v>
      </c>
      <c r="B653" s="1" t="str">
        <f>MID('P1'!$A$1,$A653,1)</f>
        <v>D</v>
      </c>
      <c r="C653" s="3" t="str">
        <f t="array" ref="C653">INDEX('P1'!$C$3:$C$18,MATCH($B653,'P1'!$A$3:$A$18,0))</f>
        <v>1101</v>
      </c>
    </row>
    <row r="654" ht="15.75" customHeight="1">
      <c r="A654" s="1">
        <f t="shared" si="1"/>
        <v>653</v>
      </c>
      <c r="B654" s="1" t="str">
        <f>MID('P1'!$A$1,$A654,1)</f>
        <v>6</v>
      </c>
      <c r="C654" s="3" t="str">
        <f t="array" ref="C654">INDEX('P1'!$C$3:$C$18,MATCH($B654,'P1'!$A$3:$A$18,0))</f>
        <v>0110</v>
      </c>
    </row>
    <row r="655" ht="15.75" customHeight="1">
      <c r="A655" s="1">
        <f t="shared" si="1"/>
        <v>654</v>
      </c>
      <c r="B655" s="1" t="str">
        <f>MID('P1'!$A$1,$A655,1)</f>
        <v>F</v>
      </c>
      <c r="C655" s="3" t="str">
        <f t="array" ref="C655">INDEX('P1'!$C$3:$C$18,MATCH($B655,'P1'!$A$3:$A$18,0))</f>
        <v>1111</v>
      </c>
    </row>
    <row r="656" ht="15.75" customHeight="1">
      <c r="A656" s="1">
        <f t="shared" si="1"/>
        <v>655</v>
      </c>
      <c r="B656" s="1" t="str">
        <f>MID('P1'!$A$1,$A656,1)</f>
        <v>1</v>
      </c>
      <c r="C656" s="3" t="str">
        <f t="array" ref="C656">INDEX('P1'!$C$3:$C$18,MATCH($B656,'P1'!$A$3:$A$18,0))</f>
        <v>0001</v>
      </c>
    </row>
    <row r="657" ht="15.75" customHeight="1">
      <c r="A657" s="1">
        <f t="shared" si="1"/>
        <v>656</v>
      </c>
      <c r="B657" s="1" t="str">
        <f>MID('P1'!$A$1,$A657,1)</f>
        <v>D</v>
      </c>
      <c r="C657" s="3" t="str">
        <f t="array" ref="C657">INDEX('P1'!$C$3:$C$18,MATCH($B657,'P1'!$A$3:$A$18,0))</f>
        <v>1101</v>
      </c>
    </row>
    <row r="658" ht="15.75" customHeight="1">
      <c r="A658" s="1">
        <f t="shared" si="1"/>
        <v>657</v>
      </c>
      <c r="B658" s="1" t="str">
        <f>MID('P1'!$A$1,$A658,1)</f>
        <v>F</v>
      </c>
      <c r="C658" s="3" t="str">
        <f t="array" ref="C658">INDEX('P1'!$C$3:$C$18,MATCH($B658,'P1'!$A$3:$A$18,0))</f>
        <v>1111</v>
      </c>
    </row>
    <row r="659" ht="15.75" customHeight="1">
      <c r="A659" s="1">
        <f t="shared" si="1"/>
        <v>658</v>
      </c>
      <c r="B659" s="1" t="str">
        <f>MID('P1'!$A$1,$A659,1)</f>
        <v>6</v>
      </c>
      <c r="C659" s="3" t="str">
        <f t="array" ref="C659">INDEX('P1'!$C$3:$C$18,MATCH($B659,'P1'!$A$3:$A$18,0))</f>
        <v>0110</v>
      </c>
    </row>
    <row r="660" ht="15.75" customHeight="1">
      <c r="A660" s="1">
        <f t="shared" si="1"/>
        <v>659</v>
      </c>
      <c r="B660" s="1" t="str">
        <f>MID('P1'!$A$1,$A660,1)</f>
        <v>0</v>
      </c>
      <c r="C660" s="3" t="str">
        <f t="array" ref="C660">INDEX('P1'!$C$3:$C$18,MATCH($B660,'P1'!$A$3:$A$18,0))</f>
        <v>0000</v>
      </c>
    </row>
    <row r="661" ht="15.75" customHeight="1">
      <c r="A661" s="1">
        <f t="shared" si="1"/>
        <v>660</v>
      </c>
      <c r="B661" s="1" t="str">
        <f>MID('P1'!$A$1,$A661,1)</f>
        <v>6</v>
      </c>
      <c r="C661" s="3" t="str">
        <f t="array" ref="C661">INDEX('P1'!$C$3:$C$18,MATCH($B661,'P1'!$A$3:$A$18,0))</f>
        <v>0110</v>
      </c>
    </row>
    <row r="662" ht="15.75" customHeight="1">
      <c r="A662" s="1">
        <f t="shared" si="1"/>
        <v>661</v>
      </c>
      <c r="B662" s="1" t="str">
        <f>MID('P1'!$A$1,$A662,1)</f>
        <v>6</v>
      </c>
      <c r="C662" s="3" t="str">
        <f t="array" ref="C662">INDEX('P1'!$C$3:$C$18,MATCH($B662,'P1'!$A$3:$A$18,0))</f>
        <v>0110</v>
      </c>
    </row>
    <row r="663" ht="15.75" customHeight="1">
      <c r="A663" s="1">
        <f t="shared" si="1"/>
        <v>662</v>
      </c>
      <c r="B663" s="1" t="str">
        <f>MID('P1'!$A$1,$A663,1)</f>
        <v>5</v>
      </c>
      <c r="C663" s="3" t="str">
        <f t="array" ref="C663">INDEX('P1'!$C$3:$C$18,MATCH($B663,'P1'!$A$3:$A$18,0))</f>
        <v>0101</v>
      </c>
    </row>
    <row r="664" ht="15.75" customHeight="1">
      <c r="A664" s="1">
        <f t="shared" si="1"/>
        <v>663</v>
      </c>
      <c r="B664" s="1" t="str">
        <f>MID('P1'!$A$1,$A664,1)</f>
        <v>E</v>
      </c>
      <c r="C664" s="3" t="str">
        <f t="array" ref="C664">INDEX('P1'!$C$3:$C$18,MATCH($B664,'P1'!$A$3:$A$18,0))</f>
        <v>1110</v>
      </c>
    </row>
    <row r="665" ht="15.75" customHeight="1">
      <c r="A665" s="1">
        <f t="shared" si="1"/>
        <v>664</v>
      </c>
      <c r="B665" s="1" t="str">
        <f>MID('P1'!$A$1,$A665,1)</f>
        <v>D</v>
      </c>
      <c r="C665" s="3" t="str">
        <f t="array" ref="C665">INDEX('P1'!$C$3:$C$18,MATCH($B665,'P1'!$A$3:$A$18,0))</f>
        <v>1101</v>
      </c>
    </row>
    <row r="666" ht="15.75" customHeight="1">
      <c r="A666" s="1">
        <f t="shared" si="1"/>
        <v>665</v>
      </c>
      <c r="B666" s="1" t="str">
        <f>MID('P1'!$A$1,$A666,1)</f>
        <v>A</v>
      </c>
      <c r="C666" s="3" t="str">
        <f t="array" ref="C666">INDEX('P1'!$C$3:$C$18,MATCH($B666,'P1'!$A$3:$A$18,0))</f>
        <v>1010</v>
      </c>
    </row>
    <row r="667" ht="15.75" customHeight="1">
      <c r="A667" s="1">
        <f t="shared" si="1"/>
        <v>666</v>
      </c>
      <c r="B667" s="1" t="str">
        <f>MID('P1'!$A$1,$A667,1)</f>
        <v>D</v>
      </c>
      <c r="C667" s="3" t="str">
        <f t="array" ref="C667">INDEX('P1'!$C$3:$C$18,MATCH($B667,'P1'!$A$3:$A$18,0))</f>
        <v>1101</v>
      </c>
    </row>
    <row r="668" ht="15.75" customHeight="1">
      <c r="A668" s="1">
        <f t="shared" si="1"/>
        <v>667</v>
      </c>
      <c r="B668" s="1" t="str">
        <f>MID('P1'!$A$1,$A668,1)</f>
        <v>D</v>
      </c>
      <c r="C668" s="3" t="str">
        <f t="array" ref="C668">INDEX('P1'!$C$3:$C$18,MATCH($B668,'P1'!$A$3:$A$18,0))</f>
        <v>1101</v>
      </c>
    </row>
    <row r="669" ht="15.75" customHeight="1">
      <c r="A669" s="1">
        <f t="shared" si="1"/>
        <v>668</v>
      </c>
      <c r="B669" s="1" t="str">
        <f>MID('P1'!$A$1,$A669,1)</f>
        <v>2</v>
      </c>
      <c r="C669" s="3" t="str">
        <f t="array" ref="C669">INDEX('P1'!$C$3:$C$18,MATCH($B669,'P1'!$A$3:$A$18,0))</f>
        <v>0010</v>
      </c>
    </row>
    <row r="670" ht="15.75" customHeight="1">
      <c r="A670" s="1">
        <f t="shared" si="1"/>
        <v>669</v>
      </c>
      <c r="B670" s="1" t="str">
        <f>MID('P1'!$A$1,$A670,1)</f>
        <v>1</v>
      </c>
      <c r="C670" s="3" t="str">
        <f t="array" ref="C670">INDEX('P1'!$C$3:$C$18,MATCH($B670,'P1'!$A$3:$A$18,0))</f>
        <v>0001</v>
      </c>
    </row>
    <row r="671" ht="15.75" customHeight="1">
      <c r="A671" s="1">
        <f t="shared" si="1"/>
        <v>670</v>
      </c>
      <c r="B671" s="1" t="str">
        <f>MID('P1'!$A$1,$A671,1)</f>
        <v>2</v>
      </c>
      <c r="C671" s="3" t="str">
        <f t="array" ref="C671">INDEX('P1'!$C$3:$C$18,MATCH($B671,'P1'!$A$3:$A$18,0))</f>
        <v>0010</v>
      </c>
    </row>
    <row r="672" ht="15.75" customHeight="1">
      <c r="A672" s="1">
        <f t="shared" si="1"/>
        <v>671</v>
      </c>
      <c r="B672" s="1" t="str">
        <f>MID('P1'!$A$1,$A672,1)</f>
        <v>C</v>
      </c>
      <c r="C672" s="3" t="str">
        <f t="array" ref="C672">INDEX('P1'!$C$3:$C$18,MATCH($B672,'P1'!$A$3:$A$18,0))</f>
        <v>1100</v>
      </c>
    </row>
    <row r="673" ht="15.75" customHeight="1">
      <c r="A673" s="1">
        <f t="shared" si="1"/>
        <v>672</v>
      </c>
      <c r="B673" s="1" t="str">
        <f>MID('P1'!$A$1,$A673,1)</f>
        <v>F</v>
      </c>
      <c r="C673" s="3" t="str">
        <f t="array" ref="C673">INDEX('P1'!$C$3:$C$18,MATCH($B673,'P1'!$A$3:$A$18,0))</f>
        <v>1111</v>
      </c>
    </row>
    <row r="674" ht="15.75" customHeight="1">
      <c r="A674" s="1">
        <f t="shared" si="1"/>
        <v>673</v>
      </c>
      <c r="B674" s="1" t="str">
        <f>MID('P1'!$A$1,$A674,1)</f>
        <v>8</v>
      </c>
      <c r="C674" s="3" t="str">
        <f t="array" ref="C674">INDEX('P1'!$C$3:$C$18,MATCH($B674,'P1'!$A$3:$A$18,0))</f>
        <v>1000</v>
      </c>
    </row>
    <row r="675" ht="15.75" customHeight="1">
      <c r="A675" s="1">
        <f t="shared" si="1"/>
        <v>674</v>
      </c>
      <c r="B675" s="1" t="str">
        <f>MID('P1'!$A$1,$A675,1)</f>
        <v>E</v>
      </c>
      <c r="C675" s="3" t="str">
        <f t="array" ref="C675">INDEX('P1'!$C$3:$C$18,MATCH($B675,'P1'!$A$3:$A$18,0))</f>
        <v>1110</v>
      </c>
    </row>
    <row r="676" ht="15.75" customHeight="1">
      <c r="A676" s="1">
        <f t="shared" si="1"/>
        <v>675</v>
      </c>
      <c r="B676" s="1" t="str">
        <f>MID('P1'!$A$1,$A676,1)</f>
        <v>1</v>
      </c>
      <c r="C676" s="3" t="str">
        <f t="array" ref="C676">INDEX('P1'!$C$3:$C$18,MATCH($B676,'P1'!$A$3:$A$18,0))</f>
        <v>0001</v>
      </c>
    </row>
    <row r="677" ht="15.75" customHeight="1">
      <c r="A677" s="1">
        <f t="shared" si="1"/>
        <v>676</v>
      </c>
      <c r="B677" s="1" t="str">
        <f>MID('P1'!$A$1,$A677,1)</f>
        <v>0</v>
      </c>
      <c r="C677" s="3" t="str">
        <f t="array" ref="C677">INDEX('P1'!$C$3:$C$18,MATCH($B677,'P1'!$A$3:$A$18,0))</f>
        <v>0000</v>
      </c>
    </row>
    <row r="678" ht="15.75" customHeight="1">
      <c r="A678" s="1">
        <f t="shared" si="1"/>
        <v>677</v>
      </c>
      <c r="B678" s="1" t="str">
        <f>MID('P1'!$A$1,$A678,1)</f>
        <v>0</v>
      </c>
      <c r="C678" s="3" t="str">
        <f t="array" ref="C678">INDEX('P1'!$C$3:$C$18,MATCH($B678,'P1'!$A$3:$A$18,0))</f>
        <v>0000</v>
      </c>
    </row>
    <row r="679" ht="15.75" customHeight="1">
      <c r="A679" s="1">
        <f t="shared" si="1"/>
        <v>678</v>
      </c>
      <c r="B679" s="1" t="str">
        <f>MID('P1'!$A$1,$A679,1)</f>
        <v>3</v>
      </c>
      <c r="C679" s="3" t="str">
        <f t="array" ref="C679">INDEX('P1'!$C$3:$C$18,MATCH($B679,'P1'!$A$3:$A$18,0))</f>
        <v>0011</v>
      </c>
    </row>
    <row r="680" ht="15.75" customHeight="1">
      <c r="A680" s="1">
        <f t="shared" si="1"/>
        <v>679</v>
      </c>
      <c r="B680" s="1" t="str">
        <f>MID('P1'!$A$1,$A680,1)</f>
        <v>C</v>
      </c>
      <c r="C680" s="3" t="str">
        <f t="array" ref="C680">INDEX('P1'!$C$3:$C$18,MATCH($B680,'P1'!$A$3:$A$18,0))</f>
        <v>1100</v>
      </c>
    </row>
    <row r="681" ht="15.75" customHeight="1">
      <c r="A681" s="1">
        <f t="shared" si="1"/>
        <v>680</v>
      </c>
      <c r="B681" s="1" t="str">
        <f>MID('P1'!$A$1,$A681,1)</f>
        <v>2</v>
      </c>
      <c r="C681" s="3" t="str">
        <f t="array" ref="C681">INDEX('P1'!$C$3:$C$18,MATCH($B681,'P1'!$A$3:$A$18,0))</f>
        <v>0010</v>
      </c>
    </row>
    <row r="682" ht="15.75" customHeight="1">
      <c r="A682" s="1">
        <f t="shared" si="1"/>
        <v>681</v>
      </c>
      <c r="B682" s="1" t="str">
        <f>MID('P1'!$A$1,$A682,1)</f>
        <v>9</v>
      </c>
      <c r="C682" s="3" t="str">
        <f t="array" ref="C682">INDEX('P1'!$C$3:$C$18,MATCH($B682,'P1'!$A$3:$A$18,0))</f>
        <v>1001</v>
      </c>
    </row>
    <row r="683" ht="15.75" customHeight="1">
      <c r="A683" s="1">
        <f t="shared" si="1"/>
        <v>682</v>
      </c>
      <c r="B683" s="1" t="str">
        <f>MID('P1'!$A$1,$A683,1)</f>
        <v>1</v>
      </c>
      <c r="C683" s="3" t="str">
        <f t="array" ref="C683">INDEX('P1'!$C$3:$C$18,MATCH($B683,'P1'!$A$3:$A$18,0))</f>
        <v>0001</v>
      </c>
    </row>
    <row r="684" ht="15.75" customHeight="1">
      <c r="A684" s="1">
        <f t="shared" si="1"/>
        <v>683</v>
      </c>
      <c r="B684" s="1" t="str">
        <f>MID('P1'!$A$1,$A684,1)</f>
        <v>9</v>
      </c>
      <c r="C684" s="3" t="str">
        <f t="array" ref="C684">INDEX('P1'!$C$3:$C$18,MATCH($B684,'P1'!$A$3:$A$18,0))</f>
        <v>1001</v>
      </c>
    </row>
    <row r="685" ht="15.75" customHeight="1">
      <c r="A685" s="1">
        <f t="shared" si="1"/>
        <v>684</v>
      </c>
      <c r="B685" s="1" t="str">
        <f>MID('P1'!$A$1,$A685,1)</f>
        <v>3</v>
      </c>
      <c r="C685" s="3" t="str">
        <f t="array" ref="C685">INDEX('P1'!$C$3:$C$18,MATCH($B685,'P1'!$A$3:$A$18,0))</f>
        <v>0011</v>
      </c>
    </row>
    <row r="686" ht="15.75" customHeight="1">
      <c r="A686" s="1">
        <f t="shared" si="1"/>
        <v>685</v>
      </c>
      <c r="B686" s="1" t="str">
        <f>MID('P1'!$A$1,$A686,1)</f>
        <v>E</v>
      </c>
      <c r="C686" s="3" t="str">
        <f t="array" ref="C686">INDEX('P1'!$C$3:$C$18,MATCH($B686,'P1'!$A$3:$A$18,0))</f>
        <v>1110</v>
      </c>
    </row>
    <row r="687" ht="15.75" customHeight="1">
      <c r="A687" s="1">
        <f t="shared" si="1"/>
        <v>686</v>
      </c>
      <c r="B687" s="1" t="str">
        <f>MID('P1'!$A$1,$A687,1)</f>
        <v>4</v>
      </c>
      <c r="C687" s="3" t="str">
        <f t="array" ref="C687">INDEX('P1'!$C$3:$C$18,MATCH($B687,'P1'!$A$3:$A$18,0))</f>
        <v>0100</v>
      </c>
    </row>
    <row r="688" ht="15.75" customHeight="1">
      <c r="A688" s="1">
        <f t="shared" si="1"/>
        <v>687</v>
      </c>
      <c r="B688" s="1" t="str">
        <f>MID('P1'!$A$1,$A688,1)</f>
        <v>E</v>
      </c>
      <c r="C688" s="3" t="str">
        <f t="array" ref="C688">INDEX('P1'!$C$3:$C$18,MATCH($B688,'P1'!$A$3:$A$18,0))</f>
        <v>1110</v>
      </c>
    </row>
    <row r="689" ht="15.75" customHeight="1">
      <c r="A689" s="1">
        <f t="shared" si="1"/>
        <v>688</v>
      </c>
      <c r="B689" s="1" t="str">
        <f>MID('P1'!$A$1,$A689,1)</f>
        <v>2</v>
      </c>
      <c r="C689" s="3" t="str">
        <f t="array" ref="C689">INDEX('P1'!$C$3:$C$18,MATCH($B689,'P1'!$A$3:$A$18,0))</f>
        <v>0010</v>
      </c>
    </row>
    <row r="690" ht="15.75" customHeight="1">
      <c r="A690" s="1">
        <f t="shared" si="1"/>
        <v>689</v>
      </c>
      <c r="B690" s="1" t="str">
        <f>MID('P1'!$A$1,$A690,1)</f>
        <v>1</v>
      </c>
      <c r="C690" s="3" t="str">
        <f t="array" ref="C690">INDEX('P1'!$C$3:$C$18,MATCH($B690,'P1'!$A$3:$A$18,0))</f>
        <v>0001</v>
      </c>
    </row>
    <row r="691" ht="15.75" customHeight="1">
      <c r="A691" s="1">
        <f t="shared" si="1"/>
        <v>690</v>
      </c>
      <c r="B691" s="1" t="str">
        <f>MID('P1'!$A$1,$A691,1)</f>
        <v>C</v>
      </c>
      <c r="C691" s="3" t="str">
        <f t="array" ref="C691">INDEX('P1'!$C$3:$C$18,MATCH($B691,'P1'!$A$3:$A$18,0))</f>
        <v>1100</v>
      </c>
    </row>
    <row r="692" ht="15.75" customHeight="1">
      <c r="A692" s="1">
        <f t="shared" si="1"/>
        <v>691</v>
      </c>
      <c r="B692" s="1" t="str">
        <f>MID('P1'!$A$1,$A692,1)</f>
        <v>9</v>
      </c>
      <c r="C692" s="3" t="str">
        <f t="array" ref="C692">INDEX('P1'!$C$3:$C$18,MATCH($B692,'P1'!$A$3:$A$18,0))</f>
        <v>1001</v>
      </c>
    </row>
    <row r="693" ht="15.75" customHeight="1">
      <c r="A693" s="1">
        <f t="shared" si="1"/>
        <v>692</v>
      </c>
      <c r="B693" s="1" t="str">
        <f>MID('P1'!$A$1,$A693,1)</f>
        <v>C</v>
      </c>
      <c r="C693" s="3" t="str">
        <f t="array" ref="C693">INDEX('P1'!$C$3:$C$18,MATCH($B693,'P1'!$A$3:$A$18,0))</f>
        <v>1100</v>
      </c>
    </row>
    <row r="694" ht="15.75" customHeight="1">
      <c r="A694" s="1">
        <f t="shared" si="1"/>
        <v>693</v>
      </c>
      <c r="B694" s="1" t="str">
        <f>MID('P1'!$A$1,$A694,1)</f>
        <v>F</v>
      </c>
      <c r="C694" s="3" t="str">
        <f t="array" ref="C694">INDEX('P1'!$C$3:$C$18,MATCH($B694,'P1'!$A$3:$A$18,0))</f>
        <v>1111</v>
      </c>
    </row>
    <row r="695" ht="15.75" customHeight="1">
      <c r="A695" s="1">
        <f t="shared" si="1"/>
        <v>694</v>
      </c>
      <c r="B695" s="1" t="str">
        <f>MID('P1'!$A$1,$A695,1)</f>
        <v>5</v>
      </c>
      <c r="C695" s="3" t="str">
        <f t="array" ref="C695">INDEX('P1'!$C$3:$C$18,MATCH($B695,'P1'!$A$3:$A$18,0))</f>
        <v>0101</v>
      </c>
    </row>
    <row r="696" ht="15.75" customHeight="1">
      <c r="A696" s="1">
        <f t="shared" si="1"/>
        <v>695</v>
      </c>
      <c r="B696" s="1" t="str">
        <f>MID('P1'!$A$1,$A696,1)</f>
        <v>0</v>
      </c>
      <c r="C696" s="3" t="str">
        <f t="array" ref="C696">INDEX('P1'!$C$3:$C$18,MATCH($B696,'P1'!$A$3:$A$18,0))</f>
        <v>0000</v>
      </c>
    </row>
    <row r="697" ht="15.75" customHeight="1">
      <c r="A697" s="1">
        <f t="shared" si="1"/>
        <v>696</v>
      </c>
      <c r="B697" s="1" t="str">
        <f>MID('P1'!$A$1,$A697,1)</f>
        <v>7</v>
      </c>
      <c r="C697" s="3" t="str">
        <f t="array" ref="C697">INDEX('P1'!$C$3:$C$18,MATCH($B697,'P1'!$A$3:$A$18,0))</f>
        <v>0111</v>
      </c>
    </row>
    <row r="698" ht="15.75" customHeight="1">
      <c r="A698" s="1">
        <f t="shared" si="1"/>
        <v>697</v>
      </c>
      <c r="B698" s="1" t="str">
        <f>MID('P1'!$A$1,$A698,1)</f>
        <v>B</v>
      </c>
      <c r="C698" s="3" t="str">
        <f t="array" ref="C698">INDEX('P1'!$C$3:$C$18,MATCH($B698,'P1'!$A$3:$A$18,0))</f>
        <v>1011</v>
      </c>
    </row>
    <row r="699" ht="15.75" customHeight="1">
      <c r="A699" s="1">
        <f t="shared" si="1"/>
        <v>698</v>
      </c>
      <c r="B699" s="1" t="str">
        <f>MID('P1'!$A$1,$A699,1)</f>
        <v>9</v>
      </c>
      <c r="C699" s="3" t="str">
        <f t="array" ref="C699">INDEX('P1'!$C$3:$C$18,MATCH($B699,'P1'!$A$3:$A$18,0))</f>
        <v>1001</v>
      </c>
    </row>
    <row r="700" ht="15.75" customHeight="1">
      <c r="A700" s="1">
        <f t="shared" si="1"/>
        <v>699</v>
      </c>
      <c r="B700" s="1" t="str">
        <f>MID('P1'!$A$1,$A700,1)</f>
        <v>1</v>
      </c>
      <c r="C700" s="3" t="str">
        <f t="array" ref="C700">INDEX('P1'!$C$3:$C$18,MATCH($B700,'P1'!$A$3:$A$18,0))</f>
        <v>0001</v>
      </c>
    </row>
    <row r="701" ht="15.75" customHeight="1">
      <c r="A701" s="1">
        <f t="shared" si="1"/>
        <v>700</v>
      </c>
      <c r="B701" s="1" t="str">
        <f>MID('P1'!$A$1,$A701,1)</f>
        <v>0</v>
      </c>
      <c r="C701" s="3" t="str">
        <f t="array" ref="C701">INDEX('P1'!$C$3:$C$18,MATCH($B701,'P1'!$A$3:$A$18,0))</f>
        <v>0000</v>
      </c>
    </row>
    <row r="702" ht="15.75" customHeight="1">
      <c r="A702" s="1">
        <f t="shared" si="1"/>
        <v>701</v>
      </c>
      <c r="B702" s="1" t="str">
        <f>MID('P1'!$A$1,$A702,1)</f>
        <v>9</v>
      </c>
      <c r="C702" s="3" t="str">
        <f t="array" ref="C702">INDEX('P1'!$C$3:$C$18,MATCH($B702,'P1'!$A$3:$A$18,0))</f>
        <v>1001</v>
      </c>
    </row>
    <row r="703" ht="15.75" customHeight="1">
      <c r="A703" s="1">
        <f t="shared" si="1"/>
        <v>702</v>
      </c>
      <c r="B703" s="1" t="str">
        <f>MID('P1'!$A$1,$A703,1)</f>
        <v>9</v>
      </c>
      <c r="C703" s="3" t="str">
        <f t="array" ref="C703">INDEX('P1'!$C$3:$C$18,MATCH($B703,'P1'!$A$3:$A$18,0))</f>
        <v>1001</v>
      </c>
    </row>
    <row r="704" ht="15.75" customHeight="1">
      <c r="A704" s="1">
        <f t="shared" si="1"/>
        <v>703</v>
      </c>
      <c r="B704" s="1" t="str">
        <f>MID('P1'!$A$1,$A704,1)</f>
        <v>1</v>
      </c>
      <c r="C704" s="3" t="str">
        <f t="array" ref="C704">INDEX('P1'!$C$3:$C$18,MATCH($B704,'P1'!$A$3:$A$18,0))</f>
        <v>0001</v>
      </c>
    </row>
    <row r="705" ht="15.75" customHeight="1">
      <c r="A705" s="1">
        <f t="shared" si="1"/>
        <v>704</v>
      </c>
      <c r="B705" s="1" t="str">
        <f>MID('P1'!$A$1,$A705,1)</f>
        <v>E</v>
      </c>
      <c r="C705" s="3" t="str">
        <f t="array" ref="C705">INDEX('P1'!$C$3:$C$18,MATCH($B705,'P1'!$A$3:$A$18,0))</f>
        <v>1110</v>
      </c>
    </row>
    <row r="706" ht="15.75" customHeight="1">
      <c r="A706" s="1">
        <f t="shared" si="1"/>
        <v>705</v>
      </c>
      <c r="B706" s="1" t="str">
        <f>MID('P1'!$A$1,$A706,1)</f>
        <v>5</v>
      </c>
      <c r="C706" s="3" t="str">
        <f t="array" ref="C706">INDEX('P1'!$C$3:$C$18,MATCH($B706,'P1'!$A$3:$A$18,0))</f>
        <v>0101</v>
      </c>
    </row>
    <row r="707" ht="15.75" customHeight="1">
      <c r="A707" s="1">
        <f t="shared" si="1"/>
        <v>706</v>
      </c>
      <c r="B707" s="1" t="str">
        <f>MID('P1'!$A$1,$A707,1)</f>
        <v>A</v>
      </c>
      <c r="C707" s="3" t="str">
        <f t="array" ref="C707">INDEX('P1'!$C$3:$C$18,MATCH($B707,'P1'!$A$3:$A$18,0))</f>
        <v>1010</v>
      </c>
    </row>
    <row r="708" ht="15.75" customHeight="1">
      <c r="A708" s="1">
        <f t="shared" si="1"/>
        <v>707</v>
      </c>
      <c r="B708" s="1" t="str">
        <f>MID('P1'!$A$1,$A708,1)</f>
        <v>1</v>
      </c>
      <c r="C708" s="3" t="str">
        <f t="array" ref="C708">INDEX('P1'!$C$3:$C$18,MATCH($B708,'P1'!$A$3:$A$18,0))</f>
        <v>0001</v>
      </c>
    </row>
    <row r="709" ht="15.75" customHeight="1">
      <c r="A709" s="1">
        <f t="shared" si="1"/>
        <v>708</v>
      </c>
      <c r="B709" s="1" t="str">
        <f>MID('P1'!$A$1,$A709,1)</f>
        <v>7</v>
      </c>
      <c r="C709" s="3" t="str">
        <f t="array" ref="C709">INDEX('P1'!$C$3:$C$18,MATCH($B709,'P1'!$A$3:$A$18,0))</f>
        <v>0111</v>
      </c>
    </row>
    <row r="710" ht="15.75" customHeight="1">
      <c r="A710" s="1">
        <f t="shared" si="1"/>
        <v>709</v>
      </c>
      <c r="B710" s="1" t="str">
        <f>MID('P1'!$A$1,$A710,1)</f>
        <v>1</v>
      </c>
      <c r="C710" s="3" t="str">
        <f t="array" ref="C710">INDEX('P1'!$C$3:$C$18,MATCH($B710,'P1'!$A$3:$A$18,0))</f>
        <v>0001</v>
      </c>
    </row>
    <row r="711" ht="15.75" customHeight="1">
      <c r="A711" s="1">
        <f t="shared" si="1"/>
        <v>710</v>
      </c>
      <c r="B711" s="1" t="str">
        <f>MID('P1'!$A$1,$A711,1)</f>
        <v>D</v>
      </c>
      <c r="C711" s="3" t="str">
        <f t="array" ref="C711">INDEX('P1'!$C$3:$C$18,MATCH($B711,'P1'!$A$3:$A$18,0))</f>
        <v>1101</v>
      </c>
    </row>
    <row r="712" ht="15.75" customHeight="1">
      <c r="A712" s="1">
        <f t="shared" si="1"/>
        <v>711</v>
      </c>
      <c r="B712" s="1" t="str">
        <f>MID('P1'!$A$1,$A712,1)</f>
        <v>5</v>
      </c>
      <c r="C712" s="3" t="str">
        <f t="array" ref="C712">INDEX('P1'!$C$3:$C$18,MATCH($B712,'P1'!$A$3:$A$18,0))</f>
        <v>0101</v>
      </c>
    </row>
    <row r="713" ht="15.75" customHeight="1">
      <c r="A713" s="1">
        <f t="shared" si="1"/>
        <v>712</v>
      </c>
      <c r="B713" s="1" t="str">
        <f>MID('P1'!$A$1,$A713,1)</f>
        <v>0</v>
      </c>
      <c r="C713" s="3" t="str">
        <f t="array" ref="C713">INDEX('P1'!$C$3:$C$18,MATCH($B713,'P1'!$A$3:$A$18,0))</f>
        <v>0000</v>
      </c>
    </row>
    <row r="714" ht="15.75" customHeight="1">
      <c r="A714" s="1">
        <f t="shared" si="1"/>
        <v>713</v>
      </c>
      <c r="B714" s="1" t="str">
        <f>MID('P1'!$A$1,$A714,1)</f>
        <v>0</v>
      </c>
      <c r="C714" s="3" t="str">
        <f t="array" ref="C714">INDEX('P1'!$C$3:$C$18,MATCH($B714,'P1'!$A$3:$A$18,0))</f>
        <v>0000</v>
      </c>
    </row>
    <row r="715" ht="15.75" customHeight="1">
      <c r="A715" s="1">
        <f t="shared" si="1"/>
        <v>714</v>
      </c>
      <c r="B715" s="1" t="str">
        <f>MID('P1'!$A$1,$A715,1)</f>
        <v>9</v>
      </c>
      <c r="C715" s="3" t="str">
        <f t="array" ref="C715">INDEX('P1'!$C$3:$C$18,MATCH($B715,'P1'!$A$3:$A$18,0))</f>
        <v>1001</v>
      </c>
    </row>
    <row r="716" ht="15.75" customHeight="1">
      <c r="A716" s="1">
        <f t="shared" si="1"/>
        <v>715</v>
      </c>
      <c r="B716" s="1" t="str">
        <f>MID('P1'!$A$1,$A716,1)</f>
        <v>2</v>
      </c>
      <c r="C716" s="3" t="str">
        <f t="array" ref="C716">INDEX('P1'!$C$3:$C$18,MATCH($B716,'P1'!$A$3:$A$18,0))</f>
        <v>0010</v>
      </c>
    </row>
    <row r="717" ht="15.75" customHeight="1">
      <c r="A717" s="1">
        <f t="shared" si="1"/>
        <v>716</v>
      </c>
      <c r="B717" s="1" t="str">
        <f>MID('P1'!$A$1,$A717,1)</f>
        <v>6</v>
      </c>
      <c r="C717" s="3" t="str">
        <f t="array" ref="C717">INDEX('P1'!$C$3:$C$18,MATCH($B717,'P1'!$A$3:$A$18,0))</f>
        <v>0110</v>
      </c>
    </row>
    <row r="718" ht="15.75" customHeight="1">
      <c r="A718" s="1">
        <f t="shared" si="1"/>
        <v>717</v>
      </c>
      <c r="B718" s="1" t="str">
        <f>MID('P1'!$A$1,$A718,1)</f>
        <v>2</v>
      </c>
      <c r="C718" s="3" t="str">
        <f t="array" ref="C718">INDEX('P1'!$C$3:$C$18,MATCH($B718,'P1'!$A$3:$A$18,0))</f>
        <v>0010</v>
      </c>
    </row>
    <row r="719" ht="15.75" customHeight="1">
      <c r="A719" s="1">
        <f t="shared" si="1"/>
        <v>718</v>
      </c>
      <c r="B719" s="1" t="str">
        <f>MID('P1'!$A$1,$A719,1)</f>
        <v>1</v>
      </c>
      <c r="C719" s="3" t="str">
        <f t="array" ref="C719">INDEX('P1'!$C$3:$C$18,MATCH($B719,'P1'!$A$3:$A$18,0))</f>
        <v>0001</v>
      </c>
    </row>
    <row r="720" ht="15.75" customHeight="1">
      <c r="A720" s="1">
        <f t="shared" si="1"/>
        <v>719</v>
      </c>
      <c r="B720" s="1" t="str">
        <f>MID('P1'!$A$1,$A720,1)</f>
        <v>B</v>
      </c>
      <c r="C720" s="3" t="str">
        <f t="array" ref="C720">INDEX('P1'!$C$3:$C$18,MATCH($B720,'P1'!$A$3:$A$18,0))</f>
        <v>1011</v>
      </c>
    </row>
    <row r="721" ht="15.75" customHeight="1">
      <c r="A721" s="1">
        <f t="shared" si="1"/>
        <v>720</v>
      </c>
      <c r="B721" s="1" t="str">
        <f>MID('P1'!$A$1,$A721,1)</f>
        <v>2</v>
      </c>
      <c r="C721" s="3" t="str">
        <f t="array" ref="C721">INDEX('P1'!$C$3:$C$18,MATCH($B721,'P1'!$A$3:$A$18,0))</f>
        <v>0010</v>
      </c>
    </row>
    <row r="722" ht="15.75" customHeight="1">
      <c r="A722" s="1">
        <f t="shared" si="1"/>
        <v>721</v>
      </c>
      <c r="B722" s="1" t="str">
        <f>MID('P1'!$A$1,$A722,1)</f>
        <v>7</v>
      </c>
      <c r="C722" s="3" t="str">
        <f t="array" ref="C722">INDEX('P1'!$C$3:$C$18,MATCH($B722,'P1'!$A$3:$A$18,0))</f>
        <v>0111</v>
      </c>
    </row>
    <row r="723" ht="15.75" customHeight="1">
      <c r="A723" s="1">
        <f t="shared" si="1"/>
        <v>722</v>
      </c>
      <c r="B723" s="1" t="str">
        <f>MID('P1'!$A$1,$A723,1)</f>
        <v>9</v>
      </c>
      <c r="C723" s="3" t="str">
        <f t="array" ref="C723">INDEX('P1'!$C$3:$C$18,MATCH($B723,'P1'!$A$3:$A$18,0))</f>
        <v>1001</v>
      </c>
    </row>
    <row r="724" ht="15.75" customHeight="1">
      <c r="A724" s="1">
        <f t="shared" si="1"/>
        <v>723</v>
      </c>
      <c r="B724" s="1" t="str">
        <f>MID('P1'!$A$1,$A724,1)</f>
        <v>D</v>
      </c>
      <c r="C724" s="3" t="str">
        <f t="array" ref="C724">INDEX('P1'!$C$3:$C$18,MATCH($B724,'P1'!$A$3:$A$18,0))</f>
        <v>1101</v>
      </c>
    </row>
    <row r="725" ht="15.75" customHeight="1">
      <c r="A725" s="1">
        <f t="shared" si="1"/>
        <v>724</v>
      </c>
      <c r="B725" s="1" t="str">
        <f>MID('P1'!$A$1,$A725,1)</f>
        <v>9</v>
      </c>
      <c r="C725" s="3" t="str">
        <f t="array" ref="C725">INDEX('P1'!$C$3:$C$18,MATCH($B725,'P1'!$A$3:$A$18,0))</f>
        <v>1001</v>
      </c>
    </row>
    <row r="726" ht="15.75" customHeight="1">
      <c r="A726" s="1">
        <f t="shared" si="1"/>
        <v>725</v>
      </c>
      <c r="B726" s="1" t="str">
        <f>MID('P1'!$A$1,$A726,1)</f>
        <v>6</v>
      </c>
      <c r="C726" s="3" t="str">
        <f t="array" ref="C726">INDEX('P1'!$C$3:$C$18,MATCH($B726,'P1'!$A$3:$A$18,0))</f>
        <v>0110</v>
      </c>
    </row>
    <row r="727" ht="15.75" customHeight="1">
      <c r="A727" s="1">
        <f t="shared" si="1"/>
        <v>726</v>
      </c>
      <c r="B727" s="1" t="str">
        <f>MID('P1'!$A$1,$A727,1)</f>
        <v>F</v>
      </c>
      <c r="C727" s="3" t="str">
        <f t="array" ref="C727">INDEX('P1'!$C$3:$C$18,MATCH($B727,'P1'!$A$3:$A$18,0))</f>
        <v>1111</v>
      </c>
    </row>
    <row r="728" ht="15.75" customHeight="1">
      <c r="A728" s="1">
        <f t="shared" si="1"/>
        <v>727</v>
      </c>
      <c r="B728" s="1" t="str">
        <f>MID('P1'!$A$1,$A728,1)</f>
        <v>5</v>
      </c>
      <c r="C728" s="3" t="str">
        <f t="array" ref="C728">INDEX('P1'!$C$3:$C$18,MATCH($B728,'P1'!$A$3:$A$18,0))</f>
        <v>0101</v>
      </c>
    </row>
    <row r="729" ht="15.75" customHeight="1">
      <c r="A729" s="1">
        <f t="shared" si="1"/>
        <v>728</v>
      </c>
      <c r="B729" s="1" t="str">
        <f>MID('P1'!$A$1,$A729,1)</f>
        <v>7</v>
      </c>
      <c r="C729" s="3" t="str">
        <f t="array" ref="C729">INDEX('P1'!$C$3:$C$18,MATCH($B729,'P1'!$A$3:$A$18,0))</f>
        <v>0111</v>
      </c>
    </row>
    <row r="730" ht="15.75" customHeight="1">
      <c r="A730" s="1">
        <f t="shared" si="1"/>
        <v>729</v>
      </c>
      <c r="B730" s="1" t="str">
        <f>MID('P1'!$A$1,$A730,1)</f>
        <v>2</v>
      </c>
      <c r="C730" s="3" t="str">
        <f t="array" ref="C730">INDEX('P1'!$C$3:$C$18,MATCH($B730,'P1'!$A$3:$A$18,0))</f>
        <v>0010</v>
      </c>
    </row>
    <row r="731" ht="15.75" customHeight="1">
      <c r="A731" s="1">
        <f t="shared" si="1"/>
        <v>730</v>
      </c>
      <c r="B731" s="1" t="str">
        <f>MID('P1'!$A$1,$A731,1)</f>
        <v>A</v>
      </c>
      <c r="C731" s="3" t="str">
        <f t="array" ref="C731">INDEX('P1'!$C$3:$C$18,MATCH($B731,'P1'!$A$3:$A$18,0))</f>
        <v>1010</v>
      </c>
    </row>
    <row r="732" ht="15.75" customHeight="1">
      <c r="A732" s="1">
        <f t="shared" si="1"/>
        <v>731</v>
      </c>
      <c r="B732" s="1" t="str">
        <f>MID('P1'!$A$1,$A732,1)</f>
        <v>9</v>
      </c>
      <c r="C732" s="3" t="str">
        <f t="array" ref="C732">INDEX('P1'!$C$3:$C$18,MATCH($B732,'P1'!$A$3:$A$18,0))</f>
        <v>1001</v>
      </c>
    </row>
    <row r="733" ht="15.75" customHeight="1">
      <c r="A733" s="1">
        <f t="shared" si="1"/>
        <v>732</v>
      </c>
      <c r="B733" s="1" t="str">
        <f>MID('P1'!$A$1,$A733,1)</f>
        <v>4</v>
      </c>
      <c r="C733" s="3" t="str">
        <f t="array" ref="C733">INDEX('P1'!$C$3:$C$18,MATCH($B733,'P1'!$A$3:$A$18,0))</f>
        <v>0100</v>
      </c>
    </row>
    <row r="734" ht="15.75" customHeight="1">
      <c r="A734" s="1">
        <f t="shared" si="1"/>
        <v>733</v>
      </c>
      <c r="B734" s="1" t="str">
        <f>MID('P1'!$A$1,$A734,1)</f>
        <v>9</v>
      </c>
      <c r="C734" s="3" t="str">
        <f t="array" ref="C734">INDEX('P1'!$C$3:$C$18,MATCH($B734,'P1'!$A$3:$A$18,0))</f>
        <v>1001</v>
      </c>
    </row>
    <row r="735" ht="15.75" customHeight="1">
      <c r="A735" s="1">
        <f t="shared" si="1"/>
        <v>734</v>
      </c>
      <c r="B735" s="1" t="str">
        <f>MID('P1'!$A$1,$A735,1)</f>
        <v>1</v>
      </c>
      <c r="C735" s="3" t="str">
        <f t="array" ref="C735">INDEX('P1'!$C$3:$C$18,MATCH($B735,'P1'!$A$3:$A$18,0))</f>
        <v>0001</v>
      </c>
    </row>
    <row r="736" ht="15.75" customHeight="1">
      <c r="A736" s="1">
        <f t="shared" si="1"/>
        <v>735</v>
      </c>
      <c r="B736" s="1" t="str">
        <f>MID('P1'!$A$1,$A736,1)</f>
        <v>1</v>
      </c>
      <c r="C736" s="3" t="str">
        <f t="array" ref="C736">INDEX('P1'!$C$3:$C$18,MATCH($B736,'P1'!$A$3:$A$18,0))</f>
        <v>0001</v>
      </c>
    </row>
    <row r="737" ht="15.75" customHeight="1">
      <c r="A737" s="1">
        <f t="shared" si="1"/>
        <v>736</v>
      </c>
      <c r="B737" s="1" t="str">
        <f>MID('P1'!$A$1,$A737,1)</f>
        <v>C</v>
      </c>
      <c r="C737" s="3" t="str">
        <f t="array" ref="C737">INDEX('P1'!$C$3:$C$18,MATCH($B737,'P1'!$A$3:$A$18,0))</f>
        <v>1100</v>
      </c>
    </row>
    <row r="738" ht="15.75" customHeight="1">
      <c r="A738" s="1">
        <f t="shared" si="1"/>
        <v>737</v>
      </c>
      <c r="B738" s="1" t="str">
        <f>MID('P1'!$A$1,$A738,1)</f>
        <v>1</v>
      </c>
      <c r="C738" s="3" t="str">
        <f t="array" ref="C738">INDEX('P1'!$C$3:$C$18,MATCH($B738,'P1'!$A$3:$A$18,0))</f>
        <v>0001</v>
      </c>
    </row>
    <row r="739" ht="15.75" customHeight="1">
      <c r="A739" s="1">
        <f t="shared" si="1"/>
        <v>738</v>
      </c>
      <c r="B739" s="1" t="str">
        <f>MID('P1'!$A$1,$A739,1)</f>
        <v>D</v>
      </c>
      <c r="C739" s="3" t="str">
        <f t="array" ref="C739">INDEX('P1'!$C$3:$C$18,MATCH($B739,'P1'!$A$3:$A$18,0))</f>
        <v>1101</v>
      </c>
    </row>
    <row r="740" ht="15.75" customHeight="1">
      <c r="A740" s="1">
        <f t="shared" si="1"/>
        <v>739</v>
      </c>
      <c r="B740" s="1" t="str">
        <f>MID('P1'!$A$1,$A740,1)</f>
        <v>2</v>
      </c>
      <c r="C740" s="3" t="str">
        <f t="array" ref="C740">INDEX('P1'!$C$3:$C$18,MATCH($B740,'P1'!$A$3:$A$18,0))</f>
        <v>0010</v>
      </c>
    </row>
    <row r="741" ht="15.75" customHeight="1">
      <c r="A741" s="1">
        <f t="shared" si="1"/>
        <v>740</v>
      </c>
      <c r="B741" s="1" t="str">
        <f>MID('P1'!$A$1,$A741,1)</f>
        <v>0</v>
      </c>
      <c r="C741" s="3" t="str">
        <f t="array" ref="C741">INDEX('P1'!$C$3:$C$18,MATCH($B741,'P1'!$A$3:$A$18,0))</f>
        <v>0000</v>
      </c>
    </row>
    <row r="742" ht="15.75" customHeight="1">
      <c r="A742" s="1">
        <f t="shared" si="1"/>
        <v>741</v>
      </c>
      <c r="B742" s="1" t="str">
        <f>MID('P1'!$A$1,$A742,1)</f>
        <v>0</v>
      </c>
      <c r="C742" s="3" t="str">
        <f t="array" ref="C742">INDEX('P1'!$C$3:$C$18,MATCH($B742,'P1'!$A$3:$A$18,0))</f>
        <v>0000</v>
      </c>
    </row>
    <row r="743" ht="15.75" customHeight="1">
      <c r="A743" s="1">
        <f t="shared" si="1"/>
        <v>742</v>
      </c>
      <c r="B743" s="1" t="str">
        <f>MID('P1'!$A$1,$A743,1)</f>
        <v>F</v>
      </c>
      <c r="C743" s="3" t="str">
        <f t="array" ref="C743">INDEX('P1'!$C$3:$C$18,MATCH($B743,'P1'!$A$3:$A$18,0))</f>
        <v>1111</v>
      </c>
    </row>
    <row r="744" ht="15.75" customHeight="1">
      <c r="A744" s="1">
        <f t="shared" si="1"/>
        <v>743</v>
      </c>
      <c r="B744" s="1" t="str">
        <f>MID('P1'!$A$1,$A744,1)</f>
        <v>A</v>
      </c>
      <c r="C744" s="3" t="str">
        <f t="array" ref="C744">INDEX('P1'!$C$3:$C$18,MATCH($B744,'P1'!$A$3:$A$18,0))</f>
        <v>1010</v>
      </c>
    </row>
    <row r="745" ht="15.75" customHeight="1">
      <c r="A745" s="1">
        <f t="shared" si="1"/>
        <v>744</v>
      </c>
      <c r="B745" s="1" t="str">
        <f>MID('P1'!$A$1,$A745,1)</f>
        <v>6</v>
      </c>
      <c r="C745" s="3" t="str">
        <f t="array" ref="C745">INDEX('P1'!$C$3:$C$18,MATCH($B745,'P1'!$A$3:$A$18,0))</f>
        <v>0110</v>
      </c>
    </row>
    <row r="746" ht="15.75" customHeight="1">
      <c r="A746" s="1">
        <f t="shared" si="1"/>
        <v>745</v>
      </c>
      <c r="B746" s="1" t="str">
        <f>MID('P1'!$A$1,$A746,1)</f>
        <v>8</v>
      </c>
      <c r="C746" s="3" t="str">
        <f t="array" ref="C746">INDEX('P1'!$C$3:$C$18,MATCH($B746,'P1'!$A$3:$A$18,0))</f>
        <v>1000</v>
      </c>
    </row>
    <row r="747" ht="15.75" customHeight="1">
      <c r="A747" s="1">
        <f t="shared" si="1"/>
        <v>746</v>
      </c>
      <c r="B747" s="1" t="str">
        <f>MID('P1'!$A$1,$A747,1)</f>
        <v>0</v>
      </c>
      <c r="C747" s="3" t="str">
        <f t="array" ref="C747">INDEX('P1'!$C$3:$C$18,MATCH($B747,'P1'!$A$3:$A$18,0))</f>
        <v>0000</v>
      </c>
    </row>
    <row r="748" ht="15.75" customHeight="1">
      <c r="A748" s="1">
        <f t="shared" si="1"/>
        <v>747</v>
      </c>
      <c r="B748" s="1" t="str">
        <f>MID('P1'!$A$1,$A748,1)</f>
        <v>2</v>
      </c>
      <c r="C748" s="3" t="str">
        <f t="array" ref="C748">INDEX('P1'!$C$3:$C$18,MATCH($B748,'P1'!$A$3:$A$18,0))</f>
        <v>0010</v>
      </c>
    </row>
    <row r="749" ht="15.75" customHeight="1">
      <c r="A749" s="1">
        <f t="shared" si="1"/>
        <v>748</v>
      </c>
      <c r="B749" s="1" t="str">
        <f>MID('P1'!$A$1,$A749,1)</f>
        <v>4</v>
      </c>
      <c r="C749" s="3" t="str">
        <f t="array" ref="C749">INDEX('P1'!$C$3:$C$18,MATCH($B749,'P1'!$A$3:$A$18,0))</f>
        <v>0100</v>
      </c>
    </row>
    <row r="750" ht="15.75" customHeight="1">
      <c r="A750" s="1">
        <f t="shared" si="1"/>
        <v>749</v>
      </c>
      <c r="B750" s="1" t="str">
        <f>MID('P1'!$A$1,$A750,1)</f>
        <v>5</v>
      </c>
      <c r="C750" s="3" t="str">
        <f t="array" ref="C750">INDEX('P1'!$C$3:$C$18,MATCH($B750,'P1'!$A$3:$A$18,0))</f>
        <v>0101</v>
      </c>
    </row>
    <row r="751" ht="15.75" customHeight="1">
      <c r="A751" s="1">
        <f t="shared" si="1"/>
        <v>750</v>
      </c>
      <c r="B751" s="1" t="str">
        <f>MID('P1'!$A$1,$A751,1)</f>
        <v>9</v>
      </c>
      <c r="C751" s="3" t="str">
        <f t="array" ref="C751">INDEX('P1'!$C$3:$C$18,MATCH($B751,'P1'!$A$3:$A$18,0))</f>
        <v>1001</v>
      </c>
    </row>
    <row r="752" ht="15.75" customHeight="1">
      <c r="A752" s="1">
        <f t="shared" si="1"/>
        <v>751</v>
      </c>
      <c r="B752" s="1" t="str">
        <f>MID('P1'!$A$1,$A752,1)</f>
        <v>6</v>
      </c>
      <c r="C752" s="3" t="str">
        <f t="array" ref="C752">INDEX('P1'!$C$3:$C$18,MATCH($B752,'P1'!$A$3:$A$18,0))</f>
        <v>0110</v>
      </c>
    </row>
    <row r="753" ht="15.75" customHeight="1">
      <c r="A753" s="1">
        <f t="shared" si="1"/>
        <v>752</v>
      </c>
      <c r="B753" s="1" t="str">
        <f>MID('P1'!$A$1,$A753,1)</f>
        <v>E</v>
      </c>
      <c r="C753" s="3" t="str">
        <f t="array" ref="C753">INDEX('P1'!$C$3:$C$18,MATCH($B753,'P1'!$A$3:$A$18,0))</f>
        <v>1110</v>
      </c>
    </row>
    <row r="754" ht="15.75" customHeight="1">
      <c r="A754" s="1">
        <f t="shared" si="1"/>
        <v>753</v>
      </c>
      <c r="B754" s="1" t="str">
        <f>MID('P1'!$A$1,$A754,1)</f>
        <v>F</v>
      </c>
      <c r="C754" s="3" t="str">
        <f t="array" ref="C754">INDEX('P1'!$C$3:$C$18,MATCH($B754,'P1'!$A$3:$A$18,0))</f>
        <v>1111</v>
      </c>
    </row>
    <row r="755" ht="15.75" customHeight="1">
      <c r="A755" s="1">
        <f t="shared" si="1"/>
        <v>754</v>
      </c>
      <c r="B755" s="1" t="str">
        <f>MID('P1'!$A$1,$A755,1)</f>
        <v>A</v>
      </c>
      <c r="C755" s="3" t="str">
        <f t="array" ref="C755">INDEX('P1'!$C$3:$C$18,MATCH($B755,'P1'!$A$3:$A$18,0))</f>
        <v>1010</v>
      </c>
    </row>
    <row r="756" ht="15.75" customHeight="1">
      <c r="A756" s="1">
        <f t="shared" si="1"/>
        <v>755</v>
      </c>
      <c r="B756" s="1" t="str">
        <f>MID('P1'!$A$1,$A756,1)</f>
        <v>5</v>
      </c>
      <c r="C756" s="3" t="str">
        <f t="array" ref="C756">INDEX('P1'!$C$3:$C$18,MATCH($B756,'P1'!$A$3:$A$18,0))</f>
        <v>0101</v>
      </c>
    </row>
    <row r="757" ht="15.75" customHeight="1">
      <c r="A757" s="1">
        <f t="shared" si="1"/>
        <v>756</v>
      </c>
      <c r="B757" s="1" t="str">
        <f>MID('P1'!$A$1,$A757,1)</f>
        <v>1</v>
      </c>
      <c r="C757" s="3" t="str">
        <f t="array" ref="C757">INDEX('P1'!$C$3:$C$18,MATCH($B757,'P1'!$A$3:$A$18,0))</f>
        <v>0001</v>
      </c>
    </row>
    <row r="758" ht="15.75" customHeight="1">
      <c r="A758" s="1">
        <f t="shared" si="1"/>
        <v>757</v>
      </c>
      <c r="B758" s="1" t="str">
        <f>MID('P1'!$A$1,$A758,1)</f>
        <v>7</v>
      </c>
      <c r="C758" s="3" t="str">
        <f t="array" ref="C758">INDEX('P1'!$C$3:$C$18,MATCH($B758,'P1'!$A$3:$A$18,0))</f>
        <v>0111</v>
      </c>
    </row>
    <row r="759" ht="15.75" customHeight="1">
      <c r="A759" s="1">
        <f t="shared" si="1"/>
        <v>758</v>
      </c>
      <c r="B759" s="1" t="str">
        <f>MID('P1'!$A$1,$A759,1)</f>
        <v>6</v>
      </c>
      <c r="C759" s="3" t="str">
        <f t="array" ref="C759">INDEX('P1'!$C$3:$C$18,MATCH($B759,'P1'!$A$3:$A$18,0))</f>
        <v>0110</v>
      </c>
    </row>
    <row r="760" ht="15.75" customHeight="1">
      <c r="A760" s="1">
        <f t="shared" si="1"/>
        <v>759</v>
      </c>
      <c r="B760" s="1" t="str">
        <f>MID('P1'!$A$1,$A760,1)</f>
        <v>9</v>
      </c>
      <c r="C760" s="3" t="str">
        <f t="array" ref="C760">INDEX('P1'!$C$3:$C$18,MATCH($B760,'P1'!$A$3:$A$18,0))</f>
        <v>1001</v>
      </c>
    </row>
    <row r="761" ht="15.75" customHeight="1">
      <c r="A761" s="1">
        <f t="shared" si="1"/>
        <v>760</v>
      </c>
      <c r="B761" s="1" t="str">
        <f>MID('P1'!$A$1,$A761,1)</f>
        <v>6</v>
      </c>
      <c r="C761" s="3" t="str">
        <f t="array" ref="C761">INDEX('P1'!$C$3:$C$18,MATCH($B761,'P1'!$A$3:$A$18,0))</f>
        <v>0110</v>
      </c>
    </row>
    <row r="762" ht="15.75" customHeight="1">
      <c r="A762" s="1">
        <f t="shared" si="1"/>
        <v>761</v>
      </c>
      <c r="B762" s="1" t="str">
        <f>MID('P1'!$A$1,$A762,1)</f>
        <v>E</v>
      </c>
      <c r="C762" s="3" t="str">
        <f t="array" ref="C762">INDEX('P1'!$C$3:$C$18,MATCH($B762,'P1'!$A$3:$A$18,0))</f>
        <v>1110</v>
      </c>
    </row>
    <row r="763" ht="15.75" customHeight="1">
      <c r="A763" s="1">
        <f t="shared" si="1"/>
        <v>762</v>
      </c>
      <c r="B763" s="1" t="str">
        <f>MID('P1'!$A$1,$A763,1)</f>
        <v>F</v>
      </c>
      <c r="C763" s="3" t="str">
        <f t="array" ref="C763">INDEX('P1'!$C$3:$C$18,MATCH($B763,'P1'!$A$3:$A$18,0))</f>
        <v>1111</v>
      </c>
    </row>
    <row r="764" ht="15.75" customHeight="1">
      <c r="A764" s="1">
        <f t="shared" si="1"/>
        <v>763</v>
      </c>
      <c r="B764" s="1" t="str">
        <f>MID('P1'!$A$1,$A764,1)</f>
        <v>A</v>
      </c>
      <c r="C764" s="3" t="str">
        <f t="array" ref="C764">INDEX('P1'!$C$3:$C$18,MATCH($B764,'P1'!$A$3:$A$18,0))</f>
        <v>1010</v>
      </c>
    </row>
    <row r="765" ht="15.75" customHeight="1">
      <c r="A765" s="1">
        <f t="shared" si="1"/>
        <v>764</v>
      </c>
      <c r="B765" s="1" t="str">
        <f>MID('P1'!$A$1,$A765,1)</f>
        <v>5</v>
      </c>
      <c r="C765" s="3" t="str">
        <f t="array" ref="C765">INDEX('P1'!$C$3:$C$18,MATCH($B765,'P1'!$A$3:$A$18,0))</f>
        <v>0101</v>
      </c>
    </row>
    <row r="766" ht="15.75" customHeight="1">
      <c r="A766" s="1">
        <f t="shared" si="1"/>
        <v>765</v>
      </c>
      <c r="B766" s="1" t="str">
        <f>MID('P1'!$A$1,$A766,1)</f>
        <v>1</v>
      </c>
      <c r="C766" s="3" t="str">
        <f t="array" ref="C766">INDEX('P1'!$C$3:$C$18,MATCH($B766,'P1'!$A$3:$A$18,0))</f>
        <v>0001</v>
      </c>
    </row>
    <row r="767" ht="15.75" customHeight="1">
      <c r="A767" s="1">
        <f t="shared" si="1"/>
        <v>766</v>
      </c>
      <c r="B767" s="1" t="str">
        <f>MID('P1'!$A$1,$A767,1)</f>
        <v>7</v>
      </c>
      <c r="C767" s="3" t="str">
        <f t="array" ref="C767">INDEX('P1'!$C$3:$C$18,MATCH($B767,'P1'!$A$3:$A$18,0))</f>
        <v>0111</v>
      </c>
    </row>
    <row r="768" ht="15.75" customHeight="1">
      <c r="A768" s="1">
        <f t="shared" si="1"/>
        <v>767</v>
      </c>
      <c r="B768" s="1" t="str">
        <f>MID('P1'!$A$1,$A768,1)</f>
        <v>2</v>
      </c>
      <c r="C768" s="3" t="str">
        <f t="array" ref="C768">INDEX('P1'!$C$3:$C$18,MATCH($B768,'P1'!$A$3:$A$18,0))</f>
        <v>0010</v>
      </c>
    </row>
    <row r="769" ht="15.75" customHeight="1">
      <c r="A769" s="1">
        <f t="shared" si="1"/>
        <v>768</v>
      </c>
      <c r="B769" s="1" t="str">
        <f>MID('P1'!$A$1,$A769,1)</f>
        <v>9</v>
      </c>
      <c r="C769" s="3" t="str">
        <f t="array" ref="C769">INDEX('P1'!$C$3:$C$18,MATCH($B769,'P1'!$A$3:$A$18,0))</f>
        <v>1001</v>
      </c>
    </row>
    <row r="770" ht="15.75" customHeight="1">
      <c r="A770" s="1">
        <f t="shared" si="1"/>
        <v>769</v>
      </c>
      <c r="B770" s="1" t="str">
        <f>MID('P1'!$A$1,$A770,1)</f>
        <v>C</v>
      </c>
      <c r="C770" s="3" t="str">
        <f t="array" ref="C770">INDEX('P1'!$C$3:$C$18,MATCH($B770,'P1'!$A$3:$A$18,0))</f>
        <v>1100</v>
      </c>
    </row>
    <row r="771" ht="15.75" customHeight="1">
      <c r="A771" s="1">
        <f t="shared" si="1"/>
        <v>770</v>
      </c>
      <c r="B771" s="1" t="str">
        <f>MID('P1'!$A$1,$A771,1)</f>
        <v>9</v>
      </c>
      <c r="C771" s="3" t="str">
        <f t="array" ref="C771">INDEX('P1'!$C$3:$C$18,MATCH($B771,'P1'!$A$3:$A$18,0))</f>
        <v>1001</v>
      </c>
    </row>
    <row r="772" ht="15.75" customHeight="1">
      <c r="A772" s="1">
        <f t="shared" si="1"/>
        <v>771</v>
      </c>
      <c r="B772" s="1" t="str">
        <f>MID('P1'!$A$1,$A772,1)</f>
        <v>F</v>
      </c>
      <c r="C772" s="3" t="str">
        <f t="array" ref="C772">INDEX('P1'!$C$3:$C$18,MATCH($B772,'P1'!$A$3:$A$18,0))</f>
        <v>1111</v>
      </c>
    </row>
    <row r="773" ht="15.75" customHeight="1">
      <c r="A773" s="1">
        <f t="shared" si="1"/>
        <v>772</v>
      </c>
      <c r="B773" s="1" t="str">
        <f>MID('P1'!$A$1,$A773,1)</f>
        <v>B</v>
      </c>
      <c r="C773" s="3" t="str">
        <f t="array" ref="C773">INDEX('P1'!$C$3:$C$18,MATCH($B773,'P1'!$A$3:$A$18,0))</f>
        <v>1011</v>
      </c>
    </row>
    <row r="774" ht="15.75" customHeight="1">
      <c r="A774" s="1">
        <f t="shared" si="1"/>
        <v>773</v>
      </c>
      <c r="B774" s="1" t="str">
        <f>MID('P1'!$A$1,$A774,1)</f>
        <v>6</v>
      </c>
      <c r="C774" s="3" t="str">
        <f t="array" ref="C774">INDEX('P1'!$C$3:$C$18,MATCH($B774,'P1'!$A$3:$A$18,0))</f>
        <v>0110</v>
      </c>
    </row>
    <row r="775" ht="15.75" customHeight="1">
      <c r="A775" s="1">
        <f t="shared" si="1"/>
        <v>774</v>
      </c>
      <c r="B775" s="1" t="str">
        <f>MID('P1'!$A$1,$A775,1)</f>
        <v>C</v>
      </c>
      <c r="C775" s="3" t="str">
        <f t="array" ref="C775">INDEX('P1'!$C$3:$C$18,MATCH($B775,'P1'!$A$3:$A$18,0))</f>
        <v>1100</v>
      </c>
    </row>
    <row r="776" ht="15.75" customHeight="1">
      <c r="A776" s="1">
        <f t="shared" si="1"/>
        <v>775</v>
      </c>
      <c r="B776" s="1" t="str">
        <f>MID('P1'!$A$1,$A776,1)</f>
        <v>6</v>
      </c>
      <c r="C776" s="3" t="str">
        <f t="array" ref="C776">INDEX('P1'!$C$3:$C$18,MATCH($B776,'P1'!$A$3:$A$18,0))</f>
        <v>0110</v>
      </c>
    </row>
    <row r="777" ht="15.75" customHeight="1">
      <c r="A777" s="1">
        <f t="shared" si="1"/>
        <v>776</v>
      </c>
      <c r="B777" s="1" t="str">
        <f>MID('P1'!$A$1,$A777,1)</f>
        <v>4</v>
      </c>
      <c r="C777" s="3" t="str">
        <f t="array" ref="C777">INDEX('P1'!$C$3:$C$18,MATCH($B777,'P1'!$A$3:$A$18,0))</f>
        <v>0100</v>
      </c>
    </row>
    <row r="778" ht="15.75" customHeight="1">
      <c r="A778" s="1">
        <f t="shared" si="1"/>
        <v>777</v>
      </c>
      <c r="B778" s="1" t="str">
        <f>MID('P1'!$A$1,$A778,1)</f>
        <v>0</v>
      </c>
      <c r="C778" s="3" t="str">
        <f t="array" ref="C778">INDEX('P1'!$C$3:$C$18,MATCH($B778,'P1'!$A$3:$A$18,0))</f>
        <v>0000</v>
      </c>
    </row>
    <row r="779" ht="15.75" customHeight="1">
      <c r="A779" s="1">
        <f t="shared" si="1"/>
        <v>778</v>
      </c>
      <c r="B779" s="1" t="str">
        <f>MID('P1'!$A$1,$A779,1)</f>
        <v>1</v>
      </c>
      <c r="C779" s="3" t="str">
        <f t="array" ref="C779">INDEX('P1'!$C$3:$C$18,MATCH($B779,'P1'!$A$3:$A$18,0))</f>
        <v>0001</v>
      </c>
    </row>
    <row r="780" ht="15.75" customHeight="1">
      <c r="A780" s="1">
        <f t="shared" si="1"/>
        <v>779</v>
      </c>
      <c r="B780" s="1" t="str">
        <f>MID('P1'!$A$1,$A780,1)</f>
        <v>9</v>
      </c>
      <c r="C780" s="3" t="str">
        <f t="array" ref="C780">INDEX('P1'!$C$3:$C$18,MATCH($B780,'P1'!$A$3:$A$18,0))</f>
        <v>1001</v>
      </c>
    </row>
    <row r="781" ht="15.75" customHeight="1">
      <c r="A781" s="1">
        <f t="shared" si="1"/>
        <v>780</v>
      </c>
      <c r="B781" s="1" t="str">
        <f>MID('P1'!$A$1,$A781,1)</f>
        <v>2</v>
      </c>
      <c r="C781" s="3" t="str">
        <f t="array" ref="C781">INDEX('P1'!$C$3:$C$18,MATCH($B781,'P1'!$A$3:$A$18,0))</f>
        <v>0010</v>
      </c>
    </row>
    <row r="782" ht="15.75" customHeight="1">
      <c r="A782" s="1">
        <f t="shared" si="1"/>
        <v>781</v>
      </c>
      <c r="B782" s="1" t="str">
        <f>MID('P1'!$A$1,$A782,1)</f>
        <v>5</v>
      </c>
      <c r="C782" s="3" t="str">
        <f t="array" ref="C782">INDEX('P1'!$C$3:$C$18,MATCH($B782,'P1'!$A$3:$A$18,0))</f>
        <v>0101</v>
      </c>
    </row>
    <row r="783" ht="15.75" customHeight="1">
      <c r="A783" s="1">
        <f t="shared" si="1"/>
        <v>782</v>
      </c>
      <c r="B783" s="1" t="str">
        <f>MID('P1'!$A$1,$A783,1)</f>
        <v>0</v>
      </c>
      <c r="C783" s="3" t="str">
        <f t="array" ref="C783">INDEX('P1'!$C$3:$C$18,MATCH($B783,'P1'!$A$3:$A$18,0))</f>
        <v>0000</v>
      </c>
    </row>
    <row r="784" ht="15.75" customHeight="1">
      <c r="A784" s="1">
        <f t="shared" si="1"/>
        <v>783</v>
      </c>
      <c r="B784" s="1" t="str">
        <f>MID('P1'!$A$1,$A784,1)</f>
        <v>0</v>
      </c>
      <c r="C784" s="3" t="str">
        <f t="array" ref="C784">INDEX('P1'!$C$3:$C$18,MATCH($B784,'P1'!$A$3:$A$18,0))</f>
        <v>0000</v>
      </c>
    </row>
    <row r="785" ht="15.75" customHeight="1">
      <c r="A785" s="1">
        <f t="shared" si="1"/>
        <v>784</v>
      </c>
      <c r="B785" s="1" t="str">
        <f>MID('P1'!$A$1,$A785,1)</f>
        <v>3</v>
      </c>
      <c r="C785" s="3" t="str">
        <f t="array" ref="C785">INDEX('P1'!$C$3:$C$18,MATCH($B785,'P1'!$A$3:$A$18,0))</f>
        <v>0011</v>
      </c>
    </row>
    <row r="786" ht="15.75" customHeight="1">
      <c r="A786" s="1">
        <f t="shared" si="1"/>
        <v>785</v>
      </c>
      <c r="B786" s="1" t="str">
        <f>MID('P1'!$A$1,$A786,1)</f>
        <v>4</v>
      </c>
      <c r="C786" s="3" t="str">
        <f t="array" ref="C786">INDEX('P1'!$C$3:$C$18,MATCH($B786,'P1'!$A$3:$A$18,0))</f>
        <v>0100</v>
      </c>
    </row>
    <row r="787" ht="15.75" customHeight="1">
      <c r="A787" s="1">
        <f t="shared" si="1"/>
        <v>786</v>
      </c>
      <c r="B787" s="1" t="str">
        <f>MID('P1'!$A$1,$A787,1)</f>
        <v>F</v>
      </c>
      <c r="C787" s="3" t="str">
        <f t="array" ref="C787">INDEX('P1'!$C$3:$C$18,MATCH($B787,'P1'!$A$3:$A$18,0))</f>
        <v>1111</v>
      </c>
    </row>
    <row r="788" ht="15.75" customHeight="1">
      <c r="A788" s="1">
        <f t="shared" si="1"/>
        <v>787</v>
      </c>
      <c r="B788" s="1" t="str">
        <f>MID('P1'!$A$1,$A788,1)</f>
        <v>3</v>
      </c>
      <c r="C788" s="3" t="str">
        <f t="array" ref="C788">INDEX('P1'!$C$3:$C$18,MATCH($B788,'P1'!$A$3:$A$18,0))</f>
        <v>0011</v>
      </c>
    </row>
    <row r="789" ht="15.75" customHeight="1">
      <c r="A789" s="1">
        <f t="shared" si="1"/>
        <v>788</v>
      </c>
      <c r="B789" s="1" t="str">
        <f>MID('P1'!$A$1,$A789,1)</f>
        <v>F</v>
      </c>
      <c r="C789" s="3" t="str">
        <f t="array" ref="C789">INDEX('P1'!$C$3:$C$18,MATCH($B789,'P1'!$A$3:$A$18,0))</f>
        <v>1111</v>
      </c>
    </row>
    <row r="790" ht="15.75" customHeight="1">
      <c r="A790" s="1">
        <f t="shared" si="1"/>
        <v>789</v>
      </c>
      <c r="B790" s="1" t="str">
        <f>MID('P1'!$A$1,$A790,1)</f>
        <v>6</v>
      </c>
      <c r="C790" s="3" t="str">
        <f t="array" ref="C790">INDEX('P1'!$C$3:$C$18,MATCH($B790,'P1'!$A$3:$A$18,0))</f>
        <v>0110</v>
      </c>
    </row>
    <row r="791" ht="15.75" customHeight="1">
      <c r="A791" s="1">
        <f t="shared" si="1"/>
        <v>790</v>
      </c>
      <c r="B791" s="1" t="str">
        <f>MID('P1'!$A$1,$A791,1)</f>
        <v>9</v>
      </c>
      <c r="C791" s="3" t="str">
        <f t="array" ref="C791">INDEX('P1'!$C$3:$C$18,MATCH($B791,'P1'!$A$3:$A$18,0))</f>
        <v>1001</v>
      </c>
    </row>
    <row r="792" ht="15.75" customHeight="1">
      <c r="A792" s="1">
        <f t="shared" si="1"/>
        <v>791</v>
      </c>
      <c r="B792" s="1" t="str">
        <f>MID('P1'!$A$1,$A792,1)</f>
        <v>D</v>
      </c>
      <c r="C792" s="3" t="str">
        <f t="array" ref="C792">INDEX('P1'!$C$3:$C$18,MATCH($B792,'P1'!$A$3:$A$18,0))</f>
        <v>1101</v>
      </c>
    </row>
    <row r="793" ht="15.75" customHeight="1">
      <c r="A793" s="1">
        <f t="shared" si="1"/>
        <v>792</v>
      </c>
      <c r="B793" s="1" t="str">
        <f>MID('P1'!$A$1,$A793,1)</f>
        <v>D</v>
      </c>
      <c r="C793" s="3" t="str">
        <f t="array" ref="C793">INDEX('P1'!$C$3:$C$18,MATCH($B793,'P1'!$A$3:$A$18,0))</f>
        <v>1101</v>
      </c>
    </row>
    <row r="794" ht="15.75" customHeight="1">
      <c r="A794" s="1">
        <f t="shared" si="1"/>
        <v>793</v>
      </c>
      <c r="B794" s="1" t="str">
        <f>MID('P1'!$A$1,$A794,1)</f>
        <v>1</v>
      </c>
      <c r="C794" s="3" t="str">
        <f t="array" ref="C794">INDEX('P1'!$C$3:$C$18,MATCH($B794,'P1'!$A$3:$A$18,0))</f>
        <v>0001</v>
      </c>
    </row>
    <row r="795" ht="15.75" customHeight="1">
      <c r="A795" s="1">
        <f t="shared" si="1"/>
        <v>794</v>
      </c>
      <c r="B795" s="1" t="str">
        <f>MID('P1'!$A$1,$A795,1)</f>
        <v>6</v>
      </c>
      <c r="C795" s="3" t="str">
        <f t="array" ref="C795">INDEX('P1'!$C$3:$C$18,MATCH($B795,'P1'!$A$3:$A$18,0))</f>
        <v>0110</v>
      </c>
    </row>
    <row r="796" ht="15.75" customHeight="1">
      <c r="A796" s="1">
        <f t="shared" si="1"/>
        <v>795</v>
      </c>
      <c r="B796" s="1" t="str">
        <f>MID('P1'!$A$1,$A796,1)</f>
        <v>5</v>
      </c>
      <c r="C796" s="3" t="str">
        <f t="array" ref="C796">INDEX('P1'!$C$3:$C$18,MATCH($B796,'P1'!$A$3:$A$18,0))</f>
        <v>0101</v>
      </c>
    </row>
    <row r="797" ht="15.75" customHeight="1">
      <c r="A797" s="1">
        <f t="shared" si="1"/>
        <v>796</v>
      </c>
      <c r="B797" s="1" t="str">
        <f>MID('P1'!$A$1,$A797,1)</f>
        <v>A</v>
      </c>
      <c r="C797" s="3" t="str">
        <f t="array" ref="C797">INDEX('P1'!$C$3:$C$18,MATCH($B797,'P1'!$A$3:$A$18,0))</f>
        <v>1010</v>
      </c>
    </row>
    <row r="798" ht="15.75" customHeight="1">
      <c r="A798" s="1">
        <f t="shared" si="1"/>
        <v>797</v>
      </c>
      <c r="B798" s="1" t="str">
        <f>MID('P1'!$A$1,$A798,1)</f>
        <v>8</v>
      </c>
      <c r="C798" s="3" t="str">
        <f t="array" ref="C798">INDEX('P1'!$C$3:$C$18,MATCH($B798,'P1'!$A$3:$A$18,0))</f>
        <v>1000</v>
      </c>
    </row>
    <row r="799" ht="15.75" customHeight="1">
      <c r="A799" s="1">
        <f t="shared" si="1"/>
        <v>798</v>
      </c>
      <c r="B799" s="1" t="str">
        <f>MID('P1'!$A$1,$A799,1)</f>
        <v>E</v>
      </c>
      <c r="C799" s="3" t="str">
        <f t="array" ref="C799">INDEX('P1'!$C$3:$C$18,MATCH($B799,'P1'!$A$3:$A$18,0))</f>
        <v>1110</v>
      </c>
    </row>
    <row r="800" ht="15.75" customHeight="1">
      <c r="A800" s="1">
        <f t="shared" si="1"/>
        <v>799</v>
      </c>
      <c r="B800" s="1" t="str">
        <f>MID('P1'!$A$1,$A800,1)</f>
        <v>3</v>
      </c>
      <c r="C800" s="3" t="str">
        <f t="array" ref="C800">INDEX('P1'!$C$3:$C$18,MATCH($B800,'P1'!$A$3:$A$18,0))</f>
        <v>0011</v>
      </c>
    </row>
    <row r="801" ht="15.75" customHeight="1">
      <c r="A801" s="1">
        <f t="shared" si="1"/>
        <v>800</v>
      </c>
      <c r="B801" s="1" t="str">
        <f>MID('P1'!$A$1,$A801,1)</f>
        <v>3</v>
      </c>
      <c r="C801" s="3" t="str">
        <f t="array" ref="C801">INDEX('P1'!$C$3:$C$18,MATCH($B801,'P1'!$A$3:$A$18,0))</f>
        <v>0011</v>
      </c>
    </row>
    <row r="802" ht="15.75" customHeight="1">
      <c r="A802" s="1">
        <f t="shared" si="1"/>
        <v>801</v>
      </c>
      <c r="B802" s="1" t="str">
        <f>MID('P1'!$A$1,$A802,1)</f>
        <v>F</v>
      </c>
      <c r="C802" s="3" t="str">
        <f t="array" ref="C802">INDEX('P1'!$C$3:$C$18,MATCH($B802,'P1'!$A$3:$A$18,0))</f>
        <v>1111</v>
      </c>
    </row>
    <row r="803" ht="15.75" customHeight="1">
      <c r="A803" s="1">
        <f t="shared" si="1"/>
        <v>802</v>
      </c>
      <c r="B803" s="1" t="str">
        <f>MID('P1'!$A$1,$A803,1)</f>
        <v>7</v>
      </c>
      <c r="C803" s="3" t="str">
        <f t="array" ref="C803">INDEX('P1'!$C$3:$C$18,MATCH($B803,'P1'!$A$3:$A$18,0))</f>
        <v>0111</v>
      </c>
    </row>
    <row r="804" ht="15.75" customHeight="1">
      <c r="A804" s="1">
        <f t="shared" si="1"/>
        <v>803</v>
      </c>
      <c r="B804" s="1" t="str">
        <f>MID('P1'!$A$1,$A804,1)</f>
        <v>F</v>
      </c>
      <c r="C804" s="3" t="str">
        <f t="array" ref="C804">INDEX('P1'!$C$3:$C$18,MATCH($B804,'P1'!$A$3:$A$18,0))</f>
        <v>1111</v>
      </c>
    </row>
    <row r="805" ht="15.75" customHeight="1">
      <c r="A805" s="1">
        <f t="shared" si="1"/>
        <v>804</v>
      </c>
      <c r="B805" s="1" t="str">
        <f>MID('P1'!$A$1,$A805,1)</f>
        <v>9</v>
      </c>
      <c r="C805" s="3" t="str">
        <f t="array" ref="C805">INDEX('P1'!$C$3:$C$18,MATCH($B805,'P1'!$A$3:$A$18,0))</f>
        <v>1001</v>
      </c>
    </row>
    <row r="806" ht="15.75" customHeight="1">
      <c r="A806" s="1">
        <f t="shared" si="1"/>
        <v>805</v>
      </c>
      <c r="B806" s="1" t="str">
        <f>MID('P1'!$A$1,$A806,1)</f>
        <v>1</v>
      </c>
      <c r="C806" s="3" t="str">
        <f t="array" ref="C806">INDEX('P1'!$C$3:$C$18,MATCH($B806,'P1'!$A$3:$A$18,0))</f>
        <v>0001</v>
      </c>
    </row>
    <row r="807" ht="15.75" customHeight="1">
      <c r="A807" s="1">
        <f t="shared" si="1"/>
        <v>806</v>
      </c>
      <c r="B807" s="1" t="str">
        <f>MID('P1'!$A$1,$A807,1)</f>
        <v>9</v>
      </c>
      <c r="C807" s="3" t="str">
        <f t="array" ref="C807">INDEX('P1'!$C$3:$C$18,MATCH($B807,'P1'!$A$3:$A$18,0))</f>
        <v>1001</v>
      </c>
    </row>
    <row r="808" ht="15.75" customHeight="1">
      <c r="A808" s="1">
        <f t="shared" si="1"/>
        <v>807</v>
      </c>
      <c r="B808" s="1" t="str">
        <f>MID('P1'!$A$1,$A808,1)</f>
        <v>8</v>
      </c>
      <c r="C808" s="3" t="str">
        <f t="array" ref="C808">INDEX('P1'!$C$3:$C$18,MATCH($B808,'P1'!$A$3:$A$18,0))</f>
        <v>1000</v>
      </c>
    </row>
    <row r="809" ht="15.75" customHeight="1">
      <c r="A809" s="1">
        <f t="shared" si="1"/>
        <v>808</v>
      </c>
      <c r="B809" s="1" t="str">
        <f>MID('P1'!$A$1,$A809,1)</f>
        <v>0</v>
      </c>
      <c r="C809" s="3" t="str">
        <f t="array" ref="C809">INDEX('P1'!$C$3:$C$18,MATCH($B809,'P1'!$A$3:$A$18,0))</f>
        <v>0000</v>
      </c>
    </row>
    <row r="810" ht="15.75" customHeight="1">
      <c r="A810" s="1">
        <f t="shared" si="1"/>
        <v>809</v>
      </c>
      <c r="B810" s="1" t="str">
        <f>MID('P1'!$A$1,$A810,1)</f>
        <v>2</v>
      </c>
      <c r="C810" s="3" t="str">
        <f t="array" ref="C810">INDEX('P1'!$C$3:$C$18,MATCH($B810,'P1'!$A$3:$A$18,0))</f>
        <v>0010</v>
      </c>
    </row>
    <row r="811" ht="15.75" customHeight="1">
      <c r="A811" s="1">
        <f t="shared" si="1"/>
        <v>810</v>
      </c>
      <c r="B811" s="1" t="str">
        <f>MID('P1'!$A$1,$A811,1)</f>
        <v>F</v>
      </c>
      <c r="C811" s="3" t="str">
        <f t="array" ref="C811">INDEX('P1'!$C$3:$C$18,MATCH($B811,'P1'!$A$3:$A$18,0))</f>
        <v>1111</v>
      </c>
    </row>
    <row r="812" ht="15.75" customHeight="1">
      <c r="A812" s="1">
        <f t="shared" si="1"/>
        <v>811</v>
      </c>
      <c r="B812" s="1" t="str">
        <f>MID('P1'!$A$1,$A812,1)</f>
        <v>E</v>
      </c>
      <c r="C812" s="3" t="str">
        <f t="array" ref="C812">INDEX('P1'!$C$3:$C$18,MATCH($B812,'P1'!$A$3:$A$18,0))</f>
        <v>1110</v>
      </c>
    </row>
    <row r="813" ht="15.75" customHeight="1">
      <c r="A813" s="1">
        <f t="shared" si="1"/>
        <v>812</v>
      </c>
      <c r="B813" s="1" t="str">
        <f>MID('P1'!$A$1,$A813,1)</f>
        <v>0</v>
      </c>
      <c r="C813" s="3" t="str">
        <f t="array" ref="C813">INDEX('P1'!$C$3:$C$18,MATCH($B813,'P1'!$A$3:$A$18,0))</f>
        <v>0000</v>
      </c>
    </row>
    <row r="814" ht="15.75" customHeight="1">
      <c r="A814" s="1">
        <f t="shared" si="1"/>
        <v>813</v>
      </c>
      <c r="B814" s="1" t="str">
        <f>MID('P1'!$A$1,$A814,1)</f>
        <v>0</v>
      </c>
      <c r="C814" s="3" t="str">
        <f t="array" ref="C814">INDEX('P1'!$C$3:$C$18,MATCH($B814,'P1'!$A$3:$A$18,0))</f>
        <v>0000</v>
      </c>
    </row>
    <row r="815" ht="15.75" customHeight="1">
      <c r="A815" s="1">
        <f t="shared" si="1"/>
        <v>814</v>
      </c>
      <c r="B815" s="1" t="str">
        <f>MID('P1'!$A$1,$A815,1)</f>
        <v>9</v>
      </c>
      <c r="C815" s="3" t="str">
        <f t="array" ref="C815">INDEX('P1'!$C$3:$C$18,MATCH($B815,'P1'!$A$3:$A$18,0))</f>
        <v>1001</v>
      </c>
    </row>
    <row r="816" ht="15.75" customHeight="1">
      <c r="A816" s="1">
        <f t="shared" si="1"/>
        <v>815</v>
      </c>
      <c r="B816" s="1" t="str">
        <f>MID('P1'!$A$1,$A816,1)</f>
        <v>8</v>
      </c>
      <c r="C816" s="3" t="str">
        <f t="array" ref="C816">INDEX('P1'!$C$3:$C$18,MATCH($B816,'P1'!$A$3:$A$18,0))</f>
        <v>1000</v>
      </c>
    </row>
    <row r="817" ht="15.75" customHeight="1">
      <c r="A817" s="1">
        <f t="shared" si="1"/>
        <v>816</v>
      </c>
      <c r="B817" s="1" t="str">
        <f>MID('P1'!$A$1,$A817,1)</f>
        <v>8</v>
      </c>
      <c r="C817" s="3" t="str">
        <f t="array" ref="C817">INDEX('P1'!$C$3:$C$18,MATCH($B817,'P1'!$A$3:$A$18,0))</f>
        <v>1000</v>
      </c>
    </row>
    <row r="818" ht="15.75" customHeight="1">
      <c r="A818" s="1">
        <f t="shared" si="1"/>
        <v>817</v>
      </c>
      <c r="B818" s="1" t="str">
        <f>MID('P1'!$A$1,$A818,1)</f>
        <v>0</v>
      </c>
      <c r="C818" s="3" t="str">
        <f t="array" ref="C818">INDEX('P1'!$C$3:$C$18,MATCH($B818,'P1'!$A$3:$A$18,0))</f>
        <v>0000</v>
      </c>
    </row>
    <row r="819" ht="15.75" customHeight="1">
      <c r="A819" s="1">
        <f t="shared" si="1"/>
        <v>818</v>
      </c>
      <c r="B819" s="1" t="str">
        <f>MID('P1'!$A$1,$A819,1)</f>
        <v>3</v>
      </c>
      <c r="C819" s="3" t="str">
        <f t="array" ref="C819">INDEX('P1'!$C$3:$C$18,MATCH($B819,'P1'!$A$3:$A$18,0))</f>
        <v>0011</v>
      </c>
    </row>
    <row r="820" ht="15.75" customHeight="1">
      <c r="A820" s="1">
        <f t="shared" si="1"/>
        <v>819</v>
      </c>
      <c r="B820" s="1" t="str">
        <f>MID('P1'!$A$1,$A820,1)</f>
        <v>3</v>
      </c>
      <c r="C820" s="3" t="str">
        <f t="array" ref="C820">INDEX('P1'!$C$3:$C$18,MATCH($B820,'P1'!$A$3:$A$18,0))</f>
        <v>0011</v>
      </c>
    </row>
    <row r="821" ht="15.75" customHeight="1">
      <c r="A821" s="1">
        <f t="shared" si="1"/>
        <v>820</v>
      </c>
      <c r="B821" s="1" t="str">
        <f>MID('P1'!$A$1,$A821,1)</f>
        <v>1</v>
      </c>
      <c r="C821" s="3" t="str">
        <f t="array" ref="C821">INDEX('P1'!$C$3:$C$18,MATCH($B821,'P1'!$A$3:$A$18,0))</f>
        <v>0001</v>
      </c>
    </row>
    <row r="822" ht="15.75" customHeight="1">
      <c r="A822" s="1">
        <f t="shared" si="1"/>
        <v>821</v>
      </c>
      <c r="B822" s="1" t="str">
        <f>MID('P1'!$A$1,$A822,1)</f>
        <v>F</v>
      </c>
      <c r="C822" s="3" t="str">
        <f t="array" ref="C822">INDEX('P1'!$C$3:$C$18,MATCH($B822,'P1'!$A$3:$A$18,0))</f>
        <v>1111</v>
      </c>
    </row>
    <row r="823" ht="15.75" customHeight="1">
      <c r="A823" s="1">
        <f t="shared" si="1"/>
        <v>822</v>
      </c>
      <c r="B823" s="1" t="str">
        <f>MID('P1'!$A$1,$A823,1)</f>
        <v>2</v>
      </c>
      <c r="C823" s="3" t="str">
        <f t="array" ref="C823">INDEX('P1'!$C$3:$C$18,MATCH($B823,'P1'!$A$3:$A$18,0))</f>
        <v>0010</v>
      </c>
    </row>
    <row r="824" ht="15.75" customHeight="1">
      <c r="A824" s="1">
        <f t="shared" si="1"/>
        <v>823</v>
      </c>
      <c r="B824" s="1" t="str">
        <f>MID('P1'!$A$1,$A824,1)</f>
        <v>1</v>
      </c>
      <c r="C824" s="3" t="str">
        <f t="array" ref="C824">INDEX('P1'!$C$3:$C$18,MATCH($B824,'P1'!$A$3:$A$18,0))</f>
        <v>0001</v>
      </c>
    </row>
    <row r="825" ht="15.75" customHeight="1">
      <c r="A825" s="1">
        <f t="shared" si="1"/>
        <v>824</v>
      </c>
      <c r="B825" s="1" t="str">
        <f>MID('P1'!$A$1,$A825,1)</f>
        <v>5</v>
      </c>
      <c r="C825" s="3" t="str">
        <f t="array" ref="C825">INDEX('P1'!$C$3:$C$18,MATCH($B825,'P1'!$A$3:$A$18,0))</f>
        <v>0101</v>
      </c>
    </row>
    <row r="826" ht="15.75" customHeight="1">
      <c r="A826" s="1">
        <f t="shared" si="1"/>
        <v>825</v>
      </c>
      <c r="B826" s="1" t="str">
        <f>MID('P1'!$A$1,$A826,1)</f>
        <v>C</v>
      </c>
      <c r="C826" s="3" t="str">
        <f t="array" ref="C826">INDEX('P1'!$C$3:$C$18,MATCH($B826,'P1'!$A$3:$A$18,0))</f>
        <v>1100</v>
      </c>
    </row>
    <row r="827" ht="15.75" customHeight="1">
      <c r="A827" s="1">
        <f t="shared" si="1"/>
        <v>826</v>
      </c>
      <c r="B827" s="1" t="str">
        <f>MID('P1'!$A$1,$A827,1)</f>
        <v>4</v>
      </c>
      <c r="C827" s="3" t="str">
        <f t="array" ref="C827">INDEX('P1'!$C$3:$C$18,MATCH($B827,'P1'!$A$3:$A$18,0))</f>
        <v>0100</v>
      </c>
    </row>
    <row r="828" ht="15.75" customHeight="1">
      <c r="A828" s="1">
        <f t="shared" si="1"/>
        <v>827</v>
      </c>
      <c r="B828" s="1" t="str">
        <f>MID('P1'!$A$1,$A828,1)</f>
        <v>A</v>
      </c>
      <c r="C828" s="3" t="str">
        <f t="array" ref="C828">INDEX('P1'!$C$3:$C$18,MATCH($B828,'P1'!$A$3:$A$18,0))</f>
        <v>1010</v>
      </c>
    </row>
    <row r="829" ht="15.75" customHeight="1">
      <c r="A829" s="1">
        <f t="shared" si="1"/>
        <v>828</v>
      </c>
      <c r="B829" s="1" t="str">
        <f>MID('P1'!$A$1,$A829,1)</f>
        <v>1</v>
      </c>
      <c r="C829" s="3" t="str">
        <f t="array" ref="C829">INDEX('P1'!$C$3:$C$18,MATCH($B829,'P1'!$A$3:$A$18,0))</f>
        <v>0001</v>
      </c>
    </row>
    <row r="830" ht="15.75" customHeight="1">
      <c r="A830" s="1">
        <f t="shared" si="1"/>
        <v>829</v>
      </c>
      <c r="B830" s="1" t="str">
        <f>MID('P1'!$A$1,$A830,1)</f>
        <v>0</v>
      </c>
      <c r="C830" s="3" t="str">
        <f t="array" ref="C830">INDEX('P1'!$C$3:$C$18,MATCH($B830,'P1'!$A$3:$A$18,0))</f>
        <v>0000</v>
      </c>
    </row>
    <row r="831" ht="15.75" customHeight="1">
      <c r="A831" s="1">
        <f t="shared" si="1"/>
        <v>830</v>
      </c>
      <c r="B831" s="1" t="str">
        <f>MID('P1'!$A$1,$A831,1)</f>
        <v>0</v>
      </c>
      <c r="C831" s="3" t="str">
        <f t="array" ref="C831">INDEX('P1'!$C$3:$C$18,MATCH($B831,'P1'!$A$3:$A$18,0))</f>
        <v>0000</v>
      </c>
    </row>
    <row r="832" ht="15.75" customHeight="1">
      <c r="A832" s="1">
        <f t="shared" si="1"/>
        <v>831</v>
      </c>
      <c r="B832" s="1" t="str">
        <f>MID('P1'!$A$1,$A832,1)</f>
        <v>7</v>
      </c>
      <c r="C832" s="3" t="str">
        <f t="array" ref="C832">INDEX('P1'!$C$3:$C$18,MATCH($B832,'P1'!$A$3:$A$18,0))</f>
        <v>0111</v>
      </c>
    </row>
    <row r="833" ht="15.75" customHeight="1">
      <c r="A833" s="1">
        <f t="shared" si="1"/>
        <v>832</v>
      </c>
      <c r="B833" s="1" t="str">
        <f>MID('P1'!$A$1,$A833,1)</f>
        <v>A</v>
      </c>
      <c r="C833" s="3" t="str">
        <f t="array" ref="C833">INDEX('P1'!$C$3:$C$18,MATCH($B833,'P1'!$A$3:$A$18,0))</f>
        <v>1010</v>
      </c>
    </row>
    <row r="834" ht="15.75" customHeight="1">
      <c r="A834" s="1">
        <f t="shared" si="1"/>
        <v>833</v>
      </c>
      <c r="B834" s="1" t="str">
        <f>MID('P1'!$A$1,$A834,1)</f>
        <v>2</v>
      </c>
      <c r="C834" s="3" t="str">
        <f t="array" ref="C834">INDEX('P1'!$C$3:$C$18,MATCH($B834,'P1'!$A$3:$A$18,0))</f>
        <v>0010</v>
      </c>
    </row>
    <row r="835" ht="15.75" customHeight="1">
      <c r="A835" s="1">
        <f t="shared" si="1"/>
        <v>834</v>
      </c>
      <c r="B835" s="1" t="str">
        <f>MID('P1'!$A$1,$A835,1)</f>
        <v>0</v>
      </c>
      <c r="C835" s="3" t="str">
        <f t="array" ref="C835">INDEX('P1'!$C$3:$C$18,MATCH($B835,'P1'!$A$3:$A$18,0))</f>
        <v>0000</v>
      </c>
    </row>
    <row r="836" ht="15.75" customHeight="1">
      <c r="A836" s="1">
        <f t="shared" si="1"/>
        <v>835</v>
      </c>
      <c r="B836" s="1" t="str">
        <f>MID('P1'!$A$1,$A836,1)</f>
        <v>C</v>
      </c>
      <c r="C836" s="3" t="str">
        <f t="array" ref="C836">INDEX('P1'!$C$3:$C$18,MATCH($B836,'P1'!$A$3:$A$18,0))</f>
        <v>1100</v>
      </c>
    </row>
    <row r="837" ht="15.75" customHeight="1">
      <c r="A837" s="1">
        <f t="shared" si="1"/>
        <v>836</v>
      </c>
      <c r="B837" s="1" t="str">
        <f>MID('P1'!$A$1,$A837,1)</f>
        <v>6</v>
      </c>
      <c r="C837" s="3" t="str">
        <f t="array" ref="C837">INDEX('P1'!$C$3:$C$18,MATCH($B837,'P1'!$A$3:$A$18,0))</f>
        <v>0110</v>
      </c>
    </row>
    <row r="838" ht="15.75" customHeight="1">
      <c r="A838" s="1">
        <f t="shared" si="1"/>
        <v>837</v>
      </c>
      <c r="B838" s="1" t="str">
        <f>MID('P1'!$A$1,$A838,1)</f>
        <v>6</v>
      </c>
      <c r="C838" s="3" t="str">
        <f t="array" ref="C838">INDEX('P1'!$C$3:$C$18,MATCH($B838,'P1'!$A$3:$A$18,0))</f>
        <v>0110</v>
      </c>
    </row>
    <row r="839" ht="15.75" customHeight="1">
      <c r="A839" s="1">
        <f t="shared" si="1"/>
        <v>838</v>
      </c>
      <c r="B839" s="1" t="str">
        <f>MID('P1'!$A$1,$A839,1)</f>
        <v>8</v>
      </c>
      <c r="C839" s="3" t="str">
        <f t="array" ref="C839">INDEX('P1'!$C$3:$C$18,MATCH($B839,'P1'!$A$3:$A$18,0))</f>
        <v>1000</v>
      </c>
    </row>
    <row r="840" ht="15.75" customHeight="1">
      <c r="A840" s="1">
        <f t="shared" si="1"/>
        <v>839</v>
      </c>
      <c r="B840" s="1" t="str">
        <f>MID('P1'!$A$1,$A840,1)</f>
        <v>7</v>
      </c>
      <c r="C840" s="3" t="str">
        <f t="array" ref="C840">INDEX('P1'!$C$3:$C$18,MATCH($B840,'P1'!$A$3:$A$18,0))</f>
        <v>0111</v>
      </c>
    </row>
    <row r="841" ht="15.75" customHeight="1">
      <c r="A841" s="1">
        <f t="shared" si="1"/>
        <v>840</v>
      </c>
      <c r="B841" s="1" t="str">
        <f>MID('P1'!$A$1,$A841,1)</f>
        <v>1</v>
      </c>
      <c r="C841" s="3" t="str">
        <f t="array" ref="C841">INDEX('P1'!$C$3:$C$18,MATCH($B841,'P1'!$A$3:$A$18,0))</f>
        <v>0001</v>
      </c>
    </row>
    <row r="842" ht="15.75" customHeight="1">
      <c r="A842" s="1">
        <f t="shared" si="1"/>
        <v>841</v>
      </c>
      <c r="B842" s="1" t="str">
        <f>MID('P1'!$A$1,$A842,1)</f>
        <v>2</v>
      </c>
      <c r="C842" s="3" t="str">
        <f t="array" ref="C842">INDEX('P1'!$C$3:$C$18,MATCH($B842,'P1'!$A$3:$A$18,0))</f>
        <v>0010</v>
      </c>
    </row>
    <row r="843" ht="15.75" customHeight="1">
      <c r="A843" s="1">
        <f t="shared" si="1"/>
        <v>842</v>
      </c>
      <c r="B843" s="1" t="str">
        <f>MID('P1'!$A$1,$A843,1)</f>
        <v>B</v>
      </c>
      <c r="C843" s="3" t="str">
        <f t="array" ref="C843">INDEX('P1'!$C$3:$C$18,MATCH($B843,'P1'!$A$3:$A$18,0))</f>
        <v>1011</v>
      </c>
    </row>
    <row r="844" ht="15.75" customHeight="1">
      <c r="A844" s="1">
        <f t="shared" si="1"/>
        <v>843</v>
      </c>
      <c r="B844" s="1" t="str">
        <f>MID('P1'!$A$1,$A844,1)</f>
        <v>6</v>
      </c>
      <c r="C844" s="3" t="str">
        <f t="array" ref="C844">INDEX('P1'!$C$3:$C$18,MATCH($B844,'P1'!$A$3:$A$18,0))</f>
        <v>0110</v>
      </c>
    </row>
    <row r="845" ht="15.75" customHeight="1">
      <c r="A845" s="1">
        <f t="shared" si="1"/>
        <v>844</v>
      </c>
      <c r="B845" s="1" t="str">
        <f>MID('P1'!$A$1,$A845,1)</f>
        <v>8</v>
      </c>
      <c r="C845" s="3" t="str">
        <f t="array" ref="C845">INDEX('P1'!$C$3:$C$18,MATCH($B845,'P1'!$A$3:$A$18,0))</f>
        <v>1000</v>
      </c>
    </row>
    <row r="846" ht="15.75" customHeight="1">
      <c r="A846" s="1">
        <f t="shared" si="1"/>
        <v>845</v>
      </c>
      <c r="B846" s="1" t="str">
        <f>MID('P1'!$A$1,$A846,1)</f>
        <v>5</v>
      </c>
      <c r="C846" s="3" t="str">
        <f t="array" ref="C846">INDEX('P1'!$C$3:$C$18,MATCH($B846,'P1'!$A$3:$A$18,0))</f>
        <v>0101</v>
      </c>
    </row>
    <row r="847" ht="15.75" customHeight="1">
      <c r="A847" s="1">
        <f t="shared" si="1"/>
        <v>846</v>
      </c>
      <c r="B847" s="1" t="str">
        <f>MID('P1'!$A$1,$A847,1)</f>
        <v>9</v>
      </c>
      <c r="C847" s="3" t="str">
        <f t="array" ref="C847">INDEX('P1'!$C$3:$C$18,MATCH($B847,'P1'!$A$3:$A$18,0))</f>
        <v>1001</v>
      </c>
    </row>
    <row r="848" ht="15.75" customHeight="1">
      <c r="A848" s="1">
        <f t="shared" si="1"/>
        <v>847</v>
      </c>
      <c r="B848" s="1" t="str">
        <f>MID('P1'!$A$1,$A848,1)</f>
        <v>0</v>
      </c>
      <c r="C848" s="3" t="str">
        <f t="array" ref="C848">INDEX('P1'!$C$3:$C$18,MATCH($B848,'P1'!$A$3:$A$18,0))</f>
        <v>0000</v>
      </c>
    </row>
    <row r="849" ht="15.75" customHeight="1">
      <c r="A849" s="1">
        <f t="shared" si="1"/>
        <v>848</v>
      </c>
      <c r="B849" s="1" t="str">
        <f>MID('P1'!$A$1,$A849,1)</f>
        <v>0</v>
      </c>
      <c r="C849" s="3" t="str">
        <f t="array" ref="C849">INDEX('P1'!$C$3:$C$18,MATCH($B849,'P1'!$A$3:$A$18,0))</f>
        <v>0000</v>
      </c>
    </row>
    <row r="850" ht="15.75" customHeight="1">
      <c r="A850" s="1">
        <f t="shared" si="1"/>
        <v>849</v>
      </c>
      <c r="B850" s="1" t="str">
        <f>MID('P1'!$A$1,$A850,1)</f>
        <v>8</v>
      </c>
      <c r="C850" s="3" t="str">
        <f t="array" ref="C850">INDEX('P1'!$C$3:$C$18,MATCH($B850,'P1'!$A$3:$A$18,0))</f>
        <v>1000</v>
      </c>
    </row>
    <row r="851" ht="15.75" customHeight="1">
      <c r="A851" s="1">
        <f t="shared" si="1"/>
        <v>850</v>
      </c>
      <c r="B851" s="1" t="str">
        <f>MID('P1'!$A$1,$A851,1)</f>
        <v>0</v>
      </c>
      <c r="C851" s="3" t="str">
        <f t="array" ref="C851">INDEX('P1'!$C$3:$C$18,MATCH($B851,'P1'!$A$3:$A$18,0))</f>
        <v>0000</v>
      </c>
    </row>
    <row r="852" ht="15.75" customHeight="1">
      <c r="A852" s="1">
        <f t="shared" si="1"/>
        <v>851</v>
      </c>
      <c r="B852" s="1" t="str">
        <f>MID('P1'!$A$1,$A852,1)</f>
        <v>4</v>
      </c>
      <c r="C852" s="3" t="str">
        <f t="array" ref="C852">INDEX('P1'!$C$3:$C$18,MATCH($B852,'P1'!$A$3:$A$18,0))</f>
        <v>0100</v>
      </c>
    </row>
    <row r="853" ht="15.75" customHeight="1">
      <c r="A853" s="1">
        <f t="shared" si="1"/>
        <v>852</v>
      </c>
      <c r="B853" s="1" t="str">
        <f>MID('P1'!$A$1,$A853,1)</f>
        <v>A</v>
      </c>
      <c r="C853" s="3" t="str">
        <f t="array" ref="C853">INDEX('P1'!$C$3:$C$18,MATCH($B853,'P1'!$A$3:$A$18,0))</f>
        <v>1010</v>
      </c>
    </row>
    <row r="854" ht="15.75" customHeight="1">
      <c r="A854" s="1">
        <f t="shared" si="1"/>
        <v>853</v>
      </c>
      <c r="B854" s="1" t="str">
        <f>MID('P1'!$A$1,$A854,1)</f>
        <v>B</v>
      </c>
      <c r="C854" s="3" t="str">
        <f t="array" ref="C854">INDEX('P1'!$C$3:$C$18,MATCH($B854,'P1'!$A$3:$A$18,0))</f>
        <v>1011</v>
      </c>
    </row>
    <row r="855" ht="15.75" customHeight="1">
      <c r="A855" s="1">
        <f t="shared" si="1"/>
        <v>854</v>
      </c>
      <c r="B855" s="1" t="str">
        <f>MID('P1'!$A$1,$A855,1)</f>
        <v>C</v>
      </c>
      <c r="C855" s="3" t="str">
        <f t="array" ref="C855">INDEX('P1'!$C$3:$C$18,MATCH($B855,'P1'!$A$3:$A$18,0))</f>
        <v>1100</v>
      </c>
    </row>
    <row r="856" ht="15.75" customHeight="1">
      <c r="A856" s="1">
        <f t="shared" si="1"/>
        <v>855</v>
      </c>
      <c r="B856" s="1" t="str">
        <f>MID('P1'!$A$1,$A856,1)</f>
        <v>0</v>
      </c>
      <c r="C856" s="3" t="str">
        <f t="array" ref="C856">INDEX('P1'!$C$3:$C$18,MATCH($B856,'P1'!$A$3:$A$18,0))</f>
        <v>0000</v>
      </c>
    </row>
    <row r="857" ht="15.75" customHeight="1">
      <c r="A857" s="1">
        <f t="shared" si="1"/>
        <v>856</v>
      </c>
      <c r="B857" s="1" t="str">
        <f>MID('P1'!$A$1,$A857,1)</f>
        <v>0</v>
      </c>
      <c r="C857" s="3" t="str">
        <f t="array" ref="C857">INDEX('P1'!$C$3:$C$18,MATCH($B857,'P1'!$A$3:$A$18,0))</f>
        <v>0000</v>
      </c>
    </row>
    <row r="858" ht="15.75" customHeight="1">
      <c r="A858" s="1">
        <f t="shared" si="1"/>
        <v>857</v>
      </c>
      <c r="B858" s="1" t="str">
        <f>MID('P1'!$A$1,$A858,1)</f>
        <v>D</v>
      </c>
      <c r="C858" s="3" t="str">
        <f t="array" ref="C858">INDEX('P1'!$C$3:$C$18,MATCH($B858,'P1'!$A$3:$A$18,0))</f>
        <v>1101</v>
      </c>
    </row>
    <row r="859" ht="15.75" customHeight="1">
      <c r="A859" s="1">
        <f t="shared" si="1"/>
        <v>858</v>
      </c>
      <c r="B859" s="1" t="str">
        <f>MID('P1'!$A$1,$A859,1)</f>
        <v>5</v>
      </c>
      <c r="C859" s="3" t="str">
        <f t="array" ref="C859">INDEX('P1'!$C$3:$C$18,MATCH($B859,'P1'!$A$3:$A$18,0))</f>
        <v>0101</v>
      </c>
    </row>
    <row r="860" ht="15.75" customHeight="1">
      <c r="A860" s="1">
        <f t="shared" si="1"/>
        <v>859</v>
      </c>
      <c r="B860" s="1" t="str">
        <f>MID('P1'!$A$1,$A860,1)</f>
        <v>0</v>
      </c>
      <c r="C860" s="3" t="str">
        <f t="array" ref="C860">INDEX('P1'!$C$3:$C$18,MATCH($B860,'P1'!$A$3:$A$18,0))</f>
        <v>0000</v>
      </c>
    </row>
    <row r="861" ht="15.75" customHeight="1">
      <c r="A861" s="1">
        <f t="shared" si="1"/>
        <v>860</v>
      </c>
      <c r="B861" s="1" t="str">
        <f>MID('P1'!$A$1,$A861,1)</f>
        <v>4</v>
      </c>
      <c r="C861" s="3" t="str">
        <f t="array" ref="C861">INDEX('P1'!$C$3:$C$18,MATCH($B861,'P1'!$A$3:$A$18,0))</f>
        <v>0100</v>
      </c>
    </row>
    <row r="862" ht="15.75" customHeight="1">
      <c r="A862" s="1">
        <f t="shared" si="1"/>
        <v>861</v>
      </c>
      <c r="B862" s="1" t="str">
        <f>MID('P1'!$A$1,$A862,1)</f>
        <v>0</v>
      </c>
      <c r="C862" s="3" t="str">
        <f t="array" ref="C862">INDEX('P1'!$C$3:$C$18,MATCH($B862,'P1'!$A$3:$A$18,0))</f>
        <v>0000</v>
      </c>
    </row>
    <row r="863" ht="15.75" customHeight="1">
      <c r="A863" s="1">
        <f t="shared" si="1"/>
        <v>862</v>
      </c>
      <c r="B863" s="1" t="str">
        <f>MID('P1'!$A$1,$A863,1)</f>
        <v>1</v>
      </c>
      <c r="C863" s="3" t="str">
        <f t="array" ref="C863">INDEX('P1'!$C$3:$C$18,MATCH($B863,'P1'!$A$3:$A$18,0))</f>
        <v>0001</v>
      </c>
    </row>
    <row r="864" ht="15.75" customHeight="1">
      <c r="A864" s="1">
        <f t="shared" si="1"/>
        <v>863</v>
      </c>
      <c r="B864" s="1" t="str">
        <f>MID('P1'!$A$1,$A864,1)</f>
        <v>C</v>
      </c>
      <c r="C864" s="3" t="str">
        <f t="array" ref="C864">INDEX('P1'!$C$3:$C$18,MATCH($B864,'P1'!$A$3:$A$18,0))</f>
        <v>1100</v>
      </c>
    </row>
    <row r="865" ht="15.75" customHeight="1">
      <c r="A865" s="1">
        <f t="shared" si="1"/>
        <v>864</v>
      </c>
      <c r="B865" s="1" t="str">
        <f>MID('P1'!$A$1,$A865,1)</f>
        <v>8</v>
      </c>
      <c r="C865" s="3" t="str">
        <f t="array" ref="C865">INDEX('P1'!$C$3:$C$18,MATCH($B865,'P1'!$A$3:$A$18,0))</f>
        <v>1000</v>
      </c>
    </row>
    <row r="866" ht="15.75" customHeight="1">
      <c r="A866" s="1">
        <f t="shared" si="1"/>
        <v>865</v>
      </c>
      <c r="B866" s="1" t="str">
        <f>MID('P1'!$A$1,$A866,1)</f>
        <v>9</v>
      </c>
      <c r="C866" s="3" t="str">
        <f t="array" ref="C866">INDEX('P1'!$C$3:$C$18,MATCH($B866,'P1'!$A$3:$A$18,0))</f>
        <v>1001</v>
      </c>
    </row>
    <row r="867" ht="15.75" customHeight="1">
      <c r="A867" s="1">
        <f t="shared" si="1"/>
        <v>866</v>
      </c>
      <c r="B867" s="1" t="str">
        <f>MID('P1'!$A$1,$A867,1)</f>
        <v>7</v>
      </c>
      <c r="C867" s="3" t="str">
        <f t="array" ref="C867">INDEX('P1'!$C$3:$C$18,MATCH($B867,'P1'!$A$3:$A$18,0))</f>
        <v>0111</v>
      </c>
    </row>
    <row r="868" ht="15.75" customHeight="1">
      <c r="A868" s="1">
        <f t="shared" si="1"/>
        <v>867</v>
      </c>
      <c r="B868" s="1" t="str">
        <f>MID('P1'!$A$1,$A868,1)</f>
        <v>1</v>
      </c>
      <c r="C868" s="3" t="str">
        <f t="array" ref="C868">INDEX('P1'!$C$3:$C$18,MATCH($B868,'P1'!$A$3:$A$18,0))</f>
        <v>0001</v>
      </c>
    </row>
    <row r="869" ht="15.75" customHeight="1">
      <c r="A869" s="1">
        <f t="shared" si="1"/>
        <v>868</v>
      </c>
      <c r="B869" s="1" t="str">
        <f>MID('P1'!$A$1,$A869,1)</f>
        <v>5</v>
      </c>
      <c r="C869" s="3" t="str">
        <f t="array" ref="C869">INDEX('P1'!$C$3:$C$18,MATCH($B869,'P1'!$A$3:$A$18,0))</f>
        <v>0101</v>
      </c>
    </row>
    <row r="870" ht="15.75" customHeight="1">
      <c r="A870" s="1">
        <f t="shared" si="1"/>
        <v>869</v>
      </c>
      <c r="B870" s="1" t="str">
        <f>MID('P1'!$A$1,$A870,1)</f>
        <v>A</v>
      </c>
      <c r="C870" s="3" t="str">
        <f t="array" ref="C870">INDEX('P1'!$C$3:$C$18,MATCH($B870,'P1'!$A$3:$A$18,0))</f>
        <v>1010</v>
      </c>
    </row>
    <row r="871" ht="15.75" customHeight="1">
      <c r="A871" s="1">
        <f t="shared" si="1"/>
        <v>870</v>
      </c>
      <c r="B871" s="1" t="str">
        <f>MID('P1'!$A$1,$A871,1)</f>
        <v>3</v>
      </c>
      <c r="C871" s="3" t="str">
        <f t="array" ref="C871">INDEX('P1'!$C$3:$C$18,MATCH($B871,'P1'!$A$3:$A$18,0))</f>
        <v>0011</v>
      </c>
    </row>
    <row r="872" ht="15.75" customHeight="1">
      <c r="A872" s="1">
        <f t="shared" si="1"/>
        <v>871</v>
      </c>
      <c r="B872" s="1" t="str">
        <f>MID('P1'!$A$1,$A872,1)</f>
        <v>B</v>
      </c>
      <c r="C872" s="3" t="str">
        <f t="array" ref="C872">INDEX('P1'!$C$3:$C$18,MATCH($B872,'P1'!$A$3:$A$18,0))</f>
        <v>1011</v>
      </c>
    </row>
    <row r="873" ht="15.75" customHeight="1">
      <c r="A873" s="1">
        <f t="shared" si="1"/>
        <v>872</v>
      </c>
      <c r="B873" s="1" t="str">
        <f>MID('P1'!$A$1,$A873,1)</f>
        <v>0</v>
      </c>
      <c r="C873" s="3" t="str">
        <f t="array" ref="C873">INDEX('P1'!$C$3:$C$18,MATCH($B873,'P1'!$A$3:$A$18,0))</f>
        <v>0000</v>
      </c>
    </row>
    <row r="874" ht="15.75" customHeight="1">
      <c r="A874" s="1">
        <f t="shared" si="1"/>
        <v>873</v>
      </c>
      <c r="B874" s="1" t="str">
        <f>MID('P1'!$A$1,$A874,1)</f>
        <v>0</v>
      </c>
      <c r="C874" s="3" t="str">
        <f t="array" ref="C874">INDEX('P1'!$C$3:$C$18,MATCH($B874,'P1'!$A$3:$A$18,0))</f>
        <v>0000</v>
      </c>
    </row>
    <row r="875" ht="15.75" customHeight="1">
      <c r="A875" s="1">
        <f t="shared" si="1"/>
        <v>874</v>
      </c>
      <c r="B875" s="1" t="str">
        <f>MID('P1'!$A$1,$A875,1)</f>
        <v>0</v>
      </c>
      <c r="C875" s="3" t="str">
        <f t="array" ref="C875">INDEX('P1'!$C$3:$C$18,MATCH($B875,'P1'!$A$3:$A$18,0))</f>
        <v>0000</v>
      </c>
    </row>
    <row r="876" ht="15.75" customHeight="1">
      <c r="A876" s="1">
        <f t="shared" si="1"/>
        <v>875</v>
      </c>
      <c r="B876" s="1" t="str">
        <f>MID('P1'!$A$1,$A876,1)</f>
        <v>2</v>
      </c>
      <c r="C876" s="3" t="str">
        <f t="array" ref="C876">INDEX('P1'!$C$3:$C$18,MATCH($B876,'P1'!$A$3:$A$18,0))</f>
        <v>0010</v>
      </c>
    </row>
    <row r="877" ht="15.75" customHeight="1">
      <c r="A877" s="1">
        <f t="shared" si="1"/>
        <v>876</v>
      </c>
      <c r="B877" s="1" t="str">
        <f>MID('P1'!$A$1,$A877,1)</f>
        <v>1</v>
      </c>
      <c r="C877" s="3" t="str">
        <f t="array" ref="C877">INDEX('P1'!$C$3:$C$18,MATCH($B877,'P1'!$A$3:$A$18,0))</f>
        <v>0001</v>
      </c>
    </row>
    <row r="878" ht="15.75" customHeight="1">
      <c r="A878" s="1">
        <f t="shared" si="1"/>
        <v>877</v>
      </c>
      <c r="B878" s="1" t="str">
        <f>MID('P1'!$A$1,$A878,1)</f>
        <v>5</v>
      </c>
      <c r="C878" s="3" t="str">
        <f t="array" ref="C878">INDEX('P1'!$C$3:$C$18,MATCH($B878,'P1'!$A$3:$A$18,0))</f>
        <v>0101</v>
      </c>
    </row>
    <row r="879" ht="15.75" customHeight="1">
      <c r="A879" s="1">
        <f t="shared" si="1"/>
        <v>878</v>
      </c>
      <c r="B879" s="1" t="str">
        <f>MID('P1'!$A$1,$A879,1)</f>
        <v>1</v>
      </c>
      <c r="C879" s="3" t="str">
        <f t="array" ref="C879">INDEX('P1'!$C$3:$C$18,MATCH($B879,'P1'!$A$3:$A$18,0))</f>
        <v>0001</v>
      </c>
    </row>
    <row r="880" ht="15.75" customHeight="1">
      <c r="A880" s="1">
        <f t="shared" si="1"/>
        <v>879</v>
      </c>
      <c r="B880" s="1" t="str">
        <f>MID('P1'!$A$1,$A880,1)</f>
        <v>6</v>
      </c>
      <c r="C880" s="3" t="str">
        <f t="array" ref="C880">INDEX('P1'!$C$3:$C$18,MATCH($B880,'P1'!$A$3:$A$18,0))</f>
        <v>0110</v>
      </c>
    </row>
    <row r="881" ht="15.75" customHeight="1">
      <c r="A881" s="1">
        <f t="shared" si="1"/>
        <v>880</v>
      </c>
      <c r="B881" s="1" t="str">
        <f>MID('P1'!$A$1,$A881,1)</f>
        <v>E</v>
      </c>
      <c r="C881" s="3" t="str">
        <f t="array" ref="C881">INDEX('P1'!$C$3:$C$18,MATCH($B881,'P1'!$A$3:$A$18,0))</f>
        <v>1110</v>
      </c>
    </row>
    <row r="882" ht="15.75" customHeight="1">
      <c r="A882" s="1">
        <f t="shared" si="1"/>
        <v>881</v>
      </c>
      <c r="B882" s="1" t="str">
        <f>MID('P1'!$A$1,$A882,1)</f>
        <v>1</v>
      </c>
      <c r="C882" s="3" t="str">
        <f t="array" ref="C882">INDEX('P1'!$C$3:$C$18,MATCH($B882,'P1'!$A$3:$A$18,0))</f>
        <v>0001</v>
      </c>
    </row>
    <row r="883" ht="15.75" customHeight="1">
      <c r="A883" s="1">
        <f t="shared" si="1"/>
        <v>882</v>
      </c>
      <c r="B883" s="1" t="str">
        <f>MID('P1'!$A$1,$A883,1)</f>
        <v>6</v>
      </c>
      <c r="C883" s="3" t="str">
        <f t="array" ref="C883">INDEX('P1'!$C$3:$C$18,MATCH($B883,'P1'!$A$3:$A$18,0))</f>
        <v>0110</v>
      </c>
    </row>
    <row r="884" ht="15.75" customHeight="1">
      <c r="A884" s="1">
        <f t="shared" si="1"/>
        <v>883</v>
      </c>
      <c r="B884" s="1" t="str">
        <f>MID('P1'!$A$1,$A884,1)</f>
        <v>4</v>
      </c>
      <c r="C884" s="3" t="str">
        <f t="array" ref="C884">INDEX('P1'!$C$3:$C$18,MATCH($B884,'P1'!$A$3:$A$18,0))</f>
        <v>0100</v>
      </c>
    </row>
    <row r="885" ht="15.75" customHeight="1">
      <c r="A885" s="1">
        <f t="shared" si="1"/>
        <v>884</v>
      </c>
      <c r="B885" s="1" t="str">
        <f>MID('P1'!$A$1,$A885,1)</f>
        <v>4</v>
      </c>
      <c r="C885" s="3" t="str">
        <f t="array" ref="C885">INDEX('P1'!$C$3:$C$18,MATCH($B885,'P1'!$A$3:$A$18,0))</f>
        <v>0100</v>
      </c>
    </row>
    <row r="886" ht="15.75" customHeight="1">
      <c r="A886" s="1">
        <f t="shared" si="1"/>
        <v>885</v>
      </c>
      <c r="B886" s="1" t="str">
        <f>MID('P1'!$A$1,$A886,1)</f>
        <v>0</v>
      </c>
      <c r="C886" s="3" t="str">
        <f t="array" ref="C886">INDEX('P1'!$C$3:$C$18,MATCH($B886,'P1'!$A$3:$A$18,0))</f>
        <v>0000</v>
      </c>
    </row>
    <row r="887" ht="15.75" customHeight="1">
      <c r="A887" s="1">
        <f t="shared" si="1"/>
        <v>886</v>
      </c>
      <c r="B887" s="1" t="str">
        <f>MID('P1'!$A$1,$A887,1)</f>
        <v>9</v>
      </c>
      <c r="C887" s="3" t="str">
        <f t="array" ref="C887">INDEX('P1'!$C$3:$C$18,MATCH($B887,'P1'!$A$3:$A$18,0))</f>
        <v>1001</v>
      </c>
    </row>
    <row r="888" ht="15.75" customHeight="1">
      <c r="A888" s="1">
        <f t="shared" si="1"/>
        <v>887</v>
      </c>
      <c r="B888" s="1" t="str">
        <f>MID('P1'!$A$1,$A888,1)</f>
        <v>C</v>
      </c>
      <c r="C888" s="3" t="str">
        <f t="array" ref="C888">INDEX('P1'!$C$3:$C$18,MATCH($B888,'P1'!$A$3:$A$18,0))</f>
        <v>1100</v>
      </c>
    </row>
    <row r="889" ht="15.75" customHeight="1">
      <c r="A889" s="1">
        <f t="shared" si="1"/>
        <v>888</v>
      </c>
      <c r="B889" s="1" t="str">
        <f>MID('P1'!$A$1,$A889,1)</f>
        <v>E</v>
      </c>
      <c r="C889" s="3" t="str">
        <f t="array" ref="C889">INDEX('P1'!$C$3:$C$18,MATCH($B889,'P1'!$A$3:$A$18,0))</f>
        <v>1110</v>
      </c>
    </row>
    <row r="890" ht="15.75" customHeight="1">
      <c r="A890" s="1">
        <f t="shared" si="1"/>
        <v>889</v>
      </c>
      <c r="B890" s="1" t="str">
        <f>MID('P1'!$A$1,$A890,1)</f>
        <v>3</v>
      </c>
      <c r="C890" s="3" t="str">
        <f t="array" ref="C890">INDEX('P1'!$C$3:$C$18,MATCH($B890,'P1'!$A$3:$A$18,0))</f>
        <v>0011</v>
      </c>
    </row>
    <row r="891" ht="15.75" customHeight="1">
      <c r="A891" s="1">
        <f t="shared" si="1"/>
        <v>890</v>
      </c>
      <c r="B891" s="1" t="str">
        <f>MID('P1'!$A$1,$A891,1)</f>
        <v>9</v>
      </c>
      <c r="C891" s="3" t="str">
        <f t="array" ref="C891">INDEX('P1'!$C$3:$C$18,MATCH($B891,'P1'!$A$3:$A$18,0))</f>
        <v>1001</v>
      </c>
    </row>
    <row r="892" ht="15.75" customHeight="1">
      <c r="A892" s="1">
        <f t="shared" si="1"/>
        <v>891</v>
      </c>
      <c r="B892" s="1" t="str">
        <f>MID('P1'!$A$1,$A892,1)</f>
        <v>3</v>
      </c>
      <c r="C892" s="3" t="str">
        <f t="array" ref="C892">INDEX('P1'!$C$3:$C$18,MATCH($B892,'P1'!$A$3:$A$18,0))</f>
        <v>0011</v>
      </c>
    </row>
    <row r="893" ht="15.75" customHeight="1">
      <c r="A893" s="1">
        <f t="shared" si="1"/>
        <v>892</v>
      </c>
      <c r="B893" s="1" t="str">
        <f>MID('P1'!$A$1,$A893,1)</f>
        <v>8</v>
      </c>
      <c r="C893" s="3" t="str">
        <f t="array" ref="C893">INDEX('P1'!$C$3:$C$18,MATCH($B893,'P1'!$A$3:$A$18,0))</f>
        <v>1000</v>
      </c>
    </row>
    <row r="894" ht="15.75" customHeight="1">
      <c r="A894" s="1">
        <f t="shared" si="1"/>
        <v>893</v>
      </c>
      <c r="B894" s="1" t="str">
        <f>MID('P1'!$A$1,$A894,1)</f>
        <v>0</v>
      </c>
      <c r="C894" s="3" t="str">
        <f t="array" ref="C894">INDEX('P1'!$C$3:$C$18,MATCH($B894,'P1'!$A$3:$A$18,0))</f>
        <v>0000</v>
      </c>
    </row>
    <row r="895" ht="15.75" customHeight="1">
      <c r="A895" s="1">
        <f t="shared" si="1"/>
        <v>894</v>
      </c>
      <c r="B895" s="1" t="str">
        <f>MID('P1'!$A$1,$A895,1)</f>
        <v>2</v>
      </c>
      <c r="C895" s="3" t="str">
        <f t="array" ref="C895">INDEX('P1'!$C$3:$C$18,MATCH($B895,'P1'!$A$3:$A$18,0))</f>
        <v>0010</v>
      </c>
    </row>
    <row r="896" ht="15.75" customHeight="1">
      <c r="A896" s="1">
        <f t="shared" si="1"/>
        <v>895</v>
      </c>
      <c r="B896" s="1" t="str">
        <f>MID('P1'!$A$1,$A896,1)</f>
        <v>7</v>
      </c>
      <c r="C896" s="3" t="str">
        <f t="array" ref="C896">INDEX('P1'!$C$3:$C$18,MATCH($B896,'P1'!$A$3:$A$18,0))</f>
        <v>0111</v>
      </c>
    </row>
    <row r="897" ht="15.75" customHeight="1">
      <c r="A897" s="1">
        <f t="shared" si="1"/>
        <v>896</v>
      </c>
      <c r="B897" s="1" t="str">
        <f>MID('P1'!$A$1,$A897,1)</f>
        <v>2</v>
      </c>
      <c r="C897" s="3" t="str">
        <f t="array" ref="C897">INDEX('P1'!$C$3:$C$18,MATCH($B897,'P1'!$A$3:$A$18,0))</f>
        <v>0010</v>
      </c>
    </row>
    <row r="898" ht="15.75" customHeight="1">
      <c r="A898" s="1">
        <f t="shared" si="1"/>
        <v>897</v>
      </c>
      <c r="B898" s="1" t="str">
        <f>MID('P1'!$A$1,$A898,1)</f>
        <v>B</v>
      </c>
      <c r="C898" s="3" t="str">
        <f t="array" ref="C898">INDEX('P1'!$C$3:$C$18,MATCH($B898,'P1'!$A$3:$A$18,0))</f>
        <v>1011</v>
      </c>
    </row>
    <row r="899" ht="15.75" customHeight="1">
      <c r="A899" s="1">
        <f t="shared" si="1"/>
        <v>898</v>
      </c>
      <c r="B899" s="1" t="str">
        <f>MID('P1'!$A$1,$A899,1)</f>
        <v>0</v>
      </c>
      <c r="C899" s="3" t="str">
        <f t="array" ref="C899">INDEX('P1'!$C$3:$C$18,MATCH($B899,'P1'!$A$3:$A$18,0))</f>
        <v>0000</v>
      </c>
    </row>
    <row r="900" ht="15.75" customHeight="1">
      <c r="A900" s="1">
        <f t="shared" si="1"/>
        <v>899</v>
      </c>
      <c r="B900" s="1" t="str">
        <f>MID('P1'!$A$1,$A900,1)</f>
        <v>E</v>
      </c>
      <c r="C900" s="3" t="str">
        <f t="array" ref="C900">INDEX('P1'!$C$3:$C$18,MATCH($B900,'P1'!$A$3:$A$18,0))</f>
        <v>1110</v>
      </c>
    </row>
    <row r="901" ht="15.75" customHeight="1">
      <c r="A901" s="1">
        <f t="shared" si="1"/>
        <v>900</v>
      </c>
      <c r="B901" s="1" t="str">
        <f>MID('P1'!$A$1,$A901,1)</f>
        <v>1</v>
      </c>
      <c r="C901" s="3" t="str">
        <f t="array" ref="C901">INDEX('P1'!$C$3:$C$18,MATCH($B901,'P1'!$A$3:$A$18,0))</f>
        <v>0001</v>
      </c>
    </row>
    <row r="902" ht="15.75" customHeight="1">
      <c r="A902" s="1">
        <f t="shared" si="1"/>
        <v>901</v>
      </c>
      <c r="B902" s="1" t="str">
        <f>MID('P1'!$A$1,$A902,1)</f>
        <v>4</v>
      </c>
      <c r="C902" s="3" t="str">
        <f t="array" ref="C902">INDEX('P1'!$C$3:$C$18,MATCH($B902,'P1'!$A$3:$A$18,0))</f>
        <v>0100</v>
      </c>
    </row>
    <row r="903" ht="15.75" customHeight="1">
      <c r="A903" s="1">
        <f t="shared" si="1"/>
        <v>902</v>
      </c>
      <c r="B903" s="1" t="str">
        <f>MID('P1'!$A$1,$A903,1)</f>
        <v>C</v>
      </c>
      <c r="C903" s="3" t="str">
        <f t="array" ref="C903">INDEX('P1'!$C$3:$C$18,MATCH($B903,'P1'!$A$3:$A$18,0))</f>
        <v>1100</v>
      </c>
    </row>
    <row r="904" ht="15.75" customHeight="1">
      <c r="A904" s="1">
        <f t="shared" si="1"/>
        <v>903</v>
      </c>
      <c r="B904" s="1" t="str">
        <f>MID('P1'!$A$1,$A904,1)</f>
        <v>B</v>
      </c>
      <c r="C904" s="3" t="str">
        <f t="array" ref="C904">INDEX('P1'!$C$3:$C$18,MATCH($B904,'P1'!$A$3:$A$18,0))</f>
        <v>1011</v>
      </c>
    </row>
    <row r="905" ht="15.75" customHeight="1">
      <c r="A905" s="1">
        <f t="shared" si="1"/>
        <v>904</v>
      </c>
      <c r="B905" s="1" t="str">
        <f>MID('P1'!$A$1,$A905,1)</f>
        <v>1</v>
      </c>
      <c r="C905" s="3" t="str">
        <f t="array" ref="C905">INDEX('P1'!$C$3:$C$18,MATCH($B905,'P1'!$A$3:$A$18,0))</f>
        <v>0001</v>
      </c>
    </row>
    <row r="906" ht="15.75" customHeight="1">
      <c r="A906" s="1">
        <f t="shared" si="1"/>
        <v>905</v>
      </c>
      <c r="B906" s="1" t="str">
        <f>MID('P1'!$A$1,$A906,1)</f>
        <v>D</v>
      </c>
      <c r="C906" s="3" t="str">
        <f t="array" ref="C906">INDEX('P1'!$C$3:$C$18,MATCH($B906,'P1'!$A$3:$A$18,0))</f>
        <v>1101</v>
      </c>
    </row>
    <row r="907" ht="15.75" customHeight="1">
      <c r="A907" s="1">
        <f t="shared" si="1"/>
        <v>906</v>
      </c>
      <c r="B907" s="1" t="str">
        <f>MID('P1'!$A$1,$A907,1)</f>
        <v>9</v>
      </c>
      <c r="C907" s="3" t="str">
        <f t="array" ref="C907">INDEX('P1'!$C$3:$C$18,MATCH($B907,'P1'!$A$3:$A$18,0))</f>
        <v>1001</v>
      </c>
    </row>
    <row r="908" ht="15.75" customHeight="1">
      <c r="A908" s="1">
        <f t="shared" si="1"/>
        <v>907</v>
      </c>
      <c r="B908" s="1" t="str">
        <f>MID('P1'!$A$1,$A908,1)</f>
        <v>0</v>
      </c>
      <c r="C908" s="3" t="str">
        <f t="array" ref="C908">INDEX('P1'!$C$3:$C$18,MATCH($B908,'P1'!$A$3:$A$18,0))</f>
        <v>0000</v>
      </c>
    </row>
    <row r="909" ht="15.75" customHeight="1">
      <c r="A909" s="1">
        <f t="shared" si="1"/>
        <v>908</v>
      </c>
      <c r="B909" s="1" t="str">
        <f>MID('P1'!$A$1,$A909,1)</f>
        <v>0</v>
      </c>
      <c r="C909" s="3" t="str">
        <f t="array" ref="C909">INDEX('P1'!$C$3:$C$18,MATCH($B909,'P1'!$A$3:$A$18,0))</f>
        <v>0000</v>
      </c>
    </row>
    <row r="910" ht="15.75" customHeight="1">
      <c r="A910" s="1">
        <f t="shared" si="1"/>
        <v>909</v>
      </c>
      <c r="B910" s="1" t="str">
        <f>MID('P1'!$A$1,$A910,1)</f>
        <v>4</v>
      </c>
      <c r="C910" s="3" t="str">
        <f t="array" ref="C910">INDEX('P1'!$C$3:$C$18,MATCH($B910,'P1'!$A$3:$A$18,0))</f>
        <v>0100</v>
      </c>
    </row>
    <row r="911" ht="15.75" customHeight="1">
      <c r="A911" s="1">
        <f t="shared" si="1"/>
        <v>910</v>
      </c>
      <c r="B911" s="1" t="str">
        <f>MID('P1'!$A$1,$A911,1)</f>
        <v>6</v>
      </c>
      <c r="C911" s="3" t="str">
        <f t="array" ref="C911">INDEX('P1'!$C$3:$C$18,MATCH($B911,'P1'!$A$3:$A$18,0))</f>
        <v>0110</v>
      </c>
    </row>
    <row r="912" ht="15.75" customHeight="1">
      <c r="A912" s="1">
        <f t="shared" si="1"/>
        <v>911</v>
      </c>
      <c r="B912" s="1" t="str">
        <f>MID('P1'!$A$1,$A912,1)</f>
        <v>3</v>
      </c>
      <c r="C912" s="3" t="str">
        <f t="array" ref="C912">INDEX('P1'!$C$3:$C$18,MATCH($B912,'P1'!$A$3:$A$18,0))</f>
        <v>0011</v>
      </c>
    </row>
    <row r="913" ht="15.75" customHeight="1">
      <c r="A913" s="1">
        <f t="shared" si="1"/>
        <v>912</v>
      </c>
      <c r="B913" s="1" t="str">
        <f>MID('P1'!$A$1,$A913,1)</f>
        <v>2</v>
      </c>
      <c r="C913" s="3" t="str">
        <f t="array" ref="C913">INDEX('P1'!$C$3:$C$18,MATCH($B913,'P1'!$A$3:$A$18,0))</f>
        <v>0010</v>
      </c>
    </row>
    <row r="914" ht="15.75" customHeight="1">
      <c r="A914" s="1">
        <f t="shared" si="1"/>
        <v>913</v>
      </c>
      <c r="B914" s="1" t="str">
        <f>MID('P1'!$A$1,$A914,1)</f>
        <v>E</v>
      </c>
      <c r="C914" s="3" t="str">
        <f t="array" ref="C914">INDEX('P1'!$C$3:$C$18,MATCH($B914,'P1'!$A$3:$A$18,0))</f>
        <v>1110</v>
      </c>
    </row>
    <row r="915" ht="15.75" customHeight="1">
      <c r="A915" s="1">
        <f t="shared" si="1"/>
        <v>914</v>
      </c>
      <c r="B915" s="1" t="str">
        <f>MID('P1'!$A$1,$A915,1)</f>
        <v>7</v>
      </c>
      <c r="C915" s="3" t="str">
        <f t="array" ref="C915">INDEX('P1'!$C$3:$C$18,MATCH($B915,'P1'!$A$3:$A$18,0))</f>
        <v>0111</v>
      </c>
    </row>
    <row r="916" ht="15.75" customHeight="1">
      <c r="A916" s="1">
        <f t="shared" si="1"/>
        <v>915</v>
      </c>
      <c r="B916" s="1" t="str">
        <f>MID('P1'!$A$1,$A916,1)</f>
        <v>5</v>
      </c>
      <c r="C916" s="3" t="str">
        <f t="array" ref="C916">INDEX('P1'!$C$3:$C$18,MATCH($B916,'P1'!$A$3:$A$18,0))</f>
        <v>0101</v>
      </c>
    </row>
    <row r="917" ht="15.75" customHeight="1">
      <c r="A917" s="1">
        <f t="shared" si="1"/>
        <v>916</v>
      </c>
      <c r="B917" s="1" t="str">
        <f>MID('P1'!$A$1,$A917,1)</f>
        <v>C</v>
      </c>
      <c r="C917" s="3" t="str">
        <f t="array" ref="C917">INDEX('P1'!$C$3:$C$18,MATCH($B917,'P1'!$A$3:$A$18,0))</f>
        <v>1100</v>
      </c>
    </row>
    <row r="918" ht="15.75" customHeight="1">
      <c r="A918" s="1">
        <f t="shared" si="1"/>
        <v>917</v>
      </c>
      <c r="B918" s="1" t="str">
        <f>MID('P1'!$A$1,$A918,1)</f>
        <v>0</v>
      </c>
      <c r="C918" s="3" t="str">
        <f t="array" ref="C918">INDEX('P1'!$C$3:$C$18,MATCH($B918,'P1'!$A$3:$A$18,0))</f>
        <v>0000</v>
      </c>
    </row>
    <row r="919" ht="15.75" customHeight="1">
      <c r="A919" s="1">
        <f t="shared" si="1"/>
        <v>918</v>
      </c>
      <c r="B919" s="1" t="str">
        <f>MID('P1'!$A$1,$A919,1)</f>
        <v>0</v>
      </c>
      <c r="C919" s="3" t="str">
        <f t="array" ref="C919">INDEX('P1'!$C$3:$C$18,MATCH($B919,'P1'!$A$3:$A$18,0))</f>
        <v>0000</v>
      </c>
    </row>
    <row r="920" ht="15.75" customHeight="1">
      <c r="A920" s="1">
        <f t="shared" si="1"/>
        <v>919</v>
      </c>
      <c r="B920" s="1" t="str">
        <f>MID('P1'!$A$1,$A920,1)</f>
        <v>8</v>
      </c>
      <c r="C920" s="3" t="str">
        <f t="array" ref="C920">INDEX('P1'!$C$3:$C$18,MATCH($B920,'P1'!$A$3:$A$18,0))</f>
        <v>1000</v>
      </c>
    </row>
    <row r="921" ht="15.75" customHeight="1">
      <c r="A921" s="1">
        <f t="shared" si="1"/>
        <v>920</v>
      </c>
      <c r="B921" s="1" t="str">
        <f>MID('P1'!$A$1,$A921,1)</f>
        <v>3</v>
      </c>
      <c r="C921" s="3" t="str">
        <f t="array" ref="C921">INDEX('P1'!$C$3:$C$18,MATCH($B921,'P1'!$A$3:$A$18,0))</f>
        <v>0011</v>
      </c>
    </row>
    <row r="922" ht="15.75" customHeight="1">
      <c r="A922" s="1">
        <f t="shared" si="1"/>
        <v>921</v>
      </c>
      <c r="B922" s="1" t="str">
        <f>MID('P1'!$A$1,$A922,1)</f>
        <v>4</v>
      </c>
      <c r="C922" s="3" t="str">
        <f t="array" ref="C922">INDEX('P1'!$C$3:$C$18,MATCH($B922,'P1'!$A$3:$A$18,0))</f>
        <v>0100</v>
      </c>
    </row>
    <row r="923" ht="15.75" customHeight="1">
      <c r="A923" s="1">
        <f t="shared" si="1"/>
        <v>922</v>
      </c>
      <c r="B923" s="1" t="str">
        <f>MID('P1'!$A$1,$A923,1)</f>
        <v>D</v>
      </c>
      <c r="C923" s="3" t="str">
        <f t="array" ref="C923">INDEX('P1'!$C$3:$C$18,MATCH($B923,'P1'!$A$3:$A$18,0))</f>
        <v>1101</v>
      </c>
    </row>
    <row r="924" ht="15.75" customHeight="1">
      <c r="A924" s="1">
        <f t="shared" si="1"/>
        <v>923</v>
      </c>
      <c r="B924" s="1" t="str">
        <f>MID('P1'!$A$1,$A924,1)</f>
        <v>B</v>
      </c>
      <c r="C924" s="3" t="str">
        <f t="array" ref="C924">INDEX('P1'!$C$3:$C$18,MATCH($B924,'P1'!$A$3:$A$18,0))</f>
        <v>1011</v>
      </c>
    </row>
    <row r="925" ht="15.75" customHeight="1">
      <c r="A925" s="1">
        <f t="shared" si="1"/>
        <v>924</v>
      </c>
      <c r="B925" s="1" t="str">
        <f>MID('P1'!$A$1,$A925,1)</f>
        <v>6</v>
      </c>
      <c r="C925" s="3" t="str">
        <f t="array" ref="C925">INDEX('P1'!$C$3:$C$18,MATCH($B925,'P1'!$A$3:$A$18,0))</f>
        <v>0110</v>
      </c>
    </row>
    <row r="926" ht="15.75" customHeight="1">
      <c r="A926" s="1">
        <f t="shared" si="1"/>
        <v>925</v>
      </c>
      <c r="B926" s="1" t="str">
        <f>MID('P1'!$A$1,$A926,1)</f>
        <v>4</v>
      </c>
      <c r="C926" s="3" t="str">
        <f t="array" ref="C926">INDEX('P1'!$C$3:$C$18,MATCH($B926,'P1'!$A$3:$A$18,0))</f>
        <v>0100</v>
      </c>
    </row>
    <row r="927" ht="15.75" customHeight="1">
      <c r="A927" s="1">
        <f t="shared" si="1"/>
        <v>926</v>
      </c>
      <c r="B927" s="1" t="str">
        <f>MID('P1'!$A$1,$A927,1)</f>
        <v>D</v>
      </c>
      <c r="C927" s="3" t="str">
        <f t="array" ref="C927">INDEX('P1'!$C$3:$C$18,MATCH($B927,'P1'!$A$3:$A$18,0))</f>
        <v>1101</v>
      </c>
    </row>
    <row r="928" ht="15.75" customHeight="1">
      <c r="A928" s="1">
        <f t="shared" si="1"/>
        <v>927</v>
      </c>
      <c r="B928" s="1" t="str">
        <f>MID('P1'!$A$1,$A928,1)</f>
        <v>B</v>
      </c>
      <c r="C928" s="3" t="str">
        <f t="array" ref="C928">INDEX('P1'!$C$3:$C$18,MATCH($B928,'P1'!$A$3:$A$18,0))</f>
        <v>1011</v>
      </c>
    </row>
    <row r="929" ht="15.75" customHeight="1">
      <c r="A929" s="1">
        <f t="shared" si="1"/>
        <v>928</v>
      </c>
      <c r="B929" s="1" t="str">
        <f>MID('P1'!$A$1,$A929,1)</f>
        <v>4</v>
      </c>
      <c r="C929" s="3" t="str">
        <f t="array" ref="C929">INDEX('P1'!$C$3:$C$18,MATCH($B929,'P1'!$A$3:$A$18,0))</f>
        <v>0100</v>
      </c>
    </row>
    <row r="930" ht="15.75" customHeight="1">
      <c r="A930" s="1">
        <f t="shared" si="1"/>
        <v>929</v>
      </c>
      <c r="B930" s="1" t="str">
        <f>MID('P1'!$A$1,$A930,1)</f>
        <v>9</v>
      </c>
      <c r="C930" s="3" t="str">
        <f t="array" ref="C930">INDEX('P1'!$C$3:$C$18,MATCH($B930,'P1'!$A$3:$A$18,0))</f>
        <v>1001</v>
      </c>
    </row>
    <row r="931" ht="15.75" customHeight="1">
      <c r="A931" s="1">
        <f t="shared" si="1"/>
        <v>930</v>
      </c>
      <c r="B931" s="1" t="str">
        <f>MID('P1'!$A$1,$A931,1)</f>
        <v>8</v>
      </c>
      <c r="C931" s="3" t="str">
        <f t="array" ref="C931">INDEX('P1'!$C$3:$C$18,MATCH($B931,'P1'!$A$3:$A$18,0))</f>
        <v>1000</v>
      </c>
    </row>
    <row r="932" ht="15.75" customHeight="1">
      <c r="A932" s="1">
        <f t="shared" si="1"/>
        <v>931</v>
      </c>
      <c r="B932" s="1" t="str">
        <f>MID('P1'!$A$1,$A932,1)</f>
        <v>0</v>
      </c>
      <c r="C932" s="3" t="str">
        <f t="array" ref="C932">INDEX('P1'!$C$3:$C$18,MATCH($B932,'P1'!$A$3:$A$18,0))</f>
        <v>0000</v>
      </c>
    </row>
    <row r="933" ht="15.75" customHeight="1">
      <c r="A933" s="1">
        <f t="shared" si="1"/>
        <v>932</v>
      </c>
      <c r="B933" s="1" t="str">
        <f>MID('P1'!$A$1,$A933,1)</f>
        <v>2</v>
      </c>
      <c r="C933" s="3" t="str">
        <f t="array" ref="C933">INDEX('P1'!$C$3:$C$18,MATCH($B933,'P1'!$A$3:$A$18,0))</f>
        <v>0010</v>
      </c>
    </row>
    <row r="934" ht="15.75" customHeight="1">
      <c r="A934" s="1">
        <f t="shared" si="1"/>
        <v>933</v>
      </c>
      <c r="B934" s="1" t="str">
        <f>MID('P1'!$A$1,$A934,1)</f>
        <v>9</v>
      </c>
      <c r="C934" s="3" t="str">
        <f t="array" ref="C934">INDEX('P1'!$C$3:$C$18,MATCH($B934,'P1'!$A$3:$A$18,0))</f>
        <v>1001</v>
      </c>
    </row>
    <row r="935" ht="15.75" customHeight="1">
      <c r="A935" s="1">
        <f t="shared" si="1"/>
        <v>934</v>
      </c>
      <c r="B935" s="1" t="str">
        <f>MID('P1'!$A$1,$A935,1)</f>
        <v>2</v>
      </c>
      <c r="C935" s="3" t="str">
        <f t="array" ref="C935">INDEX('P1'!$C$3:$C$18,MATCH($B935,'P1'!$A$3:$A$18,0))</f>
        <v>0010</v>
      </c>
    </row>
    <row r="936" ht="15.75" customHeight="1">
      <c r="A936" s="1">
        <f t="shared" si="1"/>
        <v>935</v>
      </c>
      <c r="B936" s="1" t="str">
        <f>MID('P1'!$A$1,$A936,1)</f>
        <v>D</v>
      </c>
      <c r="C936" s="3" t="str">
        <f t="array" ref="C936">INDEX('P1'!$C$3:$C$18,MATCH($B936,'P1'!$A$3:$A$18,0))</f>
        <v>1101</v>
      </c>
    </row>
    <row r="937" ht="15.75" customHeight="1">
      <c r="A937" s="1">
        <f t="shared" si="1"/>
        <v>936</v>
      </c>
      <c r="B937" s="1" t="str">
        <f>MID('P1'!$A$1,$A937,1)</f>
        <v>3</v>
      </c>
      <c r="C937" s="3" t="str">
        <f t="array" ref="C937">INDEX('P1'!$C$3:$C$18,MATCH($B937,'P1'!$A$3:$A$18,0))</f>
        <v>0011</v>
      </c>
    </row>
    <row r="938" ht="15.75" customHeight="1">
      <c r="A938" s="1">
        <f t="shared" si="1"/>
        <v>937</v>
      </c>
      <c r="B938" s="1" t="str">
        <f>MID('P1'!$A$1,$A938,1)</f>
        <v>9</v>
      </c>
      <c r="C938" s="3" t="str">
        <f t="array" ref="C938">INDEX('P1'!$C$3:$C$18,MATCH($B938,'P1'!$A$3:$A$18,0))</f>
        <v>1001</v>
      </c>
    </row>
    <row r="939" ht="15.75" customHeight="1">
      <c r="A939" s="1">
        <f t="shared" si="1"/>
        <v>938</v>
      </c>
      <c r="B939" s="1" t="str">
        <f>MID('P1'!$A$1,$A939,1)</f>
        <v>1</v>
      </c>
      <c r="C939" s="3" t="str">
        <f t="array" ref="C939">INDEX('P1'!$C$3:$C$18,MATCH($B939,'P1'!$A$3:$A$18,0))</f>
        <v>0001</v>
      </c>
    </row>
    <row r="940" ht="15.75" customHeight="1">
      <c r="A940" s="1">
        <f t="shared" si="1"/>
        <v>939</v>
      </c>
      <c r="B940" s="1" t="str">
        <f>MID('P1'!$A$1,$A940,1)</f>
        <v>8</v>
      </c>
      <c r="C940" s="3" t="str">
        <f t="array" ref="C940">INDEX('P1'!$C$3:$C$18,MATCH($B940,'P1'!$A$3:$A$18,0))</f>
        <v>1000</v>
      </c>
    </row>
    <row r="941" ht="15.75" customHeight="1">
      <c r="A941" s="1">
        <f t="shared" si="1"/>
        <v>940</v>
      </c>
      <c r="B941" s="1" t="str">
        <f>MID('P1'!$A$1,$A941,1)</f>
        <v>D</v>
      </c>
      <c r="C941" s="3" t="str">
        <f t="array" ref="C941">INDEX('P1'!$C$3:$C$18,MATCH($B941,'P1'!$A$3:$A$18,0))</f>
        <v>1101</v>
      </c>
    </row>
    <row r="942" ht="15.75" customHeight="1">
      <c r="A942" s="1">
        <f t="shared" si="1"/>
        <v>941</v>
      </c>
      <c r="B942" s="1" t="str">
        <f>MID('P1'!$A$1,$A942,1)</f>
        <v>0</v>
      </c>
      <c r="C942" s="3" t="str">
        <f t="array" ref="C942">INDEX('P1'!$C$3:$C$18,MATCH($B942,'P1'!$A$3:$A$18,0))</f>
        <v>0000</v>
      </c>
    </row>
    <row r="943" ht="15.75" customHeight="1">
      <c r="A943" s="1">
        <f t="shared" si="1"/>
        <v>942</v>
      </c>
      <c r="B943" s="1" t="str">
        <f>MID('P1'!$A$1,$A943,1)</f>
        <v>0</v>
      </c>
      <c r="C943" s="3" t="str">
        <f t="array" ref="C943">INDEX('P1'!$C$3:$C$18,MATCH($B943,'P1'!$A$3:$A$18,0))</f>
        <v>0000</v>
      </c>
    </row>
    <row r="944" ht="15.75" customHeight="1">
      <c r="A944" s="1">
        <f t="shared" si="1"/>
        <v>943</v>
      </c>
      <c r="B944" s="1" t="str">
        <f>MID('P1'!$A$1,$A944,1)</f>
        <v>3</v>
      </c>
      <c r="C944" s="3" t="str">
        <f t="array" ref="C944">INDEX('P1'!$C$3:$C$18,MATCH($B944,'P1'!$A$3:$A$18,0))</f>
        <v>0011</v>
      </c>
    </row>
    <row r="945" ht="15.75" customHeight="1">
      <c r="A945" s="1">
        <f t="shared" si="1"/>
        <v>944</v>
      </c>
      <c r="B945" s="1" t="str">
        <f>MID('P1'!$A$1,$A945,1)</f>
        <v>4</v>
      </c>
      <c r="C945" s="3" t="str">
        <f t="array" ref="C945">INDEX('P1'!$C$3:$C$18,MATCH($B945,'P1'!$A$3:$A$18,0))</f>
        <v>0100</v>
      </c>
    </row>
    <row r="946" ht="15.75" customHeight="1">
      <c r="A946" s="1">
        <f t="shared" si="1"/>
        <v>945</v>
      </c>
      <c r="B946" s="1" t="str">
        <f>MID('P1'!$A$1,$A946,1)</f>
        <v>F</v>
      </c>
      <c r="C946" s="3" t="str">
        <f t="array" ref="C946">INDEX('P1'!$C$3:$C$18,MATCH($B946,'P1'!$A$3:$A$18,0))</f>
        <v>1111</v>
      </c>
    </row>
    <row r="947" ht="15.75" customHeight="1">
      <c r="A947" s="1">
        <f t="shared" si="1"/>
        <v>946</v>
      </c>
      <c r="B947" s="1" t="str">
        <f>MID('P1'!$A$1,$A947,1)</f>
        <v>3</v>
      </c>
      <c r="C947" s="3" t="str">
        <f t="array" ref="C947">INDEX('P1'!$C$3:$C$18,MATCH($B947,'P1'!$A$3:$A$18,0))</f>
        <v>0011</v>
      </c>
    </row>
    <row r="948" ht="15.75" customHeight="1">
      <c r="A948" s="1">
        <f t="shared" si="1"/>
        <v>947</v>
      </c>
      <c r="B948" s="1" t="str">
        <f>MID('P1'!$A$1,$A948,1)</f>
        <v>D</v>
      </c>
      <c r="C948" s="3" t="str">
        <f t="array" ref="C948">INDEX('P1'!$C$3:$C$18,MATCH($B948,'P1'!$A$3:$A$18,0))</f>
        <v>1101</v>
      </c>
    </row>
    <row r="949" ht="15.75" customHeight="1">
      <c r="A949" s="1">
        <f t="shared" si="1"/>
        <v>948</v>
      </c>
      <c r="B949" s="1" t="str">
        <f>MID('P1'!$A$1,$A949,1)</f>
        <v>9</v>
      </c>
      <c r="C949" s="3" t="str">
        <f t="array" ref="C949">INDEX('P1'!$C$3:$C$18,MATCH($B949,'P1'!$A$3:$A$18,0))</f>
        <v>1001</v>
      </c>
    </row>
    <row r="950" ht="15.75" customHeight="1">
      <c r="A950" s="1">
        <f t="shared" si="1"/>
        <v>949</v>
      </c>
      <c r="B950" s="1" t="str">
        <f>MID('P1'!$A$1,$A950,1)</f>
        <v>0</v>
      </c>
      <c r="C950" s="3" t="str">
        <f t="array" ref="C950">INDEX('P1'!$C$3:$C$18,MATCH($B950,'P1'!$A$3:$A$18,0))</f>
        <v>0000</v>
      </c>
    </row>
    <row r="951" ht="15.75" customHeight="1">
      <c r="A951" s="1">
        <f t="shared" si="1"/>
        <v>950</v>
      </c>
      <c r="B951" s="1" t="str">
        <f>MID('P1'!$A$1,$A951,1)</f>
        <v>C</v>
      </c>
      <c r="C951" s="3" t="str">
        <f t="array" ref="C951">INDEX('P1'!$C$3:$C$18,MATCH($B951,'P1'!$A$3:$A$18,0))</f>
        <v>1100</v>
      </c>
    </row>
    <row r="952" ht="15.75" customHeight="1">
      <c r="A952" s="1">
        <f t="shared" si="1"/>
        <v>951</v>
      </c>
      <c r="B952" s="1" t="str">
        <f>MID('P1'!$A$1,$A952,1)</f>
        <v>9</v>
      </c>
      <c r="C952" s="3" t="str">
        <f t="array" ref="C952">INDEX('P1'!$C$3:$C$18,MATCH($B952,'P1'!$A$3:$A$18,0))</f>
        <v>1001</v>
      </c>
    </row>
    <row r="953" ht="15.75" customHeight="1">
      <c r="A953" s="1">
        <f t="shared" si="1"/>
        <v>952</v>
      </c>
      <c r="B953" s="1" t="str">
        <f>MID('P1'!$A$1,$A953,1)</f>
        <v>5</v>
      </c>
      <c r="C953" s="3" t="str">
        <f t="array" ref="C953">INDEX('P1'!$C$3:$C$18,MATCH($B953,'P1'!$A$3:$A$18,0))</f>
        <v>0101</v>
      </c>
    </row>
    <row r="954" ht="15.75" customHeight="1">
      <c r="A954" s="1">
        <f t="shared" si="1"/>
        <v>953</v>
      </c>
      <c r="B954" s="1" t="str">
        <f>MID('P1'!$A$1,$A954,1)</f>
        <v>8</v>
      </c>
      <c r="C954" s="3" t="str">
        <f t="array" ref="C954">INDEX('P1'!$C$3:$C$18,MATCH($B954,'P1'!$A$3:$A$18,0))</f>
        <v>1000</v>
      </c>
    </row>
    <row r="955" ht="15.75" customHeight="1">
      <c r="A955" s="1">
        <f t="shared" si="1"/>
        <v>954</v>
      </c>
      <c r="B955" s="1" t="str">
        <f>MID('P1'!$A$1,$A955,1)</f>
        <v>E</v>
      </c>
      <c r="C955" s="3" t="str">
        <f t="array" ref="C955">INDEX('P1'!$C$3:$C$18,MATCH($B955,'P1'!$A$3:$A$18,0))</f>
        <v>1110</v>
      </c>
    </row>
    <row r="956" ht="15.75" customHeight="1">
      <c r="A956" s="1">
        <f t="shared" si="1"/>
        <v>955</v>
      </c>
      <c r="B956" s="1" t="str">
        <f>MID('P1'!$A$1,$A956,1)</f>
        <v>E</v>
      </c>
      <c r="C956" s="3" t="str">
        <f t="array" ref="C956">INDEX('P1'!$C$3:$C$18,MATCH($B956,'P1'!$A$3:$A$18,0))</f>
        <v>1110</v>
      </c>
    </row>
    <row r="957" ht="15.75" customHeight="1">
      <c r="A957" s="1">
        <f t="shared" si="1"/>
        <v>956</v>
      </c>
      <c r="B957" s="1" t="str">
        <f>MID('P1'!$A$1,$A957,1)</f>
        <v>C</v>
      </c>
      <c r="C957" s="3" t="str">
        <f t="array" ref="C957">INDEX('P1'!$C$3:$C$18,MATCH($B957,'P1'!$A$3:$A$18,0))</f>
        <v>1100</v>
      </c>
    </row>
    <row r="958" ht="15.75" customHeight="1">
      <c r="A958" s="1">
        <f t="shared" si="1"/>
        <v>957</v>
      </c>
      <c r="B958" s="1" t="str">
        <f>MID('P1'!$A$1,$A958,1)</f>
        <v>D</v>
      </c>
      <c r="C958" s="3" t="str">
        <f t="array" ref="C958">INDEX('P1'!$C$3:$C$18,MATCH($B958,'P1'!$A$3:$A$18,0))</f>
        <v>1101</v>
      </c>
    </row>
    <row r="959" ht="15.75" customHeight="1">
      <c r="A959" s="1">
        <f t="shared" si="1"/>
        <v>958</v>
      </c>
      <c r="B959" s="1" t="str">
        <f>MID('P1'!$A$1,$A959,1)</f>
        <v>8</v>
      </c>
      <c r="C959" s="3" t="str">
        <f t="array" ref="C959">INDEX('P1'!$C$3:$C$18,MATCH($B959,'P1'!$A$3:$A$18,0))</f>
        <v>1000</v>
      </c>
    </row>
    <row r="960" ht="15.75" customHeight="1">
      <c r="A960" s="1">
        <f t="shared" si="1"/>
        <v>959</v>
      </c>
      <c r="B960" s="1" t="str">
        <f>MID('P1'!$A$1,$A960,1)</f>
        <v>4</v>
      </c>
      <c r="C960" s="3" t="str">
        <f t="array" ref="C960">INDEX('P1'!$C$3:$C$18,MATCH($B960,'P1'!$A$3:$A$18,0))</f>
        <v>0100</v>
      </c>
    </row>
    <row r="961" ht="15.75" customHeight="1">
      <c r="A961" s="1">
        <f t="shared" si="1"/>
        <v>960</v>
      </c>
      <c r="B961" s="1" t="str">
        <f>MID('P1'!$A$1,$A961,1)</f>
        <v>0</v>
      </c>
      <c r="C961" s="3" t="str">
        <f t="array" ref="C961">INDEX('P1'!$C$3:$C$18,MATCH($B961,'P1'!$A$3:$A$18,0))</f>
        <v>0000</v>
      </c>
    </row>
    <row r="962" ht="15.75" customHeight="1">
      <c r="A962" s="1">
        <f t="shared" si="1"/>
        <v>961</v>
      </c>
      <c r="B962" s="1" t="str">
        <f>MID('P1'!$A$1,$A962,1)</f>
        <v>0</v>
      </c>
      <c r="C962" s="3" t="str">
        <f t="array" ref="C962">INDEX('P1'!$C$3:$C$18,MATCH($B962,'P1'!$A$3:$A$18,0))</f>
        <v>0000</v>
      </c>
    </row>
    <row r="963" ht="15.75" customHeight="1">
      <c r="A963" s="1">
        <f t="shared" si="1"/>
        <v>962</v>
      </c>
      <c r="B963" s="1" t="str">
        <f>MID('P1'!$A$1,$A963,1)</f>
        <v>4</v>
      </c>
      <c r="C963" s="3" t="str">
        <f t="array" ref="C963">INDEX('P1'!$C$3:$C$18,MATCH($B963,'P1'!$A$3:$A$18,0))</f>
        <v>0100</v>
      </c>
    </row>
    <row r="964" ht="15.75" customHeight="1">
      <c r="A964" s="1">
        <f t="shared" si="1"/>
        <v>963</v>
      </c>
      <c r="B964" s="1" t="str">
        <f>MID('P1'!$A$1,$A964,1)</f>
        <v>1</v>
      </c>
      <c r="C964" s="3" t="str">
        <f t="array" ref="C964">INDEX('P1'!$C$3:$C$18,MATCH($B964,'P1'!$A$3:$A$18,0))</f>
        <v>0001</v>
      </c>
    </row>
    <row r="965" ht="15.75" customHeight="1">
      <c r="A965" s="1">
        <f t="shared" si="1"/>
        <v>964</v>
      </c>
      <c r="B965" s="1" t="str">
        <f>MID('P1'!$A$1,$A965,1)</f>
        <v>4</v>
      </c>
      <c r="C965" s="3" t="str">
        <f t="array" ref="C965">INDEX('P1'!$C$3:$C$18,MATCH($B965,'P1'!$A$3:$A$18,0))</f>
        <v>0100</v>
      </c>
    </row>
    <row r="966" ht="15.75" customHeight="1">
      <c r="A966" s="1">
        <f t="shared" si="1"/>
        <v>965</v>
      </c>
      <c r="B966" s="1" t="str">
        <f>MID('P1'!$A$1,$A966,1)</f>
        <v>A</v>
      </c>
      <c r="C966" s="3" t="str">
        <f t="array" ref="C966">INDEX('P1'!$C$3:$C$18,MATCH($B966,'P1'!$A$3:$A$18,0))</f>
        <v>1010</v>
      </c>
    </row>
    <row r="967" ht="15.75" customHeight="1">
      <c r="A967" s="1">
        <f t="shared" si="1"/>
        <v>966</v>
      </c>
      <c r="B967" s="1" t="str">
        <f>MID('P1'!$A$1,$A967,1)</f>
        <v>1</v>
      </c>
      <c r="C967" s="3" t="str">
        <f t="array" ref="C967">INDEX('P1'!$C$3:$C$18,MATCH($B967,'P1'!$A$3:$A$18,0))</f>
        <v>0001</v>
      </c>
    </row>
    <row r="968" ht="15.75" customHeight="1">
      <c r="A968" s="1">
        <f t="shared" si="1"/>
        <v>967</v>
      </c>
      <c r="B968" s="1" t="str">
        <f>MID('P1'!$A$1,$A968,1)</f>
        <v>1</v>
      </c>
      <c r="C968" s="3" t="str">
        <f t="array" ref="C968">INDEX('P1'!$C$3:$C$18,MATCH($B968,'P1'!$A$3:$A$18,0))</f>
        <v>0001</v>
      </c>
    </row>
    <row r="969" ht="15.75" customHeight="1">
      <c r="A969" s="1">
        <f t="shared" si="1"/>
        <v>968</v>
      </c>
      <c r="B969" s="1" t="str">
        <f>MID('P1'!$A$1,$A969,1)</f>
        <v>9</v>
      </c>
      <c r="C969" s="3" t="str">
        <f t="array" ref="C969">INDEX('P1'!$C$3:$C$18,MATCH($B969,'P1'!$A$3:$A$18,0))</f>
        <v>1001</v>
      </c>
    </row>
    <row r="970" ht="15.75" customHeight="1">
      <c r="A970" s="1">
        <f t="shared" si="1"/>
        <v>969</v>
      </c>
      <c r="B970" s="1" t="str">
        <f>MID('P1'!$A$1,$A970,1)</f>
        <v>0</v>
      </c>
      <c r="C970" s="3" t="str">
        <f t="array" ref="C970">INDEX('P1'!$C$3:$C$18,MATCH($B970,'P1'!$A$3:$A$18,0))</f>
        <v>0000</v>
      </c>
    </row>
    <row r="971" ht="15.75" customHeight="1">
      <c r="A971" s="1">
        <f t="shared" si="1"/>
        <v>970</v>
      </c>
      <c r="B971" s="1" t="str">
        <f>MID('P1'!$A$1,$A971,1)</f>
        <v>0</v>
      </c>
      <c r="C971" s="3" t="str">
        <f t="array" ref="C971">INDEX('P1'!$C$3:$C$18,MATCH($B971,'P1'!$A$3:$A$18,0))</f>
        <v>0000</v>
      </c>
    </row>
    <row r="972" ht="15.75" customHeight="1">
      <c r="A972" s="1">
        <f t="shared" si="1"/>
        <v>971</v>
      </c>
      <c r="B972" s="1" t="str">
        <f>MID('P1'!$A$1,$A972,1)</f>
        <v>4</v>
      </c>
      <c r="C972" s="3" t="str">
        <f t="array" ref="C972">INDEX('P1'!$C$3:$C$18,MATCH($B972,'P1'!$A$3:$A$18,0))</f>
        <v>0100</v>
      </c>
    </row>
    <row r="973" ht="15.75" customHeight="1">
      <c r="A973" s="1">
        <f t="shared" si="1"/>
        <v>972</v>
      </c>
      <c r="B973" s="1" t="str">
        <f>MID('P1'!$A$1,$A973,1)</f>
        <v>0</v>
      </c>
      <c r="C973" s="3" t="str">
        <f t="array" ref="C973">INDEX('P1'!$C$3:$C$18,MATCH($B973,'P1'!$A$3:$A$18,0))</f>
        <v>0000</v>
      </c>
    </row>
    <row r="974" ht="15.75" customHeight="1">
      <c r="A974" s="1">
        <f t="shared" si="1"/>
        <v>973</v>
      </c>
      <c r="B974" s="1" t="str">
        <f>MID('P1'!$A$1,$A974,1)</f>
        <v>3</v>
      </c>
      <c r="C974" s="3" t="str">
        <f t="array" ref="C974">INDEX('P1'!$C$3:$C$18,MATCH($B974,'P1'!$A$3:$A$18,0))</f>
        <v>0011</v>
      </c>
    </row>
    <row r="975" ht="15.75" customHeight="1">
      <c r="A975" s="1">
        <f t="shared" si="1"/>
        <v>974</v>
      </c>
      <c r="B975" s="1" t="str">
        <f>MID('P1'!$A$1,$A975,1)</f>
        <v>3</v>
      </c>
      <c r="C975" s="3" t="str">
        <f t="array" ref="C975">INDEX('P1'!$C$3:$C$18,MATCH($B975,'P1'!$A$3:$A$18,0))</f>
        <v>0011</v>
      </c>
    </row>
    <row r="976" ht="15.75" customHeight="1">
      <c r="A976" s="1">
        <f t="shared" si="1"/>
        <v>975</v>
      </c>
      <c r="B976" s="1" t="str">
        <f>MID('P1'!$A$1,$A976,1)</f>
        <v>0</v>
      </c>
      <c r="C976" s="3" t="str">
        <f t="array" ref="C976">INDEX('P1'!$C$3:$C$18,MATCH($B976,'P1'!$A$3:$A$18,0))</f>
        <v>0000</v>
      </c>
    </row>
    <row r="977" ht="15.75" customHeight="1">
      <c r="A977" s="1">
        <f t="shared" si="1"/>
        <v>976</v>
      </c>
      <c r="B977" s="1" t="str">
        <f>MID('P1'!$A$1,$A977,1)</f>
        <v>7</v>
      </c>
      <c r="C977" s="3" t="str">
        <f t="array" ref="C977">INDEX('P1'!$C$3:$C$18,MATCH($B977,'P1'!$A$3:$A$18,0))</f>
        <v>0111</v>
      </c>
    </row>
    <row r="978" ht="15.75" customHeight="1">
      <c r="A978" s="1">
        <f t="shared" si="1"/>
        <v>977</v>
      </c>
      <c r="B978" s="1" t="str">
        <f>MID('P1'!$A$1,$A978,1)</f>
        <v>5</v>
      </c>
      <c r="C978" s="3" t="str">
        <f t="array" ref="C978">INDEX('P1'!$C$3:$C$18,MATCH($B978,'P1'!$A$3:$A$18,0))</f>
        <v>0101</v>
      </c>
    </row>
    <row r="979" ht="15.75" customHeight="1">
      <c r="A979" s="1">
        <f t="shared" si="1"/>
        <v>978</v>
      </c>
      <c r="B979" s="1" t="str">
        <f>MID('P1'!$A$1,$A979,1)</f>
        <v>3</v>
      </c>
      <c r="C979" s="3" t="str">
        <f t="array" ref="C979">INDEX('P1'!$C$3:$C$18,MATCH($B979,'P1'!$A$3:$A$18,0))</f>
        <v>0011</v>
      </c>
    </row>
    <row r="980" ht="15.75" customHeight="1">
      <c r="A980" s="1">
        <f t="shared" si="1"/>
        <v>979</v>
      </c>
      <c r="B980" s="1" t="str">
        <f>MID('P1'!$A$1,$A980,1)</f>
        <v>4</v>
      </c>
      <c r="C980" s="3" t="str">
        <f t="array" ref="C980">INDEX('P1'!$C$3:$C$18,MATCH($B980,'P1'!$A$3:$A$18,0))</f>
        <v>0100</v>
      </c>
    </row>
    <row r="981" ht="15.75" customHeight="1">
      <c r="A981" s="1">
        <f t="shared" si="1"/>
        <v>980</v>
      </c>
      <c r="B981" s="1" t="str">
        <f>MID('P1'!$A$1,$A981,1)</f>
        <v>B</v>
      </c>
      <c r="C981" s="3" t="str">
        <f t="array" ref="C981">INDEX('P1'!$C$3:$C$18,MATCH($B981,'P1'!$A$3:$A$18,0))</f>
        <v>1011</v>
      </c>
    </row>
    <row r="982" ht="15.75" customHeight="1">
      <c r="A982" s="1">
        <f t="shared" si="1"/>
        <v>981</v>
      </c>
      <c r="B982" s="1" t="str">
        <f>MID('P1'!$A$1,$A982,1)</f>
        <v>5</v>
      </c>
      <c r="C982" s="3" t="str">
        <f t="array" ref="C982">INDEX('P1'!$C$3:$C$18,MATCH($B982,'P1'!$A$3:$A$18,0))</f>
        <v>0101</v>
      </c>
    </row>
    <row r="983" ht="15.75" customHeight="1">
      <c r="A983" s="1">
        <f t="shared" si="1"/>
        <v>982</v>
      </c>
      <c r="B983" s="1" t="str">
        <f>MID('P1'!$A$1,$A983,1)</f>
        <v>2</v>
      </c>
      <c r="C983" s="3" t="str">
        <f t="array" ref="C983">INDEX('P1'!$C$3:$C$18,MATCH($B983,'P1'!$A$3:$A$18,0))</f>
        <v>0010</v>
      </c>
    </row>
    <row r="984" ht="15.75" customHeight="1">
      <c r="A984" s="1">
        <f t="shared" si="1"/>
        <v>983</v>
      </c>
      <c r="B984" s="1" t="str">
        <f>MID('P1'!$A$1,$A984,1)</f>
        <v>4</v>
      </c>
      <c r="C984" s="3" t="str">
        <f t="array" ref="C984">INDEX('P1'!$C$3:$C$18,MATCH($B984,'P1'!$A$3:$A$18,0))</f>
        <v>0100</v>
      </c>
    </row>
    <row r="985" ht="15.75" customHeight="1">
      <c r="A985" s="1">
        <f t="shared" si="1"/>
        <v>984</v>
      </c>
      <c r="B985" s="1" t="str">
        <f>MID('P1'!$A$1,$A985,1)</f>
        <v>0</v>
      </c>
      <c r="C985" s="3" t="str">
        <f t="array" ref="C985">INDEX('P1'!$C$3:$C$18,MATCH($B985,'P1'!$A$3:$A$18,0))</f>
        <v>0000</v>
      </c>
    </row>
    <row r="986" ht="15.75" customHeight="1">
      <c r="A986" s="1">
        <f t="shared" si="1"/>
        <v>985</v>
      </c>
      <c r="B986" s="1" t="str">
        <f>MID('P1'!$A$1,$A986,1)</f>
        <v>9</v>
      </c>
      <c r="C986" s="3" t="str">
        <f t="array" ref="C986">INDEX('P1'!$C$3:$C$18,MATCH($B986,'P1'!$A$3:$A$18,0))</f>
        <v>1001</v>
      </c>
    </row>
    <row r="987" ht="15.75" customHeight="1">
      <c r="A987" s="1">
        <f t="shared" si="1"/>
        <v>986</v>
      </c>
      <c r="B987" s="1" t="str">
        <f>MID('P1'!$A$1,$A987,1)</f>
        <v>3</v>
      </c>
      <c r="C987" s="3" t="str">
        <f t="array" ref="C987">INDEX('P1'!$C$3:$C$18,MATCH($B987,'P1'!$A$3:$A$18,0))</f>
        <v>0011</v>
      </c>
    </row>
    <row r="988" ht="15.75" customHeight="1">
      <c r="A988" s="1">
        <f t="shared" si="1"/>
        <v>987</v>
      </c>
      <c r="B988" s="1" t="str">
        <f>MID('P1'!$A$1,$A988,1)</f>
        <v>E</v>
      </c>
      <c r="C988" s="3" t="str">
        <f t="array" ref="C988">INDEX('P1'!$C$3:$C$18,MATCH($B988,'P1'!$A$3:$A$18,0))</f>
        <v>1110</v>
      </c>
    </row>
    <row r="989" ht="15.75" customHeight="1">
      <c r="A989" s="1">
        <f t="shared" si="1"/>
        <v>988</v>
      </c>
      <c r="B989" s="1" t="str">
        <f>MID('P1'!$A$1,$A989,1)</f>
        <v>B</v>
      </c>
      <c r="C989" s="3" t="str">
        <f t="array" ref="C989">INDEX('P1'!$C$3:$C$18,MATCH($B989,'P1'!$A$3:$A$18,0))</f>
        <v>1011</v>
      </c>
    </row>
    <row r="990" ht="15.75" customHeight="1">
      <c r="A990" s="1">
        <f t="shared" si="1"/>
        <v>989</v>
      </c>
      <c r="B990" s="1" t="str">
        <f>MID('P1'!$A$1,$A990,1)</f>
        <v>C</v>
      </c>
      <c r="C990" s="3" t="str">
        <f t="array" ref="C990">INDEX('P1'!$C$3:$C$18,MATCH($B990,'P1'!$A$3:$A$18,0))</f>
        <v>1100</v>
      </c>
    </row>
    <row r="991" ht="15.75" customHeight="1">
      <c r="A991" s="1">
        <f t="shared" si="1"/>
        <v>990</v>
      </c>
      <c r="B991" s="1" t="str">
        <f>MID('P1'!$A$1,$A991,1)</f>
        <v>A</v>
      </c>
      <c r="C991" s="3" t="str">
        <f t="array" ref="C991">INDEX('P1'!$C$3:$C$18,MATCH($B991,'P1'!$A$3:$A$18,0))</f>
        <v>1010</v>
      </c>
    </row>
    <row r="992" ht="15.75" customHeight="1">
      <c r="A992" s="1">
        <f t="shared" si="1"/>
        <v>991</v>
      </c>
      <c r="B992" s="1" t="str">
        <f>MID('P1'!$A$1,$A992,1)</f>
        <v>0</v>
      </c>
      <c r="C992" s="3" t="str">
        <f t="array" ref="C992">INDEX('P1'!$C$3:$C$18,MATCH($B992,'P1'!$A$3:$A$18,0))</f>
        <v>0000</v>
      </c>
    </row>
    <row r="993" ht="15.75" customHeight="1">
      <c r="A993" s="1">
        <f t="shared" si="1"/>
        <v>992</v>
      </c>
      <c r="B993" s="1" t="str">
        <f>MID('P1'!$A$1,$A993,1)</f>
        <v>0</v>
      </c>
      <c r="C993" s="3" t="str">
        <f t="array" ref="C993">INDEX('P1'!$C$3:$C$18,MATCH($B993,'P1'!$A$3:$A$18,0))</f>
        <v>0000</v>
      </c>
    </row>
    <row r="994" ht="15.75" customHeight="1">
      <c r="A994" s="1">
        <f t="shared" si="1"/>
        <v>993</v>
      </c>
      <c r="B994" s="1" t="str">
        <f>MID('P1'!$A$1,$A994,1)</f>
        <v>B</v>
      </c>
      <c r="C994" s="3" t="str">
        <f t="array" ref="C994">INDEX('P1'!$C$3:$C$18,MATCH($B994,'P1'!$A$3:$A$18,0))</f>
        <v>1011</v>
      </c>
    </row>
    <row r="995" ht="15.75" customHeight="1">
      <c r="A995" s="1">
        <f t="shared" si="1"/>
        <v>994</v>
      </c>
      <c r="B995" s="1" t="str">
        <f>MID('P1'!$A$1,$A995,1)</f>
        <v>C</v>
      </c>
      <c r="C995" s="3" t="str">
        <f t="array" ref="C995">INDEX('P1'!$C$3:$C$18,MATCH($B995,'P1'!$A$3:$A$18,0))</f>
        <v>1100</v>
      </c>
    </row>
    <row r="996" ht="15.75" customHeight="1">
      <c r="A996" s="1">
        <f t="shared" si="1"/>
        <v>995</v>
      </c>
      <c r="B996" s="1" t="str">
        <f>MID('P1'!$A$1,$A996,1)</f>
        <v>C</v>
      </c>
      <c r="C996" s="3" t="str">
        <f t="array" ref="C996">INDEX('P1'!$C$3:$C$18,MATCH($B996,'P1'!$A$3:$A$18,0))</f>
        <v>1100</v>
      </c>
    </row>
    <row r="997" ht="15.75" customHeight="1">
      <c r="A997" s="1">
        <f t="shared" si="1"/>
        <v>996</v>
      </c>
      <c r="B997" s="1" t="str">
        <f>MID('P1'!$A$1,$A997,1)</f>
        <v>D</v>
      </c>
      <c r="C997" s="3" t="str">
        <f t="array" ref="C997">INDEX('P1'!$C$3:$C$18,MATCH($B997,'P1'!$A$3:$A$18,0))</f>
        <v>1101</v>
      </c>
    </row>
    <row r="998" ht="15.75" customHeight="1">
      <c r="A998" s="1">
        <f t="shared" si="1"/>
        <v>997</v>
      </c>
      <c r="B998" s="1" t="str">
        <f>MID('P1'!$A$1,$A998,1)</f>
        <v>1</v>
      </c>
      <c r="C998" s="3" t="str">
        <f t="array" ref="C998">INDEX('P1'!$C$3:$C$18,MATCH($B998,'P1'!$A$3:$A$18,0))</f>
        <v>0001</v>
      </c>
    </row>
    <row r="999" ht="15.75" customHeight="1">
      <c r="A999" s="1">
        <f t="shared" si="1"/>
        <v>998</v>
      </c>
      <c r="B999" s="1" t="str">
        <f>MID('P1'!$A$1,$A999,1)</f>
        <v>B</v>
      </c>
      <c r="C999" s="3" t="str">
        <f t="array" ref="C999">INDEX('P1'!$C$3:$C$18,MATCH($B999,'P1'!$A$3:$A$18,0))</f>
        <v>1011</v>
      </c>
    </row>
    <row r="1000" ht="15.75" customHeight="1">
      <c r="A1000" s="1">
        <f t="shared" si="1"/>
        <v>999</v>
      </c>
      <c r="B1000" s="1" t="str">
        <f>MID('P1'!$A$1,$A1000,1)</f>
        <v>2</v>
      </c>
      <c r="C1000" s="3" t="str">
        <f t="array" ref="C1000">INDEX('P1'!$C$3:$C$18,MATCH($B1000,'P1'!$A$3:$A$18,0))</f>
        <v>0010</v>
      </c>
    </row>
    <row r="1001" ht="15.75" customHeight="1">
      <c r="A1001" s="1">
        <f t="shared" si="1"/>
        <v>1000</v>
      </c>
      <c r="B1001" s="1" t="str">
        <f>MID('P1'!$A$1,$A1001,1)</f>
        <v>6</v>
      </c>
      <c r="C1001" s="3" t="str">
        <f t="array" ref="C1001">INDEX('P1'!$C$3:$C$18,MATCH($B1001,'P1'!$A$3:$A$18,0))</f>
        <v>0110</v>
      </c>
    </row>
    <row r="1002" ht="15.75" customHeight="1">
      <c r="A1002" s="1">
        <f t="shared" si="1"/>
        <v>1001</v>
      </c>
      <c r="B1002" s="1" t="str">
        <f>MID('P1'!$A$1,$A1002,1)</f>
        <v>A</v>
      </c>
      <c r="C1002" s="3" t="str">
        <f t="array" ref="C1002">INDEX('P1'!$C$3:$C$18,MATCH($B1002,'P1'!$A$3:$A$18,0))</f>
        <v>1010</v>
      </c>
    </row>
    <row r="1003" ht="15.75" customHeight="1">
      <c r="A1003" s="1">
        <f t="shared" si="1"/>
        <v>1002</v>
      </c>
      <c r="B1003" s="1" t="str">
        <f>MID('P1'!$A$1,$A1003,1)</f>
        <v>A</v>
      </c>
      <c r="C1003" s="3" t="str">
        <f t="array" ref="C1003">INDEX('P1'!$C$3:$C$18,MATCH($B1003,'P1'!$A$3:$A$18,0))</f>
        <v>1010</v>
      </c>
    </row>
    <row r="1004" ht="15.75" customHeight="1">
      <c r="A1004" s="1">
        <f t="shared" si="1"/>
        <v>1003</v>
      </c>
      <c r="B1004" s="1" t="str">
        <f>MID('P1'!$A$1,$A1004,1)</f>
        <v>5</v>
      </c>
      <c r="C1004" s="3" t="str">
        <f t="array" ref="C1004">INDEX('P1'!$C$3:$C$18,MATCH($B1004,'P1'!$A$3:$A$18,0))</f>
        <v>0101</v>
      </c>
    </row>
    <row r="1005" ht="15.75" customHeight="1">
      <c r="A1005" s="1">
        <f t="shared" si="1"/>
        <v>1004</v>
      </c>
      <c r="B1005" s="1" t="str">
        <f>MID('P1'!$A$1,$A1005,1)</f>
        <v>2</v>
      </c>
      <c r="C1005" s="3" t="str">
        <f t="array" ref="C1005">INDEX('P1'!$C$3:$C$18,MATCH($B1005,'P1'!$A$3:$A$18,0))</f>
        <v>0010</v>
      </c>
    </row>
    <row r="1006" ht="15.75" customHeight="1">
      <c r="A1006" s="1">
        <f t="shared" si="1"/>
        <v>1005</v>
      </c>
      <c r="B1006" s="1" t="str">
        <f>MID('P1'!$A$1,$A1006,1)</f>
        <v>0</v>
      </c>
      <c r="C1006" s="3" t="str">
        <f t="array" ref="C1006">INDEX('P1'!$C$3:$C$18,MATCH($B1006,'P1'!$A$3:$A$18,0))</f>
        <v>0000</v>
      </c>
    </row>
    <row r="1007" ht="15.75" customHeight="1">
      <c r="A1007" s="1">
        <f t="shared" si="1"/>
        <v>1006</v>
      </c>
      <c r="B1007" s="1" t="str">
        <f>MID('P1'!$A$1,$A1007,1)</f>
        <v>0</v>
      </c>
      <c r="C1007" s="3" t="str">
        <f t="array" ref="C1007">INDEX('P1'!$C$3:$C$18,MATCH($B1007,'P1'!$A$3:$A$18,0))</f>
        <v>0000</v>
      </c>
    </row>
    <row r="1008" ht="15.75" customHeight="1">
      <c r="A1008" s="1">
        <f t="shared" si="1"/>
        <v>1007</v>
      </c>
      <c r="B1008" s="1" t="str">
        <f>MID('P1'!$A$1,$A1008,1)</f>
        <v>0</v>
      </c>
      <c r="C1008" s="3" t="str">
        <f t="array" ref="C1008">INDEX('P1'!$C$3:$C$18,MATCH($B1008,'P1'!$A$3:$A$18,0))</f>
        <v>0000</v>
      </c>
    </row>
    <row r="1009" ht="15.75" customHeight="1">
      <c r="A1009" s="1">
        <f t="shared" si="1"/>
        <v>1008</v>
      </c>
      <c r="B1009" s="1" t="str">
        <f>MID('P1'!$A$1,$A1009,1)</f>
        <v>F</v>
      </c>
      <c r="C1009" s="3" t="str">
        <f t="array" ref="C1009">INDEX('P1'!$C$3:$C$18,MATCH($B1009,'P1'!$A$3:$A$18,0))</f>
        <v>1111</v>
      </c>
    </row>
    <row r="1010" ht="15.75" customHeight="1">
      <c r="A1010" s="1">
        <f t="shared" si="1"/>
        <v>1009</v>
      </c>
      <c r="B1010" s="1" t="str">
        <f>MID('P1'!$A$1,$A1010,1)</f>
        <v>B</v>
      </c>
      <c r="C1010" s="3" t="str">
        <f t="array" ref="C1010">INDEX('P1'!$C$3:$C$18,MATCH($B1010,'P1'!$A$3:$A$18,0))</f>
        <v>1011</v>
      </c>
    </row>
    <row r="1011" ht="15.75" customHeight="1">
      <c r="A1011" s="1">
        <f t="shared" si="1"/>
        <v>1010</v>
      </c>
      <c r="B1011" s="1" t="str">
        <f>MID('P1'!$A$1,$A1011,1)</f>
        <v>4</v>
      </c>
      <c r="C1011" s="3" t="str">
        <f t="array" ref="C1011">INDEX('P1'!$C$3:$C$18,MATCH($B1011,'P1'!$A$3:$A$18,0))</f>
        <v>0100</v>
      </c>
    </row>
    <row r="1012" ht="15.75" customHeight="1">
      <c r="A1012" s="1">
        <f t="shared" si="1"/>
        <v>1011</v>
      </c>
      <c r="B1012" s="1" t="str">
        <f>MID('P1'!$A$1,$A1012,1)</f>
        <v>B</v>
      </c>
      <c r="C1012" s="3" t="str">
        <f t="array" ref="C1012">INDEX('P1'!$C$3:$C$18,MATCH($B1012,'P1'!$A$3:$A$18,0))</f>
        <v>1011</v>
      </c>
    </row>
    <row r="1013" ht="15.75" customHeight="1">
      <c r="A1013" s="1">
        <f t="shared" si="1"/>
        <v>1012</v>
      </c>
      <c r="B1013" s="1" t="str">
        <f>MID('P1'!$A$1,$A1013,1)</f>
        <v>6</v>
      </c>
      <c r="C1013" s="3" t="str">
        <f t="array" ref="C1013">INDEX('P1'!$C$3:$C$18,MATCH($B1013,'P1'!$A$3:$A$18,0))</f>
        <v>0110</v>
      </c>
    </row>
    <row r="1014" ht="15.75" customHeight="1">
      <c r="A1014" s="1">
        <f t="shared" si="1"/>
        <v>1013</v>
      </c>
      <c r="B1014" s="1" t="str">
        <f>MID('P1'!$A$1,$A1014,1)</f>
        <v>C</v>
      </c>
      <c r="C1014" s="3" t="str">
        <f t="array" ref="C1014">INDEX('P1'!$C$3:$C$18,MATCH($B1014,'P1'!$A$3:$A$18,0))</f>
        <v>1100</v>
      </c>
    </row>
    <row r="1015" ht="15.75" customHeight="1">
      <c r="A1015" s="1">
        <f t="shared" si="1"/>
        <v>1014</v>
      </c>
      <c r="B1015" s="1" t="str">
        <f>MID('P1'!$A$1,$A1015,1)</f>
        <v>6</v>
      </c>
      <c r="C1015" s="3" t="str">
        <f t="array" ref="C1015">INDEX('P1'!$C$3:$C$18,MATCH($B1015,'P1'!$A$3:$A$18,0))</f>
        <v>0110</v>
      </c>
    </row>
    <row r="1016" ht="15.75" customHeight="1">
      <c r="A1016" s="1">
        <f t="shared" si="1"/>
        <v>1015</v>
      </c>
      <c r="B1016" s="1" t="str">
        <f>MID('P1'!$A$1,$A1016,1)</f>
        <v>2</v>
      </c>
      <c r="C1016" s="3" t="str">
        <f t="array" ref="C1016">INDEX('P1'!$C$3:$C$18,MATCH($B1016,'P1'!$A$3:$A$18,0))</f>
        <v>0010</v>
      </c>
    </row>
    <row r="1017" ht="15.75" customHeight="1">
      <c r="A1017" s="1">
        <f t="shared" si="1"/>
        <v>1016</v>
      </c>
      <c r="B1017" s="1" t="str">
        <f>MID('P1'!$A$1,$A1017,1)</f>
        <v>7</v>
      </c>
      <c r="C1017" s="3" t="str">
        <f t="array" ref="C1017">INDEX('P1'!$C$3:$C$18,MATCH($B1017,'P1'!$A$3:$A$18,0))</f>
        <v>0111</v>
      </c>
    </row>
    <row r="1018" ht="15.75" customHeight="1">
      <c r="A1018" s="1">
        <f t="shared" si="1"/>
        <v>1017</v>
      </c>
      <c r="B1018" s="1" t="str">
        <f>MID('P1'!$A$1,$A1018,1)</f>
        <v>7</v>
      </c>
      <c r="C1018" s="3" t="str">
        <f t="array" ref="C1018">INDEX('P1'!$C$3:$C$18,MATCH($B1018,'P1'!$A$3:$A$18,0))</f>
        <v>0111</v>
      </c>
    </row>
    <row r="1019" ht="15.75" customHeight="1">
      <c r="A1019" s="1">
        <f t="shared" si="1"/>
        <v>1018</v>
      </c>
      <c r="B1019" s="1" t="str">
        <f>MID('P1'!$A$1,$A1019,1)</f>
        <v>1</v>
      </c>
      <c r="C1019" s="3" t="str">
        <f t="array" ref="C1019">INDEX('P1'!$C$3:$C$18,MATCH($B1019,'P1'!$A$3:$A$18,0))</f>
        <v>0001</v>
      </c>
    </row>
    <row r="1020" ht="15.75" customHeight="1">
      <c r="A1020" s="1">
        <f t="shared" si="1"/>
        <v>1019</v>
      </c>
      <c r="B1020" s="1" t="str">
        <f>MID('P1'!$A$1,$A1020,1)</f>
        <v>C</v>
      </c>
      <c r="C1020" s="3" t="str">
        <f t="array" ref="C1020">INDEX('P1'!$C$3:$C$18,MATCH($B1020,'P1'!$A$3:$A$18,0))</f>
        <v>1100</v>
      </c>
    </row>
    <row r="1021" ht="15.75" customHeight="1">
      <c r="A1021" s="1">
        <f t="shared" si="1"/>
        <v>1020</v>
      </c>
      <c r="B1021" s="1" t="str">
        <f>MID('P1'!$A$1,$A1021,1)</f>
        <v>D</v>
      </c>
      <c r="C1021" s="3" t="str">
        <f t="array" ref="C1021">INDEX('P1'!$C$3:$C$18,MATCH($B1021,'P1'!$A$3:$A$18,0))</f>
        <v>1101</v>
      </c>
    </row>
    <row r="1022" ht="15.75" customHeight="1">
      <c r="A1022" s="1">
        <f t="shared" si="1"/>
        <v>1021</v>
      </c>
      <c r="B1022" s="1" t="str">
        <f>MID('P1'!$A$1,$A1022,1)</f>
        <v>F</v>
      </c>
      <c r="C1022" s="3" t="str">
        <f t="array" ref="C1022">INDEX('P1'!$C$3:$C$18,MATCH($B1022,'P1'!$A$3:$A$18,0))</f>
        <v>1111</v>
      </c>
    </row>
    <row r="1023" ht="15.75" customHeight="1">
      <c r="A1023" s="1">
        <f t="shared" si="1"/>
        <v>1022</v>
      </c>
      <c r="B1023" s="1" t="str">
        <f>MID('P1'!$A$1,$A1023,1)</f>
        <v>6</v>
      </c>
      <c r="C1023" s="3" t="str">
        <f t="array" ref="C1023">INDEX('P1'!$C$3:$C$18,MATCH($B1023,'P1'!$A$3:$A$18,0))</f>
        <v>0110</v>
      </c>
    </row>
    <row r="1024" ht="15.75" customHeight="1">
      <c r="A1024" s="1">
        <f t="shared" si="1"/>
        <v>1023</v>
      </c>
      <c r="B1024" s="1" t="str">
        <f>MID('P1'!$A$1,$A1024,1)</f>
        <v>6</v>
      </c>
      <c r="C1024" s="3" t="str">
        <f t="array" ref="C1024">INDEX('P1'!$C$3:$C$18,MATCH($B1024,'P1'!$A$3:$A$18,0))</f>
        <v>0110</v>
      </c>
    </row>
    <row r="1025" ht="15.75" customHeight="1">
      <c r="A1025" s="1">
        <f t="shared" si="1"/>
        <v>1024</v>
      </c>
      <c r="B1025" s="1" t="str">
        <f>MID('P1'!$A$1,$A1025,1)</f>
        <v>8</v>
      </c>
      <c r="C1025" s="3" t="str">
        <f t="array" ref="C1025">INDEX('P1'!$C$3:$C$18,MATCH($B1025,'P1'!$A$3:$A$18,0))</f>
        <v>1000</v>
      </c>
    </row>
    <row r="1026" ht="15.75" customHeight="1">
      <c r="A1026" s="1">
        <f t="shared" si="1"/>
        <v>1025</v>
      </c>
      <c r="B1026" s="1" t="str">
        <f>MID('P1'!$A$1,$A1026,1)</f>
        <v>E</v>
      </c>
      <c r="C1026" s="3" t="str">
        <f t="array" ref="C1026">INDEX('P1'!$C$3:$C$18,MATCH($B1026,'P1'!$A$3:$A$18,0))</f>
        <v>1110</v>
      </c>
    </row>
    <row r="1027" ht="15.75" customHeight="1">
      <c r="A1027" s="1">
        <f t="shared" si="1"/>
        <v>1026</v>
      </c>
      <c r="B1027" s="1" t="str">
        <f>MID('P1'!$A$1,$A1027,1)</f>
        <v>2</v>
      </c>
      <c r="C1027" s="3" t="str">
        <f t="array" ref="C1027">INDEX('P1'!$C$3:$C$18,MATCH($B1027,'P1'!$A$3:$A$18,0))</f>
        <v>0010</v>
      </c>
    </row>
    <row r="1028" ht="15.75" customHeight="1">
      <c r="A1028" s="1">
        <f t="shared" si="1"/>
        <v>1027</v>
      </c>
      <c r="B1028" s="1" t="str">
        <f>MID('P1'!$A$1,$A1028,1)</f>
        <v>0</v>
      </c>
      <c r="C1028" s="3" t="str">
        <f t="array" ref="C1028">INDEX('P1'!$C$3:$C$18,MATCH($B1028,'P1'!$A$3:$A$18,0))</f>
        <v>0000</v>
      </c>
    </row>
    <row r="1029" ht="15.75" customHeight="1">
      <c r="A1029" s="1">
        <f t="shared" si="1"/>
        <v>1028</v>
      </c>
      <c r="B1029" s="1" t="str">
        <f>MID('P1'!$A$1,$A1029,1)</f>
        <v>0</v>
      </c>
      <c r="C1029" s="3" t="str">
        <f t="array" ref="C1029">INDEX('P1'!$C$3:$C$18,MATCH($B1029,'P1'!$A$3:$A$18,0))</f>
        <v>0000</v>
      </c>
    </row>
    <row r="1030" ht="15.75" customHeight="1">
      <c r="A1030" s="1">
        <f t="shared" si="1"/>
        <v>1029</v>
      </c>
      <c r="B1030" s="1" t="str">
        <f>MID('P1'!$A$1,$A1030,1)</f>
        <v>C</v>
      </c>
      <c r="C1030" s="3" t="str">
        <f t="array" ref="C1030">INDEX('P1'!$C$3:$C$18,MATCH($B1030,'P1'!$A$3:$A$18,0))</f>
        <v>1100</v>
      </c>
    </row>
    <row r="1031" ht="15.75" customHeight="1">
      <c r="A1031" s="1">
        <f t="shared" si="1"/>
        <v>1030</v>
      </c>
      <c r="B1031" s="1" t="str">
        <f>MID('P1'!$A$1,$A1031,1)</f>
        <v>C</v>
      </c>
      <c r="C1031" s="3" t="str">
        <f t="array" ref="C1031">INDEX('P1'!$C$3:$C$18,MATCH($B1031,'P1'!$A$3:$A$18,0))</f>
        <v>1100</v>
      </c>
    </row>
    <row r="1032" ht="15.75" customHeight="1">
      <c r="A1032" s="1">
        <f t="shared" si="1"/>
        <v>1031</v>
      </c>
      <c r="B1032" s="1" t="str">
        <f>MID('P1'!$A$1,$A1032,1)</f>
        <v>2</v>
      </c>
      <c r="C1032" s="3" t="str">
        <f t="array" ref="C1032">INDEX('P1'!$C$3:$C$18,MATCH($B1032,'P1'!$A$3:$A$18,0))</f>
        <v>0010</v>
      </c>
    </row>
    <row r="1033" ht="15.75" customHeight="1">
      <c r="A1033" s="1">
        <f t="shared" si="1"/>
        <v>1032</v>
      </c>
      <c r="B1033" s="1" t="str">
        <f>MID('P1'!$A$1,$A1033,1)</f>
        <v>0</v>
      </c>
      <c r="C1033" s="3" t="str">
        <f t="array" ref="C1033">INDEX('P1'!$C$3:$C$18,MATCH($B1033,'P1'!$A$3:$A$18,0))</f>
        <v>0000</v>
      </c>
    </row>
    <row r="1034" ht="15.75" customHeight="1">
      <c r="A1034" s="1">
        <f t="shared" si="1"/>
        <v>1033</v>
      </c>
      <c r="B1034" s="1" t="str">
        <f>MID('P1'!$A$1,$A1034,1)</f>
        <v>9</v>
      </c>
      <c r="C1034" s="3" t="str">
        <f t="array" ref="C1034">INDEX('P1'!$C$3:$C$18,MATCH($B1034,'P1'!$A$3:$A$18,0))</f>
        <v>1001</v>
      </c>
    </row>
    <row r="1035" ht="15.75" customHeight="1">
      <c r="A1035" s="1">
        <f t="shared" si="1"/>
        <v>1034</v>
      </c>
      <c r="B1035" s="1" t="str">
        <f>MID('P1'!$A$1,$A1035,1)</f>
        <v>4</v>
      </c>
      <c r="C1035" s="3" t="str">
        <f t="array" ref="C1035">INDEX('P1'!$C$3:$C$18,MATCH($B1035,'P1'!$A$3:$A$18,0))</f>
        <v>0100</v>
      </c>
    </row>
    <row r="1036" ht="15.75" customHeight="1">
      <c r="A1036" s="1">
        <f t="shared" si="1"/>
        <v>1035</v>
      </c>
      <c r="B1036" s="1" t="str">
        <f>MID('P1'!$A$1,$A1036,1)</f>
        <v>9</v>
      </c>
      <c r="C1036" s="3" t="str">
        <f t="array" ref="C1036">INDEX('P1'!$C$3:$C$18,MATCH($B1036,'P1'!$A$3:$A$18,0))</f>
        <v>1001</v>
      </c>
    </row>
    <row r="1037" ht="15.75" customHeight="1">
      <c r="A1037" s="1">
        <f t="shared" si="1"/>
        <v>1036</v>
      </c>
      <c r="B1037" s="1" t="str">
        <f>MID('P1'!$A$1,$A1037,1)</f>
        <v>D</v>
      </c>
      <c r="C1037" s="3" t="str">
        <f t="array" ref="C1037">INDEX('P1'!$C$3:$C$18,MATCH($B1037,'P1'!$A$3:$A$18,0))</f>
        <v>1101</v>
      </c>
    </row>
    <row r="1038" ht="15.75" customHeight="1">
      <c r="A1038" s="1">
        <f t="shared" si="1"/>
        <v>1037</v>
      </c>
      <c r="B1038" s="1" t="str">
        <f>MID('P1'!$A$1,$A1038,1)</f>
        <v>8</v>
      </c>
      <c r="C1038" s="3" t="str">
        <f t="array" ref="C1038">INDEX('P1'!$C$3:$C$18,MATCH($B1038,'P1'!$A$3:$A$18,0))</f>
        <v>1000</v>
      </c>
    </row>
    <row r="1039" ht="15.75" customHeight="1">
      <c r="A1039" s="1">
        <f t="shared" si="1"/>
        <v>1038</v>
      </c>
      <c r="B1039" s="1" t="str">
        <f>MID('P1'!$A$1,$A1039,1)</f>
        <v>A</v>
      </c>
      <c r="C1039" s="3" t="str">
        <f t="array" ref="C1039">INDEX('P1'!$C$3:$C$18,MATCH($B1039,'P1'!$A$3:$A$18,0))</f>
        <v>1010</v>
      </c>
    </row>
    <row r="1040" ht="15.75" customHeight="1">
      <c r="A1040" s="1">
        <f t="shared" si="1"/>
        <v>1039</v>
      </c>
      <c r="B1040" s="1" t="str">
        <f>MID('P1'!$A$1,$A1040,1)</f>
        <v>E</v>
      </c>
      <c r="C1040" s="3" t="str">
        <f t="array" ref="C1040">INDEX('P1'!$C$3:$C$18,MATCH($B1040,'P1'!$A$3:$A$18,0))</f>
        <v>1110</v>
      </c>
    </row>
    <row r="1041" ht="15.75" customHeight="1">
      <c r="A1041" s="1">
        <f t="shared" si="1"/>
        <v>1040</v>
      </c>
      <c r="B1041" s="1" t="str">
        <f>MID('P1'!$A$1,$A1041,1)</f>
        <v>2</v>
      </c>
      <c r="C1041" s="3" t="str">
        <f t="array" ref="C1041">INDEX('P1'!$C$3:$C$18,MATCH($B1041,'P1'!$A$3:$A$18,0))</f>
        <v>0010</v>
      </c>
    </row>
    <row r="1042" ht="15.75" customHeight="1">
      <c r="A1042" s="1">
        <f t="shared" si="1"/>
        <v>1041</v>
      </c>
      <c r="B1042" s="1" t="str">
        <f>MID('P1'!$A$1,$A1042,1)</f>
        <v>7</v>
      </c>
      <c r="C1042" s="3" t="str">
        <f t="array" ref="C1042">INDEX('P1'!$C$3:$C$18,MATCH($B1042,'P1'!$A$3:$A$18,0))</f>
        <v>0111</v>
      </c>
    </row>
    <row r="1043" ht="15.75" customHeight="1">
      <c r="A1043" s="1">
        <f t="shared" si="1"/>
        <v>1042</v>
      </c>
      <c r="B1043" s="1" t="str">
        <f>MID('P1'!$A$1,$A1043,1)</f>
        <v>9</v>
      </c>
      <c r="C1043" s="3" t="str">
        <f t="array" ref="C1043">INDEX('P1'!$C$3:$C$18,MATCH($B1043,'P1'!$A$3:$A$18,0))</f>
        <v>1001</v>
      </c>
    </row>
    <row r="1044" ht="15.75" customHeight="1">
      <c r="A1044" s="1">
        <f t="shared" si="1"/>
        <v>1043</v>
      </c>
      <c r="B1044" s="1" t="str">
        <f>MID('P1'!$A$1,$A1044,1)</f>
        <v>0</v>
      </c>
      <c r="C1044" s="3" t="str">
        <f t="array" ref="C1044">INDEX('P1'!$C$3:$C$18,MATCH($B1044,'P1'!$A$3:$A$18,0))</f>
        <v>0000</v>
      </c>
    </row>
    <row r="1045" ht="15.75" customHeight="1">
      <c r="A1045" s="1">
        <f t="shared" si="1"/>
        <v>1044</v>
      </c>
      <c r="B1045" s="1" t="str">
        <f>MID('P1'!$A$1,$A1045,1)</f>
        <v>0</v>
      </c>
      <c r="C1045" s="3" t="str">
        <f t="array" ref="C1045">INDEX('P1'!$C$3:$C$18,MATCH($B1045,'P1'!$A$3:$A$18,0))</f>
        <v>0000</v>
      </c>
    </row>
    <row r="1046" ht="15.75" customHeight="1">
      <c r="A1046" s="1">
        <f t="shared" si="1"/>
        <v>1045</v>
      </c>
      <c r="B1046" s="1" t="str">
        <f>MID('P1'!$A$1,$A1046,1)</f>
        <v>5</v>
      </c>
      <c r="C1046" s="3" t="str">
        <f t="array" ref="C1046">INDEX('P1'!$C$3:$C$18,MATCH($B1046,'P1'!$A$3:$A$18,0))</f>
        <v>0101</v>
      </c>
    </row>
    <row r="1047" ht="15.75" customHeight="1">
      <c r="A1047" s="1">
        <f t="shared" si="1"/>
        <v>1046</v>
      </c>
      <c r="B1047" s="1" t="str">
        <f>MID('P1'!$A$1,$A1047,1)</f>
        <v>1</v>
      </c>
      <c r="C1047" s="3" t="str">
        <f t="array" ref="C1047">INDEX('P1'!$C$3:$C$18,MATCH($B1047,'P1'!$A$3:$A$18,0))</f>
        <v>0001</v>
      </c>
    </row>
    <row r="1048" ht="15.75" customHeight="1">
      <c r="A1048" s="1">
        <f t="shared" si="1"/>
        <v>1047</v>
      </c>
      <c r="B1048" s="1" t="str">
        <f>MID('P1'!$A$1,$A1048,1)</f>
        <v>1</v>
      </c>
      <c r="C1048" s="3" t="str">
        <f t="array" ref="C1048">INDEX('P1'!$C$3:$C$18,MATCH($B1048,'P1'!$A$3:$A$18,0))</f>
        <v>0001</v>
      </c>
    </row>
    <row r="1049" ht="15.75" customHeight="1">
      <c r="A1049" s="1">
        <f t="shared" si="1"/>
        <v>1048</v>
      </c>
      <c r="B1049" s="1" t="str">
        <f>MID('P1'!$A$1,$A1049,1)</f>
        <v>3</v>
      </c>
      <c r="C1049" s="3" t="str">
        <f t="array" ref="C1049">INDEX('P1'!$C$3:$C$18,MATCH($B1049,'P1'!$A$3:$A$18,0))</f>
        <v>0011</v>
      </c>
    </row>
    <row r="1050" ht="15.75" customHeight="1">
      <c r="A1050" s="1">
        <f t="shared" si="1"/>
        <v>1049</v>
      </c>
      <c r="B1050" s="1" t="str">
        <f>MID('P1'!$A$1,$A1050,1)</f>
        <v>3</v>
      </c>
      <c r="C1050" s="3" t="str">
        <f t="array" ref="C1050">INDEX('P1'!$C$3:$C$18,MATCH($B1050,'P1'!$A$3:$A$18,0))</f>
        <v>0011</v>
      </c>
    </row>
    <row r="1051" ht="15.75" customHeight="1">
      <c r="A1051" s="1">
        <f t="shared" si="1"/>
        <v>1050</v>
      </c>
      <c r="B1051" s="1" t="str">
        <f>MID('P1'!$A$1,$A1051,1)</f>
        <v>B</v>
      </c>
      <c r="C1051" s="3" t="str">
        <f t="array" ref="C1051">INDEX('P1'!$C$3:$C$18,MATCH($B1051,'P1'!$A$3:$A$18,0))</f>
        <v>1011</v>
      </c>
    </row>
    <row r="1052" ht="15.75" customHeight="1">
      <c r="A1052" s="1">
        <f t="shared" si="1"/>
        <v>1051</v>
      </c>
      <c r="B1052" s="1" t="str">
        <f>MID('P1'!$A$1,$A1052,1)</f>
        <v>2</v>
      </c>
      <c r="C1052" s="3" t="str">
        <f t="array" ref="C1052">INDEX('P1'!$C$3:$C$18,MATCH($B1052,'P1'!$A$3:$A$18,0))</f>
        <v>0010</v>
      </c>
    </row>
    <row r="1053" ht="15.75" customHeight="1">
      <c r="A1053" s="1">
        <f t="shared" si="1"/>
        <v>1052</v>
      </c>
      <c r="B1053" s="1" t="str">
        <f>MID('P1'!$A$1,$A1053,1)</f>
        <v>E</v>
      </c>
      <c r="C1053" s="3" t="str">
        <f t="array" ref="C1053">INDEX('P1'!$C$3:$C$18,MATCH($B1053,'P1'!$A$3:$A$18,0))</f>
        <v>1110</v>
      </c>
    </row>
    <row r="1054" ht="15.75" customHeight="1">
      <c r="A1054" s="1">
        <f t="shared" si="1"/>
        <v>1053</v>
      </c>
      <c r="B1054" s="1" t="str">
        <f>MID('P1'!$A$1,$A1054,1)</f>
        <v>D</v>
      </c>
      <c r="C1054" s="3" t="str">
        <f t="array" ref="C1054">INDEX('P1'!$C$3:$C$18,MATCH($B1054,'P1'!$A$3:$A$18,0))</f>
        <v>1101</v>
      </c>
    </row>
    <row r="1055" ht="15.75" customHeight="1">
      <c r="A1055" s="1">
        <f t="shared" si="1"/>
        <v>1054</v>
      </c>
      <c r="B1055" s="1" t="str">
        <f>MID('P1'!$A$1,$A1055,1)</f>
        <v>0</v>
      </c>
      <c r="C1055" s="3" t="str">
        <f t="array" ref="C1055">INDEX('P1'!$C$3:$C$18,MATCH($B1055,'P1'!$A$3:$A$18,0))</f>
        <v>0000</v>
      </c>
    </row>
    <row r="1056" ht="15.75" customHeight="1">
      <c r="A1056" s="1">
        <f t="shared" si="1"/>
        <v>1055</v>
      </c>
      <c r="B1056" s="1" t="str">
        <f>MID('P1'!$A$1,$A1056,1)</f>
        <v>0</v>
      </c>
      <c r="C1056" s="3" t="str">
        <f t="array" ref="C1056">INDEX('P1'!$C$3:$C$18,MATCH($B1056,'P1'!$A$3:$A$18,0))</f>
        <v>0000</v>
      </c>
    </row>
    <row r="1057" ht="15.75" customHeight="1">
      <c r="A1057" s="1">
        <f t="shared" si="1"/>
        <v>1056</v>
      </c>
      <c r="B1057" s="1" t="str">
        <f>MID('P1'!$A$1,$A1057,1)</f>
        <v>5</v>
      </c>
      <c r="C1057" s="3" t="str">
        <f t="array" ref="C1057">INDEX('P1'!$C$3:$C$18,MATCH($B1057,'P1'!$A$3:$A$18,0))</f>
        <v>0101</v>
      </c>
    </row>
    <row r="1058" ht="15.75" customHeight="1">
      <c r="A1058" s="1">
        <f t="shared" si="1"/>
        <v>1057</v>
      </c>
      <c r="B1058" s="1" t="str">
        <f>MID('P1'!$A$1,$A1058,1)</f>
        <v>E</v>
      </c>
      <c r="C1058" s="3" t="str">
        <f t="array" ref="C1058">INDEX('P1'!$C$3:$C$18,MATCH($B1058,'P1'!$A$3:$A$18,0))</f>
        <v>1110</v>
      </c>
    </row>
    <row r="1059" ht="15.75" customHeight="1">
      <c r="A1059" s="1">
        <f t="shared" si="1"/>
        <v>1058</v>
      </c>
      <c r="B1059" s="1" t="str">
        <f>MID('P1'!$A$1,$A1059,1)</f>
        <v>2</v>
      </c>
      <c r="C1059" s="3" t="str">
        <f t="array" ref="C1059">INDEX('P1'!$C$3:$C$18,MATCH($B1059,'P1'!$A$3:$A$18,0))</f>
        <v>0010</v>
      </c>
    </row>
    <row r="1060" ht="15.75" customHeight="1">
      <c r="A1060" s="1">
        <f t="shared" si="1"/>
        <v>1059</v>
      </c>
      <c r="B1060" s="1" t="str">
        <f>MID('P1'!$A$1,$A1060,1)</f>
        <v>C</v>
      </c>
      <c r="C1060" s="3" t="str">
        <f t="array" ref="C1060">INDEX('P1'!$C$3:$C$18,MATCH($B1060,'P1'!$A$3:$A$18,0))</f>
        <v>1100</v>
      </c>
    </row>
    <row r="1061" ht="15.75" customHeight="1">
      <c r="A1061" s="1">
        <f t="shared" si="1"/>
        <v>1060</v>
      </c>
      <c r="B1061" s="1" t="str">
        <f>MID('P1'!$A$1,$A1061,1)</f>
        <v>C</v>
      </c>
      <c r="C1061" s="3" t="str">
        <f t="array" ref="C1061">INDEX('P1'!$C$3:$C$18,MATCH($B1061,'P1'!$A$3:$A$18,0))</f>
        <v>1100</v>
      </c>
    </row>
    <row r="1062" ht="15.75" customHeight="1">
      <c r="A1062" s="1">
        <f t="shared" si="1"/>
        <v>1061</v>
      </c>
      <c r="B1062" s="1" t="str">
        <f>MID('P1'!$A$1,$A1062,1)</f>
        <v>9</v>
      </c>
      <c r="C1062" s="3" t="str">
        <f t="array" ref="C1062">INDEX('P1'!$C$3:$C$18,MATCH($B1062,'P1'!$A$3:$A$18,0))</f>
        <v>1001</v>
      </c>
    </row>
    <row r="1063" ht="15.75" customHeight="1">
      <c r="A1063" s="1">
        <f t="shared" si="1"/>
        <v>1062</v>
      </c>
      <c r="B1063" s="1" t="str">
        <f>MID('P1'!$A$1,$A1063,1)</f>
        <v>5</v>
      </c>
      <c r="C1063" s="3" t="str">
        <f t="array" ref="C1063">INDEX('P1'!$C$3:$C$18,MATCH($B1063,'P1'!$A$3:$A$18,0))</f>
        <v>0101</v>
      </c>
    </row>
    <row r="1064" ht="15.75" customHeight="1">
      <c r="A1064" s="1">
        <f t="shared" si="1"/>
        <v>1063</v>
      </c>
      <c r="B1064" s="1" t="str">
        <f>MID('P1'!$A$1,$A1064,1)</f>
        <v>3</v>
      </c>
      <c r="C1064" s="3" t="str">
        <f t="array" ref="C1064">INDEX('P1'!$C$3:$C$18,MATCH($B1064,'P1'!$A$3:$A$18,0))</f>
        <v>0011</v>
      </c>
    </row>
    <row r="1065" ht="15.75" customHeight="1">
      <c r="A1065" s="1">
        <f t="shared" si="1"/>
        <v>1064</v>
      </c>
      <c r="B1065" s="1" t="str">
        <f>MID('P1'!$A$1,$A1065,1)</f>
        <v>F</v>
      </c>
      <c r="C1065" s="3" t="str">
        <f t="array" ref="C1065">INDEX('P1'!$C$3:$C$18,MATCH($B1065,'P1'!$A$3:$A$18,0))</f>
        <v>1111</v>
      </c>
    </row>
    <row r="1066" ht="15.75" customHeight="1">
      <c r="A1066" s="1">
        <f t="shared" si="1"/>
        <v>1065</v>
      </c>
      <c r="B1066" s="1" t="str">
        <f>MID('P1'!$A$1,$A1066,1)</f>
        <v>E</v>
      </c>
      <c r="C1066" s="3" t="str">
        <f t="array" ref="C1066">INDEX('P1'!$C$3:$C$18,MATCH($B1066,'P1'!$A$3:$A$18,0))</f>
        <v>1110</v>
      </c>
    </row>
    <row r="1067" ht="15.75" customHeight="1">
      <c r="A1067" s="1">
        <f t="shared" si="1"/>
        <v>1066</v>
      </c>
      <c r="B1067" s="1" t="str">
        <f>MID('P1'!$A$1,$A1067,1)</f>
        <v>1</v>
      </c>
      <c r="C1067" s="3" t="str">
        <f t="array" ref="C1067">INDEX('P1'!$C$3:$C$18,MATCH($B1067,'P1'!$A$3:$A$18,0))</f>
        <v>0001</v>
      </c>
    </row>
    <row r="1068" ht="15.75" customHeight="1">
      <c r="A1068" s="1">
        <f t="shared" si="1"/>
        <v>1067</v>
      </c>
      <c r="B1068" s="1" t="str">
        <f>MID('P1'!$A$1,$A1068,1)</f>
        <v>C</v>
      </c>
      <c r="C1068" s="3" t="str">
        <f t="array" ref="C1068">INDEX('P1'!$C$3:$C$18,MATCH($B1068,'P1'!$A$3:$A$18,0))</f>
        <v>1100</v>
      </c>
    </row>
    <row r="1069" ht="15.75" customHeight="1">
      <c r="A1069" s="1">
        <f t="shared" si="1"/>
        <v>1068</v>
      </c>
      <c r="B1069" s="1" t="str">
        <f>MID('P1'!$A$1,$A1069,1)</f>
        <v>3</v>
      </c>
      <c r="C1069" s="3" t="str">
        <f t="array" ref="C1069">INDEX('P1'!$C$3:$C$18,MATCH($B1069,'P1'!$A$3:$A$18,0))</f>
        <v>0011</v>
      </c>
    </row>
    <row r="1070" ht="15.75" customHeight="1">
      <c r="A1070" s="1">
        <f t="shared" si="1"/>
        <v>1069</v>
      </c>
      <c r="B1070" s="1" t="str">
        <f>MID('P1'!$A$1,$A1070,1)</f>
        <v>0</v>
      </c>
      <c r="C1070" s="3" t="str">
        <f t="array" ref="C1070">INDEX('P1'!$C$3:$C$18,MATCH($B1070,'P1'!$A$3:$A$18,0))</f>
        <v>0000</v>
      </c>
    </row>
    <row r="1071" ht="15.75" customHeight="1">
      <c r="A1071" s="1">
        <f t="shared" si="1"/>
        <v>1070</v>
      </c>
      <c r="B1071" s="1" t="str">
        <f>MID('P1'!$A$1,$A1071,1)</f>
        <v>0</v>
      </c>
      <c r="C1071" s="3" t="str">
        <f t="array" ref="C1071">INDEX('P1'!$C$3:$C$18,MATCH($B1071,'P1'!$A$3:$A$18,0))</f>
        <v>0000</v>
      </c>
    </row>
    <row r="1072" ht="15.75" customHeight="1">
      <c r="A1072" s="1">
        <f t="shared" si="1"/>
        <v>1071</v>
      </c>
      <c r="B1072" s="1" t="str">
        <f>MID('P1'!$A$1,$A1072,1)</f>
        <v>4</v>
      </c>
      <c r="C1072" s="3" t="str">
        <f t="array" ref="C1072">INDEX('P1'!$C$3:$C$18,MATCH($B1072,'P1'!$A$3:$A$18,0))</f>
        <v>0100</v>
      </c>
    </row>
    <row r="1073" ht="15.75" customHeight="1">
      <c r="A1073" s="1">
        <f t="shared" si="1"/>
        <v>1072</v>
      </c>
      <c r="B1073" s="1" t="str">
        <f>MID('P1'!$A$1,$A1073,1)</f>
        <v>E</v>
      </c>
      <c r="C1073" s="3" t="str">
        <f t="array" ref="C1073">INDEX('P1'!$C$3:$C$18,MATCH($B1073,'P1'!$A$3:$A$18,0))</f>
        <v>1110</v>
      </c>
    </row>
    <row r="1074" ht="15.75" customHeight="1">
      <c r="A1074" s="1">
        <f t="shared" si="1"/>
        <v>1073</v>
      </c>
      <c r="B1074" s="1" t="str">
        <f>MID('P1'!$A$1,$A1074,1)</f>
        <v>C</v>
      </c>
      <c r="C1074" s="3" t="str">
        <f t="array" ref="C1074">INDEX('P1'!$C$3:$C$18,MATCH($B1074,'P1'!$A$3:$A$18,0))</f>
        <v>1100</v>
      </c>
    </row>
    <row r="1075" ht="15.75" customHeight="1">
      <c r="A1075" s="1">
        <f t="shared" si="1"/>
        <v>1074</v>
      </c>
      <c r="B1075" s="1" t="str">
        <f>MID('P1'!$A$1,$A1075,1)</f>
        <v>0</v>
      </c>
      <c r="C1075" s="3" t="str">
        <f t="array" ref="C1075">INDEX('P1'!$C$3:$C$18,MATCH($B1075,'P1'!$A$3:$A$18,0))</f>
        <v>0000</v>
      </c>
    </row>
    <row r="1076" ht="15.75" customHeight="1">
      <c r="A1076" s="1">
        <f t="shared" si="1"/>
        <v>1075</v>
      </c>
      <c r="B1076" s="1" t="str">
        <f>MID('P1'!$A$1,$A1076,1)</f>
        <v>1</v>
      </c>
      <c r="C1076" s="3" t="str">
        <f t="array" ref="C1076">INDEX('P1'!$C$3:$C$18,MATCH($B1076,'P1'!$A$3:$A$18,0))</f>
        <v>0001</v>
      </c>
    </row>
    <row r="1077" ht="15.75" customHeight="1">
      <c r="A1077" s="1">
        <f t="shared" si="1"/>
        <v>1076</v>
      </c>
      <c r="B1077" s="1" t="str">
        <f>MID('P1'!$A$1,$A1077,1)</f>
        <v>3</v>
      </c>
      <c r="C1077" s="3" t="str">
        <f t="array" ref="C1077">INDEX('P1'!$C$3:$C$18,MATCH($B1077,'P1'!$A$3:$A$18,0))</f>
        <v>0011</v>
      </c>
    </row>
    <row r="1078" ht="15.75" customHeight="1">
      <c r="A1078" s="1">
        <f t="shared" si="1"/>
        <v>1077</v>
      </c>
      <c r="B1078" s="1" t="str">
        <f>MID('P1'!$A$1,$A1078,1)</f>
        <v>9</v>
      </c>
      <c r="C1078" s="3" t="str">
        <f t="array" ref="C1078">INDEX('P1'!$C$3:$C$18,MATCH($B1078,'P1'!$A$3:$A$18,0))</f>
        <v>1001</v>
      </c>
    </row>
    <row r="1079" ht="15.75" customHeight="1">
      <c r="A1079" s="1">
        <f t="shared" si="1"/>
        <v>1078</v>
      </c>
      <c r="B1079" s="1" t="str">
        <f>MID('P1'!$A$1,$A1079,1)</f>
        <v>E</v>
      </c>
      <c r="C1079" s="3" t="str">
        <f t="array" ref="C1079">INDEX('P1'!$C$3:$C$18,MATCH($B1079,'P1'!$A$3:$A$18,0))</f>
        <v>1110</v>
      </c>
    </row>
    <row r="1080" ht="15.75" customHeight="1">
      <c r="A1080" s="1">
        <f t="shared" si="1"/>
        <v>1079</v>
      </c>
      <c r="B1080" s="1" t="str">
        <f>MID('P1'!$A$1,$A1080,1)</f>
        <v>D</v>
      </c>
      <c r="C1080" s="3" t="str">
        <f t="array" ref="C1080">INDEX('P1'!$C$3:$C$18,MATCH($B1080,'P1'!$A$3:$A$18,0))</f>
        <v>1101</v>
      </c>
    </row>
    <row r="1081" ht="15.75" customHeight="1">
      <c r="A1081" s="1">
        <f t="shared" si="1"/>
        <v>1080</v>
      </c>
      <c r="B1081" s="1" t="str">
        <f>MID('P1'!$A$1,$A1081,1)</f>
        <v>4</v>
      </c>
      <c r="C1081" s="3" t="str">
        <f t="array" ref="C1081">INDEX('P1'!$C$3:$C$18,MATCH($B1081,'P1'!$A$3:$A$18,0))</f>
        <v>0100</v>
      </c>
    </row>
    <row r="1082" ht="15.75" customHeight="1">
      <c r="A1082" s="1">
        <f t="shared" si="1"/>
        <v>1081</v>
      </c>
      <c r="B1082" s="1" t="str">
        <f>MID('P1'!$A$1,$A1082,1)</f>
        <v>6</v>
      </c>
      <c r="C1082" s="3" t="str">
        <f t="array" ref="C1082">INDEX('P1'!$C$3:$C$18,MATCH($B1082,'P1'!$A$3:$A$18,0))</f>
        <v>0110</v>
      </c>
    </row>
    <row r="1083" ht="15.75" customHeight="1">
      <c r="A1083" s="1">
        <f t="shared" si="1"/>
        <v>1082</v>
      </c>
      <c r="B1083" s="1" t="str">
        <f>MID('P1'!$A$1,$A1083,1)</f>
        <v>D</v>
      </c>
      <c r="C1083" s="3" t="str">
        <f t="array" ref="C1083">INDEX('P1'!$C$3:$C$18,MATCH($B1083,'P1'!$A$3:$A$18,0))</f>
        <v>1101</v>
      </c>
    </row>
    <row r="1084" ht="15.75" customHeight="1">
      <c r="A1084" s="1">
        <f t="shared" si="1"/>
        <v>1083</v>
      </c>
      <c r="B1084" s="1" t="str">
        <f>MID('P1'!$A$1,$A1084,1)</f>
        <v>B</v>
      </c>
      <c r="C1084" s="3" t="str">
        <f t="array" ref="C1084">INDEX('P1'!$C$3:$C$18,MATCH($B1084,'P1'!$A$3:$A$18,0))</f>
        <v>1011</v>
      </c>
    </row>
    <row r="1085" ht="15.75" customHeight="1">
      <c r="A1085" s="1">
        <f t="shared" si="1"/>
        <v>1084</v>
      </c>
      <c r="B1085" s="1" t="str">
        <f>MID('P1'!$A$1,$A1085,1)</f>
        <v>B</v>
      </c>
      <c r="C1085" s="3" t="str">
        <f t="array" ref="C1085">INDEX('P1'!$C$3:$C$18,MATCH($B1085,'P1'!$A$3:$A$18,0))</f>
        <v>1011</v>
      </c>
    </row>
    <row r="1086" ht="15.75" customHeight="1">
      <c r="A1086" s="1">
        <f t="shared" si="1"/>
        <v>1085</v>
      </c>
      <c r="B1086" s="1" t="str">
        <f>MID('P1'!$A$1,$A1086,1)</f>
        <v>9</v>
      </c>
      <c r="C1086" s="3" t="str">
        <f t="array" ref="C1086">INDEX('P1'!$C$3:$C$18,MATCH($B1086,'P1'!$A$3:$A$18,0))</f>
        <v>1001</v>
      </c>
    </row>
    <row r="1087" ht="15.75" customHeight="1">
      <c r="A1087" s="1">
        <f t="shared" si="1"/>
        <v>1086</v>
      </c>
      <c r="B1087" s="1" t="str">
        <f>MID('P1'!$A$1,$A1087,1)</f>
        <v>A</v>
      </c>
      <c r="C1087" s="3" t="str">
        <f t="array" ref="C1087">INDEX('P1'!$C$3:$C$18,MATCH($B1087,'P1'!$A$3:$A$18,0))</f>
        <v>1010</v>
      </c>
    </row>
    <row r="1088" ht="15.75" customHeight="1">
      <c r="A1088" s="1">
        <f t="shared" si="1"/>
        <v>1087</v>
      </c>
      <c r="B1088" s="1" t="str">
        <f>MID('P1'!$A$1,$A1088,1)</f>
        <v>C</v>
      </c>
      <c r="C1088" s="3" t="str">
        <f t="array" ref="C1088">INDEX('P1'!$C$3:$C$18,MATCH($B1088,'P1'!$A$3:$A$18,0))</f>
        <v>1100</v>
      </c>
    </row>
    <row r="1089" ht="15.75" customHeight="1">
      <c r="A1089" s="1">
        <f t="shared" si="1"/>
        <v>1088</v>
      </c>
      <c r="B1089" s="1" t="str">
        <f>MID('P1'!$A$1,$A1089,1)</f>
        <v>9</v>
      </c>
      <c r="C1089" s="3" t="str">
        <f t="array" ref="C1089">INDEX('P1'!$C$3:$C$18,MATCH($B1089,'P1'!$A$3:$A$18,0))</f>
        <v>1001</v>
      </c>
    </row>
    <row r="1090" ht="15.75" customHeight="1">
      <c r="A1090" s="1">
        <f t="shared" si="1"/>
        <v>1089</v>
      </c>
      <c r="B1090" s="1" t="str">
        <f>MID('P1'!$A$1,$A1090,1)</f>
        <v>C</v>
      </c>
      <c r="C1090" s="3" t="str">
        <f t="array" ref="C1090">INDEX('P1'!$C$3:$C$18,MATCH($B1090,'P1'!$A$3:$A$18,0))</f>
        <v>1100</v>
      </c>
    </row>
    <row r="1091" ht="15.75" customHeight="1">
      <c r="A1091" s="1">
        <f t="shared" si="1"/>
        <v>1090</v>
      </c>
      <c r="B1091" s="1" t="str">
        <f>MID('P1'!$A$1,$A1091,1)</f>
        <v>2</v>
      </c>
      <c r="C1091" s="3" t="str">
        <f t="array" ref="C1091">INDEX('P1'!$C$3:$C$18,MATCH($B1091,'P1'!$A$3:$A$18,0))</f>
        <v>0010</v>
      </c>
    </row>
    <row r="1092" ht="15.75" customHeight="1">
      <c r="A1092" s="1">
        <f t="shared" si="1"/>
        <v>1091</v>
      </c>
      <c r="B1092" s="1" t="str">
        <f>MID('P1'!$A$1,$A1092,1)</f>
        <v>6</v>
      </c>
      <c r="C1092" s="3" t="str">
        <f t="array" ref="C1092">INDEX('P1'!$C$3:$C$18,MATCH($B1092,'P1'!$A$3:$A$18,0))</f>
        <v>0110</v>
      </c>
    </row>
    <row r="1093" ht="15.75" customHeight="1">
      <c r="A1093" s="1">
        <f t="shared" si="1"/>
        <v>1092</v>
      </c>
      <c r="B1093" s="1" t="str">
        <f>MID('P1'!$A$1,$A1093,1)</f>
        <v>5</v>
      </c>
      <c r="C1093" s="3" t="str">
        <f t="array" ref="C1093">INDEX('P1'!$C$3:$C$18,MATCH($B1093,'P1'!$A$3:$A$18,0))</f>
        <v>0101</v>
      </c>
    </row>
    <row r="1094" ht="15.75" customHeight="1">
      <c r="A1094" s="1">
        <f t="shared" si="1"/>
        <v>1093</v>
      </c>
      <c r="B1094" s="1" t="str">
        <f>MID('P1'!$A$1,$A1094,1)</f>
        <v>5</v>
      </c>
      <c r="C1094" s="3" t="str">
        <f t="array" ref="C1094">INDEX('P1'!$C$3:$C$18,MATCH($B1094,'P1'!$A$3:$A$18,0))</f>
        <v>0101</v>
      </c>
    </row>
    <row r="1095" ht="15.75" customHeight="1">
      <c r="A1095" s="1">
        <f t="shared" si="1"/>
        <v>1094</v>
      </c>
      <c r="B1095" s="1" t="str">
        <f>MID('P1'!$A$1,$A1095,1)</f>
        <v>0</v>
      </c>
      <c r="C1095" s="3" t="str">
        <f t="array" ref="C1095">INDEX('P1'!$C$3:$C$18,MATCH($B1095,'P1'!$A$3:$A$18,0))</f>
        <v>0000</v>
      </c>
    </row>
    <row r="1096" ht="15.75" customHeight="1">
      <c r="A1096" s="1">
        <f t="shared" si="1"/>
        <v>1095</v>
      </c>
      <c r="B1096" s="1" t="str">
        <f>MID('P1'!$A$1,$A1096,1)</f>
        <v>3</v>
      </c>
      <c r="C1096" s="3" t="str">
        <f t="array" ref="C1096">INDEX('P1'!$C$3:$C$18,MATCH($B1096,'P1'!$A$3:$A$18,0))</f>
        <v>0011</v>
      </c>
    </row>
    <row r="1097" ht="15.75" customHeight="1">
      <c r="A1097" s="1">
        <f t="shared" si="1"/>
        <v>1096</v>
      </c>
      <c r="B1097" s="1" t="str">
        <f>MID('P1'!$A$1,$A1097,1)</f>
        <v>8</v>
      </c>
      <c r="C1097" s="3" t="str">
        <f t="array" ref="C1097">INDEX('P1'!$C$3:$C$18,MATCH($B1097,'P1'!$A$3:$A$18,0))</f>
        <v>1000</v>
      </c>
    </row>
    <row r="1098" ht="15.75" customHeight="1">
      <c r="A1098" s="1">
        <f t="shared" si="1"/>
        <v>1097</v>
      </c>
      <c r="B1098" s="1" t="str">
        <f>MID('P1'!$A$1,$A1098,1)</f>
        <v>C</v>
      </c>
      <c r="C1098" s="3" t="str">
        <f t="array" ref="C1098">INDEX('P1'!$C$3:$C$18,MATCH($B1098,'P1'!$A$3:$A$18,0))</f>
        <v>1100</v>
      </c>
    </row>
    <row r="1099" ht="15.75" customHeight="1">
      <c r="A1099" s="1">
        <f t="shared" si="1"/>
        <v>1098</v>
      </c>
      <c r="B1099" s="1" t="str">
        <f>MID('P1'!$A$1,$A1099,1)</f>
        <v>0</v>
      </c>
      <c r="C1099" s="3" t="str">
        <f t="array" ref="C1099">INDEX('P1'!$C$3:$C$18,MATCH($B1099,'P1'!$A$3:$A$18,0))</f>
        <v>0000</v>
      </c>
    </row>
    <row r="1100" ht="15.75" customHeight="1">
      <c r="A1100" s="1">
        <f t="shared" si="1"/>
        <v>1099</v>
      </c>
      <c r="B1100" s="1" t="str">
        <f>MID('P1'!$A$1,$A1100,1)</f>
        <v>1</v>
      </c>
      <c r="C1100" s="3" t="str">
        <f t="array" ref="C1100">INDEX('P1'!$C$3:$C$18,MATCH($B1100,'P1'!$A$3:$A$18,0))</f>
        <v>0001</v>
      </c>
    </row>
    <row r="1101" ht="15.75" customHeight="1">
      <c r="A1101" s="1">
        <f t="shared" si="1"/>
        <v>1100</v>
      </c>
      <c r="B1101" s="1" t="str">
        <f>MID('P1'!$A$1,$A1101,1)</f>
        <v>3</v>
      </c>
      <c r="C1101" s="3" t="str">
        <f t="array" ref="C1101">INDEX('P1'!$C$3:$C$18,MATCH($B1101,'P1'!$A$3:$A$18,0))</f>
        <v>0011</v>
      </c>
    </row>
    <row r="1102" ht="15.75" customHeight="1">
      <c r="A1102" s="1">
        <f t="shared" si="1"/>
        <v>1101</v>
      </c>
      <c r="B1102" s="1" t="str">
        <f>MID('P1'!$A$1,$A1102,1)</f>
        <v>9</v>
      </c>
      <c r="C1102" s="3" t="str">
        <f t="array" ref="C1102">INDEX('P1'!$C$3:$C$18,MATCH($B1102,'P1'!$A$3:$A$18,0))</f>
        <v>1001</v>
      </c>
    </row>
    <row r="1103" ht="15.75" customHeight="1">
      <c r="A1103" s="1">
        <f t="shared" si="1"/>
        <v>1102</v>
      </c>
      <c r="B1103" s="1" t="str">
        <f>MID('P1'!$A$1,$A1103,1)</f>
        <v>9</v>
      </c>
      <c r="C1103" s="3" t="str">
        <f t="array" ref="C1103">INDEX('P1'!$C$3:$C$18,MATCH($B1103,'P1'!$A$3:$A$18,0))</f>
        <v>1001</v>
      </c>
    </row>
    <row r="1104" ht="15.75" customHeight="1">
      <c r="A1104" s="1">
        <f t="shared" si="1"/>
        <v>1103</v>
      </c>
      <c r="B1104" s="1" t="str">
        <f>MID('P1'!$A$1,$A1104,1)</f>
        <v>D</v>
      </c>
      <c r="C1104" s="3" t="str">
        <f t="array" ref="C1104">INDEX('P1'!$C$3:$C$18,MATCH($B1104,'P1'!$A$3:$A$18,0))</f>
        <v>1101</v>
      </c>
    </row>
    <row r="1105" ht="15.75" customHeight="1">
      <c r="A1105" s="1">
        <f t="shared" si="1"/>
        <v>1104</v>
      </c>
      <c r="B1105" s="1" t="str">
        <f>MID('P1'!$A$1,$A1105,1)</f>
        <v>5</v>
      </c>
      <c r="C1105" s="3" t="str">
        <f t="array" ref="C1105">INDEX('P1'!$C$3:$C$18,MATCH($B1105,'P1'!$A$3:$A$18,0))</f>
        <v>0101</v>
      </c>
    </row>
    <row r="1106" ht="15.75" customHeight="1">
      <c r="A1106" s="1">
        <f t="shared" si="1"/>
        <v>1105</v>
      </c>
      <c r="B1106" s="1" t="str">
        <f>MID('P1'!$A$1,$A1106,1)</f>
        <v>9</v>
      </c>
      <c r="C1106" s="3" t="str">
        <f t="array" ref="C1106">INDEX('P1'!$C$3:$C$18,MATCH($B1106,'P1'!$A$3:$A$18,0))</f>
        <v>1001</v>
      </c>
    </row>
    <row r="1107" ht="15.75" customHeight="1">
      <c r="A1107" s="1">
        <f t="shared" si="1"/>
        <v>1106</v>
      </c>
      <c r="B1107" s="1" t="str">
        <f>MID('P1'!$A$1,$A1107,1)</f>
        <v>A</v>
      </c>
      <c r="C1107" s="3" t="str">
        <f t="array" ref="C1107">INDEX('P1'!$C$3:$C$18,MATCH($B1107,'P1'!$A$3:$A$18,0))</f>
        <v>1010</v>
      </c>
    </row>
    <row r="1108" ht="15.75" customHeight="1">
      <c r="A1108" s="1">
        <f t="shared" si="1"/>
        <v>1107</v>
      </c>
      <c r="B1108" s="1" t="str">
        <f>MID('P1'!$A$1,$A1108,1)</f>
        <v>3</v>
      </c>
      <c r="C1108" s="3" t="str">
        <f t="array" ref="C1108">INDEX('P1'!$C$3:$C$18,MATCH($B1108,'P1'!$A$3:$A$18,0))</f>
        <v>0011</v>
      </c>
    </row>
    <row r="1109" ht="15.75" customHeight="1">
      <c r="A1109" s="1">
        <f t="shared" si="1"/>
        <v>1108</v>
      </c>
      <c r="B1109" s="1" t="str">
        <f>MID('P1'!$A$1,$A1109,1)</f>
        <v>8</v>
      </c>
      <c r="C1109" s="3" t="str">
        <f t="array" ref="C1109">INDEX('P1'!$C$3:$C$18,MATCH($B1109,'P1'!$A$3:$A$18,0))</f>
        <v>1000</v>
      </c>
    </row>
    <row r="1110" ht="15.75" customHeight="1">
      <c r="A1110" s="1">
        <f t="shared" si="1"/>
        <v>1109</v>
      </c>
      <c r="B1110" s="1" t="str">
        <f>MID('P1'!$A$1,$A1110,1)</f>
        <v>0</v>
      </c>
      <c r="C1110" s="3" t="str">
        <f t="array" ref="C1110">INDEX('P1'!$C$3:$C$18,MATCH($B1110,'P1'!$A$3:$A$18,0))</f>
        <v>0000</v>
      </c>
    </row>
    <row r="1111" ht="15.75" customHeight="1">
      <c r="A1111" s="1">
        <f t="shared" si="1"/>
        <v>1110</v>
      </c>
      <c r="B1111" s="1" t="str">
        <f>MID('P1'!$A$1,$A1111,1)</f>
        <v>1</v>
      </c>
      <c r="C1111" s="3" t="str">
        <f t="array" ref="C1111">INDEX('P1'!$C$3:$C$18,MATCH($B1111,'P1'!$A$3:$A$18,0))</f>
        <v>0001</v>
      </c>
    </row>
    <row r="1112" ht="15.75" customHeight="1">
      <c r="A1112" s="1">
        <f t="shared" si="1"/>
        <v>1111</v>
      </c>
      <c r="B1112" s="1" t="str">
        <f>MID('P1'!$A$1,$A1112,1)</f>
        <v>F</v>
      </c>
      <c r="C1112" s="3" t="str">
        <f t="array" ref="C1112">INDEX('P1'!$C$3:$C$18,MATCH($B1112,'P1'!$A$3:$A$18,0))</f>
        <v>1111</v>
      </c>
    </row>
    <row r="1113" ht="15.75" customHeight="1">
      <c r="A1113" s="1">
        <f t="shared" si="1"/>
        <v>1112</v>
      </c>
      <c r="B1113" s="1" t="str">
        <f>MID('P1'!$A$1,$A1113,1)</f>
        <v>7</v>
      </c>
      <c r="C1113" s="3" t="str">
        <f t="array" ref="C1113">INDEX('P1'!$C$3:$C$18,MATCH($B1113,'P1'!$A$3:$A$18,0))</f>
        <v>0111</v>
      </c>
    </row>
    <row r="1114" ht="15.75" customHeight="1">
      <c r="A1114" s="1">
        <f t="shared" si="1"/>
        <v>1113</v>
      </c>
      <c r="B1114" s="1" t="str">
        <f>MID('P1'!$A$1,$A1114,1)</f>
        <v>9</v>
      </c>
      <c r="C1114" s="3" t="str">
        <f t="array" ref="C1114">INDEX('P1'!$C$3:$C$18,MATCH($B1114,'P1'!$A$3:$A$18,0))</f>
        <v>1001</v>
      </c>
    </row>
    <row r="1115" ht="15.75" customHeight="1">
      <c r="A1115" s="1">
        <f t="shared" si="1"/>
        <v>1114</v>
      </c>
      <c r="B1115" s="1" t="str">
        <f>MID('P1'!$A$1,$A1115,1)</f>
        <v>E</v>
      </c>
      <c r="C1115" s="3" t="str">
        <f t="array" ref="C1115">INDEX('P1'!$C$3:$C$18,MATCH($B1115,'P1'!$A$3:$A$18,0))</f>
        <v>1110</v>
      </c>
    </row>
    <row r="1116" ht="15.75" customHeight="1">
      <c r="A1116" s="1">
        <f t="shared" si="1"/>
        <v>1115</v>
      </c>
      <c r="B1116" s="1" t="str">
        <f>MID('P1'!$A$1,$A1116,1)</f>
        <v>A</v>
      </c>
      <c r="C1116" s="3" t="str">
        <f t="array" ref="C1116">INDEX('P1'!$C$3:$C$18,MATCH($B1116,'P1'!$A$3:$A$18,0))</f>
        <v>1010</v>
      </c>
    </row>
    <row r="1117" ht="15.75" customHeight="1">
      <c r="A1117" s="1">
        <f t="shared" si="1"/>
        <v>1116</v>
      </c>
      <c r="B1117" s="1" t="str">
        <f>MID('P1'!$A$1,$A1117,1)</f>
        <v>D</v>
      </c>
      <c r="C1117" s="3" t="str">
        <f t="array" ref="C1117">INDEX('P1'!$C$3:$C$18,MATCH($B1117,'P1'!$A$3:$A$18,0))</f>
        <v>1101</v>
      </c>
    </row>
    <row r="1118" ht="15.75" customHeight="1">
      <c r="A1118" s="1">
        <f t="shared" si="1"/>
        <v>1117</v>
      </c>
      <c r="B1118" s="1" t="str">
        <f>MID('P1'!$A$1,$A1118,1)</f>
        <v>A</v>
      </c>
      <c r="C1118" s="3" t="str">
        <f t="array" ref="C1118">INDEX('P1'!$C$3:$C$18,MATCH($B1118,'P1'!$A$3:$A$18,0))</f>
        <v>1010</v>
      </c>
    </row>
    <row r="1119" ht="15.75" customHeight="1">
      <c r="A1119" s="1">
        <f t="shared" si="1"/>
        <v>1118</v>
      </c>
      <c r="B1119" s="1" t="str">
        <f>MID('P1'!$A$1,$A1119,1)</f>
        <v>D</v>
      </c>
      <c r="C1119" s="3" t="str">
        <f t="array" ref="C1119">INDEX('P1'!$C$3:$C$18,MATCH($B1119,'P1'!$A$3:$A$18,0))</f>
        <v>1101</v>
      </c>
    </row>
    <row r="1120" ht="15.75" customHeight="1">
      <c r="A1120" s="1">
        <f t="shared" si="1"/>
        <v>1119</v>
      </c>
      <c r="B1120" s="1" t="str">
        <f>MID('P1'!$A$1,$A1120,1)</f>
        <v>8</v>
      </c>
      <c r="C1120" s="3" t="str">
        <f t="array" ref="C1120">INDEX('P1'!$C$3:$C$18,MATCH($B1120,'P1'!$A$3:$A$18,0))</f>
        <v>1000</v>
      </c>
    </row>
    <row r="1121" ht="15.75" customHeight="1">
      <c r="A1121" s="1">
        <f t="shared" si="1"/>
        <v>1120</v>
      </c>
      <c r="B1121" s="1" t="str">
        <f>MID('P1'!$A$1,$A1121,1)</f>
        <v>7</v>
      </c>
      <c r="C1121" s="3" t="str">
        <f t="array" ref="C1121">INDEX('P1'!$C$3:$C$18,MATCH($B1121,'P1'!$A$3:$A$18,0))</f>
        <v>0111</v>
      </c>
    </row>
    <row r="1122" ht="15.75" customHeight="1">
      <c r="A1122" s="1">
        <f t="shared" si="1"/>
        <v>1121</v>
      </c>
      <c r="B1122" s="1" t="str">
        <f>MID('P1'!$A$1,$A1122,1)</f>
        <v>8</v>
      </c>
      <c r="C1122" s="3" t="str">
        <f t="array" ref="C1122">INDEX('P1'!$C$3:$C$18,MATCH($B1122,'P1'!$A$3:$A$18,0))</f>
        <v>1000</v>
      </c>
    </row>
    <row r="1123" ht="15.75" customHeight="1">
      <c r="A1123" s="1">
        <f t="shared" si="1"/>
        <v>1122</v>
      </c>
      <c r="B1123" s="1" t="str">
        <f>MID('P1'!$A$1,$A1123,1)</f>
        <v>9</v>
      </c>
      <c r="C1123" s="3" t="str">
        <f t="array" ref="C1123">INDEX('P1'!$C$3:$C$18,MATCH($B1123,'P1'!$A$3:$A$18,0))</f>
        <v>1001</v>
      </c>
    </row>
    <row r="1124" ht="15.75" customHeight="1">
      <c r="A1124" s="1">
        <f t="shared" si="1"/>
        <v>1123</v>
      </c>
      <c r="B1124" s="1" t="str">
        <f>MID('P1'!$A$1,$A1124,1)</f>
        <v>6</v>
      </c>
      <c r="C1124" s="3" t="str">
        <f t="array" ref="C1124">INDEX('P1'!$C$3:$C$18,MATCH($B1124,'P1'!$A$3:$A$18,0))</f>
        <v>0110</v>
      </c>
    </row>
    <row r="1125" ht="15.75" customHeight="1">
      <c r="A1125" s="1">
        <f t="shared" si="1"/>
        <v>1124</v>
      </c>
      <c r="B1125" s="1" t="str">
        <f>MID('P1'!$A$1,$A1125,1)</f>
        <v>9</v>
      </c>
      <c r="C1125" s="3" t="str">
        <f t="array" ref="C1125">INDEX('P1'!$C$3:$C$18,MATCH($B1125,'P1'!$A$3:$A$18,0))</f>
        <v>1001</v>
      </c>
    </row>
    <row r="1126" ht="15.75" customHeight="1">
      <c r="A1126" s="1">
        <f t="shared" si="1"/>
        <v>1125</v>
      </c>
      <c r="B1126" s="1" t="str">
        <f>MID('P1'!$A$1,$A1126,1)</f>
        <v>D</v>
      </c>
      <c r="C1126" s="3" t="str">
        <f t="array" ref="C1126">INDEX('P1'!$C$3:$C$18,MATCH($B1126,'P1'!$A$3:$A$18,0))</f>
        <v>1101</v>
      </c>
    </row>
    <row r="1127" ht="15.75" customHeight="1">
      <c r="A1127" s="1">
        <f t="shared" si="1"/>
        <v>1126</v>
      </c>
      <c r="B1127" s="1" t="str">
        <f>MID('P1'!$A$1,$A1127,1)</f>
        <v>8</v>
      </c>
      <c r="C1127" s="3" t="str">
        <f t="array" ref="C1127">INDEX('P1'!$C$3:$C$18,MATCH($B1127,'P1'!$A$3:$A$18,0))</f>
        <v>1000</v>
      </c>
    </row>
    <row r="1128" ht="15.75" customHeight="1">
      <c r="A1128" s="1">
        <f t="shared" si="1"/>
        <v>1127</v>
      </c>
      <c r="B1128" s="1" t="str">
        <f>MID('P1'!$A$1,$A1128,1)</f>
        <v>3</v>
      </c>
      <c r="C1128" s="3" t="str">
        <f t="array" ref="C1128">INDEX('P1'!$C$3:$C$18,MATCH($B1128,'P1'!$A$3:$A$18,0))</f>
        <v>0011</v>
      </c>
    </row>
    <row r="1129" ht="15.75" customHeight="1">
      <c r="A1129" s="1">
        <f t="shared" si="1"/>
        <v>1128</v>
      </c>
      <c r="B1129" s="1" t="str">
        <f>MID('P1'!$A$1,$A1129,1)</f>
        <v>1</v>
      </c>
      <c r="C1129" s="3" t="str">
        <f t="array" ref="C1129">INDEX('P1'!$C$3:$C$18,MATCH($B1129,'P1'!$A$3:$A$18,0))</f>
        <v>0001</v>
      </c>
    </row>
    <row r="1130" ht="15.75" customHeight="1">
      <c r="A1130" s="1">
        <f t="shared" si="1"/>
        <v>1129</v>
      </c>
      <c r="B1130" s="1" t="str">
        <f>MID('P1'!$A$1,$A1130,1)</f>
        <v>8</v>
      </c>
      <c r="C1130" s="3" t="str">
        <f t="array" ref="C1130">INDEX('P1'!$C$3:$C$18,MATCH($B1130,'P1'!$A$3:$A$18,0))</f>
        <v>1000</v>
      </c>
    </row>
    <row r="1131" ht="15.75" customHeight="1">
      <c r="A1131" s="1">
        <f t="shared" si="1"/>
        <v>1130</v>
      </c>
      <c r="B1131" s="1" t="str">
        <f>MID('P1'!$A$1,$A1131,1)</f>
        <v>0</v>
      </c>
      <c r="C1131" s="3" t="str">
        <f t="array" ref="C1131">INDEX('P1'!$C$3:$C$18,MATCH($B1131,'P1'!$A$3:$A$18,0))</f>
        <v>0000</v>
      </c>
    </row>
    <row r="1132" ht="15.75" customHeight="1">
      <c r="A1132" s="1">
        <f t="shared" si="1"/>
        <v>1131</v>
      </c>
      <c r="B1132" s="1" t="str">
        <f>MID('P1'!$A$1,$A1132,1)</f>
        <v>0</v>
      </c>
      <c r="C1132" s="3" t="str">
        <f t="array" ref="C1132">INDEX('P1'!$C$3:$C$18,MATCH($B1132,'P1'!$A$3:$A$18,0))</f>
        <v>0000</v>
      </c>
    </row>
    <row r="1133" ht="15.75" customHeight="1">
      <c r="A1133" s="1">
        <f t="shared" si="1"/>
        <v>1132</v>
      </c>
      <c r="B1133" s="1" t="str">
        <f>MID('P1'!$A$1,$A1133,1)</f>
        <v>8</v>
      </c>
      <c r="C1133" s="3" t="str">
        <f t="array" ref="C1133">INDEX('P1'!$C$3:$C$18,MATCH($B1133,'P1'!$A$3:$A$18,0))</f>
        <v>1000</v>
      </c>
    </row>
    <row r="1134" ht="15.75" customHeight="1">
      <c r="A1134" s="1">
        <f t="shared" si="1"/>
        <v>1133</v>
      </c>
      <c r="B1134" s="1" t="str">
        <f>MID('P1'!$A$1,$A1134,1)</f>
        <v>4</v>
      </c>
      <c r="C1134" s="3" t="str">
        <f t="array" ref="C1134">INDEX('P1'!$C$3:$C$18,MATCH($B1134,'P1'!$A$3:$A$18,0))</f>
        <v>0100</v>
      </c>
    </row>
    <row r="1135" ht="15.75" customHeight="1">
      <c r="A1135" s="1">
        <f t="shared" si="1"/>
        <v>1134</v>
      </c>
      <c r="B1135" s="1" t="str">
        <f>MID('P1'!$A$1,$A1135,1)</f>
        <v>9</v>
      </c>
      <c r="C1135" s="3" t="str">
        <f t="array" ref="C1135">INDEX('P1'!$C$3:$C$18,MATCH($B1135,'P1'!$A$3:$A$18,0))</f>
        <v>1001</v>
      </c>
    </row>
    <row r="1136" ht="15.75" customHeight="1">
      <c r="A1136" s="1">
        <f t="shared" si="1"/>
        <v>1135</v>
      </c>
      <c r="B1136" s="1" t="str">
        <f>MID('P1'!$A$1,$A1136,1)</f>
        <v>1</v>
      </c>
      <c r="C1136" s="3" t="str">
        <f t="array" ref="C1136">INDEX('P1'!$C$3:$C$18,MATCH($B1136,'P1'!$A$3:$A$18,0))</f>
        <v>0001</v>
      </c>
    </row>
    <row r="1137" ht="15.75" customHeight="1">
      <c r="A1137" s="1">
        <f t="shared" si="1"/>
        <v>1136</v>
      </c>
      <c r="B1137" s="1" t="str">
        <f>MID('P1'!$A$1,$A1137,1)</f>
        <v>3</v>
      </c>
      <c r="C1137" s="3" t="str">
        <f t="array" ref="C1137">INDEX('P1'!$C$3:$C$18,MATCH($B1137,'P1'!$A$3:$A$18,0))</f>
        <v>0011</v>
      </c>
    </row>
    <row r="1138" ht="15.75" customHeight="1">
      <c r="A1138" s="1">
        <f t="shared" si="1"/>
        <v>1137</v>
      </c>
      <c r="B1138" s="1" t="str">
        <f>MID('P1'!$A$1,$A1138,1)</f>
        <v>7</v>
      </c>
      <c r="C1138" s="3" t="str">
        <f t="array" ref="C1138">INDEX('P1'!$C$3:$C$18,MATCH($B1138,'P1'!$A$3:$A$18,0))</f>
        <v>0111</v>
      </c>
    </row>
    <row r="1139" ht="15.75" customHeight="1">
      <c r="A1139" s="1">
        <f t="shared" si="1"/>
        <v>1138</v>
      </c>
      <c r="B1139" s="1" t="str">
        <f>MID('P1'!$A$1,$A1139,1)</f>
        <v>5</v>
      </c>
      <c r="C1139" s="3" t="str">
        <f t="array" ref="C1139">INDEX('P1'!$C$3:$C$18,MATCH($B1139,'P1'!$A$3:$A$18,0))</f>
        <v>0101</v>
      </c>
    </row>
    <row r="1140" ht="15.75" customHeight="1">
      <c r="A1140" s="1">
        <f t="shared" si="1"/>
        <v>1139</v>
      </c>
      <c r="B1140" s="1" t="str">
        <f>MID('P1'!$A$1,$A1140,1)</f>
        <v>0</v>
      </c>
      <c r="C1140" s="3" t="str">
        <f t="array" ref="C1140">INDEX('P1'!$C$3:$C$18,MATCH($B1140,'P1'!$A$3:$A$18,0))</f>
        <v>0000</v>
      </c>
    </row>
    <row r="1141" ht="15.75" customHeight="1">
      <c r="A1141" s="1">
        <f t="shared" si="1"/>
        <v>1140</v>
      </c>
      <c r="B1141" s="1" t="str">
        <f>MID('P1'!$A$1,$A1141,1)</f>
        <v>0</v>
      </c>
      <c r="C1141" s="3" t="str">
        <f t="array" ref="C1141">INDEX('P1'!$C$3:$C$18,MATCH($B1141,'P1'!$A$3:$A$18,0))</f>
        <v>0000</v>
      </c>
    </row>
    <row r="1142" ht="15.75" customHeight="1">
      <c r="A1142" s="1">
        <f t="shared" si="1"/>
        <v>1141</v>
      </c>
      <c r="B1142" s="1" t="str">
        <f>MID('P1'!$A$1,$A1142,1)</f>
        <v>3</v>
      </c>
      <c r="C1142" s="3" t="str">
        <f t="array" ref="C1142">INDEX('P1'!$C$3:$C$18,MATCH($B1142,'P1'!$A$3:$A$18,0))</f>
        <v>0011</v>
      </c>
    </row>
    <row r="1143" ht="15.75" customHeight="1">
      <c r="A1143" s="1">
        <f t="shared" si="1"/>
        <v>1142</v>
      </c>
      <c r="B1143" s="1" t="str">
        <f>MID('P1'!$A$1,$A1143,1)</f>
        <v>A</v>
      </c>
      <c r="C1143" s="3" t="str">
        <f t="array" ref="C1143">INDEX('P1'!$C$3:$C$18,MATCH($B1143,'P1'!$A$3:$A$18,0))</f>
        <v>1010</v>
      </c>
    </row>
    <row r="1144" ht="15.75" customHeight="1">
      <c r="A1144" s="1">
        <f t="shared" si="1"/>
        <v>1143</v>
      </c>
      <c r="B1144" s="1" t="str">
        <f>MID('P1'!$A$1,$A1144,1)</f>
        <v>3</v>
      </c>
      <c r="C1144" s="3" t="str">
        <f t="array" ref="C1144">INDEX('P1'!$C$3:$C$18,MATCH($B1144,'P1'!$A$3:$A$18,0))</f>
        <v>0011</v>
      </c>
    </row>
    <row r="1145" ht="15.75" customHeight="1">
      <c r="A1145" s="1">
        <f t="shared" si="1"/>
        <v>1144</v>
      </c>
      <c r="B1145" s="1" t="str">
        <f>MID('P1'!$A$1,$A1145,1)</f>
        <v>2</v>
      </c>
      <c r="C1145" s="3" t="str">
        <f t="array" ref="C1145">INDEX('P1'!$C$3:$C$18,MATCH($B1145,'P1'!$A$3:$A$18,0))</f>
        <v>0010</v>
      </c>
    </row>
    <row r="1146" ht="15.75" customHeight="1">
      <c r="A1146" s="1">
        <f t="shared" si="1"/>
        <v>1145</v>
      </c>
      <c r="B1146" s="1" t="str">
        <f>MID('P1'!$A$1,$A1146,1)</f>
        <v>4</v>
      </c>
      <c r="C1146" s="3" t="str">
        <f t="array" ref="C1146">INDEX('P1'!$C$3:$C$18,MATCH($B1146,'P1'!$A$3:$A$18,0))</f>
        <v>0100</v>
      </c>
    </row>
    <row r="1147" ht="15.75" customHeight="1">
      <c r="A1147" s="1">
        <f t="shared" si="1"/>
        <v>1146</v>
      </c>
      <c r="B1147" s="1" t="str">
        <f>MID('P1'!$A$1,$A1147,1)</f>
        <v>C</v>
      </c>
      <c r="C1147" s="3" t="str">
        <f t="array" ref="C1147">INDEX('P1'!$C$3:$C$18,MATCH($B1147,'P1'!$A$3:$A$18,0))</f>
        <v>1100</v>
      </c>
    </row>
    <row r="1148" ht="15.75" customHeight="1">
      <c r="A1148" s="1">
        <f t="shared" si="1"/>
        <v>1147</v>
      </c>
      <c r="B1148" s="1" t="str">
        <f>MID('P1'!$A$1,$A1148,1)</f>
        <v>5</v>
      </c>
      <c r="C1148" s="3" t="str">
        <f t="array" ref="C1148">INDEX('P1'!$C$3:$C$18,MATCH($B1148,'P1'!$A$3:$A$18,0))</f>
        <v>0101</v>
      </c>
    </row>
    <row r="1149" ht="15.75" customHeight="1">
      <c r="A1149" s="1">
        <f t="shared" si="1"/>
        <v>1148</v>
      </c>
      <c r="B1149" s="1" t="str">
        <f>MID('P1'!$A$1,$A1149,1)</f>
        <v>A</v>
      </c>
      <c r="C1149" s="3" t="str">
        <f t="array" ref="C1149">INDEX('P1'!$C$3:$C$18,MATCH($B1149,'P1'!$A$3:$A$18,0))</f>
        <v>1010</v>
      </c>
    </row>
    <row r="1150" ht="15.75" customHeight="1">
      <c r="A1150" s="1">
        <f t="shared" si="1"/>
        <v>1149</v>
      </c>
      <c r="B1150" s="1" t="str">
        <f>MID('P1'!$A$1,$A1150,1)</f>
        <v>5</v>
      </c>
      <c r="C1150" s="3" t="str">
        <f t="array" ref="C1150">INDEX('P1'!$C$3:$C$18,MATCH($B1150,'P1'!$A$3:$A$18,0))</f>
        <v>0101</v>
      </c>
    </row>
    <row r="1151" ht="15.75" customHeight="1">
      <c r="A1151" s="1">
        <f t="shared" si="1"/>
        <v>1150</v>
      </c>
      <c r="B1151" s="1" t="str">
        <f>MID('P1'!$A$1,$A1151,1)</f>
        <v>9</v>
      </c>
      <c r="C1151" s="3" t="str">
        <f t="array" ref="C1151">INDEX('P1'!$C$3:$C$18,MATCH($B1151,'P1'!$A$3:$A$18,0))</f>
        <v>1001</v>
      </c>
    </row>
    <row r="1152" ht="15.75" customHeight="1">
      <c r="A1152" s="1">
        <f t="shared" si="1"/>
        <v>1151</v>
      </c>
      <c r="B1152" s="1" t="str">
        <f>MID('P1'!$A$1,$A1152,1)</f>
        <v>C</v>
      </c>
      <c r="C1152" s="3" t="str">
        <f t="array" ref="C1152">INDEX('P1'!$C$3:$C$18,MATCH($B1152,'P1'!$A$3:$A$18,0))</f>
        <v>1100</v>
      </c>
    </row>
    <row r="1153" ht="15.75" customHeight="1">
      <c r="A1153" s="1">
        <f t="shared" si="1"/>
        <v>1152</v>
      </c>
      <c r="B1153" s="1" t="str">
        <f>MID('P1'!$A$1,$A1153,1)</f>
        <v>7</v>
      </c>
      <c r="C1153" s="3" t="str">
        <f t="array" ref="C1153">INDEX('P1'!$C$3:$C$18,MATCH($B1153,'P1'!$A$3:$A$18,0))</f>
        <v>0111</v>
      </c>
    </row>
    <row r="1154" ht="15.75" customHeight="1">
      <c r="A1154" s="1">
        <f t="shared" si="1"/>
        <v>1153</v>
      </c>
      <c r="B1154" s="1" t="str">
        <f>MID('P1'!$A$1,$A1154,1)</f>
        <v>D</v>
      </c>
      <c r="C1154" s="3" t="str">
        <f t="array" ref="C1154">INDEX('P1'!$C$3:$C$18,MATCH($B1154,'P1'!$A$3:$A$18,0))</f>
        <v>1101</v>
      </c>
    </row>
    <row r="1155" ht="15.75" customHeight="1">
      <c r="A1155" s="1">
        <f t="shared" si="1"/>
        <v>1154</v>
      </c>
      <c r="B1155" s="1" t="str">
        <f>MID('P1'!$A$1,$A1155,1)</f>
        <v>6</v>
      </c>
      <c r="C1155" s="3" t="str">
        <f t="array" ref="C1155">INDEX('P1'!$C$3:$C$18,MATCH($B1155,'P1'!$A$3:$A$18,0))</f>
        <v>0110</v>
      </c>
    </row>
    <row r="1156" ht="15.75" customHeight="1">
      <c r="A1156" s="1">
        <f t="shared" si="1"/>
        <v>1155</v>
      </c>
      <c r="B1156" s="1" t="str">
        <f>MID('P1'!$A$1,$A1156,1)</f>
        <v>8</v>
      </c>
      <c r="C1156" s="3" t="str">
        <f t="array" ref="C1156">INDEX('P1'!$C$3:$C$18,MATCH($B1156,'P1'!$A$3:$A$18,0))</f>
        <v>1000</v>
      </c>
    </row>
    <row r="1157" ht="15.75" customHeight="1">
      <c r="A1157" s="1">
        <f t="shared" si="1"/>
        <v>1156</v>
      </c>
      <c r="B1157" s="1" t="str">
        <f>MID('P1'!$A$1,$A1157,1)</f>
        <v>4</v>
      </c>
      <c r="C1157" s="3" t="str">
        <f t="array" ref="C1157">INDEX('P1'!$C$3:$C$18,MATCH($B1157,'P1'!$A$3:$A$18,0))</f>
        <v>0100</v>
      </c>
    </row>
    <row r="1158" ht="15.75" customHeight="1">
      <c r="A1158" s="1">
        <f t="shared" si="1"/>
        <v>1157</v>
      </c>
      <c r="B1158" s="1" t="str">
        <f>MID('P1'!$A$1,$A1158,1)</f>
        <v>0</v>
      </c>
      <c r="C1158" s="3" t="str">
        <f t="array" ref="C1158">INDEX('P1'!$C$3:$C$18,MATCH($B1158,'P1'!$A$3:$A$18,0))</f>
        <v>0000</v>
      </c>
    </row>
    <row r="1159" ht="15.75" customHeight="1">
      <c r="A1159" s="1">
        <f t="shared" si="1"/>
        <v>1158</v>
      </c>
      <c r="B1159" s="1" t="str">
        <f>MID('P1'!$A$1,$A1159,1)</f>
        <v>2</v>
      </c>
      <c r="C1159" s="3" t="str">
        <f t="array" ref="C1159">INDEX('P1'!$C$3:$C$18,MATCH($B1159,'P1'!$A$3:$A$18,0))</f>
        <v>0010</v>
      </c>
    </row>
    <row r="1160" ht="15.75" customHeight="1">
      <c r="A1160" s="1">
        <f t="shared" si="1"/>
        <v>1159</v>
      </c>
      <c r="B1160" s="1" t="str">
        <f>MID('P1'!$A$1,$A1160,1)</f>
        <v>E</v>
      </c>
      <c r="C1160" s="3" t="str">
        <f t="array" ref="C1160">INDEX('P1'!$C$3:$C$18,MATCH($B1160,'P1'!$A$3:$A$18,0))</f>
        <v>1110</v>
      </c>
    </row>
    <row r="1161" ht="15.75" customHeight="1">
      <c r="A1161" s="1">
        <f t="shared" si="1"/>
        <v>1160</v>
      </c>
      <c r="B1161" s="1" t="str">
        <f>MID('P1'!$A$1,$A1161,1)</f>
        <v>9</v>
      </c>
      <c r="C1161" s="3" t="str">
        <f t="array" ref="C1161">INDEX('P1'!$C$3:$C$18,MATCH($B1161,'P1'!$A$3:$A$18,0))</f>
        <v>1001</v>
      </c>
    </row>
    <row r="1162" ht="15.75" customHeight="1">
      <c r="A1162" s="1">
        <f t="shared" si="1"/>
        <v>1161</v>
      </c>
      <c r="B1162" s="1" t="str">
        <f>MID('P1'!$A$1,$A1162,1)</f>
        <v>B</v>
      </c>
      <c r="C1162" s="3" t="str">
        <f t="array" ref="C1162">INDEX('P1'!$C$3:$C$18,MATCH($B1162,'P1'!$A$3:$A$18,0))</f>
        <v>1011</v>
      </c>
    </row>
    <row r="1163" ht="15.75" customHeight="1">
      <c r="A1163" s="1">
        <f t="shared" si="1"/>
        <v>1162</v>
      </c>
      <c r="B1163" s="1" t="str">
        <f>MID('P1'!$A$1,$A1163,1)</f>
        <v>6</v>
      </c>
      <c r="C1163" s="3" t="str">
        <f t="array" ref="C1163">INDEX('P1'!$C$3:$C$18,MATCH($B1163,'P1'!$A$3:$A$18,0))</f>
        <v>0110</v>
      </c>
    </row>
    <row r="1164" ht="15.75" customHeight="1">
      <c r="A1164" s="1">
        <f t="shared" si="1"/>
        <v>1163</v>
      </c>
      <c r="B1164" s="1" t="str">
        <f>MID('P1'!$A$1,$A1164,1)</f>
        <v>5</v>
      </c>
      <c r="C1164" s="3" t="str">
        <f t="array" ref="C1164">INDEX('P1'!$C$3:$C$18,MATCH($B1164,'P1'!$A$3:$A$18,0))</f>
        <v>0101</v>
      </c>
    </row>
    <row r="1165" ht="15.75" customHeight="1">
      <c r="A1165" s="1">
        <f t="shared" si="1"/>
        <v>1164</v>
      </c>
      <c r="B1165" s="1" t="str">
        <f>MID('P1'!$A$1,$A1165,1)</f>
        <v>9</v>
      </c>
      <c r="C1165" s="3" t="str">
        <f t="array" ref="C1165">INDEX('P1'!$C$3:$C$18,MATCH($B1165,'P1'!$A$3:$A$18,0))</f>
        <v>1001</v>
      </c>
    </row>
    <row r="1166" ht="15.75" customHeight="1">
      <c r="A1166" s="1">
        <f t="shared" si="1"/>
        <v>1165</v>
      </c>
      <c r="B1166" s="1" t="str">
        <f>MID('P1'!$A$1,$A1166,1)</f>
        <v>9</v>
      </c>
      <c r="C1166" s="3" t="str">
        <f t="array" ref="C1166">INDEX('P1'!$C$3:$C$18,MATCH($B1166,'P1'!$A$3:$A$18,0))</f>
        <v>1001</v>
      </c>
    </row>
    <row r="1167" ht="15.75" customHeight="1">
      <c r="A1167" s="1">
        <f t="shared" si="1"/>
        <v>1166</v>
      </c>
      <c r="B1167" s="1" t="str">
        <f>MID('P1'!$A$1,$A1167,1)</f>
        <v>4</v>
      </c>
      <c r="C1167" s="3" t="str">
        <f t="array" ref="C1167">INDEX('P1'!$C$3:$C$18,MATCH($B1167,'P1'!$A$3:$A$18,0))</f>
        <v>0100</v>
      </c>
    </row>
    <row r="1168" ht="15.75" customHeight="1">
      <c r="A1168" s="1">
        <f t="shared" si="1"/>
        <v>1167</v>
      </c>
      <c r="B1168" s="1" t="str">
        <f>MID('P1'!$A$1,$A1168,1)</f>
        <v>3</v>
      </c>
      <c r="C1168" s="3" t="str">
        <f t="array" ref="C1168">INDEX('P1'!$C$3:$C$18,MATCH($B1168,'P1'!$A$3:$A$18,0))</f>
        <v>0011</v>
      </c>
    </row>
    <row r="1169" ht="15.75" customHeight="1">
      <c r="A1169" s="1">
        <f t="shared" si="1"/>
        <v>1168</v>
      </c>
      <c r="B1169" s="1" t="str">
        <f>MID('P1'!$A$1,$A1169,1)</f>
        <v>9</v>
      </c>
      <c r="C1169" s="3" t="str">
        <f t="array" ref="C1169">INDEX('P1'!$C$3:$C$18,MATCH($B1169,'P1'!$A$3:$A$18,0))</f>
        <v>1001</v>
      </c>
    </row>
    <row r="1170" ht="15.75" customHeight="1">
      <c r="A1170" s="1">
        <f t="shared" si="1"/>
        <v>1169</v>
      </c>
      <c r="B1170" s="1" t="str">
        <f>MID('P1'!$A$1,$A1170,1)</f>
        <v>1</v>
      </c>
      <c r="C1170" s="3" t="str">
        <f t="array" ref="C1170">INDEX('P1'!$C$3:$C$18,MATCH($B1170,'P1'!$A$3:$A$18,0))</f>
        <v>0001</v>
      </c>
    </row>
    <row r="1171" ht="15.75" customHeight="1">
      <c r="A1171" s="1">
        <f t="shared" si="1"/>
        <v>1170</v>
      </c>
      <c r="B1171" s="1" t="str">
        <f>MID('P1'!$A$1,$A1171,1)</f>
        <v>A</v>
      </c>
      <c r="C1171" s="3" t="str">
        <f t="array" ref="C1171">INDEX('P1'!$C$3:$C$18,MATCH($B1171,'P1'!$A$3:$A$18,0))</f>
        <v>1010</v>
      </c>
    </row>
    <row r="1172" ht="15.75" customHeight="1">
      <c r="A1172" s="1">
        <f t="shared" si="1"/>
        <v>1171</v>
      </c>
      <c r="B1172" s="1" t="str">
        <f>MID('P1'!$A$1,$A1172,1)</f>
        <v>6</v>
      </c>
      <c r="C1172" s="3" t="str">
        <f t="array" ref="C1172">INDEX('P1'!$C$3:$C$18,MATCH($B1172,'P1'!$A$3:$A$18,0))</f>
        <v>0110</v>
      </c>
    </row>
    <row r="1173" ht="15.75" customHeight="1">
      <c r="A1173" s="1">
        <f t="shared" si="1"/>
        <v>1172</v>
      </c>
      <c r="B1173" s="1" t="str">
        <f>MID('P1'!$A$1,$A1173,1)</f>
        <v>B</v>
      </c>
      <c r="C1173" s="3" t="str">
        <f t="array" ref="C1173">INDEX('P1'!$C$3:$C$18,MATCH($B1173,'P1'!$A$3:$A$18,0))</f>
        <v>1011</v>
      </c>
    </row>
    <row r="1174" ht="15.75" customHeight="1">
      <c r="A1174" s="1">
        <f t="shared" si="1"/>
        <v>1173</v>
      </c>
      <c r="B1174" s="1" t="str">
        <f>MID('P1'!$A$1,$A1174,1)</f>
        <v>C</v>
      </c>
      <c r="C1174" s="3" t="str">
        <f t="array" ref="C1174">INDEX('P1'!$C$3:$C$18,MATCH($B1174,'P1'!$A$3:$A$18,0))</f>
        <v>1100</v>
      </c>
    </row>
    <row r="1175" ht="15.75" customHeight="1">
      <c r="A1175" s="1">
        <f t="shared" si="1"/>
        <v>1174</v>
      </c>
      <c r="B1175" s="1" t="str">
        <f>MID('P1'!$A$1,$A1175,1)</f>
        <v>C</v>
      </c>
      <c r="C1175" s="3" t="str">
        <f t="array" ref="C1175">INDEX('P1'!$C$3:$C$18,MATCH($B1175,'P1'!$A$3:$A$18,0))</f>
        <v>1100</v>
      </c>
    </row>
    <row r="1176" ht="15.75" customHeight="1">
      <c r="A1176" s="1">
        <f t="shared" si="1"/>
        <v>1175</v>
      </c>
      <c r="B1176" s="1" t="str">
        <f>MID('P1'!$A$1,$A1176,1)</f>
        <v>7</v>
      </c>
      <c r="C1176" s="3" t="str">
        <f t="array" ref="C1176">INDEX('P1'!$C$3:$C$18,MATCH($B1176,'P1'!$A$3:$A$18,0))</f>
        <v>0111</v>
      </c>
    </row>
    <row r="1177" ht="15.75" customHeight="1">
      <c r="A1177" s="1">
        <f t="shared" si="1"/>
        <v>1176</v>
      </c>
      <c r="B1177" s="1" t="str">
        <f>MID('P1'!$A$1,$A1177,1)</f>
        <v>3</v>
      </c>
      <c r="C1177" s="3" t="str">
        <f t="array" ref="C1177">INDEX('P1'!$C$3:$C$18,MATCH($B1177,'P1'!$A$3:$A$18,0))</f>
        <v>0011</v>
      </c>
    </row>
    <row r="1178" ht="15.75" customHeight="1">
      <c r="A1178" s="1">
        <f t="shared" si="1"/>
        <v>1177</v>
      </c>
      <c r="B1178" s="1" t="str">
        <f>MID('P1'!$A$1,$A1178,1)</f>
        <v>A</v>
      </c>
      <c r="C1178" s="3" t="str">
        <f t="array" ref="C1178">INDEX('P1'!$C$3:$C$18,MATCH($B1178,'P1'!$A$3:$A$18,0))</f>
        <v>1010</v>
      </c>
    </row>
    <row r="1179" ht="15.75" customHeight="1">
      <c r="A1179" s="1">
        <f t="shared" si="1"/>
        <v>1178</v>
      </c>
      <c r="B1179" s="1" t="str">
        <f>MID('P1'!$A$1,$A1179,1)</f>
        <v>5</v>
      </c>
      <c r="C1179" s="3" t="str">
        <f t="array" ref="C1179">INDEX('P1'!$C$3:$C$18,MATCH($B1179,'P1'!$A$3:$A$18,0))</f>
        <v>0101</v>
      </c>
    </row>
    <row r="1180" ht="15.75" customHeight="1">
      <c r="A1180" s="1">
        <f t="shared" si="1"/>
        <v>1179</v>
      </c>
      <c r="B1180" s="1" t="str">
        <f>MID('P1'!$A$1,$A1180,1)</f>
        <v>F</v>
      </c>
      <c r="C1180" s="3" t="str">
        <f t="array" ref="C1180">INDEX('P1'!$C$3:$C$18,MATCH($B1180,'P1'!$A$3:$A$18,0))</f>
        <v>1111</v>
      </c>
    </row>
    <row r="1181" ht="15.75" customHeight="1">
      <c r="A1181" s="1">
        <f t="shared" si="1"/>
        <v>1180</v>
      </c>
      <c r="B1181" s="1" t="str">
        <f>MID('P1'!$A$1,$A1181,1)</f>
        <v>2</v>
      </c>
      <c r="C1181" s="3" t="str">
        <f t="array" ref="C1181">INDEX('P1'!$C$3:$C$18,MATCH($B1181,'P1'!$A$3:$A$18,0))</f>
        <v>0010</v>
      </c>
    </row>
    <row r="1182" ht="15.75" customHeight="1">
      <c r="A1182" s="1">
        <f t="shared" si="1"/>
        <v>1181</v>
      </c>
      <c r="B1182" s="1" t="str">
        <f>MID('P1'!$A$1,$A1182,1)</f>
        <v>F</v>
      </c>
      <c r="C1182" s="3" t="str">
        <f t="array" ref="C1182">INDEX('P1'!$C$3:$C$18,MATCH($B1182,'P1'!$A$3:$A$18,0))</f>
        <v>1111</v>
      </c>
    </row>
    <row r="1183" ht="15.75" customHeight="1">
      <c r="A1183" s="1">
        <f t="shared" si="1"/>
        <v>1182</v>
      </c>
      <c r="B1183" s="1" t="str">
        <f>MID('P1'!$A$1,$A1183,1)</f>
        <v>E</v>
      </c>
      <c r="C1183" s="3" t="str">
        <f t="array" ref="C1183">INDEX('P1'!$C$3:$C$18,MATCH($B1183,'P1'!$A$3:$A$18,0))</f>
        <v>1110</v>
      </c>
    </row>
    <row r="1184" ht="15.75" customHeight="1">
      <c r="A1184" s="1">
        <f t="shared" si="1"/>
        <v>1183</v>
      </c>
      <c r="B1184" s="1" t="str">
        <f>MID('P1'!$A$1,$A1184,1)</f>
        <v>A</v>
      </c>
      <c r="C1184" s="3" t="str">
        <f t="array" ref="C1184">INDEX('P1'!$C$3:$C$18,MATCH($B1184,'P1'!$A$3:$A$18,0))</f>
        <v>1010</v>
      </c>
    </row>
    <row r="1185" ht="15.75" customHeight="1">
      <c r="A1185" s="1">
        <f t="shared" si="1"/>
        <v>1184</v>
      </c>
      <c r="B1185" s="1" t="str">
        <f>MID('P1'!$A$1,$A1185,1)</f>
        <v>B</v>
      </c>
      <c r="C1185" s="3" t="str">
        <f t="array" ref="C1185">INDEX('P1'!$C$3:$C$18,MATCH($B1185,'P1'!$A$3:$A$18,0))</f>
        <v>1011</v>
      </c>
    </row>
    <row r="1186" ht="15.75" customHeight="1">
      <c r="A1186" s="1">
        <f t="shared" si="1"/>
        <v>1185</v>
      </c>
      <c r="B1186" s="1" t="str">
        <f>MID('P1'!$A$1,$A1186,1)</f>
        <v>D</v>
      </c>
      <c r="C1186" s="3" t="str">
        <f t="array" ref="C1186">INDEX('P1'!$C$3:$C$18,MATCH($B1186,'P1'!$A$3:$A$18,0))</f>
        <v>1101</v>
      </c>
    </row>
    <row r="1187" ht="15.75" customHeight="1">
      <c r="A1187" s="1">
        <f t="shared" si="1"/>
        <v>1186</v>
      </c>
      <c r="B1187" s="1" t="str">
        <f>MID('P1'!$A$1,$A1187,1)</f>
        <v>8</v>
      </c>
      <c r="C1187" s="3" t="str">
        <f t="array" ref="C1187">INDEX('P1'!$C$3:$C$18,MATCH($B1187,'P1'!$A$3:$A$18,0))</f>
        <v>1000</v>
      </c>
    </row>
    <row r="1188" ht="15.75" customHeight="1">
      <c r="A1188" s="1">
        <f t="shared" si="1"/>
        <v>1187</v>
      </c>
      <c r="B1188" s="1" t="str">
        <f>MID('P1'!$A$1,$A1188,1)</f>
        <v>8</v>
      </c>
      <c r="C1188" s="3" t="str">
        <f t="array" ref="C1188">INDEX('P1'!$C$3:$C$18,MATCH($B1188,'P1'!$A$3:$A$18,0))</f>
        <v>1000</v>
      </c>
    </row>
    <row r="1189" ht="15.75" customHeight="1">
      <c r="A1189" s="1">
        <f t="shared" si="1"/>
        <v>1188</v>
      </c>
      <c r="B1189" s="1" t="str">
        <f>MID('P1'!$A$1,$A1189,1)</f>
        <v>0</v>
      </c>
      <c r="C1189" s="3" t="str">
        <f t="array" ref="C1189">INDEX('P1'!$C$3:$C$18,MATCH($B1189,'P1'!$A$3:$A$18,0))</f>
        <v>0000</v>
      </c>
    </row>
    <row r="1190" ht="15.75" customHeight="1">
      <c r="A1190" s="1">
        <f t="shared" si="1"/>
        <v>1189</v>
      </c>
      <c r="B1190" s="1" t="str">
        <f>MID('P1'!$A$1,$A1190,1)</f>
        <v>4</v>
      </c>
      <c r="C1190" s="3" t="str">
        <f t="array" ref="C1190">INDEX('P1'!$C$3:$C$18,MATCH($B1190,'P1'!$A$3:$A$18,0))</f>
        <v>0100</v>
      </c>
    </row>
    <row r="1191" ht="15.75" customHeight="1">
      <c r="A1191" s="1">
        <f t="shared" si="1"/>
        <v>1190</v>
      </c>
      <c r="B1191" s="1" t="str">
        <f>MID('P1'!$A$1,$A1191,1)</f>
        <v>3</v>
      </c>
      <c r="C1191" s="3" t="str">
        <f t="array" ref="C1191">INDEX('P1'!$C$3:$C$18,MATCH($B1191,'P1'!$A$3:$A$18,0))</f>
        <v>0011</v>
      </c>
    </row>
    <row r="1192" ht="15.75" customHeight="1">
      <c r="A1192" s="1">
        <f t="shared" si="1"/>
        <v>1191</v>
      </c>
      <c r="B1192" s="1" t="str">
        <f>MID('P1'!$A$1,$A1192,1)</f>
        <v>2</v>
      </c>
      <c r="C1192" s="3" t="str">
        <f t="array" ref="C1192">INDEX('P1'!$C$3:$C$18,MATCH($B1192,'P1'!$A$3:$A$18,0))</f>
        <v>0010</v>
      </c>
    </row>
    <row r="1193" ht="15.75" customHeight="1">
      <c r="A1193" s="1">
        <f t="shared" si="1"/>
        <v>1192</v>
      </c>
      <c r="B1193" s="1" t="str">
        <f>MID('P1'!$A$1,$A1193,1)</f>
        <v>2</v>
      </c>
      <c r="C1193" s="3" t="str">
        <f t="array" ref="C1193">INDEX('P1'!$C$3:$C$18,MATCH($B1193,'P1'!$A$3:$A$18,0))</f>
        <v>0010</v>
      </c>
    </row>
    <row r="1194" ht="15.75" customHeight="1">
      <c r="A1194" s="1">
        <f t="shared" si="1"/>
        <v>1193</v>
      </c>
      <c r="B1194" s="1" t="str">
        <f>MID('P1'!$A$1,$A1194,1)</f>
        <v>D</v>
      </c>
      <c r="C1194" s="3" t="str">
        <f t="array" ref="C1194">INDEX('P1'!$C$3:$C$18,MATCH($B1194,'P1'!$A$3:$A$18,0))</f>
        <v>1101</v>
      </c>
    </row>
    <row r="1195" ht="15.75" customHeight="1">
      <c r="A1195" s="1">
        <f t="shared" si="1"/>
        <v>1194</v>
      </c>
      <c r="B1195" s="1" t="str">
        <f>MID('P1'!$A$1,$A1195,1)</f>
        <v>9</v>
      </c>
      <c r="C1195" s="3" t="str">
        <f t="array" ref="C1195">INDEX('P1'!$C$3:$C$18,MATCH($B1195,'P1'!$A$3:$A$18,0))</f>
        <v>1001</v>
      </c>
    </row>
    <row r="1196" ht="15.75" customHeight="1">
      <c r="A1196" s="1">
        <f t="shared" si="1"/>
        <v>1195</v>
      </c>
      <c r="B1196" s="1" t="str">
        <f>MID('P1'!$A$1,$A1196,1)</f>
        <v>0</v>
      </c>
      <c r="C1196" s="3" t="str">
        <f t="array" ref="C1196">INDEX('P1'!$C$3:$C$18,MATCH($B1196,'P1'!$A$3:$A$18,0))</f>
        <v>0000</v>
      </c>
    </row>
    <row r="1197" ht="15.75" customHeight="1">
      <c r="A1197" s="1">
        <f t="shared" si="1"/>
        <v>1196</v>
      </c>
      <c r="B1197" s="1" t="str">
        <f>MID('P1'!$A$1,$A1197,1)</f>
        <v>B</v>
      </c>
      <c r="C1197" s="3" t="str">
        <f t="array" ref="C1197">INDEX('P1'!$C$3:$C$18,MATCH($B1197,'P1'!$A$3:$A$18,0))</f>
        <v>1011</v>
      </c>
    </row>
    <row r="1198" ht="15.75" customHeight="1">
      <c r="A1198" s="1">
        <f t="shared" si="1"/>
        <v>1197</v>
      </c>
      <c r="B1198" s="1" t="str">
        <f>MID('P1'!$A$1,$A1198,1)</f>
        <v>2</v>
      </c>
      <c r="C1198" s="3" t="str">
        <f t="array" ref="C1198">INDEX('P1'!$C$3:$C$18,MATCH($B1198,'P1'!$A$3:$A$18,0))</f>
        <v>0010</v>
      </c>
    </row>
    <row r="1199" ht="15.75" customHeight="1">
      <c r="A1199" s="1">
        <f t="shared" si="1"/>
        <v>1198</v>
      </c>
      <c r="B1199" s="1" t="str">
        <f>MID('P1'!$A$1,$A1199,1)</f>
        <v>5</v>
      </c>
      <c r="C1199" s="3" t="str">
        <f t="array" ref="C1199">INDEX('P1'!$C$3:$C$18,MATCH($B1199,'P1'!$A$3:$A$18,0))</f>
        <v>0101</v>
      </c>
    </row>
    <row r="1200" ht="15.75" customHeight="1">
      <c r="A1200" s="1">
        <f t="shared" si="1"/>
        <v>1199</v>
      </c>
      <c r="B1200" s="1" t="str">
        <f>MID('P1'!$A$1,$A1200,1)</f>
        <v>F</v>
      </c>
      <c r="C1200" s="3" t="str">
        <f t="array" ref="C1200">INDEX('P1'!$C$3:$C$18,MATCH($B1200,'P1'!$A$3:$A$18,0))</f>
        <v>1111</v>
      </c>
    </row>
    <row r="1201" ht="15.75" customHeight="1">
      <c r="A1201" s="1">
        <f t="shared" si="1"/>
        <v>1200</v>
      </c>
      <c r="B1201" s="1" t="str">
        <f>MID('P1'!$A$1,$A1201,1)</f>
        <v>3</v>
      </c>
      <c r="C1201" s="3" t="str">
        <f t="array" ref="C1201">INDEX('P1'!$C$3:$C$18,MATCH($B1201,'P1'!$A$3:$A$18,0))</f>
        <v>0011</v>
      </c>
    </row>
    <row r="1202" ht="15.75" customHeight="1">
      <c r="A1202" s="1">
        <f t="shared" si="1"/>
        <v>1201</v>
      </c>
      <c r="B1202" s="1" t="str">
        <f>MID('P1'!$A$1,$A1202,1)</f>
        <v>F</v>
      </c>
      <c r="C1202" s="3" t="str">
        <f t="array" ref="C1202">INDEX('P1'!$C$3:$C$18,MATCH($B1202,'P1'!$A$3:$A$18,0))</f>
        <v>1111</v>
      </c>
    </row>
    <row r="1203" ht="15.75" customHeight="1">
      <c r="A1203" s="1">
        <f t="shared" si="1"/>
        <v>1202</v>
      </c>
      <c r="B1203" s="1" t="str">
        <f>MID('P1'!$A$1,$A1203,1)</f>
        <v>4</v>
      </c>
      <c r="C1203" s="3" t="str">
        <f t="array" ref="C1203">INDEX('P1'!$C$3:$C$18,MATCH($B1203,'P1'!$A$3:$A$18,0))</f>
        <v>0100</v>
      </c>
    </row>
    <row r="1204" ht="15.75" customHeight="1">
      <c r="A1204" s="1">
        <f t="shared" si="1"/>
        <v>1203</v>
      </c>
      <c r="B1204" s="1" t="str">
        <f>MID('P1'!$A$1,$A1204,1)</f>
        <v>0</v>
      </c>
      <c r="C1204" s="3" t="str">
        <f t="array" ref="C1204">INDEX('P1'!$C$3:$C$18,MATCH($B1204,'P1'!$A$3:$A$18,0))</f>
        <v>0000</v>
      </c>
    </row>
    <row r="1205" ht="15.75" customHeight="1">
      <c r="A1205" s="1">
        <f t="shared" si="1"/>
        <v>1204</v>
      </c>
      <c r="B1205" s="1" t="str">
        <f>MID('P1'!$A$1,$A1205,1)</f>
        <v>8</v>
      </c>
      <c r="C1205" s="3" t="str">
        <f t="array" ref="C1205">INDEX('P1'!$C$3:$C$18,MATCH($B1205,'P1'!$A$3:$A$18,0))</f>
        <v>1000</v>
      </c>
    </row>
    <row r="1206" ht="15.75" customHeight="1">
      <c r="A1206" s="1">
        <f t="shared" si="1"/>
        <v>1205</v>
      </c>
      <c r="B1206" s="1" t="str">
        <f>MID('P1'!$A$1,$A1206,1)</f>
        <v>8</v>
      </c>
      <c r="C1206" s="3" t="str">
        <f t="array" ref="C1206">INDEX('P1'!$C$3:$C$18,MATCH($B1206,'P1'!$A$3:$A$18,0))</f>
        <v>1000</v>
      </c>
    </row>
    <row r="1207" ht="15.75" customHeight="1">
      <c r="A1207" s="1">
        <f t="shared" si="1"/>
        <v>1206</v>
      </c>
      <c r="B1207" s="1" t="str">
        <f>MID('P1'!$A$1,$A1207,1)</f>
        <v>F</v>
      </c>
      <c r="C1207" s="3" t="str">
        <f t="array" ref="C1207">INDEX('P1'!$C$3:$C$18,MATCH($B1207,'P1'!$A$3:$A$18,0))</f>
        <v>1111</v>
      </c>
    </row>
    <row r="1208" ht="15.75" customHeight="1">
      <c r="A1208" s="1">
        <f t="shared" si="1"/>
        <v>1207</v>
      </c>
      <c r="B1208" s="1" t="str">
        <f>MID('P1'!$A$1,$A1208,1)</f>
        <v>3</v>
      </c>
      <c r="C1208" s="3" t="str">
        <f t="array" ref="C1208">INDEX('P1'!$C$3:$C$18,MATCH($B1208,'P1'!$A$3:$A$18,0))</f>
        <v>0011</v>
      </c>
    </row>
    <row r="1209" ht="15.75" customHeight="1">
      <c r="A1209" s="1">
        <f t="shared" si="1"/>
        <v>1208</v>
      </c>
      <c r="B1209" s="1" t="str">
        <f>MID('P1'!$A$1,$A1209,1)</f>
        <v>3</v>
      </c>
      <c r="C1209" s="3" t="str">
        <f t="array" ref="C1209">INDEX('P1'!$C$3:$C$18,MATCH($B1209,'P1'!$A$3:$A$18,0))</f>
        <v>0011</v>
      </c>
    </row>
    <row r="1210" ht="15.75" customHeight="1">
      <c r="A1210" s="1">
        <f t="shared" si="1"/>
        <v>1209</v>
      </c>
      <c r="B1210" s="1" t="str">
        <f>MID('P1'!$A$1,$A1210,1)</f>
        <v>E</v>
      </c>
      <c r="C1210" s="3" t="str">
        <f t="array" ref="C1210">INDEX('P1'!$C$3:$C$18,MATCH($B1210,'P1'!$A$3:$A$18,0))</f>
        <v>1110</v>
      </c>
    </row>
    <row r="1211" ht="15.75" customHeight="1">
      <c r="A1211" s="1">
        <f t="shared" si="1"/>
        <v>1210</v>
      </c>
      <c r="B1211" s="1" t="str">
        <f>MID('P1'!$A$1,$A1211,1)</f>
        <v>9</v>
      </c>
      <c r="C1211" s="3" t="str">
        <f t="array" ref="C1211">INDEX('P1'!$C$3:$C$18,MATCH($B1211,'P1'!$A$3:$A$18,0))</f>
        <v>1001</v>
      </c>
    </row>
    <row r="1212" ht="15.75" customHeight="1">
      <c r="A1212" s="1">
        <f t="shared" si="1"/>
        <v>1211</v>
      </c>
      <c r="B1212" s="1" t="str">
        <f>MID('P1'!$A$1,$A1212,1)</f>
        <v>6</v>
      </c>
      <c r="C1212" s="3" t="str">
        <f t="array" ref="C1212">INDEX('P1'!$C$3:$C$18,MATCH($B1212,'P1'!$A$3:$A$18,0))</f>
        <v>0110</v>
      </c>
    </row>
    <row r="1213" ht="15.75" customHeight="1">
      <c r="A1213" s="1">
        <f t="shared" si="1"/>
        <v>1212</v>
      </c>
      <c r="B1213" s="1" t="str">
        <f>MID('P1'!$A$1,$A1213,1)</f>
        <v>D</v>
      </c>
      <c r="C1213" s="3" t="str">
        <f t="array" ref="C1213">INDEX('P1'!$C$3:$C$18,MATCH($B1213,'P1'!$A$3:$A$18,0))</f>
        <v>1101</v>
      </c>
    </row>
    <row r="1214" ht="15.75" customHeight="1">
      <c r="A1214" s="1">
        <f t="shared" si="1"/>
        <v>1213</v>
      </c>
      <c r="B1214" s="1" t="str">
        <f>MID('P1'!$A$1,$A1214,1)</f>
        <v>7</v>
      </c>
      <c r="C1214" s="3" t="str">
        <f t="array" ref="C1214">INDEX('P1'!$C$3:$C$18,MATCH($B1214,'P1'!$A$3:$A$18,0))</f>
        <v>0111</v>
      </c>
    </row>
    <row r="1215" ht="15.75" customHeight="1">
      <c r="A1215" s="1">
        <f t="shared" si="1"/>
        <v>1214</v>
      </c>
      <c r="B1215" s="1" t="str">
        <f>MID('P1'!$A$1,$A1215,1)</f>
        <v>4</v>
      </c>
      <c r="C1215" s="3" t="str">
        <f t="array" ref="C1215">INDEX('P1'!$C$3:$C$18,MATCH($B1215,'P1'!$A$3:$A$18,0))</f>
        <v>0100</v>
      </c>
    </row>
    <row r="1216" ht="15.75" customHeight="1">
      <c r="A1216" s="1">
        <f t="shared" si="1"/>
        <v>1215</v>
      </c>
      <c r="B1216" s="1" t="str">
        <f>MID('P1'!$A$1,$A1216,1)</f>
        <v>C</v>
      </c>
      <c r="C1216" s="3" t="str">
        <f t="array" ref="C1216">INDEX('P1'!$C$3:$C$18,MATCH($B1216,'P1'!$A$3:$A$18,0))</f>
        <v>1100</v>
      </c>
    </row>
    <row r="1217" ht="15.75" customHeight="1">
      <c r="A1217" s="1">
        <f t="shared" si="1"/>
        <v>1216</v>
      </c>
      <c r="B1217" s="1" t="str">
        <f>MID('P1'!$A$1,$A1217,1)</f>
        <v>0</v>
      </c>
      <c r="C1217" s="3" t="str">
        <f t="array" ref="C1217">INDEX('P1'!$C$3:$C$18,MATCH($B1217,'P1'!$A$3:$A$18,0))</f>
        <v>0000</v>
      </c>
    </row>
    <row r="1218" ht="15.75" customHeight="1">
      <c r="A1218" s="1">
        <f t="shared" si="1"/>
        <v>1217</v>
      </c>
      <c r="B1218" s="1" t="str">
        <f>MID('P1'!$A$1,$A1218,1)</f>
        <v>1</v>
      </c>
      <c r="C1218" s="3" t="str">
        <f t="array" ref="C1218">INDEX('P1'!$C$3:$C$18,MATCH($B1218,'P1'!$A$3:$A$18,0))</f>
        <v>0001</v>
      </c>
    </row>
    <row r="1219" ht="15.75" customHeight="1">
      <c r="A1219" s="1">
        <f t="shared" si="1"/>
        <v>1218</v>
      </c>
      <c r="B1219" s="1" t="str">
        <f>MID('P1'!$A$1,$A1219,1)</f>
        <v>3</v>
      </c>
      <c r="C1219" s="3" t="str">
        <f t="array" ref="C1219">INDEX('P1'!$C$3:$C$18,MATCH($B1219,'P1'!$A$3:$A$18,0))</f>
        <v>0011</v>
      </c>
    </row>
    <row r="1220" ht="15.75" customHeight="1">
      <c r="A1220" s="1">
        <f t="shared" si="1"/>
        <v>1219</v>
      </c>
      <c r="B1220" s="1" t="str">
        <f>MID('P1'!$A$1,$A1220,1)</f>
        <v>9</v>
      </c>
      <c r="C1220" s="3" t="str">
        <f t="array" ref="C1220">INDEX('P1'!$C$3:$C$18,MATCH($B1220,'P1'!$A$3:$A$18,0))</f>
        <v>1001</v>
      </c>
    </row>
    <row r="1221" ht="15.75" customHeight="1">
      <c r="A1221" s="1">
        <f t="shared" si="1"/>
        <v>1220</v>
      </c>
      <c r="B1221" s="1" t="str">
        <f>MID('P1'!$A$1,$A1221,1)</f>
        <v>C</v>
      </c>
      <c r="C1221" s="3" t="str">
        <f t="array" ref="C1221">INDEX('P1'!$C$3:$C$18,MATCH($B1221,'P1'!$A$3:$A$18,0))</f>
        <v>1100</v>
      </c>
    </row>
    <row r="1222" ht="15.75" customHeight="1">
      <c r="A1222" s="1">
        <f t="shared" si="1"/>
        <v>1221</v>
      </c>
      <c r="B1222" s="1" t="str">
        <f>MID('P1'!$A$1,$A1222,1)</f>
        <v>F</v>
      </c>
      <c r="C1222" s="3" t="str">
        <f t="array" ref="C1222">INDEX('P1'!$C$3:$C$18,MATCH($B1222,'P1'!$A$3:$A$18,0))</f>
        <v>1111</v>
      </c>
    </row>
    <row r="1223" ht="15.75" customHeight="1">
      <c r="A1223" s="1">
        <f t="shared" si="1"/>
        <v>1222</v>
      </c>
      <c r="B1223" s="1" t="str">
        <f>MID('P1'!$A$1,$A1223,1)</f>
        <v>6</v>
      </c>
      <c r="C1223" s="3" t="str">
        <f t="array" ref="C1223">INDEX('P1'!$C$3:$C$18,MATCH($B1223,'P1'!$A$3:$A$18,0))</f>
        <v>0110</v>
      </c>
    </row>
    <row r="1224" ht="15.75" customHeight="1">
      <c r="A1224" s="1">
        <f t="shared" si="1"/>
        <v>1223</v>
      </c>
      <c r="B1224" s="1" t="str">
        <f>MID('P1'!$A$1,$A1224,1)</f>
        <v>0</v>
      </c>
      <c r="C1224" s="3" t="str">
        <f t="array" ref="C1224">INDEX('P1'!$C$3:$C$18,MATCH($B1224,'P1'!$A$3:$A$18,0))</f>
        <v>0000</v>
      </c>
    </row>
    <row r="1225" ht="15.75" customHeight="1">
      <c r="A1225" s="1">
        <f t="shared" si="1"/>
        <v>1224</v>
      </c>
      <c r="B1225" s="1" t="str">
        <f>MID('P1'!$A$1,$A1225,1)</f>
        <v>0</v>
      </c>
      <c r="C1225" s="3" t="str">
        <f t="array" ref="C1225">INDEX('P1'!$C$3:$C$18,MATCH($B1225,'P1'!$A$3:$A$18,0))</f>
        <v>0000</v>
      </c>
    </row>
    <row r="1226" ht="15.75" customHeight="1">
      <c r="A1226" s="1">
        <f t="shared" si="1"/>
        <v>1225</v>
      </c>
      <c r="B1226" s="1" t="str">
        <f>MID('P1'!$A$1,$A1226,1)</f>
        <v>6</v>
      </c>
      <c r="C1226" s="3" t="str">
        <f t="array" ref="C1226">INDEX('P1'!$C$3:$C$18,MATCH($B1226,'P1'!$A$3:$A$18,0))</f>
        <v>0110</v>
      </c>
    </row>
    <row r="1227" ht="15.75" customHeight="1">
      <c r="A1227" s="1">
        <f t="shared" si="1"/>
        <v>1226</v>
      </c>
      <c r="B1227" s="1" t="str">
        <f>MID('P1'!$A$1,$A1227,1)</f>
        <v>C</v>
      </c>
      <c r="C1227" s="3" t="str">
        <f t="array" ref="C1227">INDEX('P1'!$C$3:$C$18,MATCH($B1227,'P1'!$A$3:$A$18,0))</f>
        <v>1100</v>
      </c>
    </row>
    <row r="1228" ht="15.75" customHeight="1">
      <c r="A1228" s="1">
        <f t="shared" si="1"/>
        <v>1227</v>
      </c>
      <c r="B1228" s="1" t="str">
        <f>MID('P1'!$A$1,$A1228,1)</f>
        <v>0</v>
      </c>
      <c r="C1228" s="3" t="str">
        <f t="array" ref="C1228">INDEX('P1'!$C$3:$C$18,MATCH($B1228,'P1'!$A$3:$A$18,0))</f>
        <v>0000</v>
      </c>
    </row>
    <row r="1229" ht="15.75" customHeight="1">
      <c r="A1229" s="1">
        <f t="shared" si="1"/>
        <v>1228</v>
      </c>
      <c r="B1229" s="1" t="str">
        <f>MID('P1'!$A$1,$A1229,1)</f>
        <v>1</v>
      </c>
      <c r="C1229" s="3" t="str">
        <f t="array" ref="C1229">INDEX('P1'!$C$3:$C$18,MATCH($B1229,'P1'!$A$3:$A$18,0))</f>
        <v>0001</v>
      </c>
    </row>
    <row r="1230" ht="15.75" customHeight="1">
      <c r="A1230" s="1">
        <f t="shared" si="1"/>
        <v>1229</v>
      </c>
      <c r="B1230" s="1" t="str">
        <f>MID('P1'!$A$1,$A1230,1)</f>
        <v>5</v>
      </c>
      <c r="C1230" s="3" t="str">
        <f t="array" ref="C1230">INDEX('P1'!$C$3:$C$18,MATCH($B1230,'P1'!$A$3:$A$18,0))</f>
        <v>0101</v>
      </c>
    </row>
    <row r="1231" ht="15.75" customHeight="1">
      <c r="A1231" s="1">
        <f t="shared" si="1"/>
        <v>1230</v>
      </c>
      <c r="B1231" s="1" t="str">
        <f>MID('P1'!$A$1,$A1231,1)</f>
        <v>9</v>
      </c>
      <c r="C1231" s="3" t="str">
        <f t="array" ref="C1231">INDEX('P1'!$C$3:$C$18,MATCH($B1231,'P1'!$A$3:$A$18,0))</f>
        <v>1001</v>
      </c>
    </row>
    <row r="1232" ht="15.75" customHeight="1">
      <c r="A1232" s="1">
        <f t="shared" si="1"/>
        <v>1231</v>
      </c>
      <c r="B1232" s="1" t="str">
        <f>MID('P1'!$A$1,$A1232,1)</f>
        <v>B</v>
      </c>
      <c r="C1232" s="3" t="str">
        <f t="array" ref="C1232">INDEX('P1'!$C$3:$C$18,MATCH($B1232,'P1'!$A$3:$A$18,0))</f>
        <v>1011</v>
      </c>
    </row>
    <row r="1233" ht="15.75" customHeight="1">
      <c r="A1233" s="1">
        <f t="shared" si="1"/>
        <v>1232</v>
      </c>
      <c r="B1233" s="1" t="str">
        <f>MID('P1'!$A$1,$A1233,1)</f>
        <v>E</v>
      </c>
      <c r="C1233" s="3" t="str">
        <f t="array" ref="C1233">INDEX('P1'!$C$3:$C$18,MATCH($B1233,'P1'!$A$3:$A$18,0))</f>
        <v>1110</v>
      </c>
    </row>
    <row r="1234" ht="15.75" customHeight="1">
      <c r="A1234" s="1">
        <f t="shared" si="1"/>
        <v>1233</v>
      </c>
      <c r="B1234" s="1" t="str">
        <f>MID('P1'!$A$1,$A1234,1)</f>
        <v>F</v>
      </c>
      <c r="C1234" s="3" t="str">
        <f t="array" ref="C1234">INDEX('P1'!$C$3:$C$18,MATCH($B1234,'P1'!$A$3:$A$18,0))</f>
        <v>1111</v>
      </c>
    </row>
    <row r="1235" ht="15.75" customHeight="1">
      <c r="A1235" s="1">
        <f t="shared" si="1"/>
        <v>1234</v>
      </c>
      <c r="B1235" s="1" t="str">
        <f>MID('P1'!$A$1,$A1235,1)</f>
        <v>8</v>
      </c>
      <c r="C1235" s="3" t="str">
        <f t="array" ref="C1235">INDEX('P1'!$C$3:$C$18,MATCH($B1235,'P1'!$A$3:$A$18,0))</f>
        <v>1000</v>
      </c>
    </row>
    <row r="1236" ht="15.75" customHeight="1">
      <c r="A1236" s="1">
        <f t="shared" si="1"/>
        <v>1235</v>
      </c>
      <c r="B1236" s="1" t="str">
        <f>MID('P1'!$A$1,$A1236,1)</f>
        <v>E</v>
      </c>
      <c r="C1236" s="3" t="str">
        <f t="array" ref="C1236">INDEX('P1'!$C$3:$C$18,MATCH($B1236,'P1'!$A$3:$A$18,0))</f>
        <v>1110</v>
      </c>
    </row>
    <row r="1237" ht="15.75" customHeight="1">
      <c r="A1237" s="1">
        <f t="shared" si="1"/>
        <v>1236</v>
      </c>
      <c r="B1237" s="1" t="str">
        <f>MID('P1'!$A$1,$A1237,1)</f>
        <v>A</v>
      </c>
      <c r="C1237" s="3" t="str">
        <f t="array" ref="C1237">INDEX('P1'!$C$3:$C$18,MATCH($B1237,'P1'!$A$3:$A$18,0))</f>
        <v>1010</v>
      </c>
    </row>
    <row r="1238" ht="15.75" customHeight="1">
      <c r="A1238" s="1">
        <f t="shared" si="1"/>
        <v>1237</v>
      </c>
      <c r="B1238" s="1" t="str">
        <f>MID('P1'!$A$1,$A1238,1)</f>
        <v>6</v>
      </c>
      <c r="C1238" s="3" t="str">
        <f t="array" ref="C1238">INDEX('P1'!$C$3:$C$18,MATCH($B1238,'P1'!$A$3:$A$18,0))</f>
        <v>0110</v>
      </c>
    </row>
    <row r="1239" ht="15.75" customHeight="1">
      <c r="A1239" s="1">
        <f t="shared" si="1"/>
        <v>1238</v>
      </c>
      <c r="B1239" s="1" t="str">
        <f>MID('P1'!$A$1,$A1239,1)</f>
        <v>F</v>
      </c>
      <c r="C1239" s="3" t="str">
        <f t="array" ref="C1239">INDEX('P1'!$C$3:$C$18,MATCH($B1239,'P1'!$A$3:$A$18,0))</f>
        <v>1111</v>
      </c>
    </row>
    <row r="1240" ht="15.75" customHeight="1">
      <c r="A1240" s="1">
        <f t="shared" si="1"/>
        <v>1239</v>
      </c>
      <c r="B1240" s="1" t="str">
        <f>MID('P1'!$A$1,$A1240,1)</f>
        <v>B</v>
      </c>
      <c r="C1240" s="3" t="str">
        <f t="array" ref="C1240">INDEX('P1'!$C$3:$C$18,MATCH($B1240,'P1'!$A$3:$A$18,0))</f>
        <v>1011</v>
      </c>
    </row>
    <row r="1241" ht="15.75" customHeight="1">
      <c r="A1241" s="1">
        <f t="shared" si="1"/>
        <v>1240</v>
      </c>
      <c r="B1241" s="1" t="str">
        <f>MID('P1'!$A$1,$A1241,1)</f>
        <v>E</v>
      </c>
      <c r="C1241" s="3" t="str">
        <f t="array" ref="C1241">INDEX('P1'!$C$3:$C$18,MATCH($B1241,'P1'!$A$3:$A$18,0))</f>
        <v>1110</v>
      </c>
    </row>
    <row r="1242" ht="15.75" customHeight="1">
      <c r="A1242" s="1">
        <f t="shared" si="1"/>
        <v>1241</v>
      </c>
      <c r="B1242" s="1" t="str">
        <f>MID('P1'!$A$1,$A1242,1)</f>
        <v>3</v>
      </c>
      <c r="C1242" s="3" t="str">
        <f t="array" ref="C1242">INDEX('P1'!$C$3:$C$18,MATCH($B1242,'P1'!$A$3:$A$18,0))</f>
        <v>0011</v>
      </c>
    </row>
    <row r="1243" ht="15.75" customHeight="1">
      <c r="A1243" s="1">
        <f t="shared" si="1"/>
        <v>1242</v>
      </c>
      <c r="B1243" s="1" t="str">
        <f>MID('P1'!$A$1,$A1243,1)</f>
        <v>A</v>
      </c>
      <c r="C1243" s="3" t="str">
        <f t="array" ref="C1243">INDEX('P1'!$C$3:$C$18,MATCH($B1243,'P1'!$A$3:$A$18,0))</f>
        <v>1010</v>
      </c>
    </row>
    <row r="1244" ht="15.75" customHeight="1">
      <c r="A1244" s="1">
        <f t="shared" si="1"/>
        <v>1243</v>
      </c>
      <c r="B1244" s="1" t="str">
        <f>MID('P1'!$A$1,$A1244,1)</f>
        <v>9</v>
      </c>
      <c r="C1244" s="3" t="str">
        <f t="array" ref="C1244">INDEX('P1'!$C$3:$C$18,MATCH($B1244,'P1'!$A$3:$A$18,0))</f>
        <v>1001</v>
      </c>
    </row>
    <row r="1245" ht="15.75" customHeight="1">
      <c r="A1245" s="1">
        <f t="shared" si="1"/>
        <v>1244</v>
      </c>
      <c r="B1245" s="1" t="str">
        <f>MID('P1'!$A$1,$A1245,1)</f>
        <v>C</v>
      </c>
      <c r="C1245" s="3" t="str">
        <f t="array" ref="C1245">INDEX('P1'!$C$3:$C$18,MATCH($B1245,'P1'!$A$3:$A$18,0))</f>
        <v>1100</v>
      </c>
    </row>
    <row r="1246" ht="15.75" customHeight="1">
      <c r="A1246" s="1">
        <f t="shared" si="1"/>
        <v>1245</v>
      </c>
      <c r="B1246" s="1" t="str">
        <f>MID('P1'!$A$1,$A1246,1)</f>
        <v>E</v>
      </c>
      <c r="C1246" s="3" t="str">
        <f t="array" ref="C1246">INDEX('P1'!$C$3:$C$18,MATCH($B1246,'P1'!$A$3:$A$18,0))</f>
        <v>1110</v>
      </c>
    </row>
    <row r="1247" ht="15.75" customHeight="1">
      <c r="A1247" s="1">
        <f t="shared" si="1"/>
        <v>1246</v>
      </c>
      <c r="B1247" s="1" t="str">
        <f>MID('P1'!$A$1,$A1247,1)</f>
        <v>C</v>
      </c>
      <c r="C1247" s="3" t="str">
        <f t="array" ref="C1247">INDEX('P1'!$C$3:$C$18,MATCH($B1247,'P1'!$A$3:$A$18,0))</f>
        <v>1100</v>
      </c>
    </row>
    <row r="1248" ht="15.75" customHeight="1">
      <c r="A1248" s="1">
        <f t="shared" si="1"/>
        <v>1247</v>
      </c>
      <c r="B1248" s="1" t="str">
        <f>MID('P1'!$A$1,$A1248,1)</f>
        <v>3</v>
      </c>
      <c r="C1248" s="3" t="str">
        <f t="array" ref="C1248">INDEX('P1'!$C$3:$C$18,MATCH($B1248,'P1'!$A$3:$A$18,0))</f>
        <v>0011</v>
      </c>
    </row>
    <row r="1249" ht="15.75" customHeight="1">
      <c r="A1249" s="1">
        <f t="shared" si="1"/>
        <v>1248</v>
      </c>
      <c r="B1249" s="1" t="str">
        <f>MID('P1'!$A$1,$A1249,1)</f>
        <v>3</v>
      </c>
      <c r="C1249" s="3" t="str">
        <f t="array" ref="C1249">INDEX('P1'!$C$3:$C$18,MATCH($B1249,'P1'!$A$3:$A$18,0))</f>
        <v>0011</v>
      </c>
    </row>
    <row r="1250" ht="15.75" customHeight="1">
      <c r="A1250" s="1">
        <f t="shared" si="1"/>
        <v>1249</v>
      </c>
      <c r="B1250" s="1" t="str">
        <f>MID('P1'!$A$1,$A1250,1)</f>
        <v>7</v>
      </c>
      <c r="C1250" s="3" t="str">
        <f t="array" ref="C1250">INDEX('P1'!$C$3:$C$18,MATCH($B1250,'P1'!$A$3:$A$18,0))</f>
        <v>0111</v>
      </c>
    </row>
    <row r="1251" ht="15.75" customHeight="1">
      <c r="A1251" s="1">
        <f t="shared" si="1"/>
        <v>1250</v>
      </c>
      <c r="B1251" s="1" t="str">
        <f>MID('P1'!$A$1,$A1251,1)</f>
        <v>B</v>
      </c>
      <c r="C1251" s="3" t="str">
        <f t="array" ref="C1251">INDEX('P1'!$C$3:$C$18,MATCH($B1251,'P1'!$A$3:$A$18,0))</f>
        <v>1011</v>
      </c>
    </row>
    <row r="1252" ht="15.75" customHeight="1">
      <c r="A1252" s="1">
        <f t="shared" si="1"/>
        <v>1251</v>
      </c>
      <c r="B1252" s="1" t="str">
        <f>MID('P1'!$A$1,$A1252,1)</f>
        <v>8</v>
      </c>
      <c r="C1252" s="3" t="str">
        <f t="array" ref="C1252">INDEX('P1'!$C$3:$C$18,MATCH($B1252,'P1'!$A$3:$A$18,0))</f>
        <v>1000</v>
      </c>
    </row>
    <row r="1253" ht="15.75" customHeight="1">
      <c r="A1253" s="1">
        <f t="shared" si="1"/>
        <v>1252</v>
      </c>
      <c r="B1253" s="1" t="str">
        <f>MID('P1'!$A$1,$A1253,1)</f>
        <v>5</v>
      </c>
      <c r="C1253" s="3" t="str">
        <f t="array" ref="C1253">INDEX('P1'!$C$3:$C$18,MATCH($B1253,'P1'!$A$3:$A$18,0))</f>
        <v>0101</v>
      </c>
    </row>
    <row r="1254" ht="15.75" customHeight="1">
      <c r="A1254" s="1">
        <f t="shared" si="1"/>
        <v>1253</v>
      </c>
      <c r="B1254" s="1" t="str">
        <f>MID('P1'!$A$1,$A1254,1)</f>
        <v>9</v>
      </c>
      <c r="C1254" s="3" t="str">
        <f t="array" ref="C1254">INDEX('P1'!$C$3:$C$18,MATCH($B1254,'P1'!$A$3:$A$18,0))</f>
        <v>1001</v>
      </c>
    </row>
    <row r="1255" ht="15.75" customHeight="1">
      <c r="A1255" s="1">
        <f t="shared" si="1"/>
        <v>1254</v>
      </c>
      <c r="B1255" s="1" t="str">
        <f>MID('P1'!$A$1,$A1255,1)</f>
        <v>8</v>
      </c>
      <c r="C1255" s="3" t="str">
        <f t="array" ref="C1255">INDEX('P1'!$C$3:$C$18,MATCH($B1255,'P1'!$A$3:$A$18,0))</f>
        <v>1000</v>
      </c>
    </row>
    <row r="1256" ht="15.75" customHeight="1">
      <c r="A1256" s="1">
        <f t="shared" si="1"/>
        <v>1255</v>
      </c>
      <c r="B1256" s="1" t="str">
        <f>MID('P1'!$A$1,$A1256,1)</f>
        <v>0</v>
      </c>
      <c r="C1256" s="3" t="str">
        <f t="array" ref="C1256">INDEX('P1'!$C$3:$C$18,MATCH($B1256,'P1'!$A$3:$A$18,0))</f>
        <v>0000</v>
      </c>
    </row>
    <row r="1257" ht="15.75" customHeight="1">
      <c r="A1257" s="1">
        <f t="shared" si="1"/>
        <v>1256</v>
      </c>
      <c r="B1257" s="1" t="str">
        <f>MID('P1'!$A$1,$A1257,1)</f>
        <v>2</v>
      </c>
      <c r="C1257" s="3" t="str">
        <f t="array" ref="C1257">INDEX('P1'!$C$3:$C$18,MATCH($B1257,'P1'!$A$3:$A$18,0))</f>
        <v>0010</v>
      </c>
    </row>
    <row r="1258" ht="15.75" customHeight="1">
      <c r="A1258" s="1">
        <f t="shared" si="1"/>
        <v>1257</v>
      </c>
      <c r="B1258" s="1" t="str">
        <f>MID('P1'!$A$1,$A1258,1)</f>
        <v>B</v>
      </c>
      <c r="C1258" s="3" t="str">
        <f t="array" ref="C1258">INDEX('P1'!$C$3:$C$18,MATCH($B1258,'P1'!$A$3:$A$18,0))</f>
        <v>1011</v>
      </c>
    </row>
    <row r="1259" ht="15.75" customHeight="1">
      <c r="A1259" s="1">
        <f t="shared" si="1"/>
        <v>1258</v>
      </c>
      <c r="B1259" s="1" t="str">
        <f>MID('P1'!$A$1,$A1259,1)</f>
        <v>2</v>
      </c>
      <c r="C1259" s="3" t="str">
        <f t="array" ref="C1259">INDEX('P1'!$C$3:$C$18,MATCH($B1259,'P1'!$A$3:$A$18,0))</f>
        <v>0010</v>
      </c>
    </row>
    <row r="1260" ht="15.75" customHeight="1">
      <c r="A1260" s="1">
        <f t="shared" si="1"/>
        <v>1259</v>
      </c>
      <c r="B1260" s="1" t="str">
        <f>MID('P1'!$A$1,$A1260,1)</f>
        <v>A</v>
      </c>
      <c r="C1260" s="3" t="str">
        <f t="array" ref="C1260">INDEX('P1'!$C$3:$C$18,MATCH($B1260,'P1'!$A$3:$A$18,0))</f>
        <v>1010</v>
      </c>
    </row>
    <row r="1261" ht="15.75" customHeight="1">
      <c r="A1261" s="1">
        <f t="shared" si="1"/>
        <v>1260</v>
      </c>
      <c r="B1261" s="1" t="str">
        <f>MID('P1'!$A$1,$A1261,1)</f>
        <v>C</v>
      </c>
      <c r="C1261" s="3" t="str">
        <f t="array" ref="C1261">INDEX('P1'!$C$3:$C$18,MATCH($B1261,'P1'!$A$3:$A$18,0))</f>
        <v>1100</v>
      </c>
    </row>
    <row r="1262" ht="15.75" customHeight="1">
      <c r="A1262" s="1">
        <f t="shared" si="1"/>
        <v>1261</v>
      </c>
      <c r="B1262" s="1" t="str">
        <f>MID('P1'!$A$1,$A1262,1)</f>
        <v>9</v>
      </c>
      <c r="C1262" s="3" t="str">
        <f t="array" ref="C1262">INDEX('P1'!$C$3:$C$18,MATCH($B1262,'P1'!$A$3:$A$18,0))</f>
        <v>1001</v>
      </c>
    </row>
    <row r="1263" ht="15.75" customHeight="1">
      <c r="A1263" s="1">
        <f t="shared" si="1"/>
        <v>1262</v>
      </c>
      <c r="B1263" s="1" t="str">
        <f>MID('P1'!$A$1,$A1263,1)</f>
        <v>A</v>
      </c>
      <c r="C1263" s="3" t="str">
        <f t="array" ref="C1263">INDEX('P1'!$C$3:$C$18,MATCH($B1263,'P1'!$A$3:$A$18,0))</f>
        <v>1010</v>
      </c>
    </row>
    <row r="1264" ht="15.75" customHeight="1">
      <c r="A1264" s="1">
        <f t="shared" si="1"/>
        <v>1263</v>
      </c>
      <c r="B1264" s="1" t="str">
        <f>MID('P1'!$A$1,$A1264,1)</f>
        <v>0</v>
      </c>
      <c r="C1264" s="3" t="str">
        <f t="array" ref="C1264">INDEX('P1'!$C$3:$C$18,MATCH($B1264,'P1'!$A$3:$A$18,0))</f>
        <v>0000</v>
      </c>
    </row>
    <row r="1265" ht="15.75" customHeight="1">
      <c r="A1265" s="1">
        <f t="shared" si="1"/>
        <v>1264</v>
      </c>
      <c r="B1265" s="1" t="str">
        <f>MID('P1'!$A$1,$A1265,1)</f>
        <v>0</v>
      </c>
      <c r="C1265" s="3" t="str">
        <f t="array" ref="C1265">INDEX('P1'!$C$3:$C$18,MATCH($B1265,'P1'!$A$3:$A$18,0))</f>
        <v>0000</v>
      </c>
    </row>
    <row r="1266" ht="15.75" customHeight="1">
      <c r="A1266" s="1">
        <f t="shared" si="1"/>
        <v>1265</v>
      </c>
      <c r="B1266" s="1" t="str">
        <f>MID('P1'!$A$1,$A1266,1)</f>
        <v>8</v>
      </c>
      <c r="C1266" s="3" t="str">
        <f t="array" ref="C1266">INDEX('P1'!$C$3:$C$18,MATCH($B1266,'P1'!$A$3:$A$18,0))</f>
        <v>1000</v>
      </c>
    </row>
    <row r="1267" ht="15.75" customHeight="1">
      <c r="A1267" s="1">
        <f t="shared" si="1"/>
        <v>1266</v>
      </c>
      <c r="B1267" s="1" t="str">
        <f>MID('P1'!$A$1,$A1267,1)</f>
        <v>4</v>
      </c>
      <c r="C1267" s="3" t="str">
        <f t="array" ref="C1267">INDEX('P1'!$C$3:$C$18,MATCH($B1267,'P1'!$A$3:$A$18,0))</f>
        <v>0100</v>
      </c>
    </row>
    <row r="1268" ht="15.75" customHeight="1">
      <c r="A1268" s="1">
        <f t="shared" si="1"/>
        <v>1267</v>
      </c>
      <c r="B1268" s="1" t="str">
        <f>MID('P1'!$A$1,$A1268,1)</f>
        <v>C</v>
      </c>
      <c r="C1268" s="3" t="str">
        <f t="array" ref="C1268">INDEX('P1'!$C$3:$C$18,MATCH($B1268,'P1'!$A$3:$A$18,0))</f>
        <v>1100</v>
      </c>
    </row>
    <row r="1269" ht="15.75" customHeight="1">
      <c r="A1269" s="1">
        <f t="shared" si="1"/>
        <v>1268</v>
      </c>
      <c r="B1269" s="1" t="str">
        <f>MID('P1'!$A$1,$A1269,1)</f>
        <v>9</v>
      </c>
      <c r="C1269" s="3" t="str">
        <f t="array" ref="C1269">INDEX('P1'!$C$3:$C$18,MATCH($B1269,'P1'!$A$3:$A$18,0))</f>
        <v>1001</v>
      </c>
    </row>
    <row r="1270" ht="15.75" customHeight="1">
      <c r="A1270" s="1">
        <f t="shared" si="1"/>
        <v>1269</v>
      </c>
      <c r="B1270" s="1" t="str">
        <f>MID('P1'!$A$1,$A1270,1)</f>
        <v>D</v>
      </c>
      <c r="C1270" s="3" t="str">
        <f t="array" ref="C1270">INDEX('P1'!$C$3:$C$18,MATCH($B1270,'P1'!$A$3:$A$18,0))</f>
        <v>1101</v>
      </c>
    </row>
    <row r="1271" ht="15.75" customHeight="1">
      <c r="A1271" s="1">
        <f t="shared" si="1"/>
        <v>1270</v>
      </c>
      <c r="B1271" s="1" t="str">
        <f>MID('P1'!$A$1,$A1271,1)</f>
        <v>C</v>
      </c>
      <c r="C1271" s="3" t="str">
        <f t="array" ref="C1271">INDEX('P1'!$C$3:$C$18,MATCH($B1271,'P1'!$A$3:$A$18,0))</f>
        <v>1100</v>
      </c>
    </row>
    <row r="1272" ht="15.75" customHeight="1">
      <c r="A1272" s="1">
        <f t="shared" si="1"/>
        <v>1271</v>
      </c>
      <c r="B1272" s="1" t="str">
        <f>MID('P1'!$A$1,$A1272,1)</f>
        <v>C</v>
      </c>
      <c r="C1272" s="3" t="str">
        <f t="array" ref="C1272">INDEX('P1'!$C$3:$C$18,MATCH($B1272,'P1'!$A$3:$A$18,0))</f>
        <v>1100</v>
      </c>
    </row>
    <row r="1273" ht="15.75" customHeight="1">
      <c r="A1273" s="1">
        <f t="shared" si="1"/>
        <v>1272</v>
      </c>
      <c r="B1273" s="1" t="str">
        <f>MID('P1'!$A$1,$A1273,1)</f>
        <v>9</v>
      </c>
      <c r="C1273" s="3" t="str">
        <f t="array" ref="C1273">INDEX('P1'!$C$3:$C$18,MATCH($B1273,'P1'!$A$3:$A$18,0))</f>
        <v>1001</v>
      </c>
    </row>
    <row r="1274" ht="15.75" customHeight="1">
      <c r="A1274" s="1">
        <f t="shared" si="1"/>
        <v>1273</v>
      </c>
      <c r="B1274" s="1" t="str">
        <f>MID('P1'!$A$1,$A1274,1)</f>
        <v>E</v>
      </c>
      <c r="C1274" s="3" t="str">
        <f t="array" ref="C1274">INDEX('P1'!$C$3:$C$18,MATCH($B1274,'P1'!$A$3:$A$18,0))</f>
        <v>1110</v>
      </c>
    </row>
    <row r="1275" ht="15.75" customHeight="1">
      <c r="A1275" s="1">
        <f t="shared" si="1"/>
        <v>1274</v>
      </c>
      <c r="B1275" s="1" t="str">
        <f>MID('P1'!$A$1,$A1275,1)</f>
        <v>C</v>
      </c>
      <c r="C1275" s="3" t="str">
        <f t="array" ref="C1275">INDEX('P1'!$C$3:$C$18,MATCH($B1275,'P1'!$A$3:$A$18,0))</f>
        <v>1100</v>
      </c>
    </row>
    <row r="1276" ht="15.75" customHeight="1">
      <c r="A1276" s="1">
        <f t="shared" si="1"/>
        <v>1275</v>
      </c>
      <c r="B1276" s="1" t="str">
        <f>MID('P1'!$A$1,$A1276,1)</f>
        <v>D</v>
      </c>
      <c r="C1276" s="3" t="str">
        <f t="array" ref="C1276">INDEX('P1'!$C$3:$C$18,MATCH($B1276,'P1'!$A$3:$A$18,0))</f>
        <v>1101</v>
      </c>
    </row>
    <row r="1277" ht="15.75" customHeight="1">
      <c r="A1277" s="1">
        <f t="shared" si="1"/>
        <v>1276</v>
      </c>
      <c r="B1277" s="1" t="str">
        <f>MID('P1'!$A$1,$A1277,1)</f>
        <v>6</v>
      </c>
      <c r="C1277" s="3" t="str">
        <f t="array" ref="C1277">INDEX('P1'!$C$3:$C$18,MATCH($B1277,'P1'!$A$3:$A$18,0))</f>
        <v>0110</v>
      </c>
    </row>
    <row r="1278" ht="15.75" customHeight="1">
      <c r="A1278" s="1">
        <f t="shared" si="1"/>
        <v>1277</v>
      </c>
      <c r="B1278" s="1" t="str">
        <f>MID('P1'!$A$1,$A1278,1)</f>
        <v>7</v>
      </c>
      <c r="C1278" s="3" t="str">
        <f t="array" ref="C1278">INDEX('P1'!$C$3:$C$18,MATCH($B1278,'P1'!$A$3:$A$18,0))</f>
        <v>0111</v>
      </c>
    </row>
    <row r="1279" ht="15.75" customHeight="1">
      <c r="A1279" s="1">
        <f t="shared" si="1"/>
        <v>1278</v>
      </c>
      <c r="B1279" s="1" t="str">
        <f>MID('P1'!$A$1,$A1279,1)</f>
        <v>D</v>
      </c>
      <c r="C1279" s="3" t="str">
        <f t="array" ref="C1279">INDEX('P1'!$C$3:$C$18,MATCH($B1279,'P1'!$A$3:$A$18,0))</f>
        <v>1101</v>
      </c>
    </row>
    <row r="1280" ht="15.75" customHeight="1">
      <c r="A1280" s="1">
        <f t="shared" si="1"/>
        <v>1279</v>
      </c>
      <c r="B1280" s="1" t="str">
        <f>MID('P1'!$A$1,$A1280,1)</f>
        <v>D</v>
      </c>
      <c r="C1280" s="3" t="str">
        <f t="array" ref="C1280">INDEX('P1'!$C$3:$C$18,MATCH($B1280,'P1'!$A$3:$A$18,0))</f>
        <v>1101</v>
      </c>
    </row>
    <row r="1281" ht="15.75" customHeight="1">
      <c r="A1281" s="1">
        <f t="shared" si="1"/>
        <v>1280</v>
      </c>
      <c r="B1281" s="1" t="str">
        <f>MID('P1'!$A$1,$A1281,1)</f>
        <v>7</v>
      </c>
      <c r="C1281" s="3" t="str">
        <f t="array" ref="C1281">INDEX('P1'!$C$3:$C$18,MATCH($B1281,'P1'!$A$3:$A$18,0))</f>
        <v>0111</v>
      </c>
    </row>
    <row r="1282" ht="15.75" customHeight="1">
      <c r="A1282" s="1">
        <f t="shared" si="1"/>
        <v>1281</v>
      </c>
      <c r="B1282" s="1" t="str">
        <f>MID('P1'!$A$1,$A1282,1)</f>
        <v>9</v>
      </c>
      <c r="C1282" s="3" t="str">
        <f t="array" ref="C1282">INDEX('P1'!$C$3:$C$18,MATCH($B1282,'P1'!$A$3:$A$18,0))</f>
        <v>1001</v>
      </c>
    </row>
    <row r="1283" ht="15.75" customHeight="1">
      <c r="A1283" s="1">
        <f t="shared" si="1"/>
        <v>1282</v>
      </c>
      <c r="B1283" s="1" t="str">
        <f>MID('P1'!$A$1,$A1283,1)</f>
        <v>3</v>
      </c>
      <c r="C1283" s="3" t="str">
        <f t="array" ref="C1283">INDEX('P1'!$C$3:$C$18,MATCH($B1283,'P1'!$A$3:$A$18,0))</f>
        <v>0011</v>
      </c>
    </row>
    <row r="1284" ht="15.75" customHeight="1">
      <c r="A1284" s="1">
        <f t="shared" si="1"/>
        <v>1283</v>
      </c>
      <c r="B1284" s="1" t="str">
        <f>MID('P1'!$A$1,$A1284,1)</f>
        <v>0</v>
      </c>
      <c r="C1284" s="3" t="str">
        <f t="array" ref="C1284">INDEX('P1'!$C$3:$C$18,MATCH($B1284,'P1'!$A$3:$A$18,0))</f>
        <v>0000</v>
      </c>
    </row>
    <row r="1285" ht="15.75" customHeight="1">
      <c r="A1285" s="1">
        <f t="shared" si="1"/>
        <v>1284</v>
      </c>
      <c r="B1285" s="1" t="str">
        <f>MID('P1'!$A$1,$A1285,1)</f>
        <v>0</v>
      </c>
      <c r="C1285" s="3" t="str">
        <f t="array" ref="C1285">INDEX('P1'!$C$3:$C$18,MATCH($B1285,'P1'!$A$3:$A$18,0))</f>
        <v>0000</v>
      </c>
    </row>
    <row r="1286" ht="15.75" customHeight="1">
      <c r="A1286" s="1">
        <f t="shared" si="1"/>
        <v>1285</v>
      </c>
      <c r="B1286" s="1" t="str">
        <f>MID('P1'!$A$1,$A1286,1)</f>
        <v>4</v>
      </c>
      <c r="C1286" s="3" t="str">
        <f t="array" ref="C1286">INDEX('P1'!$C$3:$C$18,MATCH($B1286,'P1'!$A$3:$A$18,0))</f>
        <v>0100</v>
      </c>
    </row>
    <row r="1287" ht="15.75" customHeight="1">
      <c r="A1287" s="1">
        <f t="shared" si="1"/>
        <v>1286</v>
      </c>
      <c r="B1287" s="1" t="str">
        <f>MID('P1'!$A$1,$A1287,1)</f>
        <v>E</v>
      </c>
      <c r="C1287" s="3" t="str">
        <f t="array" ref="C1287">INDEX('P1'!$C$3:$C$18,MATCH($B1287,'P1'!$A$3:$A$18,0))</f>
        <v>1110</v>
      </c>
    </row>
    <row r="1288" ht="15.75" customHeight="1">
      <c r="A1288" s="1">
        <f t="shared" si="1"/>
        <v>1287</v>
      </c>
      <c r="B1288" s="1" t="str">
        <f>MID('P1'!$A$1,$A1288,1)</f>
        <v>6</v>
      </c>
      <c r="C1288" s="3" t="str">
        <f t="array" ref="C1288">INDEX('P1'!$C$3:$C$18,MATCH($B1288,'P1'!$A$3:$A$18,0))</f>
        <v>0110</v>
      </c>
    </row>
    <row r="1289" ht="15.75" customHeight="1">
      <c r="A1289" s="1">
        <f t="shared" si="1"/>
        <v>1288</v>
      </c>
      <c r="B1289" s="1" t="str">
        <f>MID('P1'!$A$1,$A1289,1)</f>
        <v>6</v>
      </c>
      <c r="C1289" s="3" t="str">
        <f t="array" ref="C1289">INDEX('P1'!$C$3:$C$18,MATCH($B1289,'P1'!$A$3:$A$18,0))</f>
        <v>0110</v>
      </c>
    </row>
    <row r="1290" ht="15.75" customHeight="1">
      <c r="A1290" s="1">
        <f t="shared" si="1"/>
        <v>1289</v>
      </c>
      <c r="B1290" s="1" t="str">
        <f>MID('P1'!$A$1,$A1290,1)</f>
        <v>9</v>
      </c>
      <c r="C1290" s="3" t="str">
        <f t="array" ref="C1290">INDEX('P1'!$C$3:$C$18,MATCH($B1290,'P1'!$A$3:$A$18,0))</f>
        <v>1001</v>
      </c>
    </row>
    <row r="1291" ht="15.75" customHeight="1">
      <c r="A1291" s="1">
        <f t="shared" si="1"/>
        <v>1290</v>
      </c>
      <c r="B1291" s="1" t="str">
        <f>MID('P1'!$A$1,$A1291,1)</f>
        <v>F</v>
      </c>
      <c r="C1291" s="3" t="str">
        <f t="array" ref="C1291">INDEX('P1'!$C$3:$C$18,MATCH($B1291,'P1'!$A$3:$A$18,0))</f>
        <v>1111</v>
      </c>
    </row>
    <row r="1292" ht="15.75" customHeight="1">
      <c r="A1292" s="1">
        <f t="shared" si="1"/>
        <v>1291</v>
      </c>
      <c r="B1292" s="1" t="str">
        <f>MID('P1'!$A$1,$A1292,1)</f>
        <v>A</v>
      </c>
      <c r="C1292" s="3" t="str">
        <f t="array" ref="C1292">INDEX('P1'!$C$3:$C$18,MATCH($B1292,'P1'!$A$3:$A$18,0))</f>
        <v>1010</v>
      </c>
    </row>
    <row r="1293" ht="15.75" customHeight="1">
      <c r="A1293" s="1">
        <f t="shared" si="1"/>
        <v>1292</v>
      </c>
      <c r="B1293" s="1" t="str">
        <f>MID('P1'!$A$1,$A1293,1)</f>
        <v>2</v>
      </c>
      <c r="C1293" s="3" t="str">
        <f t="array" ref="C1293">INDEX('P1'!$C$3:$C$18,MATCH($B1293,'P1'!$A$3:$A$18,0))</f>
        <v>0010</v>
      </c>
    </row>
    <row r="1294" ht="15.75" customHeight="1">
      <c r="A1294" s="1">
        <f t="shared" si="1"/>
        <v>1293</v>
      </c>
      <c r="B1294" s="1" t="str">
        <f>MID('P1'!$A$1,$A1294,1)</f>
        <v>D</v>
      </c>
      <c r="C1294" s="3" t="str">
        <f t="array" ref="C1294">INDEX('P1'!$C$3:$C$18,MATCH($B1294,'P1'!$A$3:$A$18,0))</f>
        <v>1101</v>
      </c>
    </row>
    <row r="1295" ht="15.75" customHeight="1">
      <c r="A1295" s="1">
        <f t="shared" si="1"/>
        <v>1294</v>
      </c>
      <c r="B1295" s="1" t="str">
        <f>MID('P1'!$A$1,$A1295,1)</f>
        <v>E</v>
      </c>
      <c r="C1295" s="3" t="str">
        <f t="array" ref="C1295">INDEX('P1'!$C$3:$C$18,MATCH($B1295,'P1'!$A$3:$A$18,0))</f>
        <v>1110</v>
      </c>
    </row>
    <row r="1296" ht="15.75" customHeight="1">
      <c r="A1296" s="1">
        <f t="shared" si="1"/>
        <v>1295</v>
      </c>
      <c r="B1296" s="1" t="str">
        <f>MID('P1'!$A$1,$A1296,1)</f>
        <v>0</v>
      </c>
      <c r="C1296" s="3" t="str">
        <f t="array" ref="C1296">INDEX('P1'!$C$3:$C$18,MATCH($B1296,'P1'!$A$3:$A$18,0))</f>
        <v>0000</v>
      </c>
    </row>
    <row r="1297" ht="15.75" customHeight="1">
      <c r="A1297" s="1">
        <f t="shared" si="1"/>
        <v>1296</v>
      </c>
      <c r="B1297" s="1" t="str">
        <f>MID('P1'!$A$1,$A1297,1)</f>
        <v>0</v>
      </c>
      <c r="C1297" s="3" t="str">
        <f t="array" ref="C1297">INDEX('P1'!$C$3:$C$18,MATCH($B1297,'P1'!$A$3:$A$18,0))</f>
        <v>0000</v>
      </c>
    </row>
    <row r="1298" ht="15.75" customHeight="1">
      <c r="A1298" s="1">
        <f t="shared" si="1"/>
        <v>1297</v>
      </c>
      <c r="B1298" s="1" t="str">
        <f>MID('P1'!$A$1,$A1298,1)</f>
        <v>6</v>
      </c>
      <c r="C1298" s="3" t="str">
        <f t="array" ref="C1298">INDEX('P1'!$C$3:$C$18,MATCH($B1298,'P1'!$A$3:$A$18,0))</f>
        <v>0110</v>
      </c>
    </row>
    <row r="1299" ht="15.75" customHeight="1">
      <c r="A1299" s="1">
        <f t="shared" si="1"/>
        <v>1298</v>
      </c>
      <c r="B1299" s="1" t="str">
        <f>MID('P1'!$A$1,$A1299,1)</f>
        <v>E</v>
      </c>
      <c r="C1299" s="3" t="str">
        <f t="array" ref="C1299">INDEX('P1'!$C$3:$C$18,MATCH($B1299,'P1'!$A$3:$A$18,0))</f>
        <v>1110</v>
      </c>
    </row>
    <row r="1300" ht="15.75" customHeight="1">
      <c r="A1300" s="1">
        <f t="shared" si="1"/>
        <v>1299</v>
      </c>
      <c r="B1300" s="1" t="str">
        <f>MID('P1'!$A$1,$A1300,1)</f>
        <v>C</v>
      </c>
      <c r="C1300" s="3" t="str">
        <f t="array" ref="C1300">INDEX('P1'!$C$3:$C$18,MATCH($B1300,'P1'!$A$3:$A$18,0))</f>
        <v>1100</v>
      </c>
    </row>
    <row r="1301" ht="15.75" customHeight="1">
      <c r="A1301" s="1">
        <f t="shared" si="1"/>
        <v>1300</v>
      </c>
      <c r="B1301" s="1" t="str">
        <f>MID('P1'!$A$1,$A1301,1)</f>
        <v>0</v>
      </c>
      <c r="C1301" s="3" t="str">
        <f t="array" ref="C1301">INDEX('P1'!$C$3:$C$18,MATCH($B1301,'P1'!$A$3:$A$18,0))</f>
        <v>0000</v>
      </c>
    </row>
    <row r="1302" ht="15.75" customHeight="1">
      <c r="A1302" s="1">
        <f t="shared" si="1"/>
        <v>1301</v>
      </c>
      <c r="B1302" s="1" t="str">
        <f>MID('P1'!$A$1,$A1302,1)</f>
        <v>0</v>
      </c>
      <c r="C1302" s="3" t="str">
        <f t="array" ref="C1302">INDEX('P1'!$C$3:$C$18,MATCH($B1302,'P1'!$A$3:$A$18,0))</f>
        <v>0000</v>
      </c>
    </row>
    <row r="1303" ht="15.75" customHeight="1">
      <c r="A1303" s="1">
        <f t="shared" si="1"/>
        <v>1302</v>
      </c>
      <c r="B1303" s="1" t="str">
        <f>MID('P1'!$A$1,$A1303,1)</f>
        <v>0</v>
      </c>
      <c r="C1303" s="3" t="str">
        <f t="array" ref="C1303">INDEX('P1'!$C$3:$C$18,MATCH($B1303,'P1'!$A$3:$A$18,0))</f>
        <v>0000</v>
      </c>
    </row>
    <row r="1304" ht="15.75" customHeight="1">
      <c r="A1304" s="1">
        <f t="shared" si="1"/>
        <v>1303</v>
      </c>
      <c r="B1304" s="1" t="str">
        <f>MID('P1'!$A$1,$A1304,1)</f>
        <v>8</v>
      </c>
      <c r="C1304" s="3" t="str">
        <f t="array" ref="C1304">INDEX('P1'!$C$3:$C$18,MATCH($B1304,'P1'!$A$3:$A$18,0))</f>
        <v>1000</v>
      </c>
    </row>
    <row r="1305" ht="15.75" customHeight="1">
      <c r="A1305" s="1">
        <f t="shared" si="1"/>
        <v>1304</v>
      </c>
      <c r="B1305" s="1" t="str">
        <f>MID('P1'!$A$1,$A1305,1)</f>
        <v>5</v>
      </c>
      <c r="C1305" s="3" t="str">
        <f t="array" ref="C1305">INDEX('P1'!$C$3:$C$18,MATCH($B1305,'P1'!$A$3:$A$18,0))</f>
        <v>0101</v>
      </c>
    </row>
    <row r="1306" ht="15.75" customHeight="1">
      <c r="A1306" s="1">
        <f t="shared" si="1"/>
        <v>1305</v>
      </c>
      <c r="B1306" s="1" t="str">
        <f>MID('P1'!$A$1,$A1306,1)</f>
        <v>C</v>
      </c>
      <c r="C1306" s="3" t="str">
        <f t="array" ref="C1306">INDEX('P1'!$C$3:$C$18,MATCH($B1306,'P1'!$A$3:$A$18,0))</f>
        <v>1100</v>
      </c>
    </row>
    <row r="1307" ht="15.75" customHeight="1">
      <c r="A1307" s="1">
        <f t="shared" si="1"/>
        <v>1306</v>
      </c>
      <c r="B1307" s="1" t="str">
        <f>MID('P1'!$A$1,$A1307,1)</f>
        <v>5</v>
      </c>
      <c r="C1307" s="3" t="str">
        <f t="array" ref="C1307">INDEX('P1'!$C$3:$C$18,MATCH($B1307,'P1'!$A$3:$A$18,0))</f>
        <v>0101</v>
      </c>
    </row>
    <row r="1308" ht="15.75" customHeight="1">
      <c r="A1308" s="1">
        <f t="shared" si="1"/>
        <v>1307</v>
      </c>
      <c r="B1308" s="1" t="str">
        <f>MID('P1'!$A$1,$A1308,1)</f>
        <v>5</v>
      </c>
      <c r="C1308" s="3" t="str">
        <f t="array" ref="C1308">INDEX('P1'!$C$3:$C$18,MATCH($B1308,'P1'!$A$3:$A$18,0))</f>
        <v>0101</v>
      </c>
    </row>
    <row r="1309" ht="15.75" customHeight="1">
      <c r="A1309" s="1">
        <f t="shared" si="1"/>
        <v>1308</v>
      </c>
      <c r="B1309" s="1" t="str">
        <f>MID('P1'!$A$1,$A1309,1)</f>
        <v>8</v>
      </c>
      <c r="C1309" s="3" t="str">
        <f t="array" ref="C1309">INDEX('P1'!$C$3:$C$18,MATCH($B1309,'P1'!$A$3:$A$18,0))</f>
        <v>1000</v>
      </c>
    </row>
    <row r="1310" ht="15.75" customHeight="1">
      <c r="A1310" s="1">
        <f t="shared" si="1"/>
        <v>1309</v>
      </c>
      <c r="B1310" s="1" t="str">
        <f>MID('P1'!$A$1,$A1310,1)</f>
        <v>C</v>
      </c>
      <c r="C1310" s="3" t="str">
        <f t="array" ref="C1310">INDEX('P1'!$C$3:$C$18,MATCH($B1310,'P1'!$A$3:$A$18,0))</f>
        <v>1100</v>
      </c>
    </row>
    <row r="1311" ht="15.75" customHeight="1">
      <c r="A1311" s="1">
        <f t="shared" si="1"/>
        <v>1310</v>
      </c>
      <c r="B1311" s="1" t="str">
        <f>MID('P1'!$A$1,$A1311,1)</f>
        <v>5</v>
      </c>
      <c r="C1311" s="3" t="str">
        <f t="array" ref="C1311">INDEX('P1'!$C$3:$C$18,MATCH($B1311,'P1'!$A$3:$A$18,0))</f>
        <v>0101</v>
      </c>
    </row>
    <row r="1312" ht="15.75" customHeight="1">
      <c r="A1312" s="1">
        <f t="shared" si="1"/>
        <v>1311</v>
      </c>
      <c r="B1312" s="1" t="str">
        <f>MID('P1'!$A$1,$A1312,1)</f>
        <v>1</v>
      </c>
      <c r="C1312" s="3" t="str">
        <f t="array" ref="C1312">INDEX('P1'!$C$3:$C$18,MATCH($B1312,'P1'!$A$3:$A$18,0))</f>
        <v>0001</v>
      </c>
    </row>
    <row r="1313" ht="15.75" customHeight="1">
      <c r="A1313" s="1">
        <f t="shared" si="1"/>
        <v>1312</v>
      </c>
      <c r="B1313" s="1" t="str">
        <f>MID('P1'!$A$1,$A1313,1)</f>
        <v>3</v>
      </c>
      <c r="C1313" s="3" t="str">
        <f t="array" ref="C1313">INDEX('P1'!$C$3:$C$18,MATCH($B1313,'P1'!$A$3:$A$18,0))</f>
        <v>0011</v>
      </c>
    </row>
    <row r="1314" ht="15.75" customHeight="1">
      <c r="A1314" s="1">
        <f t="shared" si="1"/>
        <v>1313</v>
      </c>
      <c r="B1314" s="1" t="str">
        <f>MID('P1'!$A$1,$A1314,1)</f>
        <v>4</v>
      </c>
      <c r="C1314" s="3" t="str">
        <f t="array" ref="C1314">INDEX('P1'!$C$3:$C$18,MATCH($B1314,'P1'!$A$3:$A$18,0))</f>
        <v>0100</v>
      </c>
    </row>
    <row r="1315" ht="15.75" customHeight="1">
      <c r="A1315" s="1">
        <f t="shared" si="1"/>
        <v>1314</v>
      </c>
      <c r="B1315" s="1" t="str">
        <f>MID('P1'!$A$1,$A1315,1)</f>
        <v>0</v>
      </c>
      <c r="C1315" s="3" t="str">
        <f t="array" ref="C1315">INDEX('P1'!$C$3:$C$18,MATCH($B1315,'P1'!$A$3:$A$18,0))</f>
        <v>0000</v>
      </c>
    </row>
    <row r="1316" ht="15.75" customHeight="1">
      <c r="A1316" s="1">
        <f t="shared" si="1"/>
        <v>1315</v>
      </c>
      <c r="B1316" s="1" t="str">
        <f>MID('P1'!$A$1,$A1316,1)</f>
        <v>0</v>
      </c>
      <c r="C1316" s="3" t="str">
        <f t="array" ref="C1316">INDEX('P1'!$C$3:$C$18,MATCH($B1316,'P1'!$A$3:$A$18,0))</f>
        <v>0000</v>
      </c>
    </row>
    <row r="1317" ht="15.75" customHeight="1">
      <c r="A1317" s="1">
        <f t="shared" si="1"/>
        <v>1316</v>
      </c>
      <c r="B1317" s="1" t="str">
        <f>MID('P1'!$A$1,$A1317,1)</f>
        <v>1</v>
      </c>
      <c r="C1317" s="3" t="str">
        <f t="array" ref="C1317">INDEX('P1'!$C$3:$C$18,MATCH($B1317,'P1'!$A$3:$A$18,0))</f>
        <v>0001</v>
      </c>
    </row>
    <row r="1318" ht="15.75" customHeight="1">
      <c r="A1318" s="1">
        <f t="shared" si="1"/>
        <v>1317</v>
      </c>
      <c r="B1318" s="1" t="str">
        <f>MID('P1'!$A$1,$A1318,1)</f>
        <v>0</v>
      </c>
      <c r="C1318" s="3" t="str">
        <f t="array" ref="C1318">INDEX('P1'!$C$3:$C$18,MATCH($B1318,'P1'!$A$3:$A$18,0))</f>
        <v>0000</v>
      </c>
    </row>
    <row r="1319" ht="15.75" customHeight="1">
      <c r="A1319" s="1">
        <f t="shared" si="1"/>
        <v>1318</v>
      </c>
      <c r="B1319" s="1" t="str">
        <f>MID('P1'!$A$1,$A1319,1)</f>
        <v>8</v>
      </c>
      <c r="C1319" s="3" t="str">
        <f t="array" ref="C1319">INDEX('P1'!$C$3:$C$18,MATCH($B1319,'P1'!$A$3:$A$18,0))</f>
        <v>1000</v>
      </c>
    </row>
    <row r="1320" ht="15.75" customHeight="1">
      <c r="A1320" s="1">
        <f t="shared" si="1"/>
        <v>1319</v>
      </c>
      <c r="B1320" s="1" t="str">
        <f>MID('P1'!$A$1,$A1320,1)</f>
        <v>8</v>
      </c>
      <c r="C1320" s="3" t="str">
        <f t="array" ref="C1320">INDEX('P1'!$C$3:$C$18,MATCH($B1320,'P1'!$A$3:$A$18,0))</f>
        <v>1000</v>
      </c>
    </row>
    <row r="1321" ht="15.75" customHeight="1">
      <c r="A1321" s="1">
        <f t="shared" si="1"/>
        <v>1320</v>
      </c>
      <c r="B1321" s="1" t="str">
        <f>MID('P1'!$A$1,$A1321,1)</f>
        <v>E</v>
      </c>
      <c r="C1321" s="3" t="str">
        <f t="array" ref="C1321">INDEX('P1'!$C$3:$C$18,MATCH($B1321,'P1'!$A$3:$A$18,0))</f>
        <v>1110</v>
      </c>
    </row>
    <row r="1322" ht="15.75" customHeight="1">
      <c r="A1322" s="1">
        <f t="shared" si="1"/>
        <v>1321</v>
      </c>
      <c r="B1322" s="1" t="str">
        <f>MID('P1'!$A$1,$A1322,1)</f>
        <v>3</v>
      </c>
      <c r="C1322" s="3" t="str">
        <f t="array" ref="C1322">INDEX('P1'!$C$3:$C$18,MATCH($B1322,'P1'!$A$3:$A$18,0))</f>
        <v>0011</v>
      </c>
    </row>
    <row r="1323" ht="15.75" customHeight="1">
      <c r="A1323" s="1">
        <f t="shared" si="1"/>
        <v>1322</v>
      </c>
      <c r="B1323" s="1" t="str">
        <f>MID('P1'!$A$1,$A1323,1)</f>
        <v>0</v>
      </c>
      <c r="C1323" s="3" t="str">
        <f t="array" ref="C1323">INDEX('P1'!$C$3:$C$18,MATCH($B1323,'P1'!$A$3:$A$18,0))</f>
        <v>0000</v>
      </c>
    </row>
    <row r="1324" ht="15.75" customHeight="1">
      <c r="A1324" s="1">
        <f t="shared" si="1"/>
        <v>1323</v>
      </c>
      <c r="B1324" s="1" t="str">
        <f>MID('P1'!$A$1,$A1324,1)</f>
        <v>8</v>
      </c>
      <c r="C1324" s="3" t="str">
        <f t="array" ref="C1324">INDEX('P1'!$C$3:$C$18,MATCH($B1324,'P1'!$A$3:$A$18,0))</f>
        <v>1000</v>
      </c>
    </row>
    <row r="1325" ht="15.75" customHeight="1">
      <c r="A1325" s="1">
        <f t="shared" si="1"/>
        <v>1324</v>
      </c>
      <c r="B1325" s="1" t="str">
        <f>MID('P1'!$A$1,$A1325,1)</f>
        <v>A</v>
      </c>
      <c r="C1325" s="3" t="str">
        <f t="array" ref="C1325">INDEX('P1'!$C$3:$C$18,MATCH($B1325,'P1'!$A$3:$A$18,0))</f>
        <v>1010</v>
      </c>
    </row>
    <row r="1326" ht="15.75" customHeight="1">
      <c r="A1326" s="1">
        <f t="shared" si="1"/>
        <v>1325</v>
      </c>
      <c r="B1326" s="1" t="str">
        <f>MID('P1'!$A$1,$A1326,1)</f>
        <v>2</v>
      </c>
      <c r="C1326" s="3" t="str">
        <f t="array" ref="C1326">INDEX('P1'!$C$3:$C$18,MATCH($B1326,'P1'!$A$3:$A$18,0))</f>
        <v>0010</v>
      </c>
    </row>
    <row r="1327" ht="15.75" customHeight="1">
      <c r="A1327" s="1">
        <f t="shared" si="1"/>
        <v>1326</v>
      </c>
      <c r="B1327" s="1" t="str">
        <f>MID('P1'!$A$1,$A1327,1)</f>
        <v>0</v>
      </c>
      <c r="C1327" s="3" t="str">
        <f t="array" ref="C1327">INDEX('P1'!$C$3:$C$18,MATCH($B1327,'P1'!$A$3:$A$18,0))</f>
        <v>0000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13"/>
    <col customWidth="1" min="4" max="14" width="7.63"/>
    <col customWidth="1" min="15" max="15" width="14.88"/>
    <col customWidth="1" min="16" max="16" width="7.63"/>
    <col customWidth="1" min="17" max="17" width="47.38"/>
    <col customWidth="1" min="18" max="18" width="38.13"/>
    <col customWidth="1" min="19" max="19" width="49.25"/>
    <col customWidth="1" min="20" max="52" width="7.63"/>
  </cols>
  <sheetData>
    <row r="1">
      <c r="A1" s="7" t="s">
        <v>87</v>
      </c>
    </row>
    <row r="3">
      <c r="A3" s="2" t="s">
        <v>2</v>
      </c>
      <c r="B3" s="2" t="s">
        <v>3</v>
      </c>
      <c r="C3" s="2" t="s">
        <v>4</v>
      </c>
    </row>
    <row r="4">
      <c r="A4" s="2" t="s">
        <v>6</v>
      </c>
      <c r="B4" s="2" t="s">
        <v>3</v>
      </c>
      <c r="C4" s="2" t="s">
        <v>7</v>
      </c>
    </row>
    <row r="5">
      <c r="A5" s="2" t="s">
        <v>8</v>
      </c>
      <c r="B5" s="2" t="s">
        <v>3</v>
      </c>
      <c r="C5" s="2" t="s">
        <v>9</v>
      </c>
      <c r="E5" s="2" t="s">
        <v>10</v>
      </c>
    </row>
    <row r="6">
      <c r="A6" s="2" t="s">
        <v>11</v>
      </c>
      <c r="B6" s="2" t="s">
        <v>3</v>
      </c>
      <c r="C6" s="2" t="s">
        <v>12</v>
      </c>
      <c r="E6" s="1" t="str">
        <f>TEXTJOIN("",TRUE,Input!C2:C1327)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00010001110001100001000101000100000</v>
      </c>
    </row>
    <row r="7">
      <c r="A7" s="2" t="s">
        <v>13</v>
      </c>
      <c r="B7" s="2" t="s">
        <v>3</v>
      </c>
      <c r="C7" s="2" t="s">
        <v>14</v>
      </c>
      <c r="Q7" s="4" t="s">
        <v>15</v>
      </c>
    </row>
    <row r="8">
      <c r="A8" s="2" t="s">
        <v>16</v>
      </c>
      <c r="B8" s="2" t="s">
        <v>3</v>
      </c>
      <c r="C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  <c r="T8" s="2" t="s">
        <v>32</v>
      </c>
      <c r="U8" s="2" t="s">
        <v>33</v>
      </c>
      <c r="V8" s="2" t="s">
        <v>34</v>
      </c>
      <c r="W8" s="2" t="s">
        <v>35</v>
      </c>
      <c r="X8" s="2" t="s">
        <v>36</v>
      </c>
      <c r="Y8" s="2" t="s">
        <v>37</v>
      </c>
      <c r="Z8" s="2" t="s">
        <v>38</v>
      </c>
      <c r="AA8" s="2" t="s">
        <v>39</v>
      </c>
      <c r="AB8" s="2" t="s">
        <v>40</v>
      </c>
      <c r="AC8" s="2" t="s">
        <v>41</v>
      </c>
      <c r="AD8" s="2" t="s">
        <v>42</v>
      </c>
      <c r="AE8" s="2" t="s">
        <v>43</v>
      </c>
      <c r="AF8" s="2" t="s">
        <v>44</v>
      </c>
      <c r="AG8" s="2" t="s">
        <v>45</v>
      </c>
      <c r="AH8" s="2" t="s">
        <v>46</v>
      </c>
      <c r="AI8" s="2" t="s">
        <v>47</v>
      </c>
      <c r="AJ8" s="2" t="s">
        <v>48</v>
      </c>
      <c r="AK8" s="2" t="s">
        <v>49</v>
      </c>
      <c r="AL8" s="2" t="s">
        <v>50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2" t="s">
        <v>51</v>
      </c>
      <c r="B9" s="2" t="s">
        <v>3</v>
      </c>
      <c r="C9" s="2" t="s">
        <v>52</v>
      </c>
      <c r="E9" s="2"/>
      <c r="F9" s="2"/>
      <c r="G9" s="1" t="str">
        <f t="shared" ref="G9:G277" si="2">IF(IF(ISNUMBER(INT(SUBSTITUTE($E$6,F9,"",1))),INT(SUBSTITUTE($E$6,F9,"",1)),1)=0,"",MID($E$6,LEN(F9)+1,3))</f>
        <v>100</v>
      </c>
      <c r="H9" s="1">
        <f t="shared" ref="H9:H277" si="3">IF(G9="","",INT(INDEX($A$21:$A$28,MATCH(G9,$B$21:$B$28,0))))</f>
        <v>4</v>
      </c>
      <c r="I9" s="1" t="str">
        <f t="shared" ref="I9:I277" si="4">IF(G9="","",MID($E$6,LEN(TEXTJOIN("",TRUE,F9:G9))+1,3))</f>
        <v>000</v>
      </c>
      <c r="J9" s="3" t="str">
        <f t="shared" ref="J9:J277" si="5">IF(I9="","",INDEX($A$21:$A$28,MATCH(I9,$B$21:$B$28,0)))</f>
        <v>0</v>
      </c>
      <c r="K9" s="1" t="b">
        <f t="shared" ref="K9:K277" si="6">IF(J9="","",J9="4")</f>
        <v>0</v>
      </c>
      <c r="L9" s="1" t="b">
        <f t="shared" ref="L9:L277" si="7">IF(K9="","",NOT(K9))</f>
        <v>1</v>
      </c>
      <c r="M9" s="1" t="str">
        <f t="shared" ref="M9:M277" si="8">IF(L9="","",IF(L9,MID($E$6,LEN(TEXTJOIN("",TRUE,F9,G9,I9))+1,1),""))</f>
        <v>1</v>
      </c>
      <c r="N9" s="1">
        <f t="array" ref="N9">IFS(M9="0",15,M9="1",11,TRUE,"")</f>
        <v>11</v>
      </c>
      <c r="O9" s="1" t="str">
        <f t="shared" ref="O9:O277" si="9">IF(L9="","",IF(L9,MID($E$6,LEN(TEXTJOIN("",TRUE,F9,G9,I9,M9))+1,N9),""))</f>
        <v>00000110101</v>
      </c>
      <c r="P9" s="1">
        <f t="shared" ref="P9:P277" si="10">IF(L9="","",IF(L9,BIN2DEC(INT(O9)),""))</f>
        <v>53</v>
      </c>
      <c r="Q9" s="1" t="str">
        <f t="shared" ref="Q9:Q277" si="11">TEXTJOIN("",TRUE,U9:XFR9)</f>
        <v/>
      </c>
      <c r="S9" s="1" t="str">
        <f t="shared" ref="S9:S11" si="12">IF(K9,TEXTJOIN("",TRUE,Q9,INDEX($B$29:$B$32,MATCH(MOD(LEN(Q9),4),$A$29:$A$32,0))),"")</f>
        <v/>
      </c>
      <c r="T9" s="1" t="str">
        <f>IF(K9,Dec_Calculator!C2,"")</f>
        <v/>
      </c>
      <c r="U9" s="1" t="str">
        <f t="shared" ref="U9:U11" si="13">IF($K9,MID($E$6,LEN(TEXTJOIN("",TRUE,$F9,$G9,$I9))+1,5),"")</f>
        <v/>
      </c>
      <c r="V9" s="1" t="str">
        <f t="shared" ref="V9:V277" si="14">IF(OR(U9="",LEFT(U9,1)="0"),"",MID($E$6,LEN(TEXTJOIN("",TRUE,$F9,$G9,$I9,U9))+1,5))</f>
        <v/>
      </c>
      <c r="W9" s="1" t="str">
        <f t="shared" ref="W9:AL9" si="1">IF(OR(V9="",LEFT(V9,1)="0"),"",MID($E$6,LEN(TEXTJOIN("",TRUE,$F9,$G9,$I9,TEXTJOIN("",TRUE,$U9:V9)))+1,5))</f>
        <v/>
      </c>
      <c r="X9" s="1" t="str">
        <f t="shared" si="1"/>
        <v/>
      </c>
      <c r="Y9" s="1" t="str">
        <f t="shared" si="1"/>
        <v/>
      </c>
      <c r="Z9" s="1" t="str">
        <f t="shared" si="1"/>
        <v/>
      </c>
      <c r="AA9" s="1" t="str">
        <f t="shared" si="1"/>
        <v/>
      </c>
      <c r="AB9" s="1" t="str">
        <f t="shared" si="1"/>
        <v/>
      </c>
      <c r="AC9" s="1" t="str">
        <f t="shared" si="1"/>
        <v/>
      </c>
      <c r="AD9" s="1" t="str">
        <f t="shared" si="1"/>
        <v/>
      </c>
      <c r="AE9" s="1" t="str">
        <f t="shared" si="1"/>
        <v/>
      </c>
      <c r="AF9" s="1" t="str">
        <f t="shared" si="1"/>
        <v/>
      </c>
      <c r="AG9" s="1" t="str">
        <f t="shared" si="1"/>
        <v/>
      </c>
      <c r="AH9" s="1" t="str">
        <f t="shared" si="1"/>
        <v/>
      </c>
      <c r="AI9" s="1" t="str">
        <f t="shared" si="1"/>
        <v/>
      </c>
      <c r="AJ9" s="1" t="str">
        <f t="shared" si="1"/>
        <v/>
      </c>
      <c r="AK9" s="1" t="str">
        <f t="shared" si="1"/>
        <v/>
      </c>
      <c r="AL9" s="1" t="str">
        <f t="shared" si="1"/>
        <v/>
      </c>
    </row>
    <row r="10">
      <c r="A10" s="2" t="s">
        <v>53</v>
      </c>
      <c r="B10" s="2" t="s">
        <v>3</v>
      </c>
      <c r="C10" s="2" t="s">
        <v>54</v>
      </c>
      <c r="F10" s="1" t="str">
        <f t="shared" ref="F10:F277" si="16">TEXTJOIN("",TRUE,F9,G9,I9,M9,O9,Q9)</f>
        <v>100000100000110101</v>
      </c>
      <c r="G10" s="1" t="str">
        <f t="shared" si="2"/>
        <v>000</v>
      </c>
      <c r="H10" s="1">
        <f t="shared" si="3"/>
        <v>0</v>
      </c>
      <c r="I10" s="1" t="str">
        <f t="shared" si="4"/>
        <v>001</v>
      </c>
      <c r="J10" s="3" t="str">
        <f t="shared" si="5"/>
        <v>1</v>
      </c>
      <c r="K10" s="1" t="b">
        <f t="shared" si="6"/>
        <v>0</v>
      </c>
      <c r="L10" s="1" t="b">
        <f t="shared" si="7"/>
        <v>1</v>
      </c>
      <c r="M10" s="1" t="str">
        <f t="shared" si="8"/>
        <v>0</v>
      </c>
      <c r="N10" s="1">
        <f t="array" ref="N10">IFS(M10="0",15,M10="1",11,TRUE,"")</f>
        <v>15</v>
      </c>
      <c r="O10" s="1" t="str">
        <f t="shared" si="9"/>
        <v>000000010100001</v>
      </c>
      <c r="P10" s="1">
        <f t="shared" si="10"/>
        <v>161</v>
      </c>
      <c r="Q10" s="1" t="str">
        <f t="shared" si="11"/>
        <v/>
      </c>
      <c r="R10" s="1" t="str">
        <f t="array" ref="R10">TEXTJOIN("",TRUE,RIGHT(U10:XFR10,4))</f>
        <v/>
      </c>
      <c r="S10" s="1" t="str">
        <f t="shared" si="12"/>
        <v/>
      </c>
      <c r="T10" s="1" t="str">
        <f>IF(K10,Dec_Calculator!C3,"")</f>
        <v/>
      </c>
      <c r="U10" s="1" t="str">
        <f t="shared" si="13"/>
        <v/>
      </c>
      <c r="V10" s="1" t="str">
        <f t="shared" si="14"/>
        <v/>
      </c>
      <c r="W10" s="1" t="str">
        <f t="shared" ref="W10:AL10" si="15">IF(OR(V10="",LEFT(V10,1)="0"),"",MID($E$6,LEN(TEXTJOIN("",TRUE,$F10,$G10,$I10,TEXTJOIN("",TRUE,$U10:V10)))+1,5))</f>
        <v/>
      </c>
      <c r="X10" s="1" t="str">
        <f t="shared" si="15"/>
        <v/>
      </c>
      <c r="Y10" s="1" t="str">
        <f t="shared" si="15"/>
        <v/>
      </c>
      <c r="Z10" s="1" t="str">
        <f t="shared" si="15"/>
        <v/>
      </c>
      <c r="AA10" s="1" t="str">
        <f t="shared" si="15"/>
        <v/>
      </c>
      <c r="AB10" s="1" t="str">
        <f t="shared" si="15"/>
        <v/>
      </c>
      <c r="AC10" s="1" t="str">
        <f t="shared" si="15"/>
        <v/>
      </c>
      <c r="AD10" s="1" t="str">
        <f t="shared" si="15"/>
        <v/>
      </c>
      <c r="AE10" s="1" t="str">
        <f t="shared" si="15"/>
        <v/>
      </c>
      <c r="AF10" s="1" t="str">
        <f t="shared" si="15"/>
        <v/>
      </c>
      <c r="AG10" s="1" t="str">
        <f t="shared" si="15"/>
        <v/>
      </c>
      <c r="AH10" s="1" t="str">
        <f t="shared" si="15"/>
        <v/>
      </c>
      <c r="AI10" s="1" t="str">
        <f t="shared" si="15"/>
        <v/>
      </c>
      <c r="AJ10" s="1" t="str">
        <f t="shared" si="15"/>
        <v/>
      </c>
      <c r="AK10" s="1" t="str">
        <f t="shared" si="15"/>
        <v/>
      </c>
      <c r="AL10" s="1" t="str">
        <f t="shared" si="15"/>
        <v/>
      </c>
    </row>
    <row r="11">
      <c r="A11" s="2" t="s">
        <v>55</v>
      </c>
      <c r="B11" s="2" t="s">
        <v>3</v>
      </c>
      <c r="C11" s="2" t="s">
        <v>56</v>
      </c>
      <c r="F11" s="1" t="str">
        <f t="shared" si="16"/>
        <v>1000001000001101010000010000000010100001</v>
      </c>
      <c r="G11" s="1" t="str">
        <f t="shared" si="2"/>
        <v>000</v>
      </c>
      <c r="H11" s="1">
        <f t="shared" si="3"/>
        <v>0</v>
      </c>
      <c r="I11" s="1" t="str">
        <f t="shared" si="4"/>
        <v>000</v>
      </c>
      <c r="J11" s="3" t="str">
        <f t="shared" si="5"/>
        <v>0</v>
      </c>
      <c r="K11" s="1" t="b">
        <f t="shared" si="6"/>
        <v>0</v>
      </c>
      <c r="L11" s="1" t="b">
        <f t="shared" si="7"/>
        <v>1</v>
      </c>
      <c r="M11" s="1" t="str">
        <f t="shared" si="8"/>
        <v>0</v>
      </c>
      <c r="N11" s="1">
        <f t="array" ref="N11">IFS(M11="0",15,M11="1",11,TRUE,"")</f>
        <v>15</v>
      </c>
      <c r="O11" s="1" t="str">
        <f t="shared" si="9"/>
        <v>000000000100001</v>
      </c>
      <c r="P11" s="1">
        <f t="shared" si="10"/>
        <v>33</v>
      </c>
      <c r="Q11" s="1" t="str">
        <f t="shared" si="11"/>
        <v/>
      </c>
      <c r="R11" s="1" t="str">
        <f t="array" ref="R11">TEXTJOIN("",TRUE,RIGHT(U11:XFR11,4))</f>
        <v/>
      </c>
      <c r="S11" s="1" t="str">
        <f t="shared" si="12"/>
        <v/>
      </c>
      <c r="T11" s="1" t="str">
        <f>IF(K11,Dec_Calculator!C4,"")</f>
        <v/>
      </c>
      <c r="U11" s="1" t="str">
        <f t="shared" si="13"/>
        <v/>
      </c>
      <c r="V11" s="1" t="str">
        <f t="shared" si="14"/>
        <v/>
      </c>
      <c r="W11" s="1" t="str">
        <f t="shared" ref="W11:AL11" si="17">IF(OR(V11="",LEFT(V11,1)="0"),"",MID($E$6,LEN(TEXTJOIN("",TRUE,$F11,$G11,$I11,TEXTJOIN("",TRUE,$U11:V11)))+1,5))</f>
        <v/>
      </c>
      <c r="X11" s="1" t="str">
        <f t="shared" si="17"/>
        <v/>
      </c>
      <c r="Y11" s="1" t="str">
        <f t="shared" si="17"/>
        <v/>
      </c>
      <c r="Z11" s="1" t="str">
        <f t="shared" si="17"/>
        <v/>
      </c>
      <c r="AA11" s="1" t="str">
        <f t="shared" si="17"/>
        <v/>
      </c>
      <c r="AB11" s="1" t="str">
        <f t="shared" si="17"/>
        <v/>
      </c>
      <c r="AC11" s="1" t="str">
        <f t="shared" si="17"/>
        <v/>
      </c>
      <c r="AD11" s="1" t="str">
        <f t="shared" si="17"/>
        <v/>
      </c>
      <c r="AE11" s="1" t="str">
        <f t="shared" si="17"/>
        <v/>
      </c>
      <c r="AF11" s="1" t="str">
        <f t="shared" si="17"/>
        <v/>
      </c>
      <c r="AG11" s="1" t="str">
        <f t="shared" si="17"/>
        <v/>
      </c>
      <c r="AH11" s="1" t="str">
        <f t="shared" si="17"/>
        <v/>
      </c>
      <c r="AI11" s="1" t="str">
        <f t="shared" si="17"/>
        <v/>
      </c>
      <c r="AJ11" s="1" t="str">
        <f t="shared" si="17"/>
        <v/>
      </c>
      <c r="AK11" s="1" t="str">
        <f t="shared" si="17"/>
        <v/>
      </c>
      <c r="AL11" s="1" t="str">
        <f t="shared" si="17"/>
        <v/>
      </c>
    </row>
    <row r="12">
      <c r="A12" s="2" t="s">
        <v>57</v>
      </c>
      <c r="B12" s="2" t="s">
        <v>3</v>
      </c>
      <c r="C12" s="2" t="s">
        <v>58</v>
      </c>
      <c r="F12" s="1" t="str">
        <f t="shared" si="16"/>
        <v>10000010000011010100000100000000101000010000000000000000100001</v>
      </c>
      <c r="G12" s="1" t="str">
        <f t="shared" si="2"/>
        <v>011</v>
      </c>
      <c r="H12" s="1">
        <f t="shared" si="3"/>
        <v>3</v>
      </c>
      <c r="I12" s="1" t="str">
        <f t="shared" si="4"/>
        <v>100</v>
      </c>
      <c r="J12" s="3" t="str">
        <f t="shared" si="5"/>
        <v>4</v>
      </c>
      <c r="K12" s="1" t="b">
        <f t="shared" si="6"/>
        <v>1</v>
      </c>
      <c r="L12" s="1" t="b">
        <f t="shared" si="7"/>
        <v>0</v>
      </c>
      <c r="M12" s="1" t="str">
        <f t="shared" si="8"/>
        <v/>
      </c>
      <c r="N12" s="1" t="str">
        <f t="array" ref="N12">IFS(M12="0",15,M12="1",11,TRUE,"")</f>
        <v/>
      </c>
      <c r="O12" s="1" t="str">
        <f t="shared" si="9"/>
        <v/>
      </c>
      <c r="P12" s="1" t="str">
        <f t="shared" si="10"/>
        <v/>
      </c>
      <c r="Q12" s="1" t="str">
        <f t="shared" si="11"/>
        <v>01101</v>
      </c>
      <c r="R12" s="1" t="str">
        <f t="array" ref="R12">TEXTJOIN("",TRUE,RIGHT(U12:XFR12,4))</f>
        <v>1101</v>
      </c>
      <c r="S12" s="1" t="str">
        <f t="shared" ref="S12:S277" si="19">IF(K12="","",IF(K12,TEXTJOIN("",TRUE,Q12,INDEX($B$29:$B$32,MATCH(MOD(LEN(Q12),4),$A$29:$A$32,0))),""))</f>
        <v>011010</v>
      </c>
      <c r="T12" s="1">
        <f>IF(K12,Dec_Calculator!C5,"")</f>
        <v>13</v>
      </c>
      <c r="U12" s="1" t="str">
        <f t="shared" ref="U12:U277" si="20">IF($K12="","",IF($K12,MID($E$6,LEN(TEXTJOIN("",TRUE,$F12,$G12,$I12))+1,5),""))</f>
        <v>01101</v>
      </c>
      <c r="V12" s="1" t="str">
        <f t="shared" si="14"/>
        <v/>
      </c>
      <c r="W12" s="1" t="str">
        <f t="shared" ref="W12:AL12" si="18">IF(OR(V12="",LEFT(V12,1)="0"),"",MID($E$6,LEN(TEXTJOIN("",TRUE,$F12,$G12,$I12,TEXTJOIN("",TRUE,$U12:V12)))+1,5))</f>
        <v/>
      </c>
      <c r="X12" s="1" t="str">
        <f t="shared" si="18"/>
        <v/>
      </c>
      <c r="Y12" s="1" t="str">
        <f t="shared" si="18"/>
        <v/>
      </c>
      <c r="Z12" s="1" t="str">
        <f t="shared" si="18"/>
        <v/>
      </c>
      <c r="AA12" s="1" t="str">
        <f t="shared" si="18"/>
        <v/>
      </c>
      <c r="AB12" s="1" t="str">
        <f t="shared" si="18"/>
        <v/>
      </c>
      <c r="AC12" s="1" t="str">
        <f t="shared" si="18"/>
        <v/>
      </c>
      <c r="AD12" s="1" t="str">
        <f t="shared" si="18"/>
        <v/>
      </c>
      <c r="AE12" s="1" t="str">
        <f t="shared" si="18"/>
        <v/>
      </c>
      <c r="AF12" s="1" t="str">
        <f t="shared" si="18"/>
        <v/>
      </c>
      <c r="AG12" s="1" t="str">
        <f t="shared" si="18"/>
        <v/>
      </c>
      <c r="AH12" s="1" t="str">
        <f t="shared" si="18"/>
        <v/>
      </c>
      <c r="AI12" s="1" t="str">
        <f t="shared" si="18"/>
        <v/>
      </c>
      <c r="AJ12" s="1" t="str">
        <f t="shared" si="18"/>
        <v/>
      </c>
      <c r="AK12" s="1" t="str">
        <f t="shared" si="18"/>
        <v/>
      </c>
      <c r="AL12" s="1" t="str">
        <f t="shared" si="18"/>
        <v/>
      </c>
    </row>
    <row r="13">
      <c r="A13" s="2" t="s">
        <v>59</v>
      </c>
      <c r="B13" s="2" t="s">
        <v>3</v>
      </c>
      <c r="C13" s="2" t="s">
        <v>60</v>
      </c>
      <c r="F13" s="1" t="str">
        <f t="shared" si="16"/>
        <v>1000001000001101010000010000000010100001000000000000000010000101110001101</v>
      </c>
      <c r="G13" s="1" t="str">
        <f t="shared" si="2"/>
        <v>110</v>
      </c>
      <c r="H13" s="1">
        <f t="shared" si="3"/>
        <v>6</v>
      </c>
      <c r="I13" s="1" t="str">
        <f t="shared" si="4"/>
        <v>100</v>
      </c>
      <c r="J13" s="3" t="str">
        <f t="shared" si="5"/>
        <v>4</v>
      </c>
      <c r="K13" s="1" t="b">
        <f t="shared" si="6"/>
        <v>1</v>
      </c>
      <c r="L13" s="1" t="b">
        <f t="shared" si="7"/>
        <v>0</v>
      </c>
      <c r="M13" s="1" t="str">
        <f t="shared" si="8"/>
        <v/>
      </c>
      <c r="N13" s="1" t="str">
        <f t="array" ref="N13">IFS(M13="0",15,M13="1",11,TRUE,"")</f>
        <v/>
      </c>
      <c r="O13" s="1" t="str">
        <f t="shared" si="9"/>
        <v/>
      </c>
      <c r="P13" s="1" t="str">
        <f t="shared" si="10"/>
        <v/>
      </c>
      <c r="Q13" s="1" t="str">
        <f t="shared" si="11"/>
        <v>00011</v>
      </c>
      <c r="R13" s="1" t="str">
        <f t="array" ref="R13">TEXTJOIN("",TRUE,RIGHT(U13:XFR13,4))</f>
        <v>0011</v>
      </c>
      <c r="S13" s="1" t="str">
        <f t="shared" si="19"/>
        <v>000110</v>
      </c>
      <c r="T13" s="1">
        <f>IF(K13,Dec_Calculator!C6,"")</f>
        <v>3</v>
      </c>
      <c r="U13" s="1" t="str">
        <f t="shared" si="20"/>
        <v>00011</v>
      </c>
      <c r="V13" s="1" t="str">
        <f t="shared" si="14"/>
        <v/>
      </c>
      <c r="W13" s="1" t="str">
        <f t="shared" ref="W13:AL13" si="21">IF(OR(V13="",LEFT(V13,1)="0"),"",MID($E$6,LEN(TEXTJOIN("",TRUE,$F13,$G13,$I13,TEXTJOIN("",TRUE,$U13:V13)))+1,5))</f>
        <v/>
      </c>
      <c r="X13" s="1" t="str">
        <f t="shared" si="21"/>
        <v/>
      </c>
      <c r="Y13" s="1" t="str">
        <f t="shared" si="21"/>
        <v/>
      </c>
      <c r="Z13" s="1" t="str">
        <f t="shared" si="21"/>
        <v/>
      </c>
      <c r="AA13" s="1" t="str">
        <f t="shared" si="21"/>
        <v/>
      </c>
      <c r="AB13" s="1" t="str">
        <f t="shared" si="21"/>
        <v/>
      </c>
      <c r="AC13" s="1" t="str">
        <f t="shared" si="21"/>
        <v/>
      </c>
      <c r="AD13" s="1" t="str">
        <f t="shared" si="21"/>
        <v/>
      </c>
      <c r="AE13" s="1" t="str">
        <f t="shared" si="21"/>
        <v/>
      </c>
      <c r="AF13" s="1" t="str">
        <f t="shared" si="21"/>
        <v/>
      </c>
      <c r="AG13" s="1" t="str">
        <f t="shared" si="21"/>
        <v/>
      </c>
      <c r="AH13" s="1" t="str">
        <f t="shared" si="21"/>
        <v/>
      </c>
      <c r="AI13" s="1" t="str">
        <f t="shared" si="21"/>
        <v/>
      </c>
      <c r="AJ13" s="1" t="str">
        <f t="shared" si="21"/>
        <v/>
      </c>
      <c r="AK13" s="1" t="str">
        <f t="shared" si="21"/>
        <v/>
      </c>
      <c r="AL13" s="1" t="str">
        <f t="shared" si="21"/>
        <v/>
      </c>
    </row>
    <row r="14">
      <c r="A14" s="2" t="s">
        <v>61</v>
      </c>
      <c r="B14" s="2" t="s">
        <v>3</v>
      </c>
      <c r="C14" s="2" t="s">
        <v>62</v>
      </c>
      <c r="F14" s="1" t="str">
        <f t="shared" si="16"/>
        <v>100000100000110101000001000000001010000100000000000000001000010111000110111010000011</v>
      </c>
      <c r="G14" s="1" t="str">
        <f t="shared" si="2"/>
        <v>001</v>
      </c>
      <c r="H14" s="1">
        <f t="shared" si="3"/>
        <v>1</v>
      </c>
      <c r="I14" s="1" t="str">
        <f t="shared" si="4"/>
        <v>100</v>
      </c>
      <c r="J14" s="3" t="str">
        <f t="shared" si="5"/>
        <v>4</v>
      </c>
      <c r="K14" s="1" t="b">
        <f t="shared" si="6"/>
        <v>1</v>
      </c>
      <c r="L14" s="1" t="b">
        <f t="shared" si="7"/>
        <v>0</v>
      </c>
      <c r="M14" s="1" t="str">
        <f t="shared" si="8"/>
        <v/>
      </c>
      <c r="N14" s="1" t="str">
        <f t="array" ref="N14">IFS(M14="0",15,M14="1",11,TRUE,"")</f>
        <v/>
      </c>
      <c r="O14" s="1" t="str">
        <f t="shared" si="9"/>
        <v/>
      </c>
      <c r="P14" s="1" t="str">
        <f t="shared" si="10"/>
        <v/>
      </c>
      <c r="Q14" s="1" t="str">
        <f t="shared" si="11"/>
        <v>01111</v>
      </c>
      <c r="R14" s="1" t="str">
        <f t="array" ref="R14">TEXTJOIN("",TRUE,RIGHT(U14:XFR14,4))</f>
        <v>1111</v>
      </c>
      <c r="S14" s="1" t="str">
        <f t="shared" si="19"/>
        <v>011110</v>
      </c>
      <c r="T14" s="1">
        <f>IF(K14,Dec_Calculator!C7,"")</f>
        <v>15</v>
      </c>
      <c r="U14" s="1" t="str">
        <f t="shared" si="20"/>
        <v>01111</v>
      </c>
      <c r="V14" s="1" t="str">
        <f t="shared" si="14"/>
        <v/>
      </c>
      <c r="W14" s="1" t="str">
        <f t="shared" ref="W14:AL14" si="22">IF(OR(V14="",LEFT(V14,1)="0"),"",MID($E$6,LEN(TEXTJOIN("",TRUE,$F14,$G14,$I14,TEXTJOIN("",TRUE,$U14:V14)))+1,5))</f>
        <v/>
      </c>
      <c r="X14" s="1" t="str">
        <f t="shared" si="22"/>
        <v/>
      </c>
      <c r="Y14" s="1" t="str">
        <f t="shared" si="22"/>
        <v/>
      </c>
      <c r="Z14" s="1" t="str">
        <f t="shared" si="22"/>
        <v/>
      </c>
      <c r="AA14" s="1" t="str">
        <f t="shared" si="22"/>
        <v/>
      </c>
      <c r="AB14" s="1" t="str">
        <f t="shared" si="22"/>
        <v/>
      </c>
      <c r="AC14" s="1" t="str">
        <f t="shared" si="22"/>
        <v/>
      </c>
      <c r="AD14" s="1" t="str">
        <f t="shared" si="22"/>
        <v/>
      </c>
      <c r="AE14" s="1" t="str">
        <f t="shared" si="22"/>
        <v/>
      </c>
      <c r="AF14" s="1" t="str">
        <f t="shared" si="22"/>
        <v/>
      </c>
      <c r="AG14" s="1" t="str">
        <f t="shared" si="22"/>
        <v/>
      </c>
      <c r="AH14" s="1" t="str">
        <f t="shared" si="22"/>
        <v/>
      </c>
      <c r="AI14" s="1" t="str">
        <f t="shared" si="22"/>
        <v/>
      </c>
      <c r="AJ14" s="1" t="str">
        <f t="shared" si="22"/>
        <v/>
      </c>
      <c r="AK14" s="1" t="str">
        <f t="shared" si="22"/>
        <v/>
      </c>
      <c r="AL14" s="1" t="str">
        <f t="shared" si="22"/>
        <v/>
      </c>
    </row>
    <row r="15">
      <c r="A15" s="2" t="s">
        <v>63</v>
      </c>
      <c r="B15" s="2" t="s">
        <v>3</v>
      </c>
      <c r="C15" s="2" t="s">
        <v>64</v>
      </c>
      <c r="F15" s="1" t="str">
        <f t="shared" si="16"/>
        <v>10000010000011010100000100000000101000010000000000000000100001011100011011101000001100110001111</v>
      </c>
      <c r="G15" s="1" t="str">
        <f t="shared" si="2"/>
        <v>110</v>
      </c>
      <c r="H15" s="1">
        <f t="shared" si="3"/>
        <v>6</v>
      </c>
      <c r="I15" s="1" t="str">
        <f t="shared" si="4"/>
        <v>000</v>
      </c>
      <c r="J15" s="3" t="str">
        <f t="shared" si="5"/>
        <v>0</v>
      </c>
      <c r="K15" s="1" t="b">
        <f t="shared" si="6"/>
        <v>0</v>
      </c>
      <c r="L15" s="1" t="b">
        <f t="shared" si="7"/>
        <v>1</v>
      </c>
      <c r="M15" s="1" t="str">
        <f t="shared" si="8"/>
        <v>1</v>
      </c>
      <c r="N15" s="1">
        <f t="array" ref="N15">IFS(M15="0",15,M15="1",11,TRUE,"")</f>
        <v>11</v>
      </c>
      <c r="O15" s="1" t="str">
        <f t="shared" si="9"/>
        <v>00000000011</v>
      </c>
      <c r="P15" s="1">
        <f t="shared" si="10"/>
        <v>3</v>
      </c>
      <c r="Q15" s="1" t="str">
        <f t="shared" si="11"/>
        <v/>
      </c>
      <c r="R15" s="1" t="str">
        <f t="array" ref="R15">TEXTJOIN("",TRUE,RIGHT(U15:XFR15,4))</f>
        <v/>
      </c>
      <c r="S15" s="1" t="str">
        <f t="shared" si="19"/>
        <v/>
      </c>
      <c r="T15" s="1" t="str">
        <f>IF(K15,Dec_Calculator!C8,"")</f>
        <v/>
      </c>
      <c r="U15" s="1" t="str">
        <f t="shared" si="20"/>
        <v/>
      </c>
      <c r="V15" s="1" t="str">
        <f t="shared" si="14"/>
        <v/>
      </c>
      <c r="W15" s="1" t="str">
        <f t="shared" ref="W15:AL15" si="23">IF(OR(V15="",LEFT(V15,1)="0"),"",MID($E$6,LEN(TEXTJOIN("",TRUE,$F15,$G15,$I15,TEXTJOIN("",TRUE,$U15:V15)))+1,5))</f>
        <v/>
      </c>
      <c r="X15" s="1" t="str">
        <f t="shared" si="23"/>
        <v/>
      </c>
      <c r="Y15" s="1" t="str">
        <f t="shared" si="23"/>
        <v/>
      </c>
      <c r="Z15" s="1" t="str">
        <f t="shared" si="23"/>
        <v/>
      </c>
      <c r="AA15" s="1" t="str">
        <f t="shared" si="23"/>
        <v/>
      </c>
      <c r="AB15" s="1" t="str">
        <f t="shared" si="23"/>
        <v/>
      </c>
      <c r="AC15" s="1" t="str">
        <f t="shared" si="23"/>
        <v/>
      </c>
      <c r="AD15" s="1" t="str">
        <f t="shared" si="23"/>
        <v/>
      </c>
      <c r="AE15" s="1" t="str">
        <f t="shared" si="23"/>
        <v/>
      </c>
      <c r="AF15" s="1" t="str">
        <f t="shared" si="23"/>
        <v/>
      </c>
      <c r="AG15" s="1" t="str">
        <f t="shared" si="23"/>
        <v/>
      </c>
      <c r="AH15" s="1" t="str">
        <f t="shared" si="23"/>
        <v/>
      </c>
      <c r="AI15" s="1" t="str">
        <f t="shared" si="23"/>
        <v/>
      </c>
      <c r="AJ15" s="1" t="str">
        <f t="shared" si="23"/>
        <v/>
      </c>
      <c r="AK15" s="1" t="str">
        <f t="shared" si="23"/>
        <v/>
      </c>
      <c r="AL15" s="1" t="str">
        <f t="shared" si="23"/>
        <v/>
      </c>
    </row>
    <row r="16">
      <c r="A16" s="2" t="s">
        <v>65</v>
      </c>
      <c r="B16" s="2" t="s">
        <v>3</v>
      </c>
      <c r="C16" s="2" t="s">
        <v>66</v>
      </c>
      <c r="F16" s="1" t="str">
        <f t="shared" si="16"/>
        <v>10000010000011010100000100000000101000010000000000000000100001011100011011101000001100110001111110000100000000011</v>
      </c>
      <c r="G16" s="1" t="str">
        <f t="shared" si="2"/>
        <v>101</v>
      </c>
      <c r="H16" s="1">
        <f t="shared" si="3"/>
        <v>5</v>
      </c>
      <c r="I16" s="1" t="str">
        <f t="shared" si="4"/>
        <v>100</v>
      </c>
      <c r="J16" s="3" t="str">
        <f t="shared" si="5"/>
        <v>4</v>
      </c>
      <c r="K16" s="1" t="b">
        <f t="shared" si="6"/>
        <v>1</v>
      </c>
      <c r="L16" s="1" t="b">
        <f t="shared" si="7"/>
        <v>0</v>
      </c>
      <c r="M16" s="1" t="str">
        <f t="shared" si="8"/>
        <v/>
      </c>
      <c r="N16" s="1" t="str">
        <f t="array" ref="N16">IFS(M16="0",15,M16="1",11,TRUE,"")</f>
        <v/>
      </c>
      <c r="O16" s="1" t="str">
        <f t="shared" si="9"/>
        <v/>
      </c>
      <c r="P16" s="1" t="str">
        <f t="shared" si="10"/>
        <v/>
      </c>
      <c r="Q16" s="1" t="str">
        <f t="shared" si="11"/>
        <v>01110</v>
      </c>
      <c r="R16" s="1" t="str">
        <f t="array" ref="R16">TEXTJOIN("",TRUE,RIGHT(U16:XFR16,4))</f>
        <v>1110</v>
      </c>
      <c r="S16" s="1" t="str">
        <f t="shared" si="19"/>
        <v>011100</v>
      </c>
      <c r="T16" s="1">
        <f>IF(K16,Dec_Calculator!C9,"")</f>
        <v>14</v>
      </c>
      <c r="U16" s="1" t="str">
        <f t="shared" si="20"/>
        <v>01110</v>
      </c>
      <c r="V16" s="1" t="str">
        <f t="shared" si="14"/>
        <v/>
      </c>
      <c r="W16" s="1" t="str">
        <f t="shared" ref="W16:AL16" si="24">IF(OR(V16="",LEFT(V16,1)="0"),"",MID($E$6,LEN(TEXTJOIN("",TRUE,$F16,$G16,$I16,TEXTJOIN("",TRUE,$U16:V16)))+1,5))</f>
        <v/>
      </c>
      <c r="X16" s="1" t="str">
        <f t="shared" si="24"/>
        <v/>
      </c>
      <c r="Y16" s="1" t="str">
        <f t="shared" si="24"/>
        <v/>
      </c>
      <c r="Z16" s="1" t="str">
        <f t="shared" si="24"/>
        <v/>
      </c>
      <c r="AA16" s="1" t="str">
        <f t="shared" si="24"/>
        <v/>
      </c>
      <c r="AB16" s="1" t="str">
        <f t="shared" si="24"/>
        <v/>
      </c>
      <c r="AC16" s="1" t="str">
        <f t="shared" si="24"/>
        <v/>
      </c>
      <c r="AD16" s="1" t="str">
        <f t="shared" si="24"/>
        <v/>
      </c>
      <c r="AE16" s="1" t="str">
        <f t="shared" si="24"/>
        <v/>
      </c>
      <c r="AF16" s="1" t="str">
        <f t="shared" si="24"/>
        <v/>
      </c>
      <c r="AG16" s="1" t="str">
        <f t="shared" si="24"/>
        <v/>
      </c>
      <c r="AH16" s="1" t="str">
        <f t="shared" si="24"/>
        <v/>
      </c>
      <c r="AI16" s="1" t="str">
        <f t="shared" si="24"/>
        <v/>
      </c>
      <c r="AJ16" s="1" t="str">
        <f t="shared" si="24"/>
        <v/>
      </c>
      <c r="AK16" s="1" t="str">
        <f t="shared" si="24"/>
        <v/>
      </c>
      <c r="AL16" s="1" t="str">
        <f t="shared" si="24"/>
        <v/>
      </c>
    </row>
    <row r="17">
      <c r="A17" s="2" t="s">
        <v>67</v>
      </c>
      <c r="B17" s="2" t="s">
        <v>3</v>
      </c>
      <c r="C17" s="2" t="s">
        <v>68</v>
      </c>
      <c r="F17" s="1" t="str">
        <f t="shared" si="16"/>
        <v>1000001000001101010000010000000010100001000000000000000010000101110001101110100000110011000111111000010000000001110110001110</v>
      </c>
      <c r="G17" s="1" t="str">
        <f t="shared" si="2"/>
        <v>000</v>
      </c>
      <c r="H17" s="1">
        <f t="shared" si="3"/>
        <v>0</v>
      </c>
      <c r="I17" s="1" t="str">
        <f t="shared" si="4"/>
        <v>100</v>
      </c>
      <c r="J17" s="3" t="str">
        <f t="shared" si="5"/>
        <v>4</v>
      </c>
      <c r="K17" s="1" t="b">
        <f t="shared" si="6"/>
        <v>1</v>
      </c>
      <c r="L17" s="1" t="b">
        <f t="shared" si="7"/>
        <v>0</v>
      </c>
      <c r="M17" s="1" t="str">
        <f t="shared" si="8"/>
        <v/>
      </c>
      <c r="N17" s="1" t="str">
        <f t="array" ref="N17">IFS(M17="0",15,M17="1",11,TRUE,"")</f>
        <v/>
      </c>
      <c r="O17" s="1" t="str">
        <f t="shared" si="9"/>
        <v/>
      </c>
      <c r="P17" s="1" t="str">
        <f t="shared" si="10"/>
        <v/>
      </c>
      <c r="Q17" s="1" t="str">
        <f t="shared" si="11"/>
        <v>00011</v>
      </c>
      <c r="R17" s="1" t="str">
        <f t="array" ref="R17">TEXTJOIN("",TRUE,RIGHT(U17:XFR17,4))</f>
        <v>0011</v>
      </c>
      <c r="S17" s="1" t="str">
        <f t="shared" si="19"/>
        <v>000110</v>
      </c>
      <c r="T17" s="1">
        <f>IF(K17,Dec_Calculator!C10,"")</f>
        <v>3</v>
      </c>
      <c r="U17" s="1" t="str">
        <f t="shared" si="20"/>
        <v>00011</v>
      </c>
      <c r="V17" s="1" t="str">
        <f t="shared" si="14"/>
        <v/>
      </c>
      <c r="W17" s="1" t="str">
        <f t="shared" ref="W17:AL17" si="25">IF(OR(V17="",LEFT(V17,1)="0"),"",MID($E$6,LEN(TEXTJOIN("",TRUE,$F17,$G17,$I17,TEXTJOIN("",TRUE,$U17:V17)))+1,5))</f>
        <v/>
      </c>
      <c r="X17" s="1" t="str">
        <f t="shared" si="25"/>
        <v/>
      </c>
      <c r="Y17" s="1" t="str">
        <f t="shared" si="25"/>
        <v/>
      </c>
      <c r="Z17" s="1" t="str">
        <f t="shared" si="25"/>
        <v/>
      </c>
      <c r="AA17" s="1" t="str">
        <f t="shared" si="25"/>
        <v/>
      </c>
      <c r="AB17" s="1" t="str">
        <f t="shared" si="25"/>
        <v/>
      </c>
      <c r="AC17" s="1" t="str">
        <f t="shared" si="25"/>
        <v/>
      </c>
      <c r="AD17" s="1" t="str">
        <f t="shared" si="25"/>
        <v/>
      </c>
      <c r="AE17" s="1" t="str">
        <f t="shared" si="25"/>
        <v/>
      </c>
      <c r="AF17" s="1" t="str">
        <f t="shared" si="25"/>
        <v/>
      </c>
      <c r="AG17" s="1" t="str">
        <f t="shared" si="25"/>
        <v/>
      </c>
      <c r="AH17" s="1" t="str">
        <f t="shared" si="25"/>
        <v/>
      </c>
      <c r="AI17" s="1" t="str">
        <f t="shared" si="25"/>
        <v/>
      </c>
      <c r="AJ17" s="1" t="str">
        <f t="shared" si="25"/>
        <v/>
      </c>
      <c r="AK17" s="1" t="str">
        <f t="shared" si="25"/>
        <v/>
      </c>
      <c r="AL17" s="1" t="str">
        <f t="shared" si="25"/>
        <v/>
      </c>
    </row>
    <row r="18">
      <c r="A18" s="2" t="s">
        <v>69</v>
      </c>
      <c r="B18" s="2" t="s">
        <v>3</v>
      </c>
      <c r="C18" s="2" t="s">
        <v>70</v>
      </c>
      <c r="F18" s="1" t="str">
        <f t="shared" si="16"/>
        <v>100000100000110101000001000000001010000100000000000000001000010111000110111010000011001100011111100001000000000111011000111000010000011</v>
      </c>
      <c r="G18" s="1" t="str">
        <f t="shared" si="2"/>
        <v>011</v>
      </c>
      <c r="H18" s="1">
        <f t="shared" si="3"/>
        <v>3</v>
      </c>
      <c r="I18" s="1" t="str">
        <f t="shared" si="4"/>
        <v>100</v>
      </c>
      <c r="J18" s="3" t="str">
        <f t="shared" si="5"/>
        <v>4</v>
      </c>
      <c r="K18" s="1" t="b">
        <f t="shared" si="6"/>
        <v>1</v>
      </c>
      <c r="L18" s="1" t="b">
        <f t="shared" si="7"/>
        <v>0</v>
      </c>
      <c r="M18" s="1" t="str">
        <f t="shared" si="8"/>
        <v/>
      </c>
      <c r="N18" s="1" t="str">
        <f t="array" ref="N18">IFS(M18="0",15,M18="1",11,TRUE,"")</f>
        <v/>
      </c>
      <c r="O18" s="1" t="str">
        <f t="shared" si="9"/>
        <v/>
      </c>
      <c r="P18" s="1" t="str">
        <f t="shared" si="10"/>
        <v/>
      </c>
      <c r="Q18" s="1" t="str">
        <f t="shared" si="11"/>
        <v>00101</v>
      </c>
      <c r="R18" s="1" t="str">
        <f t="array" ref="R18">TEXTJOIN("",TRUE,RIGHT(U18:XFR18,4))</f>
        <v>0101</v>
      </c>
      <c r="S18" s="1" t="str">
        <f t="shared" si="19"/>
        <v>001010</v>
      </c>
      <c r="T18" s="1">
        <f>IF(K18,Dec_Calculator!C11,"")</f>
        <v>5</v>
      </c>
      <c r="U18" s="1" t="str">
        <f t="shared" si="20"/>
        <v>00101</v>
      </c>
      <c r="V18" s="1" t="str">
        <f t="shared" si="14"/>
        <v/>
      </c>
      <c r="W18" s="1" t="str">
        <f t="shared" ref="W18:AL18" si="26">IF(OR(V18="",LEFT(V18,1)="0"),"",MID($E$6,LEN(TEXTJOIN("",TRUE,$F18,$G18,$I18,TEXTJOIN("",TRUE,$U18:V18)))+1,5))</f>
        <v/>
      </c>
      <c r="X18" s="1" t="str">
        <f t="shared" si="26"/>
        <v/>
      </c>
      <c r="Y18" s="1" t="str">
        <f t="shared" si="26"/>
        <v/>
      </c>
      <c r="Z18" s="1" t="str">
        <f t="shared" si="26"/>
        <v/>
      </c>
      <c r="AA18" s="1" t="str">
        <f t="shared" si="26"/>
        <v/>
      </c>
      <c r="AB18" s="1" t="str">
        <f t="shared" si="26"/>
        <v/>
      </c>
      <c r="AC18" s="1" t="str">
        <f t="shared" si="26"/>
        <v/>
      </c>
      <c r="AD18" s="1" t="str">
        <f t="shared" si="26"/>
        <v/>
      </c>
      <c r="AE18" s="1" t="str">
        <f t="shared" si="26"/>
        <v/>
      </c>
      <c r="AF18" s="1" t="str">
        <f t="shared" si="26"/>
        <v/>
      </c>
      <c r="AG18" s="1" t="str">
        <f t="shared" si="26"/>
        <v/>
      </c>
      <c r="AH18" s="1" t="str">
        <f t="shared" si="26"/>
        <v/>
      </c>
      <c r="AI18" s="1" t="str">
        <f t="shared" si="26"/>
        <v/>
      </c>
      <c r="AJ18" s="1" t="str">
        <f t="shared" si="26"/>
        <v/>
      </c>
      <c r="AK18" s="1" t="str">
        <f t="shared" si="26"/>
        <v/>
      </c>
      <c r="AL18" s="1" t="str">
        <f t="shared" si="26"/>
        <v/>
      </c>
    </row>
    <row r="19">
      <c r="F19" s="1" t="str">
        <f t="shared" si="16"/>
        <v>10000010000011010100000100000000101000010000000000000000100001011100011011101000001100110001111110000100000000011101100011100001000001101110000101</v>
      </c>
      <c r="G19" s="1" t="str">
        <f t="shared" si="2"/>
        <v>101</v>
      </c>
      <c r="H19" s="1">
        <f t="shared" si="3"/>
        <v>5</v>
      </c>
      <c r="I19" s="1" t="str">
        <f t="shared" si="4"/>
        <v>000</v>
      </c>
      <c r="J19" s="3" t="str">
        <f t="shared" si="5"/>
        <v>0</v>
      </c>
      <c r="K19" s="1" t="b">
        <f t="shared" si="6"/>
        <v>0</v>
      </c>
      <c r="L19" s="1" t="b">
        <f t="shared" si="7"/>
        <v>1</v>
      </c>
      <c r="M19" s="1" t="str">
        <f t="shared" si="8"/>
        <v>0</v>
      </c>
      <c r="N19" s="1">
        <f t="array" ref="N19">IFS(M19="0",15,M19="1",11,TRUE,"")</f>
        <v>15</v>
      </c>
      <c r="O19" s="1" t="str">
        <f t="shared" si="9"/>
        <v>000000000100001</v>
      </c>
      <c r="P19" s="1">
        <f t="shared" si="10"/>
        <v>33</v>
      </c>
      <c r="Q19" s="1" t="str">
        <f t="shared" si="11"/>
        <v/>
      </c>
      <c r="R19" s="1" t="str">
        <f t="array" ref="R19">TEXTJOIN("",TRUE,RIGHT(U19:XFR19,4))</f>
        <v/>
      </c>
      <c r="S19" s="1" t="str">
        <f t="shared" si="19"/>
        <v/>
      </c>
      <c r="T19" s="1" t="str">
        <f>IF(K19,Dec_Calculator!C12,"")</f>
        <v/>
      </c>
      <c r="U19" s="1" t="str">
        <f t="shared" si="20"/>
        <v/>
      </c>
      <c r="V19" s="1" t="str">
        <f t="shared" si="14"/>
        <v/>
      </c>
      <c r="W19" s="1" t="str">
        <f t="shared" ref="W19:AL19" si="27">IF(OR(V19="",LEFT(V19,1)="0"),"",MID($E$6,LEN(TEXTJOIN("",TRUE,$F19,$G19,$I19,TEXTJOIN("",TRUE,$U19:V19)))+1,5))</f>
        <v/>
      </c>
      <c r="X19" s="1" t="str">
        <f t="shared" si="27"/>
        <v/>
      </c>
      <c r="Y19" s="1" t="str">
        <f t="shared" si="27"/>
        <v/>
      </c>
      <c r="Z19" s="1" t="str">
        <f t="shared" si="27"/>
        <v/>
      </c>
      <c r="AA19" s="1" t="str">
        <f t="shared" si="27"/>
        <v/>
      </c>
      <c r="AB19" s="1" t="str">
        <f t="shared" si="27"/>
        <v/>
      </c>
      <c r="AC19" s="1" t="str">
        <f t="shared" si="27"/>
        <v/>
      </c>
      <c r="AD19" s="1" t="str">
        <f t="shared" si="27"/>
        <v/>
      </c>
      <c r="AE19" s="1" t="str">
        <f t="shared" si="27"/>
        <v/>
      </c>
      <c r="AF19" s="1" t="str">
        <f t="shared" si="27"/>
        <v/>
      </c>
      <c r="AG19" s="1" t="str">
        <f t="shared" si="27"/>
        <v/>
      </c>
      <c r="AH19" s="1" t="str">
        <f t="shared" si="27"/>
        <v/>
      </c>
      <c r="AI19" s="1" t="str">
        <f t="shared" si="27"/>
        <v/>
      </c>
      <c r="AJ19" s="1" t="str">
        <f t="shared" si="27"/>
        <v/>
      </c>
      <c r="AK19" s="1" t="str">
        <f t="shared" si="27"/>
        <v/>
      </c>
      <c r="AL19" s="1" t="str">
        <f t="shared" si="27"/>
        <v/>
      </c>
    </row>
    <row r="20">
      <c r="A20" s="2" t="s">
        <v>71</v>
      </c>
      <c r="F20" s="1" t="str">
        <f t="shared" si="16"/>
        <v>100000100000110101000001000000001010000100000000000000001000010111000110111010000011001100011111100001000000000111011000111000010000011011100001011010000000000000100001</v>
      </c>
      <c r="G20" s="1" t="str">
        <f t="shared" si="2"/>
        <v>011</v>
      </c>
      <c r="H20" s="1">
        <f t="shared" si="3"/>
        <v>3</v>
      </c>
      <c r="I20" s="1" t="str">
        <f t="shared" si="4"/>
        <v>100</v>
      </c>
      <c r="J20" s="3" t="str">
        <f t="shared" si="5"/>
        <v>4</v>
      </c>
      <c r="K20" s="1" t="b">
        <f t="shared" si="6"/>
        <v>1</v>
      </c>
      <c r="L20" s="1" t="b">
        <f t="shared" si="7"/>
        <v>0</v>
      </c>
      <c r="M20" s="1" t="str">
        <f t="shared" si="8"/>
        <v/>
      </c>
      <c r="N20" s="1" t="str">
        <f t="array" ref="N20">IFS(M20="0",15,M20="1",11,TRUE,"")</f>
        <v/>
      </c>
      <c r="O20" s="1" t="str">
        <f t="shared" si="9"/>
        <v/>
      </c>
      <c r="P20" s="1" t="str">
        <f t="shared" si="10"/>
        <v/>
      </c>
      <c r="Q20" s="1" t="str">
        <f t="shared" si="11"/>
        <v>00100</v>
      </c>
      <c r="R20" s="1" t="str">
        <f t="array" ref="R20">TEXTJOIN("",TRUE,RIGHT(U20:XFR20,4))</f>
        <v>0100</v>
      </c>
      <c r="S20" s="1" t="str">
        <f t="shared" si="19"/>
        <v>001000</v>
      </c>
      <c r="T20" s="1">
        <f>IF(K20,Dec_Calculator!C13,"")</f>
        <v>4</v>
      </c>
      <c r="U20" s="1" t="str">
        <f t="shared" si="20"/>
        <v>00100</v>
      </c>
      <c r="V20" s="1" t="str">
        <f t="shared" si="14"/>
        <v/>
      </c>
      <c r="W20" s="1" t="str">
        <f t="shared" ref="W20:AL20" si="28">IF(OR(V20="",LEFT(V20,1)="0"),"",MID($E$6,LEN(TEXTJOIN("",TRUE,$F20,$G20,$I20,TEXTJOIN("",TRUE,$U20:V20)))+1,5))</f>
        <v/>
      </c>
      <c r="X20" s="1" t="str">
        <f t="shared" si="28"/>
        <v/>
      </c>
      <c r="Y20" s="1" t="str">
        <f t="shared" si="28"/>
        <v/>
      </c>
      <c r="Z20" s="1" t="str">
        <f t="shared" si="28"/>
        <v/>
      </c>
      <c r="AA20" s="1" t="str">
        <f t="shared" si="28"/>
        <v/>
      </c>
      <c r="AB20" s="1" t="str">
        <f t="shared" si="28"/>
        <v/>
      </c>
      <c r="AC20" s="1" t="str">
        <f t="shared" si="28"/>
        <v/>
      </c>
      <c r="AD20" s="1" t="str">
        <f t="shared" si="28"/>
        <v/>
      </c>
      <c r="AE20" s="1" t="str">
        <f t="shared" si="28"/>
        <v/>
      </c>
      <c r="AF20" s="1" t="str">
        <f t="shared" si="28"/>
        <v/>
      </c>
      <c r="AG20" s="1" t="str">
        <f t="shared" si="28"/>
        <v/>
      </c>
      <c r="AH20" s="1" t="str">
        <f t="shared" si="28"/>
        <v/>
      </c>
      <c r="AI20" s="1" t="str">
        <f t="shared" si="28"/>
        <v/>
      </c>
      <c r="AJ20" s="1" t="str">
        <f t="shared" si="28"/>
        <v/>
      </c>
      <c r="AK20" s="1" t="str">
        <f t="shared" si="28"/>
        <v/>
      </c>
      <c r="AL20" s="1" t="str">
        <f t="shared" si="28"/>
        <v/>
      </c>
    </row>
    <row r="21" ht="15.75" customHeight="1">
      <c r="A21" s="2" t="s">
        <v>2</v>
      </c>
      <c r="B21" s="2" t="s">
        <v>72</v>
      </c>
      <c r="F21" s="1" t="str">
        <f t="shared" si="16"/>
        <v>10000010000011010100000100000000101000010000000000000000100001011100011011101000001100110001111110000100000000011101100011100001000001101110000101101000000000000010000101110000100</v>
      </c>
      <c r="G21" s="1" t="str">
        <f t="shared" si="2"/>
        <v>001</v>
      </c>
      <c r="H21" s="1">
        <f t="shared" si="3"/>
        <v>1</v>
      </c>
      <c r="I21" s="1" t="str">
        <f t="shared" si="4"/>
        <v>100</v>
      </c>
      <c r="J21" s="3" t="str">
        <f t="shared" si="5"/>
        <v>4</v>
      </c>
      <c r="K21" s="1" t="b">
        <f t="shared" si="6"/>
        <v>1</v>
      </c>
      <c r="L21" s="1" t="b">
        <f t="shared" si="7"/>
        <v>0</v>
      </c>
      <c r="M21" s="1" t="str">
        <f t="shared" si="8"/>
        <v/>
      </c>
      <c r="N21" s="1" t="str">
        <f t="array" ref="N21">IFS(M21="0",15,M21="1",11,TRUE,"")</f>
        <v/>
      </c>
      <c r="O21" s="1" t="str">
        <f t="shared" si="9"/>
        <v/>
      </c>
      <c r="P21" s="1" t="str">
        <f t="shared" si="10"/>
        <v/>
      </c>
      <c r="Q21" s="1" t="str">
        <f t="shared" si="11"/>
        <v>01100</v>
      </c>
      <c r="R21" s="1" t="str">
        <f t="array" ref="R21">TEXTJOIN("",TRUE,RIGHT(U21:XFR21,4))</f>
        <v>1100</v>
      </c>
      <c r="S21" s="1" t="str">
        <f t="shared" si="19"/>
        <v>011000</v>
      </c>
      <c r="T21" s="1">
        <f>IF(K21,Dec_Calculator!C14,"")</f>
        <v>12</v>
      </c>
      <c r="U21" s="1" t="str">
        <f t="shared" si="20"/>
        <v>01100</v>
      </c>
      <c r="V21" s="1" t="str">
        <f t="shared" si="14"/>
        <v/>
      </c>
      <c r="W21" s="1" t="str">
        <f t="shared" ref="W21:AL21" si="29">IF(OR(V21="",LEFT(V21,1)="0"),"",MID($E$6,LEN(TEXTJOIN("",TRUE,$F21,$G21,$I21,TEXTJOIN("",TRUE,$U21:V21)))+1,5))</f>
        <v/>
      </c>
      <c r="X21" s="1" t="str">
        <f t="shared" si="29"/>
        <v/>
      </c>
      <c r="Y21" s="1" t="str">
        <f t="shared" si="29"/>
        <v/>
      </c>
      <c r="Z21" s="1" t="str">
        <f t="shared" si="29"/>
        <v/>
      </c>
      <c r="AA21" s="1" t="str">
        <f t="shared" si="29"/>
        <v/>
      </c>
      <c r="AB21" s="1" t="str">
        <f t="shared" si="29"/>
        <v/>
      </c>
      <c r="AC21" s="1" t="str">
        <f t="shared" si="29"/>
        <v/>
      </c>
      <c r="AD21" s="1" t="str">
        <f t="shared" si="29"/>
        <v/>
      </c>
      <c r="AE21" s="1" t="str">
        <f t="shared" si="29"/>
        <v/>
      </c>
      <c r="AF21" s="1" t="str">
        <f t="shared" si="29"/>
        <v/>
      </c>
      <c r="AG21" s="1" t="str">
        <f t="shared" si="29"/>
        <v/>
      </c>
      <c r="AH21" s="1" t="str">
        <f t="shared" si="29"/>
        <v/>
      </c>
      <c r="AI21" s="1" t="str">
        <f t="shared" si="29"/>
        <v/>
      </c>
      <c r="AJ21" s="1" t="str">
        <f t="shared" si="29"/>
        <v/>
      </c>
      <c r="AK21" s="1" t="str">
        <f t="shared" si="29"/>
        <v/>
      </c>
      <c r="AL21" s="1" t="str">
        <f t="shared" si="29"/>
        <v/>
      </c>
    </row>
    <row r="22" ht="15.75" customHeight="1">
      <c r="A22" s="2" t="s">
        <v>6</v>
      </c>
      <c r="B22" s="2" t="s">
        <v>73</v>
      </c>
      <c r="F22" s="1" t="str">
        <f t="shared" si="16"/>
        <v>1000001000001101010000010000000010100001000000000000000010000101110001101110100000110011000111111000010000000001110110001110000100000110111000010110100000000000001000010111000010000110001100</v>
      </c>
      <c r="G22" s="1" t="str">
        <f t="shared" si="2"/>
        <v>001</v>
      </c>
      <c r="H22" s="1">
        <f t="shared" si="3"/>
        <v>1</v>
      </c>
      <c r="I22" s="1" t="str">
        <f t="shared" si="4"/>
        <v>100</v>
      </c>
      <c r="J22" s="3" t="str">
        <f t="shared" si="5"/>
        <v>4</v>
      </c>
      <c r="K22" s="1" t="b">
        <f t="shared" si="6"/>
        <v>1</v>
      </c>
      <c r="L22" s="1" t="b">
        <f t="shared" si="7"/>
        <v>0</v>
      </c>
      <c r="M22" s="1" t="str">
        <f t="shared" si="8"/>
        <v/>
      </c>
      <c r="N22" s="1" t="str">
        <f t="array" ref="N22">IFS(M22="0",15,M22="1",11,TRUE,"")</f>
        <v/>
      </c>
      <c r="O22" s="1" t="str">
        <f t="shared" si="9"/>
        <v/>
      </c>
      <c r="P22" s="1" t="str">
        <f t="shared" si="10"/>
        <v/>
      </c>
      <c r="Q22" s="1" t="str">
        <f t="shared" si="11"/>
        <v>01010</v>
      </c>
      <c r="R22" s="1" t="str">
        <f t="array" ref="R22">TEXTJOIN("",TRUE,RIGHT(U22:XFR22,4))</f>
        <v>1010</v>
      </c>
      <c r="S22" s="1" t="str">
        <f t="shared" si="19"/>
        <v>010100</v>
      </c>
      <c r="T22" s="1">
        <f>IF(K22,Dec_Calculator!C15,"")</f>
        <v>10</v>
      </c>
      <c r="U22" s="1" t="str">
        <f t="shared" si="20"/>
        <v>01010</v>
      </c>
      <c r="V22" s="1" t="str">
        <f t="shared" si="14"/>
        <v/>
      </c>
      <c r="W22" s="1" t="str">
        <f t="shared" ref="W22:AL22" si="30">IF(OR(V22="",LEFT(V22,1)="0"),"",MID($E$6,LEN(TEXTJOIN("",TRUE,$F22,$G22,$I22,TEXTJOIN("",TRUE,$U22:V22)))+1,5))</f>
        <v/>
      </c>
      <c r="X22" s="1" t="str">
        <f t="shared" si="30"/>
        <v/>
      </c>
      <c r="Y22" s="1" t="str">
        <f t="shared" si="30"/>
        <v/>
      </c>
      <c r="Z22" s="1" t="str">
        <f t="shared" si="30"/>
        <v/>
      </c>
      <c r="AA22" s="1" t="str">
        <f t="shared" si="30"/>
        <v/>
      </c>
      <c r="AB22" s="1" t="str">
        <f t="shared" si="30"/>
        <v/>
      </c>
      <c r="AC22" s="1" t="str">
        <f t="shared" si="30"/>
        <v/>
      </c>
      <c r="AD22" s="1" t="str">
        <f t="shared" si="30"/>
        <v/>
      </c>
      <c r="AE22" s="1" t="str">
        <f t="shared" si="30"/>
        <v/>
      </c>
      <c r="AF22" s="1" t="str">
        <f t="shared" si="30"/>
        <v/>
      </c>
      <c r="AG22" s="1" t="str">
        <f t="shared" si="30"/>
        <v/>
      </c>
      <c r="AH22" s="1" t="str">
        <f t="shared" si="30"/>
        <v/>
      </c>
      <c r="AI22" s="1" t="str">
        <f t="shared" si="30"/>
        <v/>
      </c>
      <c r="AJ22" s="1" t="str">
        <f t="shared" si="30"/>
        <v/>
      </c>
      <c r="AK22" s="1" t="str">
        <f t="shared" si="30"/>
        <v/>
      </c>
      <c r="AL22" s="1" t="str">
        <f t="shared" si="30"/>
        <v/>
      </c>
    </row>
    <row r="23" ht="15.75" customHeight="1">
      <c r="A23" s="2" t="s">
        <v>8</v>
      </c>
      <c r="B23" s="2" t="s">
        <v>74</v>
      </c>
      <c r="F23" s="1" t="str">
        <f t="shared" si="16"/>
        <v>100000100000110101000001000000001010000100000000000000001000010111000110111010000011001100011111100001000000000111011000111000010000011011100001011010000000000000100001011100001000011000110000110001010</v>
      </c>
      <c r="G23" s="1" t="str">
        <f t="shared" si="2"/>
        <v>000</v>
      </c>
      <c r="H23" s="1">
        <f t="shared" si="3"/>
        <v>0</v>
      </c>
      <c r="I23" s="1" t="str">
        <f t="shared" si="4"/>
        <v>001</v>
      </c>
      <c r="J23" s="3" t="str">
        <f t="shared" si="5"/>
        <v>1</v>
      </c>
      <c r="K23" s="1" t="b">
        <f t="shared" si="6"/>
        <v>0</v>
      </c>
      <c r="L23" s="1" t="b">
        <f t="shared" si="7"/>
        <v>1</v>
      </c>
      <c r="M23" s="1" t="str">
        <f t="shared" si="8"/>
        <v>0</v>
      </c>
      <c r="N23" s="1">
        <f t="array" ref="N23">IFS(M23="0",15,M23="1",11,TRUE,"")</f>
        <v>15</v>
      </c>
      <c r="O23" s="1" t="str">
        <f t="shared" si="9"/>
        <v>000000001010001</v>
      </c>
      <c r="P23" s="1">
        <f t="shared" si="10"/>
        <v>81</v>
      </c>
      <c r="Q23" s="1" t="str">
        <f t="shared" si="11"/>
        <v/>
      </c>
      <c r="R23" s="1" t="str">
        <f t="array" ref="R23">TEXTJOIN("",TRUE,RIGHT(U23:XFR23,4))</f>
        <v/>
      </c>
      <c r="S23" s="1" t="str">
        <f t="shared" si="19"/>
        <v/>
      </c>
      <c r="T23" s="1" t="str">
        <f>IF(K23,Dec_Calculator!C16,"")</f>
        <v/>
      </c>
      <c r="U23" s="1" t="str">
        <f t="shared" si="20"/>
        <v/>
      </c>
      <c r="V23" s="1" t="str">
        <f t="shared" si="14"/>
        <v/>
      </c>
      <c r="W23" s="1" t="str">
        <f t="shared" ref="W23:AL23" si="31">IF(OR(V23="",LEFT(V23,1)="0"),"",MID($E$6,LEN(TEXTJOIN("",TRUE,$F23,$G23,$I23,TEXTJOIN("",TRUE,$U23:V23)))+1,5))</f>
        <v/>
      </c>
      <c r="X23" s="1" t="str">
        <f t="shared" si="31"/>
        <v/>
      </c>
      <c r="Y23" s="1" t="str">
        <f t="shared" si="31"/>
        <v/>
      </c>
      <c r="Z23" s="1" t="str">
        <f t="shared" si="31"/>
        <v/>
      </c>
      <c r="AA23" s="1" t="str">
        <f t="shared" si="31"/>
        <v/>
      </c>
      <c r="AB23" s="1" t="str">
        <f t="shared" si="31"/>
        <v/>
      </c>
      <c r="AC23" s="1" t="str">
        <f t="shared" si="31"/>
        <v/>
      </c>
      <c r="AD23" s="1" t="str">
        <f t="shared" si="31"/>
        <v/>
      </c>
      <c r="AE23" s="1" t="str">
        <f t="shared" si="31"/>
        <v/>
      </c>
      <c r="AF23" s="1" t="str">
        <f t="shared" si="31"/>
        <v/>
      </c>
      <c r="AG23" s="1" t="str">
        <f t="shared" si="31"/>
        <v/>
      </c>
      <c r="AH23" s="1" t="str">
        <f t="shared" si="31"/>
        <v/>
      </c>
      <c r="AI23" s="1" t="str">
        <f t="shared" si="31"/>
        <v/>
      </c>
      <c r="AJ23" s="1" t="str">
        <f t="shared" si="31"/>
        <v/>
      </c>
      <c r="AK23" s="1" t="str">
        <f t="shared" si="31"/>
        <v/>
      </c>
      <c r="AL23" s="1" t="str">
        <f t="shared" si="31"/>
        <v/>
      </c>
    </row>
    <row r="24" ht="15.75" customHeight="1">
      <c r="A24" s="2" t="s">
        <v>11</v>
      </c>
      <c r="B24" s="2" t="s">
        <v>75</v>
      </c>
      <c r="F2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</v>
      </c>
      <c r="G24" s="1" t="str">
        <f t="shared" si="2"/>
        <v>110</v>
      </c>
      <c r="H24" s="1">
        <f t="shared" si="3"/>
        <v>6</v>
      </c>
      <c r="I24" s="1" t="str">
        <f t="shared" si="4"/>
        <v>111</v>
      </c>
      <c r="J24" s="3" t="str">
        <f t="shared" si="5"/>
        <v>7</v>
      </c>
      <c r="K24" s="1" t="b">
        <f t="shared" si="6"/>
        <v>0</v>
      </c>
      <c r="L24" s="1" t="b">
        <f t="shared" si="7"/>
        <v>1</v>
      </c>
      <c r="M24" s="1" t="str">
        <f t="shared" si="8"/>
        <v>1</v>
      </c>
      <c r="N24" s="1">
        <f t="array" ref="N24">IFS(M24="0",15,M24="1",11,TRUE,"")</f>
        <v>11</v>
      </c>
      <c r="O24" s="1" t="str">
        <f t="shared" si="9"/>
        <v>00000000010</v>
      </c>
      <c r="P24" s="1">
        <f t="shared" si="10"/>
        <v>2</v>
      </c>
      <c r="Q24" s="1" t="str">
        <f t="shared" si="11"/>
        <v/>
      </c>
      <c r="R24" s="1" t="str">
        <f t="array" ref="R24">TEXTJOIN("",TRUE,RIGHT(U24:XFR24,4))</f>
        <v/>
      </c>
      <c r="S24" s="1" t="str">
        <f t="shared" si="19"/>
        <v/>
      </c>
      <c r="T24" s="1" t="str">
        <f>IF(K24,Dec_Calculator!C17,"")</f>
        <v/>
      </c>
      <c r="U24" s="1" t="str">
        <f t="shared" si="20"/>
        <v/>
      </c>
      <c r="V24" s="1" t="str">
        <f t="shared" si="14"/>
        <v/>
      </c>
      <c r="W24" s="1" t="str">
        <f t="shared" ref="W24:AL24" si="32">IF(OR(V24="",LEFT(V24,1)="0"),"",MID($E$6,LEN(TEXTJOIN("",TRUE,$F24,$G24,$I24,TEXTJOIN("",TRUE,$U24:V24)))+1,5))</f>
        <v/>
      </c>
      <c r="X24" s="1" t="str">
        <f t="shared" si="32"/>
        <v/>
      </c>
      <c r="Y24" s="1" t="str">
        <f t="shared" si="32"/>
        <v/>
      </c>
      <c r="Z24" s="1" t="str">
        <f t="shared" si="32"/>
        <v/>
      </c>
      <c r="AA24" s="1" t="str">
        <f t="shared" si="32"/>
        <v/>
      </c>
      <c r="AB24" s="1" t="str">
        <f t="shared" si="32"/>
        <v/>
      </c>
      <c r="AC24" s="1" t="str">
        <f t="shared" si="32"/>
        <v/>
      </c>
      <c r="AD24" s="1" t="str">
        <f t="shared" si="32"/>
        <v/>
      </c>
      <c r="AE24" s="1" t="str">
        <f t="shared" si="32"/>
        <v/>
      </c>
      <c r="AF24" s="1" t="str">
        <f t="shared" si="32"/>
        <v/>
      </c>
      <c r="AG24" s="1" t="str">
        <f t="shared" si="32"/>
        <v/>
      </c>
      <c r="AH24" s="1" t="str">
        <f t="shared" si="32"/>
        <v/>
      </c>
      <c r="AI24" s="1" t="str">
        <f t="shared" si="32"/>
        <v/>
      </c>
      <c r="AJ24" s="1" t="str">
        <f t="shared" si="32"/>
        <v/>
      </c>
      <c r="AK24" s="1" t="str">
        <f t="shared" si="32"/>
        <v/>
      </c>
      <c r="AL24" s="1" t="str">
        <f t="shared" si="32"/>
        <v/>
      </c>
    </row>
    <row r="25" ht="15.75" customHeight="1">
      <c r="A25" s="2" t="s">
        <v>13</v>
      </c>
      <c r="B25" s="2" t="s">
        <v>76</v>
      </c>
      <c r="F2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</v>
      </c>
      <c r="G25" s="1" t="str">
        <f t="shared" si="2"/>
        <v>100</v>
      </c>
      <c r="H25" s="1">
        <f t="shared" si="3"/>
        <v>4</v>
      </c>
      <c r="I25" s="1" t="str">
        <f t="shared" si="4"/>
        <v>100</v>
      </c>
      <c r="J25" s="3" t="str">
        <f t="shared" si="5"/>
        <v>4</v>
      </c>
      <c r="K25" s="1" t="b">
        <f t="shared" si="6"/>
        <v>1</v>
      </c>
      <c r="L25" s="1" t="b">
        <f t="shared" si="7"/>
        <v>0</v>
      </c>
      <c r="M25" s="1" t="str">
        <f t="shared" si="8"/>
        <v/>
      </c>
      <c r="N25" s="1" t="str">
        <f t="array" ref="N25">IFS(M25="0",15,M25="1",11,TRUE,"")</f>
        <v/>
      </c>
      <c r="O25" s="1" t="str">
        <f t="shared" si="9"/>
        <v/>
      </c>
      <c r="P25" s="1" t="str">
        <f t="shared" si="10"/>
        <v/>
      </c>
      <c r="Q25" s="1" t="str">
        <f t="shared" si="11"/>
        <v>101011011100110</v>
      </c>
      <c r="R25" s="1" t="str">
        <f t="array" ref="R25">TEXTJOIN("",TRUE,RIGHT(U25:XFR25,4))</f>
        <v>010101110110</v>
      </c>
      <c r="S25" s="1" t="str">
        <f t="shared" si="19"/>
        <v>101011011100110000</v>
      </c>
      <c r="T25" s="1">
        <f>IF(K25,Dec_Calculator!C18,"")</f>
        <v>1398</v>
      </c>
      <c r="U25" s="1" t="str">
        <f t="shared" si="20"/>
        <v>10101</v>
      </c>
      <c r="V25" s="1" t="str">
        <f t="shared" si="14"/>
        <v>10111</v>
      </c>
      <c r="W25" s="1" t="str">
        <f t="shared" ref="W25:AL25" si="33">IF(OR(V25="",LEFT(V25,1)="0"),"",MID($E$6,LEN(TEXTJOIN("",TRUE,$F25,$G25,$I25,TEXTJOIN("",TRUE,$U25:V25)))+1,5))</f>
        <v>00110</v>
      </c>
      <c r="X25" s="1" t="str">
        <f t="shared" si="33"/>
        <v/>
      </c>
      <c r="Y25" s="1" t="str">
        <f t="shared" si="33"/>
        <v/>
      </c>
      <c r="Z25" s="1" t="str">
        <f t="shared" si="33"/>
        <v/>
      </c>
      <c r="AA25" s="1" t="str">
        <f t="shared" si="33"/>
        <v/>
      </c>
      <c r="AB25" s="1" t="str">
        <f t="shared" si="33"/>
        <v/>
      </c>
      <c r="AC25" s="1" t="str">
        <f t="shared" si="33"/>
        <v/>
      </c>
      <c r="AD25" s="1" t="str">
        <f t="shared" si="33"/>
        <v/>
      </c>
      <c r="AE25" s="1" t="str">
        <f t="shared" si="33"/>
        <v/>
      </c>
      <c r="AF25" s="1" t="str">
        <f t="shared" si="33"/>
        <v/>
      </c>
      <c r="AG25" s="1" t="str">
        <f t="shared" si="33"/>
        <v/>
      </c>
      <c r="AH25" s="1" t="str">
        <f t="shared" si="33"/>
        <v/>
      </c>
      <c r="AI25" s="1" t="str">
        <f t="shared" si="33"/>
        <v/>
      </c>
      <c r="AJ25" s="1" t="str">
        <f t="shared" si="33"/>
        <v/>
      </c>
      <c r="AK25" s="1" t="str">
        <f t="shared" si="33"/>
        <v/>
      </c>
      <c r="AL25" s="1" t="str">
        <f t="shared" si="33"/>
        <v/>
      </c>
    </row>
    <row r="26" ht="15.75" customHeight="1">
      <c r="A26" s="2" t="s">
        <v>16</v>
      </c>
      <c r="B26" s="2" t="s">
        <v>77</v>
      </c>
      <c r="C26" s="8" t="s">
        <v>88</v>
      </c>
      <c r="D26" s="8">
        <f>SUM(H9:H420)</f>
        <v>938</v>
      </c>
      <c r="F2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</v>
      </c>
      <c r="G26" s="1" t="str">
        <f t="shared" si="2"/>
        <v>011</v>
      </c>
      <c r="H26" s="1">
        <f t="shared" si="3"/>
        <v>3</v>
      </c>
      <c r="I26" s="1" t="str">
        <f t="shared" si="4"/>
        <v>100</v>
      </c>
      <c r="J26" s="3" t="str">
        <f t="shared" si="5"/>
        <v>4</v>
      </c>
      <c r="K26" s="1" t="b">
        <f t="shared" si="6"/>
        <v>1</v>
      </c>
      <c r="L26" s="1" t="b">
        <f t="shared" si="7"/>
        <v>0</v>
      </c>
      <c r="M26" s="1" t="str">
        <f t="shared" si="8"/>
        <v/>
      </c>
      <c r="N26" s="1" t="str">
        <f t="array" ref="N26">IFS(M26="0",15,M26="1",11,TRUE,"")</f>
        <v/>
      </c>
      <c r="O26" s="1" t="str">
        <f t="shared" si="9"/>
        <v/>
      </c>
      <c r="P26" s="1" t="str">
        <f t="shared" si="10"/>
        <v/>
      </c>
      <c r="Q26" s="1" t="str">
        <f t="shared" si="11"/>
        <v>111101101000010</v>
      </c>
      <c r="R26" s="1" t="str">
        <f t="array" ref="R26">TEXTJOIN("",TRUE,RIGHT(U26:XFR26,4))</f>
        <v>111010100010</v>
      </c>
      <c r="S26" s="1" t="str">
        <f t="shared" si="19"/>
        <v>111101101000010000</v>
      </c>
      <c r="T26" s="1">
        <f>IF(K26,Dec_Calculator!C19,"")</f>
        <v>3746</v>
      </c>
      <c r="U26" s="1" t="str">
        <f t="shared" si="20"/>
        <v>11110</v>
      </c>
      <c r="V26" s="1" t="str">
        <f t="shared" si="14"/>
        <v>11010</v>
      </c>
      <c r="W26" s="1" t="str">
        <f t="shared" ref="W26:AL26" si="34">IF(OR(V26="",LEFT(V26,1)="0"),"",MID($E$6,LEN(TEXTJOIN("",TRUE,$F26,$G26,$I26,TEXTJOIN("",TRUE,$U26:V26)))+1,5))</f>
        <v>00010</v>
      </c>
      <c r="X26" s="1" t="str">
        <f t="shared" si="34"/>
        <v/>
      </c>
      <c r="Y26" s="1" t="str">
        <f t="shared" si="34"/>
        <v/>
      </c>
      <c r="Z26" s="1" t="str">
        <f t="shared" si="34"/>
        <v/>
      </c>
      <c r="AA26" s="1" t="str">
        <f t="shared" si="34"/>
        <v/>
      </c>
      <c r="AB26" s="1" t="str">
        <f t="shared" si="34"/>
        <v/>
      </c>
      <c r="AC26" s="1" t="str">
        <f t="shared" si="34"/>
        <v/>
      </c>
      <c r="AD26" s="1" t="str">
        <f t="shared" si="34"/>
        <v/>
      </c>
      <c r="AE26" s="1" t="str">
        <f t="shared" si="34"/>
        <v/>
      </c>
      <c r="AF26" s="1" t="str">
        <f t="shared" si="34"/>
        <v/>
      </c>
      <c r="AG26" s="1" t="str">
        <f t="shared" si="34"/>
        <v/>
      </c>
      <c r="AH26" s="1" t="str">
        <f t="shared" si="34"/>
        <v/>
      </c>
      <c r="AI26" s="1" t="str">
        <f t="shared" si="34"/>
        <v/>
      </c>
      <c r="AJ26" s="1" t="str">
        <f t="shared" si="34"/>
        <v/>
      </c>
      <c r="AK26" s="1" t="str">
        <f t="shared" si="34"/>
        <v/>
      </c>
      <c r="AL26" s="1" t="str">
        <f t="shared" si="34"/>
        <v/>
      </c>
    </row>
    <row r="27" ht="15.75" customHeight="1">
      <c r="A27" s="2" t="s">
        <v>51</v>
      </c>
      <c r="B27" s="2" t="s">
        <v>78</v>
      </c>
      <c r="F2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</v>
      </c>
      <c r="G27" s="1" t="str">
        <f t="shared" si="2"/>
        <v>100</v>
      </c>
      <c r="H27" s="1">
        <f t="shared" si="3"/>
        <v>4</v>
      </c>
      <c r="I27" s="1" t="str">
        <f t="shared" si="4"/>
        <v>100</v>
      </c>
      <c r="J27" s="3" t="str">
        <f t="shared" si="5"/>
        <v>4</v>
      </c>
      <c r="K27" s="1" t="b">
        <f t="shared" si="6"/>
        <v>1</v>
      </c>
      <c r="L27" s="1" t="b">
        <f t="shared" si="7"/>
        <v>0</v>
      </c>
      <c r="M27" s="1" t="str">
        <f t="shared" si="8"/>
        <v/>
      </c>
      <c r="N27" s="1" t="str">
        <f t="array" ref="N27">IFS(M27="0",15,M27="1",11,TRUE,"")</f>
        <v/>
      </c>
      <c r="O27" s="1" t="str">
        <f t="shared" si="9"/>
        <v/>
      </c>
      <c r="P27" s="1" t="str">
        <f t="shared" si="10"/>
        <v/>
      </c>
      <c r="Q27" s="1" t="str">
        <f t="shared" si="11"/>
        <v>111001001101010</v>
      </c>
      <c r="R27" s="1" t="str">
        <f t="array" ref="R27">TEXTJOIN("",TRUE,RIGHT(U27:XFR27,4))</f>
        <v>110000111010</v>
      </c>
      <c r="S27" s="1" t="str">
        <f t="shared" si="19"/>
        <v>111001001101010000</v>
      </c>
      <c r="T27" s="1">
        <f>IF(K27,Dec_Calculator!C20,"")</f>
        <v>3130</v>
      </c>
      <c r="U27" s="1" t="str">
        <f t="shared" si="20"/>
        <v>11100</v>
      </c>
      <c r="V27" s="1" t="str">
        <f t="shared" si="14"/>
        <v>10011</v>
      </c>
      <c r="W27" s="1" t="str">
        <f t="shared" ref="W27:AL27" si="35">IF(OR(V27="",LEFT(V27,1)="0"),"",MID($E$6,LEN(TEXTJOIN("",TRUE,$F27,$G27,$I27,TEXTJOIN("",TRUE,$U27:V27)))+1,5))</f>
        <v>01010</v>
      </c>
      <c r="X27" s="1" t="str">
        <f t="shared" si="35"/>
        <v/>
      </c>
      <c r="Y27" s="1" t="str">
        <f t="shared" si="35"/>
        <v/>
      </c>
      <c r="Z27" s="1" t="str">
        <f t="shared" si="35"/>
        <v/>
      </c>
      <c r="AA27" s="1" t="str">
        <f t="shared" si="35"/>
        <v/>
      </c>
      <c r="AB27" s="1" t="str">
        <f t="shared" si="35"/>
        <v/>
      </c>
      <c r="AC27" s="1" t="str">
        <f t="shared" si="35"/>
        <v/>
      </c>
      <c r="AD27" s="1" t="str">
        <f t="shared" si="35"/>
        <v/>
      </c>
      <c r="AE27" s="1" t="str">
        <f t="shared" si="35"/>
        <v/>
      </c>
      <c r="AF27" s="1" t="str">
        <f t="shared" si="35"/>
        <v/>
      </c>
      <c r="AG27" s="1" t="str">
        <f t="shared" si="35"/>
        <v/>
      </c>
      <c r="AH27" s="1" t="str">
        <f t="shared" si="35"/>
        <v/>
      </c>
      <c r="AI27" s="1" t="str">
        <f t="shared" si="35"/>
        <v/>
      </c>
      <c r="AJ27" s="1" t="str">
        <f t="shared" si="35"/>
        <v/>
      </c>
      <c r="AK27" s="1" t="str">
        <f t="shared" si="35"/>
        <v/>
      </c>
      <c r="AL27" s="1" t="str">
        <f t="shared" si="35"/>
        <v/>
      </c>
    </row>
    <row r="28" ht="15.75" customHeight="1">
      <c r="A28" s="2" t="s">
        <v>53</v>
      </c>
      <c r="B28" s="2" t="s">
        <v>79</v>
      </c>
      <c r="F2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</v>
      </c>
      <c r="G28" s="1" t="str">
        <f t="shared" si="2"/>
        <v>100</v>
      </c>
      <c r="H28" s="1">
        <f t="shared" si="3"/>
        <v>4</v>
      </c>
      <c r="I28" s="1" t="str">
        <f t="shared" si="4"/>
        <v>010</v>
      </c>
      <c r="J28" s="3" t="str">
        <f t="shared" si="5"/>
        <v>2</v>
      </c>
      <c r="K28" s="1" t="b">
        <f t="shared" si="6"/>
        <v>0</v>
      </c>
      <c r="L28" s="1" t="b">
        <f t="shared" si="7"/>
        <v>1</v>
      </c>
      <c r="M28" s="1" t="str">
        <f t="shared" si="8"/>
        <v>0</v>
      </c>
      <c r="N28" s="1">
        <f t="array" ref="N28">IFS(M28="0",15,M28="1",11,TRUE,"")</f>
        <v>15</v>
      </c>
      <c r="O28" s="1" t="str">
        <f t="shared" si="9"/>
        <v>000000001010011</v>
      </c>
      <c r="P28" s="1">
        <f t="shared" si="10"/>
        <v>83</v>
      </c>
      <c r="Q28" s="1" t="str">
        <f t="shared" si="11"/>
        <v/>
      </c>
      <c r="R28" s="1" t="str">
        <f t="array" ref="R28">TEXTJOIN("",TRUE,RIGHT(U28:XFR28,4))</f>
        <v/>
      </c>
      <c r="S28" s="1" t="str">
        <f t="shared" si="19"/>
        <v/>
      </c>
      <c r="T28" s="1" t="str">
        <f>IF(K28,Dec_Calculator!C21,"")</f>
        <v/>
      </c>
      <c r="U28" s="1" t="str">
        <f t="shared" si="20"/>
        <v/>
      </c>
      <c r="V28" s="1" t="str">
        <f t="shared" si="14"/>
        <v/>
      </c>
      <c r="W28" s="1" t="str">
        <f t="shared" ref="W28:AL28" si="36">IF(OR(V28="",LEFT(V28,1)="0"),"",MID($E$6,LEN(TEXTJOIN("",TRUE,$F28,$G28,$I28,TEXTJOIN("",TRUE,$U28:V28)))+1,5))</f>
        <v/>
      </c>
      <c r="X28" s="1" t="str">
        <f t="shared" si="36"/>
        <v/>
      </c>
      <c r="Y28" s="1" t="str">
        <f t="shared" si="36"/>
        <v/>
      </c>
      <c r="Z28" s="1" t="str">
        <f t="shared" si="36"/>
        <v/>
      </c>
      <c r="AA28" s="1" t="str">
        <f t="shared" si="36"/>
        <v/>
      </c>
      <c r="AB28" s="1" t="str">
        <f t="shared" si="36"/>
        <v/>
      </c>
      <c r="AC28" s="1" t="str">
        <f t="shared" si="36"/>
        <v/>
      </c>
      <c r="AD28" s="1" t="str">
        <f t="shared" si="36"/>
        <v/>
      </c>
      <c r="AE28" s="1" t="str">
        <f t="shared" si="36"/>
        <v/>
      </c>
      <c r="AF28" s="1" t="str">
        <f t="shared" si="36"/>
        <v/>
      </c>
      <c r="AG28" s="1" t="str">
        <f t="shared" si="36"/>
        <v/>
      </c>
      <c r="AH28" s="1" t="str">
        <f t="shared" si="36"/>
        <v/>
      </c>
      <c r="AI28" s="1" t="str">
        <f t="shared" si="36"/>
        <v/>
      </c>
      <c r="AJ28" s="1" t="str">
        <f t="shared" si="36"/>
        <v/>
      </c>
      <c r="AK28" s="1" t="str">
        <f t="shared" si="36"/>
        <v/>
      </c>
      <c r="AL28" s="1" t="str">
        <f t="shared" si="36"/>
        <v/>
      </c>
    </row>
    <row r="29" ht="15.75" customHeight="1">
      <c r="A29" s="1">
        <v>0.0</v>
      </c>
      <c r="F2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</v>
      </c>
      <c r="G29" s="1" t="str">
        <f t="shared" si="2"/>
        <v>011</v>
      </c>
      <c r="H29" s="1">
        <f t="shared" si="3"/>
        <v>3</v>
      </c>
      <c r="I29" s="1" t="str">
        <f t="shared" si="4"/>
        <v>100</v>
      </c>
      <c r="J29" s="3" t="str">
        <f t="shared" si="5"/>
        <v>4</v>
      </c>
      <c r="K29" s="1" t="b">
        <f t="shared" si="6"/>
        <v>1</v>
      </c>
      <c r="L29" s="1" t="b">
        <f t="shared" si="7"/>
        <v>0</v>
      </c>
      <c r="M29" s="1" t="str">
        <f t="shared" si="8"/>
        <v/>
      </c>
      <c r="N29" s="1" t="str">
        <f t="array" ref="N29">IFS(M29="0",15,M29="1",11,TRUE,"")</f>
        <v/>
      </c>
      <c r="O29" s="1" t="str">
        <f t="shared" si="9"/>
        <v/>
      </c>
      <c r="P29" s="1" t="str">
        <f t="shared" si="10"/>
        <v/>
      </c>
      <c r="Q29" s="1" t="str">
        <f t="shared" si="11"/>
        <v>1001110110111011001100000</v>
      </c>
      <c r="R29" s="1" t="str">
        <f t="array" ref="R29">TEXTJOIN("",TRUE,RIGHT(U29:XFR29,4))</f>
        <v>00110110110100110000</v>
      </c>
      <c r="S29" s="1" t="str">
        <f t="shared" si="19"/>
        <v>10011101101110110011000000</v>
      </c>
      <c r="T29" s="1">
        <f>IF(K29,Dec_Calculator!C22,"")</f>
        <v>224560</v>
      </c>
      <c r="U29" s="1" t="str">
        <f t="shared" si="20"/>
        <v>10011</v>
      </c>
      <c r="V29" s="1" t="str">
        <f t="shared" si="14"/>
        <v>10110</v>
      </c>
      <c r="W29" s="1" t="str">
        <f t="shared" ref="W29:AL29" si="37">IF(OR(V29="",LEFT(V29,1)="0"),"",MID($E$6,LEN(TEXTJOIN("",TRUE,$F29,$G29,$I29,TEXTJOIN("",TRUE,$U29:V29)))+1,5))</f>
        <v>11101</v>
      </c>
      <c r="X29" s="1" t="str">
        <f t="shared" si="37"/>
        <v>10011</v>
      </c>
      <c r="Y29" s="1" t="str">
        <f t="shared" si="37"/>
        <v>00000</v>
      </c>
      <c r="Z29" s="1" t="str">
        <f t="shared" si="37"/>
        <v/>
      </c>
      <c r="AA29" s="1" t="str">
        <f t="shared" si="37"/>
        <v/>
      </c>
      <c r="AB29" s="1" t="str">
        <f t="shared" si="37"/>
        <v/>
      </c>
      <c r="AC29" s="1" t="str">
        <f t="shared" si="37"/>
        <v/>
      </c>
      <c r="AD29" s="1" t="str">
        <f t="shared" si="37"/>
        <v/>
      </c>
      <c r="AE29" s="1" t="str">
        <f t="shared" si="37"/>
        <v/>
      </c>
      <c r="AF29" s="1" t="str">
        <f t="shared" si="37"/>
        <v/>
      </c>
      <c r="AG29" s="1" t="str">
        <f t="shared" si="37"/>
        <v/>
      </c>
      <c r="AH29" s="1" t="str">
        <f t="shared" si="37"/>
        <v/>
      </c>
      <c r="AI29" s="1" t="str">
        <f t="shared" si="37"/>
        <v/>
      </c>
      <c r="AJ29" s="1" t="str">
        <f t="shared" si="37"/>
        <v/>
      </c>
      <c r="AK29" s="1" t="str">
        <f t="shared" si="37"/>
        <v/>
      </c>
      <c r="AL29" s="1" t="str">
        <f t="shared" si="37"/>
        <v/>
      </c>
    </row>
    <row r="30" ht="15.75" customHeight="1">
      <c r="A30" s="1">
        <v>1.0</v>
      </c>
      <c r="B30" s="2" t="s">
        <v>2</v>
      </c>
      <c r="F3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</v>
      </c>
      <c r="G30" s="1" t="str">
        <f t="shared" si="2"/>
        <v>111</v>
      </c>
      <c r="H30" s="1">
        <f t="shared" si="3"/>
        <v>7</v>
      </c>
      <c r="I30" s="1" t="str">
        <f t="shared" si="4"/>
        <v>100</v>
      </c>
      <c r="J30" s="3" t="str">
        <f t="shared" si="5"/>
        <v>4</v>
      </c>
      <c r="K30" s="1" t="b">
        <f t="shared" si="6"/>
        <v>1</v>
      </c>
      <c r="L30" s="1" t="b">
        <f t="shared" si="7"/>
        <v>0</v>
      </c>
      <c r="M30" s="1" t="str">
        <f t="shared" si="8"/>
        <v/>
      </c>
      <c r="N30" s="1" t="str">
        <f t="array" ref="N30">IFS(M30="0",15,M30="1",11,TRUE,"")</f>
        <v/>
      </c>
      <c r="O30" s="1" t="str">
        <f t="shared" si="9"/>
        <v/>
      </c>
      <c r="P30" s="1" t="str">
        <f t="shared" si="10"/>
        <v/>
      </c>
      <c r="Q30" s="1" t="str">
        <f t="shared" si="11"/>
        <v>1100001000</v>
      </c>
      <c r="R30" s="1" t="str">
        <f t="array" ref="R30">TEXTJOIN("",TRUE,RIGHT(U30:XFR30,4))</f>
        <v>10001000</v>
      </c>
      <c r="S30" s="1" t="str">
        <f t="shared" si="19"/>
        <v>110000100000</v>
      </c>
      <c r="T30" s="1">
        <f>IF(K30,Dec_Calculator!C23,"")</f>
        <v>136</v>
      </c>
      <c r="U30" s="1" t="str">
        <f t="shared" si="20"/>
        <v>11000</v>
      </c>
      <c r="V30" s="1" t="str">
        <f t="shared" si="14"/>
        <v>01000</v>
      </c>
      <c r="W30" s="1" t="str">
        <f t="shared" ref="W30:AL30" si="38">IF(OR(V30="",LEFT(V30,1)="0"),"",MID($E$6,LEN(TEXTJOIN("",TRUE,$F30,$G30,$I30,TEXTJOIN("",TRUE,$U30:V30)))+1,5))</f>
        <v/>
      </c>
      <c r="X30" s="1" t="str">
        <f t="shared" si="38"/>
        <v/>
      </c>
      <c r="Y30" s="1" t="str">
        <f t="shared" si="38"/>
        <v/>
      </c>
      <c r="Z30" s="1" t="str">
        <f t="shared" si="38"/>
        <v/>
      </c>
      <c r="AA30" s="1" t="str">
        <f t="shared" si="38"/>
        <v/>
      </c>
      <c r="AB30" s="1" t="str">
        <f t="shared" si="38"/>
        <v/>
      </c>
      <c r="AC30" s="1" t="str">
        <f t="shared" si="38"/>
        <v/>
      </c>
      <c r="AD30" s="1" t="str">
        <f t="shared" si="38"/>
        <v/>
      </c>
      <c r="AE30" s="1" t="str">
        <f t="shared" si="38"/>
        <v/>
      </c>
      <c r="AF30" s="1" t="str">
        <f t="shared" si="38"/>
        <v/>
      </c>
      <c r="AG30" s="1" t="str">
        <f t="shared" si="38"/>
        <v/>
      </c>
      <c r="AH30" s="1" t="str">
        <f t="shared" si="38"/>
        <v/>
      </c>
      <c r="AI30" s="1" t="str">
        <f t="shared" si="38"/>
        <v/>
      </c>
      <c r="AJ30" s="1" t="str">
        <f t="shared" si="38"/>
        <v/>
      </c>
      <c r="AK30" s="1" t="str">
        <f t="shared" si="38"/>
        <v/>
      </c>
      <c r="AL30" s="1" t="str">
        <f t="shared" si="38"/>
        <v/>
      </c>
    </row>
    <row r="31" ht="15.75" customHeight="1">
      <c r="A31" s="1">
        <v>2.0</v>
      </c>
      <c r="B31" s="2" t="s">
        <v>80</v>
      </c>
      <c r="F3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</v>
      </c>
      <c r="G31" s="1" t="str">
        <f t="shared" si="2"/>
        <v>000</v>
      </c>
      <c r="H31" s="1">
        <f t="shared" si="3"/>
        <v>0</v>
      </c>
      <c r="I31" s="1" t="str">
        <f t="shared" si="4"/>
        <v>100</v>
      </c>
      <c r="J31" s="3" t="str">
        <f t="shared" si="5"/>
        <v>4</v>
      </c>
      <c r="K31" s="1" t="b">
        <f t="shared" si="6"/>
        <v>1</v>
      </c>
      <c r="L31" s="1" t="b">
        <f t="shared" si="7"/>
        <v>0</v>
      </c>
      <c r="M31" s="1" t="str">
        <f t="shared" si="8"/>
        <v/>
      </c>
      <c r="N31" s="1" t="str">
        <f t="array" ref="N31">IFS(M31="0",15,M31="1",11,TRUE,"")</f>
        <v/>
      </c>
      <c r="O31" s="1" t="str">
        <f t="shared" si="9"/>
        <v/>
      </c>
      <c r="P31" s="1" t="str">
        <f t="shared" si="10"/>
        <v/>
      </c>
      <c r="Q31" s="1" t="str">
        <f t="shared" si="11"/>
        <v>110111011110111110101101001001</v>
      </c>
      <c r="R31" s="1" t="str">
        <f t="array" ref="R31">TEXTJOIN("",TRUE,RIGHT(U31:XFR31,4))</f>
        <v>101101110111101010101001</v>
      </c>
      <c r="S31" s="1" t="str">
        <f t="shared" si="19"/>
        <v>11011101111011111010110100100100</v>
      </c>
      <c r="T31" s="1">
        <f>IF(K31,Dec_Calculator!C24,"")</f>
        <v>12024489</v>
      </c>
      <c r="U31" s="1" t="str">
        <f t="shared" si="20"/>
        <v>11011</v>
      </c>
      <c r="V31" s="1" t="str">
        <f t="shared" si="14"/>
        <v>10111</v>
      </c>
      <c r="W31" s="1" t="str">
        <f t="shared" ref="W31:AL31" si="39">IF(OR(V31="",LEFT(V31,1)="0"),"",MID($E$6,LEN(TEXTJOIN("",TRUE,$F31,$G31,$I31,TEXTJOIN("",TRUE,$U31:V31)))+1,5))</f>
        <v>10111</v>
      </c>
      <c r="X31" s="1" t="str">
        <f t="shared" si="39"/>
        <v>11010</v>
      </c>
      <c r="Y31" s="1" t="str">
        <f t="shared" si="39"/>
        <v>11010</v>
      </c>
      <c r="Z31" s="1" t="str">
        <f t="shared" si="39"/>
        <v>01001</v>
      </c>
      <c r="AA31" s="1" t="str">
        <f t="shared" si="39"/>
        <v/>
      </c>
      <c r="AB31" s="1" t="str">
        <f t="shared" si="39"/>
        <v/>
      </c>
      <c r="AC31" s="1" t="str">
        <f t="shared" si="39"/>
        <v/>
      </c>
      <c r="AD31" s="1" t="str">
        <f t="shared" si="39"/>
        <v/>
      </c>
      <c r="AE31" s="1" t="str">
        <f t="shared" si="39"/>
        <v/>
      </c>
      <c r="AF31" s="1" t="str">
        <f t="shared" si="39"/>
        <v/>
      </c>
      <c r="AG31" s="1" t="str">
        <f t="shared" si="39"/>
        <v/>
      </c>
      <c r="AH31" s="1" t="str">
        <f t="shared" si="39"/>
        <v/>
      </c>
      <c r="AI31" s="1" t="str">
        <f t="shared" si="39"/>
        <v/>
      </c>
      <c r="AJ31" s="1" t="str">
        <f t="shared" si="39"/>
        <v/>
      </c>
      <c r="AK31" s="1" t="str">
        <f t="shared" si="39"/>
        <v/>
      </c>
      <c r="AL31" s="1" t="str">
        <f t="shared" si="39"/>
        <v/>
      </c>
    </row>
    <row r="32" ht="15.75" customHeight="1">
      <c r="A32" s="1">
        <v>3.0</v>
      </c>
      <c r="B32" s="2" t="s">
        <v>72</v>
      </c>
      <c r="F3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</v>
      </c>
      <c r="G32" s="1" t="str">
        <f t="shared" si="2"/>
        <v>101</v>
      </c>
      <c r="H32" s="1">
        <f t="shared" si="3"/>
        <v>5</v>
      </c>
      <c r="I32" s="1" t="str">
        <f t="shared" si="4"/>
        <v>100</v>
      </c>
      <c r="J32" s="3" t="str">
        <f t="shared" si="5"/>
        <v>4</v>
      </c>
      <c r="K32" s="1" t="b">
        <f t="shared" si="6"/>
        <v>1</v>
      </c>
      <c r="L32" s="1" t="b">
        <f t="shared" si="7"/>
        <v>0</v>
      </c>
      <c r="M32" s="1" t="str">
        <f t="shared" si="8"/>
        <v/>
      </c>
      <c r="N32" s="1" t="str">
        <f t="array" ref="N32">IFS(M32="0",15,M32="1",11,TRUE,"")</f>
        <v/>
      </c>
      <c r="O32" s="1" t="str">
        <f t="shared" si="9"/>
        <v/>
      </c>
      <c r="P32" s="1" t="str">
        <f t="shared" si="10"/>
        <v/>
      </c>
      <c r="Q32" s="1" t="str">
        <f t="shared" si="11"/>
        <v>1011111110101001100100110</v>
      </c>
      <c r="R32" s="1" t="str">
        <f t="array" ref="R32">TEXTJOIN("",TRUE,RIGHT(U32:XFR32,4))</f>
        <v>01111110010010010110</v>
      </c>
      <c r="S32" s="1" t="str">
        <f t="shared" si="19"/>
        <v>10111111101010011001001100</v>
      </c>
      <c r="T32" s="1">
        <f>IF(K32,Dec_Calculator!C25,"")</f>
        <v>517270</v>
      </c>
      <c r="U32" s="1" t="str">
        <f t="shared" si="20"/>
        <v>10111</v>
      </c>
      <c r="V32" s="1" t="str">
        <f t="shared" si="14"/>
        <v>11110</v>
      </c>
      <c r="W32" s="1" t="str">
        <f t="shared" ref="W32:AL32" si="40">IF(OR(V32="",LEFT(V32,1)="0"),"",MID($E$6,LEN(TEXTJOIN("",TRUE,$F32,$G32,$I32,TEXTJOIN("",TRUE,$U32:V32)))+1,5))</f>
        <v>10100</v>
      </c>
      <c r="X32" s="1" t="str">
        <f t="shared" si="40"/>
        <v>11001</v>
      </c>
      <c r="Y32" s="1" t="str">
        <f t="shared" si="40"/>
        <v>00110</v>
      </c>
      <c r="Z32" s="1" t="str">
        <f t="shared" si="40"/>
        <v/>
      </c>
      <c r="AA32" s="1" t="str">
        <f t="shared" si="40"/>
        <v/>
      </c>
      <c r="AB32" s="1" t="str">
        <f t="shared" si="40"/>
        <v/>
      </c>
      <c r="AC32" s="1" t="str">
        <f t="shared" si="40"/>
        <v/>
      </c>
      <c r="AD32" s="1" t="str">
        <f t="shared" si="40"/>
        <v/>
      </c>
      <c r="AE32" s="1" t="str">
        <f t="shared" si="40"/>
        <v/>
      </c>
      <c r="AF32" s="1" t="str">
        <f t="shared" si="40"/>
        <v/>
      </c>
      <c r="AG32" s="1" t="str">
        <f t="shared" si="40"/>
        <v/>
      </c>
      <c r="AH32" s="1" t="str">
        <f t="shared" si="40"/>
        <v/>
      </c>
      <c r="AI32" s="1" t="str">
        <f t="shared" si="40"/>
        <v/>
      </c>
      <c r="AJ32" s="1" t="str">
        <f t="shared" si="40"/>
        <v/>
      </c>
      <c r="AK32" s="1" t="str">
        <f t="shared" si="40"/>
        <v/>
      </c>
      <c r="AL32" s="1" t="str">
        <f t="shared" si="40"/>
        <v/>
      </c>
    </row>
    <row r="33" ht="15.75" customHeight="1">
      <c r="F3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</v>
      </c>
      <c r="G33" s="1" t="str">
        <f t="shared" si="2"/>
        <v>111</v>
      </c>
      <c r="H33" s="1">
        <f t="shared" si="3"/>
        <v>7</v>
      </c>
      <c r="I33" s="1" t="str">
        <f t="shared" si="4"/>
        <v>100</v>
      </c>
      <c r="J33" s="3" t="str">
        <f t="shared" si="5"/>
        <v>4</v>
      </c>
      <c r="K33" s="1" t="b">
        <f t="shared" si="6"/>
        <v>1</v>
      </c>
      <c r="L33" s="1" t="b">
        <f t="shared" si="7"/>
        <v>0</v>
      </c>
      <c r="M33" s="1" t="str">
        <f t="shared" si="8"/>
        <v/>
      </c>
      <c r="N33" s="1" t="str">
        <f t="array" ref="N33">IFS(M33="0",15,M33="1",11,TRUE,"")</f>
        <v/>
      </c>
      <c r="O33" s="1" t="str">
        <f t="shared" si="9"/>
        <v/>
      </c>
      <c r="P33" s="1" t="str">
        <f t="shared" si="10"/>
        <v/>
      </c>
      <c r="Q33" s="1" t="str">
        <f t="shared" si="11"/>
        <v>00010</v>
      </c>
      <c r="R33" s="1" t="str">
        <f t="array" ref="R33">TEXTJOIN("",TRUE,RIGHT(U33:XFR33,4))</f>
        <v>0010</v>
      </c>
      <c r="S33" s="1" t="str">
        <f t="shared" si="19"/>
        <v>000100</v>
      </c>
      <c r="T33" s="1">
        <f>IF(K33,Dec_Calculator!C26,"")</f>
        <v>2</v>
      </c>
      <c r="U33" s="1" t="str">
        <f t="shared" si="20"/>
        <v>00010</v>
      </c>
      <c r="V33" s="1" t="str">
        <f t="shared" si="14"/>
        <v/>
      </c>
      <c r="W33" s="1" t="str">
        <f t="shared" ref="W33:AL33" si="41">IF(OR(V33="",LEFT(V33,1)="0"),"",MID($E$6,LEN(TEXTJOIN("",TRUE,$F33,$G33,$I33,TEXTJOIN("",TRUE,$U33:V33)))+1,5))</f>
        <v/>
      </c>
      <c r="X33" s="1" t="str">
        <f t="shared" si="41"/>
        <v/>
      </c>
      <c r="Y33" s="1" t="str">
        <f t="shared" si="41"/>
        <v/>
      </c>
      <c r="Z33" s="1" t="str">
        <f t="shared" si="41"/>
        <v/>
      </c>
      <c r="AA33" s="1" t="str">
        <f t="shared" si="41"/>
        <v/>
      </c>
      <c r="AB33" s="1" t="str">
        <f t="shared" si="41"/>
        <v/>
      </c>
      <c r="AC33" s="1" t="str">
        <f t="shared" si="41"/>
        <v/>
      </c>
      <c r="AD33" s="1" t="str">
        <f t="shared" si="41"/>
        <v/>
      </c>
      <c r="AE33" s="1" t="str">
        <f t="shared" si="41"/>
        <v/>
      </c>
      <c r="AF33" s="1" t="str">
        <f t="shared" si="41"/>
        <v/>
      </c>
      <c r="AG33" s="1" t="str">
        <f t="shared" si="41"/>
        <v/>
      </c>
      <c r="AH33" s="1" t="str">
        <f t="shared" si="41"/>
        <v/>
      </c>
      <c r="AI33" s="1" t="str">
        <f t="shared" si="41"/>
        <v/>
      </c>
      <c r="AJ33" s="1" t="str">
        <f t="shared" si="41"/>
        <v/>
      </c>
      <c r="AK33" s="1" t="str">
        <f t="shared" si="41"/>
        <v/>
      </c>
      <c r="AL33" s="1" t="str">
        <f t="shared" si="41"/>
        <v/>
      </c>
    </row>
    <row r="34" ht="15.75" customHeight="1">
      <c r="F3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</v>
      </c>
      <c r="G34" s="1" t="str">
        <f t="shared" si="2"/>
        <v>100</v>
      </c>
      <c r="H34" s="1">
        <f t="shared" si="3"/>
        <v>4</v>
      </c>
      <c r="I34" s="1" t="str">
        <f t="shared" si="4"/>
        <v>001</v>
      </c>
      <c r="J34" s="3" t="str">
        <f t="shared" si="5"/>
        <v>1</v>
      </c>
      <c r="K34" s="1" t="b">
        <f t="shared" si="6"/>
        <v>0</v>
      </c>
      <c r="L34" s="1" t="b">
        <f t="shared" si="7"/>
        <v>1</v>
      </c>
      <c r="M34" s="1" t="str">
        <f t="shared" si="8"/>
        <v>1</v>
      </c>
      <c r="N34" s="1">
        <f t="array" ref="N34">IFS(M34="0",15,M34="1",11,TRUE,"")</f>
        <v>11</v>
      </c>
      <c r="O34" s="1" t="str">
        <f t="shared" si="9"/>
        <v>00000000101</v>
      </c>
      <c r="P34" s="1">
        <f t="shared" si="10"/>
        <v>5</v>
      </c>
      <c r="Q34" s="1" t="str">
        <f t="shared" si="11"/>
        <v/>
      </c>
      <c r="R34" s="1" t="str">
        <f t="array" ref="R34">TEXTJOIN("",TRUE,RIGHT(U34:XFR34,4))</f>
        <v/>
      </c>
      <c r="S34" s="1" t="str">
        <f t="shared" si="19"/>
        <v/>
      </c>
      <c r="T34" s="1" t="str">
        <f>IF(K34,Dec_Calculator!C27,"")</f>
        <v/>
      </c>
      <c r="U34" s="1" t="str">
        <f t="shared" si="20"/>
        <v/>
      </c>
      <c r="V34" s="1" t="str">
        <f t="shared" si="14"/>
        <v/>
      </c>
      <c r="W34" s="1" t="str">
        <f t="shared" ref="W34:AL34" si="42">IF(OR(V34="",LEFT(V34,1)="0"),"",MID($E$6,LEN(TEXTJOIN("",TRUE,$F34,$G34,$I34,TEXTJOIN("",TRUE,$U34:V34)))+1,5))</f>
        <v/>
      </c>
      <c r="X34" s="1" t="str">
        <f t="shared" si="42"/>
        <v/>
      </c>
      <c r="Y34" s="1" t="str">
        <f t="shared" si="42"/>
        <v/>
      </c>
      <c r="Z34" s="1" t="str">
        <f t="shared" si="42"/>
        <v/>
      </c>
      <c r="AA34" s="1" t="str">
        <f t="shared" si="42"/>
        <v/>
      </c>
      <c r="AB34" s="1" t="str">
        <f t="shared" si="42"/>
        <v/>
      </c>
      <c r="AC34" s="1" t="str">
        <f t="shared" si="42"/>
        <v/>
      </c>
      <c r="AD34" s="1" t="str">
        <f t="shared" si="42"/>
        <v/>
      </c>
      <c r="AE34" s="1" t="str">
        <f t="shared" si="42"/>
        <v/>
      </c>
      <c r="AF34" s="1" t="str">
        <f t="shared" si="42"/>
        <v/>
      </c>
      <c r="AG34" s="1" t="str">
        <f t="shared" si="42"/>
        <v/>
      </c>
      <c r="AH34" s="1" t="str">
        <f t="shared" si="42"/>
        <v/>
      </c>
      <c r="AI34" s="1" t="str">
        <f t="shared" si="42"/>
        <v/>
      </c>
      <c r="AJ34" s="1" t="str">
        <f t="shared" si="42"/>
        <v/>
      </c>
      <c r="AK34" s="1" t="str">
        <f t="shared" si="42"/>
        <v/>
      </c>
      <c r="AL34" s="1" t="str">
        <f t="shared" si="42"/>
        <v/>
      </c>
    </row>
    <row r="35" ht="15.75" customHeight="1">
      <c r="F3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</v>
      </c>
      <c r="G35" s="1" t="str">
        <f t="shared" si="2"/>
        <v>111</v>
      </c>
      <c r="H35" s="1">
        <f t="shared" si="3"/>
        <v>7</v>
      </c>
      <c r="I35" s="1" t="str">
        <f t="shared" si="4"/>
        <v>100</v>
      </c>
      <c r="J35" s="3" t="str">
        <f t="shared" si="5"/>
        <v>4</v>
      </c>
      <c r="K35" s="1" t="b">
        <f t="shared" si="6"/>
        <v>1</v>
      </c>
      <c r="L35" s="1" t="b">
        <f t="shared" si="7"/>
        <v>0</v>
      </c>
      <c r="M35" s="1" t="str">
        <f t="shared" si="8"/>
        <v/>
      </c>
      <c r="N35" s="1" t="str">
        <f t="array" ref="N35">IFS(M35="0",15,M35="1",11,TRUE,"")</f>
        <v/>
      </c>
      <c r="O35" s="1" t="str">
        <f t="shared" si="9"/>
        <v/>
      </c>
      <c r="P35" s="1" t="str">
        <f t="shared" si="10"/>
        <v/>
      </c>
      <c r="Q35" s="1" t="str">
        <f t="shared" si="11"/>
        <v>1110100101</v>
      </c>
      <c r="R35" s="1" t="str">
        <f t="array" ref="R35">TEXTJOIN("",TRUE,RIGHT(U35:XFR35,4))</f>
        <v>11010101</v>
      </c>
      <c r="S35" s="1" t="str">
        <f t="shared" si="19"/>
        <v>111010010100</v>
      </c>
      <c r="T35" s="1">
        <f>IF(K35,Dec_Calculator!C28,"")</f>
        <v>213</v>
      </c>
      <c r="U35" s="1" t="str">
        <f t="shared" si="20"/>
        <v>11101</v>
      </c>
      <c r="V35" s="1" t="str">
        <f t="shared" si="14"/>
        <v>00101</v>
      </c>
      <c r="W35" s="1" t="str">
        <f t="shared" ref="W35:AL35" si="43">IF(OR(V35="",LEFT(V35,1)="0"),"",MID($E$6,LEN(TEXTJOIN("",TRUE,$F35,$G35,$I35,TEXTJOIN("",TRUE,$U35:V35)))+1,5))</f>
        <v/>
      </c>
      <c r="X35" s="1" t="str">
        <f t="shared" si="43"/>
        <v/>
      </c>
      <c r="Y35" s="1" t="str">
        <f t="shared" si="43"/>
        <v/>
      </c>
      <c r="Z35" s="1" t="str">
        <f t="shared" si="43"/>
        <v/>
      </c>
      <c r="AA35" s="1" t="str">
        <f t="shared" si="43"/>
        <v/>
      </c>
      <c r="AB35" s="1" t="str">
        <f t="shared" si="43"/>
        <v/>
      </c>
      <c r="AC35" s="1" t="str">
        <f t="shared" si="43"/>
        <v/>
      </c>
      <c r="AD35" s="1" t="str">
        <f t="shared" si="43"/>
        <v/>
      </c>
      <c r="AE35" s="1" t="str">
        <f t="shared" si="43"/>
        <v/>
      </c>
      <c r="AF35" s="1" t="str">
        <f t="shared" si="43"/>
        <v/>
      </c>
      <c r="AG35" s="1" t="str">
        <f t="shared" si="43"/>
        <v/>
      </c>
      <c r="AH35" s="1" t="str">
        <f t="shared" si="43"/>
        <v/>
      </c>
      <c r="AI35" s="1" t="str">
        <f t="shared" si="43"/>
        <v/>
      </c>
      <c r="AJ35" s="1" t="str">
        <f t="shared" si="43"/>
        <v/>
      </c>
      <c r="AK35" s="1" t="str">
        <f t="shared" si="43"/>
        <v/>
      </c>
      <c r="AL35" s="1" t="str">
        <f t="shared" si="43"/>
        <v/>
      </c>
    </row>
    <row r="36" ht="15.75" customHeight="1">
      <c r="F3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</v>
      </c>
      <c r="G36" s="1" t="str">
        <f t="shared" si="2"/>
        <v>010</v>
      </c>
      <c r="H36" s="1">
        <f t="shared" si="3"/>
        <v>2</v>
      </c>
      <c r="I36" s="1" t="str">
        <f t="shared" si="4"/>
        <v>100</v>
      </c>
      <c r="J36" s="3" t="str">
        <f t="shared" si="5"/>
        <v>4</v>
      </c>
      <c r="K36" s="1" t="b">
        <f t="shared" si="6"/>
        <v>1</v>
      </c>
      <c r="L36" s="1" t="b">
        <f t="shared" si="7"/>
        <v>0</v>
      </c>
      <c r="M36" s="1" t="str">
        <f t="shared" si="8"/>
        <v/>
      </c>
      <c r="N36" s="1" t="str">
        <f t="array" ref="N36">IFS(M36="0",15,M36="1",11,TRUE,"")</f>
        <v/>
      </c>
      <c r="O36" s="1" t="str">
        <f t="shared" si="9"/>
        <v/>
      </c>
      <c r="P36" s="1" t="str">
        <f t="shared" si="10"/>
        <v/>
      </c>
      <c r="Q36" s="1" t="str">
        <f t="shared" si="11"/>
        <v>1011100011</v>
      </c>
      <c r="R36" s="1" t="str">
        <f t="array" ref="R36">TEXTJOIN("",TRUE,RIGHT(U36:XFR36,4))</f>
        <v>01110011</v>
      </c>
      <c r="S36" s="1" t="str">
        <f t="shared" si="19"/>
        <v>101110001100</v>
      </c>
      <c r="T36" s="1">
        <f>IF(K36,Dec_Calculator!C29,"")</f>
        <v>115</v>
      </c>
      <c r="U36" s="1" t="str">
        <f t="shared" si="20"/>
        <v>10111</v>
      </c>
      <c r="V36" s="1" t="str">
        <f t="shared" si="14"/>
        <v>00011</v>
      </c>
      <c r="W36" s="1" t="str">
        <f t="shared" ref="W36:AL36" si="44">IF(OR(V36="",LEFT(V36,1)="0"),"",MID($E$6,LEN(TEXTJOIN("",TRUE,$F36,$G36,$I36,TEXTJOIN("",TRUE,$U36:V36)))+1,5))</f>
        <v/>
      </c>
      <c r="X36" s="1" t="str">
        <f t="shared" si="44"/>
        <v/>
      </c>
      <c r="Y36" s="1" t="str">
        <f t="shared" si="44"/>
        <v/>
      </c>
      <c r="Z36" s="1" t="str">
        <f t="shared" si="44"/>
        <v/>
      </c>
      <c r="AA36" s="1" t="str">
        <f t="shared" si="44"/>
        <v/>
      </c>
      <c r="AB36" s="1" t="str">
        <f t="shared" si="44"/>
        <v/>
      </c>
      <c r="AC36" s="1" t="str">
        <f t="shared" si="44"/>
        <v/>
      </c>
      <c r="AD36" s="1" t="str">
        <f t="shared" si="44"/>
        <v/>
      </c>
      <c r="AE36" s="1" t="str">
        <f t="shared" si="44"/>
        <v/>
      </c>
      <c r="AF36" s="1" t="str">
        <f t="shared" si="44"/>
        <v/>
      </c>
      <c r="AG36" s="1" t="str">
        <f t="shared" si="44"/>
        <v/>
      </c>
      <c r="AH36" s="1" t="str">
        <f t="shared" si="44"/>
        <v/>
      </c>
      <c r="AI36" s="1" t="str">
        <f t="shared" si="44"/>
        <v/>
      </c>
      <c r="AJ36" s="1" t="str">
        <f t="shared" si="44"/>
        <v/>
      </c>
      <c r="AK36" s="1" t="str">
        <f t="shared" si="44"/>
        <v/>
      </c>
      <c r="AL36" s="1" t="str">
        <f t="shared" si="44"/>
        <v/>
      </c>
    </row>
    <row r="37" ht="15.75" customHeight="1">
      <c r="F3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</v>
      </c>
      <c r="G37" s="1" t="str">
        <f t="shared" si="2"/>
        <v>101</v>
      </c>
      <c r="H37" s="1">
        <f t="shared" si="3"/>
        <v>5</v>
      </c>
      <c r="I37" s="1" t="str">
        <f t="shared" si="4"/>
        <v>100</v>
      </c>
      <c r="J37" s="3" t="str">
        <f t="shared" si="5"/>
        <v>4</v>
      </c>
      <c r="K37" s="1" t="b">
        <f t="shared" si="6"/>
        <v>1</v>
      </c>
      <c r="L37" s="1" t="b">
        <f t="shared" si="7"/>
        <v>0</v>
      </c>
      <c r="M37" s="1" t="str">
        <f t="shared" si="8"/>
        <v/>
      </c>
      <c r="N37" s="1" t="str">
        <f t="array" ref="N37">IFS(M37="0",15,M37="1",11,TRUE,"")</f>
        <v/>
      </c>
      <c r="O37" s="1" t="str">
        <f t="shared" si="9"/>
        <v/>
      </c>
      <c r="P37" s="1" t="str">
        <f t="shared" si="10"/>
        <v/>
      </c>
      <c r="Q37" s="1" t="str">
        <f t="shared" si="11"/>
        <v>1101101010</v>
      </c>
      <c r="R37" s="1" t="str">
        <f t="array" ref="R37">TEXTJOIN("",TRUE,RIGHT(U37:XFR37,4))</f>
        <v>10111010</v>
      </c>
      <c r="S37" s="1" t="str">
        <f t="shared" si="19"/>
        <v>110110101000</v>
      </c>
      <c r="T37" s="1">
        <f>IF(K37,Dec_Calculator!C30,"")</f>
        <v>186</v>
      </c>
      <c r="U37" s="1" t="str">
        <f t="shared" si="20"/>
        <v>11011</v>
      </c>
      <c r="V37" s="1" t="str">
        <f t="shared" si="14"/>
        <v>01010</v>
      </c>
      <c r="W37" s="1" t="str">
        <f t="shared" ref="W37:AL37" si="45">IF(OR(V37="",LEFT(V37,1)="0"),"",MID($E$6,LEN(TEXTJOIN("",TRUE,$F37,$G37,$I37,TEXTJOIN("",TRUE,$U37:V37)))+1,5))</f>
        <v/>
      </c>
      <c r="X37" s="1" t="str">
        <f t="shared" si="45"/>
        <v/>
      </c>
      <c r="Y37" s="1" t="str">
        <f t="shared" si="45"/>
        <v/>
      </c>
      <c r="Z37" s="1" t="str">
        <f t="shared" si="45"/>
        <v/>
      </c>
      <c r="AA37" s="1" t="str">
        <f t="shared" si="45"/>
        <v/>
      </c>
      <c r="AB37" s="1" t="str">
        <f t="shared" si="45"/>
        <v/>
      </c>
      <c r="AC37" s="1" t="str">
        <f t="shared" si="45"/>
        <v/>
      </c>
      <c r="AD37" s="1" t="str">
        <f t="shared" si="45"/>
        <v/>
      </c>
      <c r="AE37" s="1" t="str">
        <f t="shared" si="45"/>
        <v/>
      </c>
      <c r="AF37" s="1" t="str">
        <f t="shared" si="45"/>
        <v/>
      </c>
      <c r="AG37" s="1" t="str">
        <f t="shared" si="45"/>
        <v/>
      </c>
      <c r="AH37" s="1" t="str">
        <f t="shared" si="45"/>
        <v/>
      </c>
      <c r="AI37" s="1" t="str">
        <f t="shared" si="45"/>
        <v/>
      </c>
      <c r="AJ37" s="1" t="str">
        <f t="shared" si="45"/>
        <v/>
      </c>
      <c r="AK37" s="1" t="str">
        <f t="shared" si="45"/>
        <v/>
      </c>
      <c r="AL37" s="1" t="str">
        <f t="shared" si="45"/>
        <v/>
      </c>
    </row>
    <row r="38" ht="15.75" customHeight="1">
      <c r="F3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</v>
      </c>
      <c r="G38" s="1" t="str">
        <f t="shared" si="2"/>
        <v>011</v>
      </c>
      <c r="H38" s="1">
        <f t="shared" si="3"/>
        <v>3</v>
      </c>
      <c r="I38" s="1" t="str">
        <f t="shared" si="4"/>
        <v>100</v>
      </c>
      <c r="J38" s="3" t="str">
        <f t="shared" si="5"/>
        <v>4</v>
      </c>
      <c r="K38" s="1" t="b">
        <f t="shared" si="6"/>
        <v>1</v>
      </c>
      <c r="L38" s="1" t="b">
        <f t="shared" si="7"/>
        <v>0</v>
      </c>
      <c r="M38" s="1" t="str">
        <f t="shared" si="8"/>
        <v/>
      </c>
      <c r="N38" s="1" t="str">
        <f t="array" ref="N38">IFS(M38="0",15,M38="1",11,TRUE,"")</f>
        <v/>
      </c>
      <c r="O38" s="1" t="str">
        <f t="shared" si="9"/>
        <v/>
      </c>
      <c r="P38" s="1" t="str">
        <f t="shared" si="10"/>
        <v/>
      </c>
      <c r="Q38" s="1" t="str">
        <f t="shared" si="11"/>
        <v>1111000001</v>
      </c>
      <c r="R38" s="1" t="str">
        <f t="array" ref="R38">TEXTJOIN("",TRUE,RIGHT(U38:XFR38,4))</f>
        <v>11100001</v>
      </c>
      <c r="S38" s="1" t="str">
        <f t="shared" si="19"/>
        <v>111100000100</v>
      </c>
      <c r="T38" s="1">
        <f>IF(K38,Dec_Calculator!C31,"")</f>
        <v>225</v>
      </c>
      <c r="U38" s="1" t="str">
        <f t="shared" si="20"/>
        <v>11110</v>
      </c>
      <c r="V38" s="1" t="str">
        <f t="shared" si="14"/>
        <v>00001</v>
      </c>
      <c r="W38" s="1" t="str">
        <f t="shared" ref="W38:AL38" si="46">IF(OR(V38="",LEFT(V38,1)="0"),"",MID($E$6,LEN(TEXTJOIN("",TRUE,$F38,$G38,$I38,TEXTJOIN("",TRUE,$U38:V38)))+1,5))</f>
        <v/>
      </c>
      <c r="X38" s="1" t="str">
        <f t="shared" si="46"/>
        <v/>
      </c>
      <c r="Y38" s="1" t="str">
        <f t="shared" si="46"/>
        <v/>
      </c>
      <c r="Z38" s="1" t="str">
        <f t="shared" si="46"/>
        <v/>
      </c>
      <c r="AA38" s="1" t="str">
        <f t="shared" si="46"/>
        <v/>
      </c>
      <c r="AB38" s="1" t="str">
        <f t="shared" si="46"/>
        <v/>
      </c>
      <c r="AC38" s="1" t="str">
        <f t="shared" si="46"/>
        <v/>
      </c>
      <c r="AD38" s="1" t="str">
        <f t="shared" si="46"/>
        <v/>
      </c>
      <c r="AE38" s="1" t="str">
        <f t="shared" si="46"/>
        <v/>
      </c>
      <c r="AF38" s="1" t="str">
        <f t="shared" si="46"/>
        <v/>
      </c>
      <c r="AG38" s="1" t="str">
        <f t="shared" si="46"/>
        <v/>
      </c>
      <c r="AH38" s="1" t="str">
        <f t="shared" si="46"/>
        <v/>
      </c>
      <c r="AI38" s="1" t="str">
        <f t="shared" si="46"/>
        <v/>
      </c>
      <c r="AJ38" s="1" t="str">
        <f t="shared" si="46"/>
        <v/>
      </c>
      <c r="AK38" s="1" t="str">
        <f t="shared" si="46"/>
        <v/>
      </c>
      <c r="AL38" s="1" t="str">
        <f t="shared" si="46"/>
        <v/>
      </c>
    </row>
    <row r="39" ht="15.75" customHeight="1">
      <c r="F3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</v>
      </c>
      <c r="G39" s="1" t="str">
        <f t="shared" si="2"/>
        <v>100</v>
      </c>
      <c r="H39" s="1">
        <f t="shared" si="3"/>
        <v>4</v>
      </c>
      <c r="I39" s="1" t="str">
        <f t="shared" si="4"/>
        <v>100</v>
      </c>
      <c r="J39" s="3" t="str">
        <f t="shared" si="5"/>
        <v>4</v>
      </c>
      <c r="K39" s="1" t="b">
        <f t="shared" si="6"/>
        <v>1</v>
      </c>
      <c r="L39" s="1" t="b">
        <f t="shared" si="7"/>
        <v>0</v>
      </c>
      <c r="M39" s="1" t="str">
        <f t="shared" si="8"/>
        <v/>
      </c>
      <c r="N39" s="1" t="str">
        <f t="array" ref="N39">IFS(M39="0",15,M39="1",11,TRUE,"")</f>
        <v/>
      </c>
      <c r="O39" s="1" t="str">
        <f t="shared" si="9"/>
        <v/>
      </c>
      <c r="P39" s="1" t="str">
        <f t="shared" si="10"/>
        <v/>
      </c>
      <c r="Q39" s="1" t="str">
        <f t="shared" si="11"/>
        <v>1001100110</v>
      </c>
      <c r="R39" s="1" t="str">
        <f t="array" ref="R39">TEXTJOIN("",TRUE,RIGHT(U39:XFR39,4))</f>
        <v>00110110</v>
      </c>
      <c r="S39" s="1" t="str">
        <f t="shared" si="19"/>
        <v>100110011000</v>
      </c>
      <c r="T39" s="1">
        <f>IF(K39,Dec_Calculator!C32,"")</f>
        <v>54</v>
      </c>
      <c r="U39" s="1" t="str">
        <f t="shared" si="20"/>
        <v>10011</v>
      </c>
      <c r="V39" s="1" t="str">
        <f t="shared" si="14"/>
        <v>00110</v>
      </c>
      <c r="W39" s="1" t="str">
        <f t="shared" ref="W39:AL39" si="47">IF(OR(V39="",LEFT(V39,1)="0"),"",MID($E$6,LEN(TEXTJOIN("",TRUE,$F39,$G39,$I39,TEXTJOIN("",TRUE,$U39:V39)))+1,5))</f>
        <v/>
      </c>
      <c r="X39" s="1" t="str">
        <f t="shared" si="47"/>
        <v/>
      </c>
      <c r="Y39" s="1" t="str">
        <f t="shared" si="47"/>
        <v/>
      </c>
      <c r="Z39" s="1" t="str">
        <f t="shared" si="47"/>
        <v/>
      </c>
      <c r="AA39" s="1" t="str">
        <f t="shared" si="47"/>
        <v/>
      </c>
      <c r="AB39" s="1" t="str">
        <f t="shared" si="47"/>
        <v/>
      </c>
      <c r="AC39" s="1" t="str">
        <f t="shared" si="47"/>
        <v/>
      </c>
      <c r="AD39" s="1" t="str">
        <f t="shared" si="47"/>
        <v/>
      </c>
      <c r="AE39" s="1" t="str">
        <f t="shared" si="47"/>
        <v/>
      </c>
      <c r="AF39" s="1" t="str">
        <f t="shared" si="47"/>
        <v/>
      </c>
      <c r="AG39" s="1" t="str">
        <f t="shared" si="47"/>
        <v/>
      </c>
      <c r="AH39" s="1" t="str">
        <f t="shared" si="47"/>
        <v/>
      </c>
      <c r="AI39" s="1" t="str">
        <f t="shared" si="47"/>
        <v/>
      </c>
      <c r="AJ39" s="1" t="str">
        <f t="shared" si="47"/>
        <v/>
      </c>
      <c r="AK39" s="1" t="str">
        <f t="shared" si="47"/>
        <v/>
      </c>
      <c r="AL39" s="1" t="str">
        <f t="shared" si="47"/>
        <v/>
      </c>
    </row>
    <row r="40" ht="15.75" customHeight="1">
      <c r="F4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</v>
      </c>
      <c r="G40" s="1" t="str">
        <f t="shared" si="2"/>
        <v>010</v>
      </c>
      <c r="H40" s="1">
        <f t="shared" si="3"/>
        <v>2</v>
      </c>
      <c r="I40" s="1" t="str">
        <f t="shared" si="4"/>
        <v>001</v>
      </c>
      <c r="J40" s="3" t="str">
        <f t="shared" si="5"/>
        <v>1</v>
      </c>
      <c r="K40" s="1" t="b">
        <f t="shared" si="6"/>
        <v>0</v>
      </c>
      <c r="L40" s="1" t="b">
        <f t="shared" si="7"/>
        <v>1</v>
      </c>
      <c r="M40" s="1" t="str">
        <f t="shared" si="8"/>
        <v>1</v>
      </c>
      <c r="N40" s="1">
        <f t="array" ref="N40">IFS(M40="0",15,M40="1",11,TRUE,"")</f>
        <v>11</v>
      </c>
      <c r="O40" s="1" t="str">
        <f t="shared" si="9"/>
        <v>00000000010</v>
      </c>
      <c r="P40" s="1">
        <f t="shared" si="10"/>
        <v>2</v>
      </c>
      <c r="Q40" s="1" t="str">
        <f t="shared" si="11"/>
        <v/>
      </c>
      <c r="R40" s="1" t="str">
        <f t="array" ref="R40">TEXTJOIN("",TRUE,RIGHT(U40:XFR40,4))</f>
        <v/>
      </c>
      <c r="S40" s="1" t="str">
        <f t="shared" si="19"/>
        <v/>
      </c>
      <c r="T40" s="1" t="str">
        <f>IF(K40,Dec_Calculator!C33,"")</f>
        <v/>
      </c>
      <c r="U40" s="1" t="str">
        <f t="shared" si="20"/>
        <v/>
      </c>
      <c r="V40" s="1" t="str">
        <f t="shared" si="14"/>
        <v/>
      </c>
      <c r="W40" s="1" t="str">
        <f t="shared" ref="W40:AL40" si="48">IF(OR(V40="",LEFT(V40,1)="0"),"",MID($E$6,LEN(TEXTJOIN("",TRUE,$F40,$G40,$I40,TEXTJOIN("",TRUE,$U40:V40)))+1,5))</f>
        <v/>
      </c>
      <c r="X40" s="1" t="str">
        <f t="shared" si="48"/>
        <v/>
      </c>
      <c r="Y40" s="1" t="str">
        <f t="shared" si="48"/>
        <v/>
      </c>
      <c r="Z40" s="1" t="str">
        <f t="shared" si="48"/>
        <v/>
      </c>
      <c r="AA40" s="1" t="str">
        <f t="shared" si="48"/>
        <v/>
      </c>
      <c r="AB40" s="1" t="str">
        <f t="shared" si="48"/>
        <v/>
      </c>
      <c r="AC40" s="1" t="str">
        <f t="shared" si="48"/>
        <v/>
      </c>
      <c r="AD40" s="1" t="str">
        <f t="shared" si="48"/>
        <v/>
      </c>
      <c r="AE40" s="1" t="str">
        <f t="shared" si="48"/>
        <v/>
      </c>
      <c r="AF40" s="1" t="str">
        <f t="shared" si="48"/>
        <v/>
      </c>
      <c r="AG40" s="1" t="str">
        <f t="shared" si="48"/>
        <v/>
      </c>
      <c r="AH40" s="1" t="str">
        <f t="shared" si="48"/>
        <v/>
      </c>
      <c r="AI40" s="1" t="str">
        <f t="shared" si="48"/>
        <v/>
      </c>
      <c r="AJ40" s="1" t="str">
        <f t="shared" si="48"/>
        <v/>
      </c>
      <c r="AK40" s="1" t="str">
        <f t="shared" si="48"/>
        <v/>
      </c>
      <c r="AL40" s="1" t="str">
        <f t="shared" si="48"/>
        <v/>
      </c>
    </row>
    <row r="41" ht="15.75" customHeight="1">
      <c r="F4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</v>
      </c>
      <c r="G41" s="1" t="str">
        <f t="shared" si="2"/>
        <v>010</v>
      </c>
      <c r="H41" s="1">
        <f t="shared" si="3"/>
        <v>2</v>
      </c>
      <c r="I41" s="1" t="str">
        <f t="shared" si="4"/>
        <v>110</v>
      </c>
      <c r="J41" s="3" t="str">
        <f t="shared" si="5"/>
        <v>6</v>
      </c>
      <c r="K41" s="1" t="b">
        <f t="shared" si="6"/>
        <v>0</v>
      </c>
      <c r="L41" s="1" t="b">
        <f t="shared" si="7"/>
        <v>1</v>
      </c>
      <c r="M41" s="1" t="str">
        <f t="shared" si="8"/>
        <v>1</v>
      </c>
      <c r="N41" s="1">
        <f t="array" ref="N41">IFS(M41="0",15,M41="1",11,TRUE,"")</f>
        <v>11</v>
      </c>
      <c r="O41" s="1" t="str">
        <f t="shared" si="9"/>
        <v>00000000010</v>
      </c>
      <c r="P41" s="1">
        <f t="shared" si="10"/>
        <v>2</v>
      </c>
      <c r="Q41" s="1" t="str">
        <f t="shared" si="11"/>
        <v/>
      </c>
      <c r="R41" s="1" t="str">
        <f t="array" ref="R41">TEXTJOIN("",TRUE,RIGHT(U41:XFR41,4))</f>
        <v/>
      </c>
      <c r="S41" s="1" t="str">
        <f t="shared" si="19"/>
        <v/>
      </c>
      <c r="T41" s="1" t="str">
        <f>IF(K41,Dec_Calculator!C34,"")</f>
        <v/>
      </c>
      <c r="U41" s="1" t="str">
        <f t="shared" si="20"/>
        <v/>
      </c>
      <c r="V41" s="1" t="str">
        <f t="shared" si="14"/>
        <v/>
      </c>
      <c r="W41" s="1" t="str">
        <f t="shared" ref="W41:AL41" si="49">IF(OR(V41="",LEFT(V41,1)="0"),"",MID($E$6,LEN(TEXTJOIN("",TRUE,$F41,$G41,$I41,TEXTJOIN("",TRUE,$U41:V41)))+1,5))</f>
        <v/>
      </c>
      <c r="X41" s="1" t="str">
        <f t="shared" si="49"/>
        <v/>
      </c>
      <c r="Y41" s="1" t="str">
        <f t="shared" si="49"/>
        <v/>
      </c>
      <c r="Z41" s="1" t="str">
        <f t="shared" si="49"/>
        <v/>
      </c>
      <c r="AA41" s="1" t="str">
        <f t="shared" si="49"/>
        <v/>
      </c>
      <c r="AB41" s="1" t="str">
        <f t="shared" si="49"/>
        <v/>
      </c>
      <c r="AC41" s="1" t="str">
        <f t="shared" si="49"/>
        <v/>
      </c>
      <c r="AD41" s="1" t="str">
        <f t="shared" si="49"/>
        <v/>
      </c>
      <c r="AE41" s="1" t="str">
        <f t="shared" si="49"/>
        <v/>
      </c>
      <c r="AF41" s="1" t="str">
        <f t="shared" si="49"/>
        <v/>
      </c>
      <c r="AG41" s="1" t="str">
        <f t="shared" si="49"/>
        <v/>
      </c>
      <c r="AH41" s="1" t="str">
        <f t="shared" si="49"/>
        <v/>
      </c>
      <c r="AI41" s="1" t="str">
        <f t="shared" si="49"/>
        <v/>
      </c>
      <c r="AJ41" s="1" t="str">
        <f t="shared" si="49"/>
        <v/>
      </c>
      <c r="AK41" s="1" t="str">
        <f t="shared" si="49"/>
        <v/>
      </c>
      <c r="AL41" s="1" t="str">
        <f t="shared" si="49"/>
        <v/>
      </c>
    </row>
    <row r="42" ht="15.75" customHeight="1">
      <c r="F4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</v>
      </c>
      <c r="G42" s="1" t="str">
        <f t="shared" si="2"/>
        <v>010</v>
      </c>
      <c r="H42" s="1">
        <f t="shared" si="3"/>
        <v>2</v>
      </c>
      <c r="I42" s="1" t="str">
        <f t="shared" si="4"/>
        <v>100</v>
      </c>
      <c r="J42" s="3" t="str">
        <f t="shared" si="5"/>
        <v>4</v>
      </c>
      <c r="K42" s="1" t="b">
        <f t="shared" si="6"/>
        <v>1</v>
      </c>
      <c r="L42" s="1" t="b">
        <f t="shared" si="7"/>
        <v>0</v>
      </c>
      <c r="M42" s="1" t="str">
        <f t="shared" si="8"/>
        <v/>
      </c>
      <c r="N42" s="1" t="str">
        <f t="array" ref="N42">IFS(M42="0",15,M42="1",11,TRUE,"")</f>
        <v/>
      </c>
      <c r="O42" s="1" t="str">
        <f t="shared" si="9"/>
        <v/>
      </c>
      <c r="P42" s="1" t="str">
        <f t="shared" si="10"/>
        <v/>
      </c>
      <c r="Q42" s="1" t="str">
        <f t="shared" si="11"/>
        <v>1011000001</v>
      </c>
      <c r="R42" s="1" t="str">
        <f t="array" ref="R42">TEXTJOIN("",TRUE,RIGHT(U42:XFR42,4))</f>
        <v>01100001</v>
      </c>
      <c r="S42" s="1" t="str">
        <f t="shared" si="19"/>
        <v>101100000100</v>
      </c>
      <c r="T42" s="1">
        <f>IF(K42,Dec_Calculator!C35,"")</f>
        <v>97</v>
      </c>
      <c r="U42" s="1" t="str">
        <f t="shared" si="20"/>
        <v>10110</v>
      </c>
      <c r="V42" s="1" t="str">
        <f t="shared" si="14"/>
        <v>00001</v>
      </c>
      <c r="W42" s="1" t="str">
        <f t="shared" ref="W42:AL42" si="50">IF(OR(V42="",LEFT(V42,1)="0"),"",MID($E$6,LEN(TEXTJOIN("",TRUE,$F42,$G42,$I42,TEXTJOIN("",TRUE,$U42:V42)))+1,5))</f>
        <v/>
      </c>
      <c r="X42" s="1" t="str">
        <f t="shared" si="50"/>
        <v/>
      </c>
      <c r="Y42" s="1" t="str">
        <f t="shared" si="50"/>
        <v/>
      </c>
      <c r="Z42" s="1" t="str">
        <f t="shared" si="50"/>
        <v/>
      </c>
      <c r="AA42" s="1" t="str">
        <f t="shared" si="50"/>
        <v/>
      </c>
      <c r="AB42" s="1" t="str">
        <f t="shared" si="50"/>
        <v/>
      </c>
      <c r="AC42" s="1" t="str">
        <f t="shared" si="50"/>
        <v/>
      </c>
      <c r="AD42" s="1" t="str">
        <f t="shared" si="50"/>
        <v/>
      </c>
      <c r="AE42" s="1" t="str">
        <f t="shared" si="50"/>
        <v/>
      </c>
      <c r="AF42" s="1" t="str">
        <f t="shared" si="50"/>
        <v/>
      </c>
      <c r="AG42" s="1" t="str">
        <f t="shared" si="50"/>
        <v/>
      </c>
      <c r="AH42" s="1" t="str">
        <f t="shared" si="50"/>
        <v/>
      </c>
      <c r="AI42" s="1" t="str">
        <f t="shared" si="50"/>
        <v/>
      </c>
      <c r="AJ42" s="1" t="str">
        <f t="shared" si="50"/>
        <v/>
      </c>
      <c r="AK42" s="1" t="str">
        <f t="shared" si="50"/>
        <v/>
      </c>
      <c r="AL42" s="1" t="str">
        <f t="shared" si="50"/>
        <v/>
      </c>
    </row>
    <row r="43" ht="15.75" customHeight="1">
      <c r="F4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</v>
      </c>
      <c r="G43" s="1" t="str">
        <f t="shared" si="2"/>
        <v>110</v>
      </c>
      <c r="H43" s="1">
        <f t="shared" si="3"/>
        <v>6</v>
      </c>
      <c r="I43" s="1" t="str">
        <f t="shared" si="4"/>
        <v>100</v>
      </c>
      <c r="J43" s="3" t="str">
        <f t="shared" si="5"/>
        <v>4</v>
      </c>
      <c r="K43" s="1" t="b">
        <f t="shared" si="6"/>
        <v>1</v>
      </c>
      <c r="L43" s="1" t="b">
        <f t="shared" si="7"/>
        <v>0</v>
      </c>
      <c r="M43" s="1" t="str">
        <f t="shared" si="8"/>
        <v/>
      </c>
      <c r="N43" s="1" t="str">
        <f t="array" ref="N43">IFS(M43="0",15,M43="1",11,TRUE,"")</f>
        <v/>
      </c>
      <c r="O43" s="1" t="str">
        <f t="shared" si="9"/>
        <v/>
      </c>
      <c r="P43" s="1" t="str">
        <f t="shared" si="10"/>
        <v/>
      </c>
      <c r="Q43" s="1" t="str">
        <f t="shared" si="11"/>
        <v>1101001011</v>
      </c>
      <c r="R43" s="1" t="str">
        <f t="array" ref="R43">TEXTJOIN("",TRUE,RIGHT(U43:XFR43,4))</f>
        <v>10101011</v>
      </c>
      <c r="S43" s="1" t="str">
        <f t="shared" si="19"/>
        <v>110100101100</v>
      </c>
      <c r="T43" s="1">
        <f>IF(K43,Dec_Calculator!C36,"")</f>
        <v>171</v>
      </c>
      <c r="U43" s="1" t="str">
        <f t="shared" si="20"/>
        <v>11010</v>
      </c>
      <c r="V43" s="1" t="str">
        <f t="shared" si="14"/>
        <v>01011</v>
      </c>
      <c r="W43" s="1" t="str">
        <f t="shared" ref="W43:AL43" si="51">IF(OR(V43="",LEFT(V43,1)="0"),"",MID($E$6,LEN(TEXTJOIN("",TRUE,$F43,$G43,$I43,TEXTJOIN("",TRUE,$U43:V43)))+1,5))</f>
        <v/>
      </c>
      <c r="X43" s="1" t="str">
        <f t="shared" si="51"/>
        <v/>
      </c>
      <c r="Y43" s="1" t="str">
        <f t="shared" si="51"/>
        <v/>
      </c>
      <c r="Z43" s="1" t="str">
        <f t="shared" si="51"/>
        <v/>
      </c>
      <c r="AA43" s="1" t="str">
        <f t="shared" si="51"/>
        <v/>
      </c>
      <c r="AB43" s="1" t="str">
        <f t="shared" si="51"/>
        <v/>
      </c>
      <c r="AC43" s="1" t="str">
        <f t="shared" si="51"/>
        <v/>
      </c>
      <c r="AD43" s="1" t="str">
        <f t="shared" si="51"/>
        <v/>
      </c>
      <c r="AE43" s="1" t="str">
        <f t="shared" si="51"/>
        <v/>
      </c>
      <c r="AF43" s="1" t="str">
        <f t="shared" si="51"/>
        <v/>
      </c>
      <c r="AG43" s="1" t="str">
        <f t="shared" si="51"/>
        <v/>
      </c>
      <c r="AH43" s="1" t="str">
        <f t="shared" si="51"/>
        <v/>
      </c>
      <c r="AI43" s="1" t="str">
        <f t="shared" si="51"/>
        <v/>
      </c>
      <c r="AJ43" s="1" t="str">
        <f t="shared" si="51"/>
        <v/>
      </c>
      <c r="AK43" s="1" t="str">
        <f t="shared" si="51"/>
        <v/>
      </c>
      <c r="AL43" s="1" t="str">
        <f t="shared" si="51"/>
        <v/>
      </c>
    </row>
    <row r="44" ht="15.75" customHeight="1">
      <c r="F4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</v>
      </c>
      <c r="G44" s="1" t="str">
        <f t="shared" si="2"/>
        <v>011</v>
      </c>
      <c r="H44" s="1">
        <f t="shared" si="3"/>
        <v>3</v>
      </c>
      <c r="I44" s="1" t="str">
        <f t="shared" si="4"/>
        <v>100</v>
      </c>
      <c r="J44" s="3" t="str">
        <f t="shared" si="5"/>
        <v>4</v>
      </c>
      <c r="K44" s="1" t="b">
        <f t="shared" si="6"/>
        <v>1</v>
      </c>
      <c r="L44" s="1" t="b">
        <f t="shared" si="7"/>
        <v>0</v>
      </c>
      <c r="M44" s="1" t="str">
        <f t="shared" si="8"/>
        <v/>
      </c>
      <c r="N44" s="1" t="str">
        <f t="array" ref="N44">IFS(M44="0",15,M44="1",11,TRUE,"")</f>
        <v/>
      </c>
      <c r="O44" s="1" t="str">
        <f t="shared" si="9"/>
        <v/>
      </c>
      <c r="P44" s="1" t="str">
        <f t="shared" si="10"/>
        <v/>
      </c>
      <c r="Q44" s="1" t="str">
        <f t="shared" si="11"/>
        <v>1100001100</v>
      </c>
      <c r="R44" s="1" t="str">
        <f t="array" ref="R44">TEXTJOIN("",TRUE,RIGHT(U44:XFR44,4))</f>
        <v>10001100</v>
      </c>
      <c r="S44" s="1" t="str">
        <f t="shared" si="19"/>
        <v>110000110000</v>
      </c>
      <c r="T44" s="1">
        <f>IF(K44,Dec_Calculator!C37,"")</f>
        <v>140</v>
      </c>
      <c r="U44" s="1" t="str">
        <f t="shared" si="20"/>
        <v>11000</v>
      </c>
      <c r="V44" s="1" t="str">
        <f t="shared" si="14"/>
        <v>01100</v>
      </c>
      <c r="W44" s="1" t="str">
        <f t="shared" ref="W44:AL44" si="52">IF(OR(V44="",LEFT(V44,1)="0"),"",MID($E$6,LEN(TEXTJOIN("",TRUE,$F44,$G44,$I44,TEXTJOIN("",TRUE,$U44:V44)))+1,5))</f>
        <v/>
      </c>
      <c r="X44" s="1" t="str">
        <f t="shared" si="52"/>
        <v/>
      </c>
      <c r="Y44" s="1" t="str">
        <f t="shared" si="52"/>
        <v/>
      </c>
      <c r="Z44" s="1" t="str">
        <f t="shared" si="52"/>
        <v/>
      </c>
      <c r="AA44" s="1" t="str">
        <f t="shared" si="52"/>
        <v/>
      </c>
      <c r="AB44" s="1" t="str">
        <f t="shared" si="52"/>
        <v/>
      </c>
      <c r="AC44" s="1" t="str">
        <f t="shared" si="52"/>
        <v/>
      </c>
      <c r="AD44" s="1" t="str">
        <f t="shared" si="52"/>
        <v/>
      </c>
      <c r="AE44" s="1" t="str">
        <f t="shared" si="52"/>
        <v/>
      </c>
      <c r="AF44" s="1" t="str">
        <f t="shared" si="52"/>
        <v/>
      </c>
      <c r="AG44" s="1" t="str">
        <f t="shared" si="52"/>
        <v/>
      </c>
      <c r="AH44" s="1" t="str">
        <f t="shared" si="52"/>
        <v/>
      </c>
      <c r="AI44" s="1" t="str">
        <f t="shared" si="52"/>
        <v/>
      </c>
      <c r="AJ44" s="1" t="str">
        <f t="shared" si="52"/>
        <v/>
      </c>
      <c r="AK44" s="1" t="str">
        <f t="shared" si="52"/>
        <v/>
      </c>
      <c r="AL44" s="1" t="str">
        <f t="shared" si="52"/>
        <v/>
      </c>
    </row>
    <row r="45" ht="15.75" customHeight="1">
      <c r="F4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</v>
      </c>
      <c r="G45" s="1" t="str">
        <f t="shared" si="2"/>
        <v>000</v>
      </c>
      <c r="H45" s="1">
        <f t="shared" si="3"/>
        <v>0</v>
      </c>
      <c r="I45" s="1" t="str">
        <f t="shared" si="4"/>
        <v>000</v>
      </c>
      <c r="J45" s="3" t="str">
        <f t="shared" si="5"/>
        <v>0</v>
      </c>
      <c r="K45" s="1" t="b">
        <f t="shared" si="6"/>
        <v>0</v>
      </c>
      <c r="L45" s="1" t="b">
        <f t="shared" si="7"/>
        <v>1</v>
      </c>
      <c r="M45" s="1" t="str">
        <f t="shared" si="8"/>
        <v>0</v>
      </c>
      <c r="N45" s="1">
        <f t="array" ref="N45">IFS(M45="0",15,M45="1",11,TRUE,"")</f>
        <v>15</v>
      </c>
      <c r="O45" s="1" t="str">
        <f t="shared" si="9"/>
        <v>000000000101110</v>
      </c>
      <c r="P45" s="1">
        <f t="shared" si="10"/>
        <v>46</v>
      </c>
      <c r="Q45" s="1" t="str">
        <f t="shared" si="11"/>
        <v/>
      </c>
      <c r="R45" s="1" t="str">
        <f t="array" ref="R45">TEXTJOIN("",TRUE,RIGHT(U45:XFR45,4))</f>
        <v/>
      </c>
      <c r="S45" s="1" t="str">
        <f t="shared" si="19"/>
        <v/>
      </c>
      <c r="T45" s="1" t="str">
        <f>IF(K45,Dec_Calculator!C38,"")</f>
        <v/>
      </c>
      <c r="U45" s="1" t="str">
        <f t="shared" si="20"/>
        <v/>
      </c>
      <c r="V45" s="1" t="str">
        <f t="shared" si="14"/>
        <v/>
      </c>
      <c r="W45" s="1" t="str">
        <f t="shared" ref="W45:AL45" si="53">IF(OR(V45="",LEFT(V45,1)="0"),"",MID($E$6,LEN(TEXTJOIN("",TRUE,$F45,$G45,$I45,TEXTJOIN("",TRUE,$U45:V45)))+1,5))</f>
        <v/>
      </c>
      <c r="X45" s="1" t="str">
        <f t="shared" si="53"/>
        <v/>
      </c>
      <c r="Y45" s="1" t="str">
        <f t="shared" si="53"/>
        <v/>
      </c>
      <c r="Z45" s="1" t="str">
        <f t="shared" si="53"/>
        <v/>
      </c>
      <c r="AA45" s="1" t="str">
        <f t="shared" si="53"/>
        <v/>
      </c>
      <c r="AB45" s="1" t="str">
        <f t="shared" si="53"/>
        <v/>
      </c>
      <c r="AC45" s="1" t="str">
        <f t="shared" si="53"/>
        <v/>
      </c>
      <c r="AD45" s="1" t="str">
        <f t="shared" si="53"/>
        <v/>
      </c>
      <c r="AE45" s="1" t="str">
        <f t="shared" si="53"/>
        <v/>
      </c>
      <c r="AF45" s="1" t="str">
        <f t="shared" si="53"/>
        <v/>
      </c>
      <c r="AG45" s="1" t="str">
        <f t="shared" si="53"/>
        <v/>
      </c>
      <c r="AH45" s="1" t="str">
        <f t="shared" si="53"/>
        <v/>
      </c>
      <c r="AI45" s="1" t="str">
        <f t="shared" si="53"/>
        <v/>
      </c>
      <c r="AJ45" s="1" t="str">
        <f t="shared" si="53"/>
        <v/>
      </c>
      <c r="AK45" s="1" t="str">
        <f t="shared" si="53"/>
        <v/>
      </c>
      <c r="AL45" s="1" t="str">
        <f t="shared" si="53"/>
        <v/>
      </c>
    </row>
    <row r="46" ht="15.75" customHeight="1">
      <c r="F4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</v>
      </c>
      <c r="G46" s="1" t="str">
        <f t="shared" si="2"/>
        <v>110</v>
      </c>
      <c r="H46" s="1">
        <f t="shared" si="3"/>
        <v>6</v>
      </c>
      <c r="I46" s="1" t="str">
        <f t="shared" si="4"/>
        <v>100</v>
      </c>
      <c r="J46" s="3" t="str">
        <f t="shared" si="5"/>
        <v>4</v>
      </c>
      <c r="K46" s="1" t="b">
        <f t="shared" si="6"/>
        <v>1</v>
      </c>
      <c r="L46" s="1" t="b">
        <f t="shared" si="7"/>
        <v>0</v>
      </c>
      <c r="M46" s="1" t="str">
        <f t="shared" si="8"/>
        <v/>
      </c>
      <c r="N46" s="1" t="str">
        <f t="array" ref="N46">IFS(M46="0",15,M46="1",11,TRUE,"")</f>
        <v/>
      </c>
      <c r="O46" s="1" t="str">
        <f t="shared" si="9"/>
        <v/>
      </c>
      <c r="P46" s="1" t="str">
        <f t="shared" si="10"/>
        <v/>
      </c>
      <c r="Q46" s="1" t="str">
        <f t="shared" si="11"/>
        <v>1111111000100011010111110111011010101011</v>
      </c>
      <c r="R46" s="1" t="str">
        <f t="array" ref="R46">TEXTJOIN("",TRUE,RIGHT(U46:XFR46,4))</f>
        <v>11111000000101011110110101011011</v>
      </c>
      <c r="S46" s="1" t="str">
        <f t="shared" si="19"/>
        <v>1111111000100011010111110111011010101011</v>
      </c>
      <c r="T46" s="1">
        <f>IF(K46,Dec_Calculator!C39,"")</f>
        <v>4162186587</v>
      </c>
      <c r="U46" s="1" t="str">
        <f t="shared" si="20"/>
        <v>11111</v>
      </c>
      <c r="V46" s="1" t="str">
        <f t="shared" si="14"/>
        <v>11000</v>
      </c>
      <c r="W46" s="1" t="str">
        <f t="shared" ref="W46:AL46" si="54">IF(OR(V46="",LEFT(V46,1)="0"),"",MID($E$6,LEN(TEXTJOIN("",TRUE,$F46,$G46,$I46,TEXTJOIN("",TRUE,$U46:V46)))+1,5))</f>
        <v>10001</v>
      </c>
      <c r="X46" s="1" t="str">
        <f t="shared" si="54"/>
        <v>10101</v>
      </c>
      <c r="Y46" s="1" t="str">
        <f t="shared" si="54"/>
        <v>11110</v>
      </c>
      <c r="Z46" s="1" t="str">
        <f t="shared" si="54"/>
        <v>11101</v>
      </c>
      <c r="AA46" s="1" t="str">
        <f t="shared" si="54"/>
        <v>10101</v>
      </c>
      <c r="AB46" s="1" t="str">
        <f t="shared" si="54"/>
        <v>01011</v>
      </c>
      <c r="AC46" s="1" t="str">
        <f t="shared" si="54"/>
        <v/>
      </c>
      <c r="AD46" s="1" t="str">
        <f t="shared" si="54"/>
        <v/>
      </c>
      <c r="AE46" s="1" t="str">
        <f t="shared" si="54"/>
        <v/>
      </c>
      <c r="AF46" s="1" t="str">
        <f t="shared" si="54"/>
        <v/>
      </c>
      <c r="AG46" s="1" t="str">
        <f t="shared" si="54"/>
        <v/>
      </c>
      <c r="AH46" s="1" t="str">
        <f t="shared" si="54"/>
        <v/>
      </c>
      <c r="AI46" s="1" t="str">
        <f t="shared" si="54"/>
        <v/>
      </c>
      <c r="AJ46" s="1" t="str">
        <f t="shared" si="54"/>
        <v/>
      </c>
      <c r="AK46" s="1" t="str">
        <f t="shared" si="54"/>
        <v/>
      </c>
      <c r="AL46" s="1" t="str">
        <f t="shared" si="54"/>
        <v/>
      </c>
    </row>
    <row r="47" ht="15.75" customHeight="1">
      <c r="F4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</v>
      </c>
      <c r="G47" s="1" t="str">
        <f t="shared" si="2"/>
        <v>101</v>
      </c>
      <c r="H47" s="1">
        <f t="shared" si="3"/>
        <v>5</v>
      </c>
      <c r="I47" s="1" t="str">
        <f t="shared" si="4"/>
        <v>100</v>
      </c>
      <c r="J47" s="3" t="str">
        <f t="shared" si="5"/>
        <v>4</v>
      </c>
      <c r="K47" s="1" t="b">
        <f t="shared" si="6"/>
        <v>1</v>
      </c>
      <c r="L47" s="1" t="b">
        <f t="shared" si="7"/>
        <v>0</v>
      </c>
      <c r="M47" s="1" t="str">
        <f t="shared" si="8"/>
        <v/>
      </c>
      <c r="N47" s="1" t="str">
        <f t="array" ref="N47">IFS(M47="0",15,M47="1",11,TRUE,"")</f>
        <v/>
      </c>
      <c r="O47" s="1" t="str">
        <f t="shared" si="9"/>
        <v/>
      </c>
      <c r="P47" s="1" t="str">
        <f t="shared" si="10"/>
        <v/>
      </c>
      <c r="Q47" s="1" t="str">
        <f t="shared" si="11"/>
        <v>101101010111111111011111000011</v>
      </c>
      <c r="R47" s="1" t="str">
        <f t="array" ref="R47">TEXTJOIN("",TRUE,RIGHT(U47:XFR47,4))</f>
        <v>011001011111110111100011</v>
      </c>
      <c r="S47" s="1" t="str">
        <f t="shared" si="19"/>
        <v>10110101011111111101111100001100</v>
      </c>
      <c r="T47" s="1">
        <f>IF(K47,Dec_Calculator!C40,"")</f>
        <v>6684131</v>
      </c>
      <c r="U47" s="1" t="str">
        <f t="shared" si="20"/>
        <v>10110</v>
      </c>
      <c r="V47" s="1" t="str">
        <f t="shared" si="14"/>
        <v>10101</v>
      </c>
      <c r="W47" s="1" t="str">
        <f t="shared" ref="W47:AL47" si="55">IF(OR(V47="",LEFT(V47,1)="0"),"",MID($E$6,LEN(TEXTJOIN("",TRUE,$F47,$G47,$I47,TEXTJOIN("",TRUE,$U47:V47)))+1,5))</f>
        <v>11111</v>
      </c>
      <c r="X47" s="1" t="str">
        <f t="shared" si="55"/>
        <v>11101</v>
      </c>
      <c r="Y47" s="1" t="str">
        <f t="shared" si="55"/>
        <v>11110</v>
      </c>
      <c r="Z47" s="1" t="str">
        <f t="shared" si="55"/>
        <v>00011</v>
      </c>
      <c r="AA47" s="1" t="str">
        <f t="shared" si="55"/>
        <v/>
      </c>
      <c r="AB47" s="1" t="str">
        <f t="shared" si="55"/>
        <v/>
      </c>
      <c r="AC47" s="1" t="str">
        <f t="shared" si="55"/>
        <v/>
      </c>
      <c r="AD47" s="1" t="str">
        <f t="shared" si="55"/>
        <v/>
      </c>
      <c r="AE47" s="1" t="str">
        <f t="shared" si="55"/>
        <v/>
      </c>
      <c r="AF47" s="1" t="str">
        <f t="shared" si="55"/>
        <v/>
      </c>
      <c r="AG47" s="1" t="str">
        <f t="shared" si="55"/>
        <v/>
      </c>
      <c r="AH47" s="1" t="str">
        <f t="shared" si="55"/>
        <v/>
      </c>
      <c r="AI47" s="1" t="str">
        <f t="shared" si="55"/>
        <v/>
      </c>
      <c r="AJ47" s="1" t="str">
        <f t="shared" si="55"/>
        <v/>
      </c>
      <c r="AK47" s="1" t="str">
        <f t="shared" si="55"/>
        <v/>
      </c>
      <c r="AL47" s="1" t="str">
        <f t="shared" si="55"/>
        <v/>
      </c>
    </row>
    <row r="48" ht="15.75" customHeight="1">
      <c r="F4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</v>
      </c>
      <c r="G48" s="1" t="str">
        <f t="shared" si="2"/>
        <v>110</v>
      </c>
      <c r="H48" s="1">
        <f t="shared" si="3"/>
        <v>6</v>
      </c>
      <c r="I48" s="1" t="str">
        <f t="shared" si="4"/>
        <v>001</v>
      </c>
      <c r="J48" s="3" t="str">
        <f t="shared" si="5"/>
        <v>1</v>
      </c>
      <c r="K48" s="1" t="b">
        <f t="shared" si="6"/>
        <v>0</v>
      </c>
      <c r="L48" s="1" t="b">
        <f t="shared" si="7"/>
        <v>1</v>
      </c>
      <c r="M48" s="1" t="str">
        <f t="shared" si="8"/>
        <v>0</v>
      </c>
      <c r="N48" s="1">
        <f t="array" ref="N48">IFS(M48="0",15,M48="1",11,TRUE,"")</f>
        <v>15</v>
      </c>
      <c r="O48" s="1" t="str">
        <f t="shared" si="9"/>
        <v>000000000100000</v>
      </c>
      <c r="P48" s="1">
        <f t="shared" si="10"/>
        <v>32</v>
      </c>
      <c r="Q48" s="1" t="str">
        <f t="shared" si="11"/>
        <v/>
      </c>
      <c r="R48" s="1" t="str">
        <f t="array" ref="R48">TEXTJOIN("",TRUE,RIGHT(U48:XFR48,4))</f>
        <v/>
      </c>
      <c r="S48" s="1" t="str">
        <f t="shared" si="19"/>
        <v/>
      </c>
      <c r="T48" s="1" t="str">
        <f>IF(K48,Dec_Calculator!C41,"")</f>
        <v/>
      </c>
      <c r="U48" s="1" t="str">
        <f t="shared" si="20"/>
        <v/>
      </c>
      <c r="V48" s="1" t="str">
        <f t="shared" si="14"/>
        <v/>
      </c>
      <c r="W48" s="1" t="str">
        <f t="shared" ref="W48:AL48" si="56">IF(OR(V48="",LEFT(V48,1)="0"),"",MID($E$6,LEN(TEXTJOIN("",TRUE,$F48,$G48,$I48,TEXTJOIN("",TRUE,$U48:V48)))+1,5))</f>
        <v/>
      </c>
      <c r="X48" s="1" t="str">
        <f t="shared" si="56"/>
        <v/>
      </c>
      <c r="Y48" s="1" t="str">
        <f t="shared" si="56"/>
        <v/>
      </c>
      <c r="Z48" s="1" t="str">
        <f t="shared" si="56"/>
        <v/>
      </c>
      <c r="AA48" s="1" t="str">
        <f t="shared" si="56"/>
        <v/>
      </c>
      <c r="AB48" s="1" t="str">
        <f t="shared" si="56"/>
        <v/>
      </c>
      <c r="AC48" s="1" t="str">
        <f t="shared" si="56"/>
        <v/>
      </c>
      <c r="AD48" s="1" t="str">
        <f t="shared" si="56"/>
        <v/>
      </c>
      <c r="AE48" s="1" t="str">
        <f t="shared" si="56"/>
        <v/>
      </c>
      <c r="AF48" s="1" t="str">
        <f t="shared" si="56"/>
        <v/>
      </c>
      <c r="AG48" s="1" t="str">
        <f t="shared" si="56"/>
        <v/>
      </c>
      <c r="AH48" s="1" t="str">
        <f t="shared" si="56"/>
        <v/>
      </c>
      <c r="AI48" s="1" t="str">
        <f t="shared" si="56"/>
        <v/>
      </c>
      <c r="AJ48" s="1" t="str">
        <f t="shared" si="56"/>
        <v/>
      </c>
      <c r="AK48" s="1" t="str">
        <f t="shared" si="56"/>
        <v/>
      </c>
      <c r="AL48" s="1" t="str">
        <f t="shared" si="56"/>
        <v/>
      </c>
    </row>
    <row r="49" ht="15.75" customHeight="1">
      <c r="F4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</v>
      </c>
      <c r="G49" s="1" t="str">
        <f t="shared" si="2"/>
        <v>110</v>
      </c>
      <c r="H49" s="1">
        <f t="shared" si="3"/>
        <v>6</v>
      </c>
      <c r="I49" s="1" t="str">
        <f t="shared" si="4"/>
        <v>100</v>
      </c>
      <c r="J49" s="3" t="str">
        <f t="shared" si="5"/>
        <v>4</v>
      </c>
      <c r="K49" s="1" t="b">
        <f t="shared" si="6"/>
        <v>1</v>
      </c>
      <c r="L49" s="1" t="b">
        <f t="shared" si="7"/>
        <v>0</v>
      </c>
      <c r="M49" s="1" t="str">
        <f t="shared" si="8"/>
        <v/>
      </c>
      <c r="N49" s="1" t="str">
        <f t="array" ref="N49">IFS(M49="0",15,M49="1",11,TRUE,"")</f>
        <v/>
      </c>
      <c r="O49" s="1" t="str">
        <f t="shared" si="9"/>
        <v/>
      </c>
      <c r="P49" s="1" t="str">
        <f t="shared" si="10"/>
        <v/>
      </c>
      <c r="Q49" s="1" t="str">
        <f t="shared" si="11"/>
        <v>1100100101</v>
      </c>
      <c r="R49" s="1" t="str">
        <f t="array" ref="R49">TEXTJOIN("",TRUE,RIGHT(U49:XFR49,4))</f>
        <v>10010101</v>
      </c>
      <c r="S49" s="1" t="str">
        <f t="shared" si="19"/>
        <v>110010010100</v>
      </c>
      <c r="T49" s="1">
        <f>IF(K49,Dec_Calculator!C42,"")</f>
        <v>149</v>
      </c>
      <c r="U49" s="1" t="str">
        <f t="shared" si="20"/>
        <v>11001</v>
      </c>
      <c r="V49" s="1" t="str">
        <f t="shared" si="14"/>
        <v>00101</v>
      </c>
      <c r="W49" s="1" t="str">
        <f t="shared" ref="W49:AL49" si="57">IF(OR(V49="",LEFT(V49,1)="0"),"",MID($E$6,LEN(TEXTJOIN("",TRUE,$F49,$G49,$I49,TEXTJOIN("",TRUE,$U49:V49)))+1,5))</f>
        <v/>
      </c>
      <c r="X49" s="1" t="str">
        <f t="shared" si="57"/>
        <v/>
      </c>
      <c r="Y49" s="1" t="str">
        <f t="shared" si="57"/>
        <v/>
      </c>
      <c r="Z49" s="1" t="str">
        <f t="shared" si="57"/>
        <v/>
      </c>
      <c r="AA49" s="1" t="str">
        <f t="shared" si="57"/>
        <v/>
      </c>
      <c r="AB49" s="1" t="str">
        <f t="shared" si="57"/>
        <v/>
      </c>
      <c r="AC49" s="1" t="str">
        <f t="shared" si="57"/>
        <v/>
      </c>
      <c r="AD49" s="1" t="str">
        <f t="shared" si="57"/>
        <v/>
      </c>
      <c r="AE49" s="1" t="str">
        <f t="shared" si="57"/>
        <v/>
      </c>
      <c r="AF49" s="1" t="str">
        <f t="shared" si="57"/>
        <v/>
      </c>
      <c r="AG49" s="1" t="str">
        <f t="shared" si="57"/>
        <v/>
      </c>
      <c r="AH49" s="1" t="str">
        <f t="shared" si="57"/>
        <v/>
      </c>
      <c r="AI49" s="1" t="str">
        <f t="shared" si="57"/>
        <v/>
      </c>
      <c r="AJ49" s="1" t="str">
        <f t="shared" si="57"/>
        <v/>
      </c>
      <c r="AK49" s="1" t="str">
        <f t="shared" si="57"/>
        <v/>
      </c>
      <c r="AL49" s="1" t="str">
        <f t="shared" si="57"/>
        <v/>
      </c>
    </row>
    <row r="50" ht="15.75" customHeight="1">
      <c r="F5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</v>
      </c>
      <c r="G50" s="1" t="str">
        <f t="shared" si="2"/>
        <v>000</v>
      </c>
      <c r="H50" s="1">
        <f t="shared" si="3"/>
        <v>0</v>
      </c>
      <c r="I50" s="1" t="str">
        <f t="shared" si="4"/>
        <v>100</v>
      </c>
      <c r="J50" s="3" t="str">
        <f t="shared" si="5"/>
        <v>4</v>
      </c>
      <c r="K50" s="1" t="b">
        <f t="shared" si="6"/>
        <v>1</v>
      </c>
      <c r="L50" s="1" t="b">
        <f t="shared" si="7"/>
        <v>0</v>
      </c>
      <c r="M50" s="1" t="str">
        <f t="shared" si="8"/>
        <v/>
      </c>
      <c r="N50" s="1" t="str">
        <f t="array" ref="N50">IFS(M50="0",15,M50="1",11,TRUE,"")</f>
        <v/>
      </c>
      <c r="O50" s="1" t="str">
        <f t="shared" si="9"/>
        <v/>
      </c>
      <c r="P50" s="1" t="str">
        <f t="shared" si="10"/>
        <v/>
      </c>
      <c r="Q50" s="1" t="str">
        <f t="shared" si="11"/>
        <v>1001101100</v>
      </c>
      <c r="R50" s="1" t="str">
        <f t="array" ref="R50">TEXTJOIN("",TRUE,RIGHT(U50:XFR50,4))</f>
        <v>00111100</v>
      </c>
      <c r="S50" s="1" t="str">
        <f t="shared" si="19"/>
        <v>100110110000</v>
      </c>
      <c r="T50" s="1">
        <f>IF(K50,Dec_Calculator!C43,"")</f>
        <v>60</v>
      </c>
      <c r="U50" s="1" t="str">
        <f t="shared" si="20"/>
        <v>10011</v>
      </c>
      <c r="V50" s="1" t="str">
        <f t="shared" si="14"/>
        <v>01100</v>
      </c>
      <c r="W50" s="1" t="str">
        <f t="shared" ref="W50:AL50" si="58">IF(OR(V50="",LEFT(V50,1)="0"),"",MID($E$6,LEN(TEXTJOIN("",TRUE,$F50,$G50,$I50,TEXTJOIN("",TRUE,$U50:V50)))+1,5))</f>
        <v/>
      </c>
      <c r="X50" s="1" t="str">
        <f t="shared" si="58"/>
        <v/>
      </c>
      <c r="Y50" s="1" t="str">
        <f t="shared" si="58"/>
        <v/>
      </c>
      <c r="Z50" s="1" t="str">
        <f t="shared" si="58"/>
        <v/>
      </c>
      <c r="AA50" s="1" t="str">
        <f t="shared" si="58"/>
        <v/>
      </c>
      <c r="AB50" s="1" t="str">
        <f t="shared" si="58"/>
        <v/>
      </c>
      <c r="AC50" s="1" t="str">
        <f t="shared" si="58"/>
        <v/>
      </c>
      <c r="AD50" s="1" t="str">
        <f t="shared" si="58"/>
        <v/>
      </c>
      <c r="AE50" s="1" t="str">
        <f t="shared" si="58"/>
        <v/>
      </c>
      <c r="AF50" s="1" t="str">
        <f t="shared" si="58"/>
        <v/>
      </c>
      <c r="AG50" s="1" t="str">
        <f t="shared" si="58"/>
        <v/>
      </c>
      <c r="AH50" s="1" t="str">
        <f t="shared" si="58"/>
        <v/>
      </c>
      <c r="AI50" s="1" t="str">
        <f t="shared" si="58"/>
        <v/>
      </c>
      <c r="AJ50" s="1" t="str">
        <f t="shared" si="58"/>
        <v/>
      </c>
      <c r="AK50" s="1" t="str">
        <f t="shared" si="58"/>
        <v/>
      </c>
      <c r="AL50" s="1" t="str">
        <f t="shared" si="58"/>
        <v/>
      </c>
    </row>
    <row r="51" ht="15.75" customHeight="1">
      <c r="F5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</v>
      </c>
      <c r="G51" s="1" t="str">
        <f t="shared" si="2"/>
        <v>000</v>
      </c>
      <c r="H51" s="1">
        <f t="shared" si="3"/>
        <v>0</v>
      </c>
      <c r="I51" s="1" t="str">
        <f t="shared" si="4"/>
        <v>001</v>
      </c>
      <c r="J51" s="3" t="str">
        <f t="shared" si="5"/>
        <v>1</v>
      </c>
      <c r="K51" s="1" t="b">
        <f t="shared" si="6"/>
        <v>0</v>
      </c>
      <c r="L51" s="1" t="b">
        <f t="shared" si="7"/>
        <v>1</v>
      </c>
      <c r="M51" s="1" t="str">
        <f t="shared" si="8"/>
        <v>1</v>
      </c>
      <c r="N51" s="1">
        <f t="array" ref="N51">IFS(M51="0",15,M51="1",11,TRUE,"")</f>
        <v>11</v>
      </c>
      <c r="O51" s="1" t="str">
        <f t="shared" si="9"/>
        <v>00000000011</v>
      </c>
      <c r="P51" s="1">
        <f t="shared" si="10"/>
        <v>3</v>
      </c>
      <c r="Q51" s="1" t="str">
        <f t="shared" si="11"/>
        <v/>
      </c>
      <c r="R51" s="1" t="str">
        <f t="array" ref="R51">TEXTJOIN("",TRUE,RIGHT(U51:XFR51,4))</f>
        <v/>
      </c>
      <c r="S51" s="1" t="str">
        <f t="shared" si="19"/>
        <v/>
      </c>
      <c r="T51" s="1" t="str">
        <f>IF(K51,Dec_Calculator!C44,"")</f>
        <v/>
      </c>
      <c r="U51" s="1" t="str">
        <f t="shared" si="20"/>
        <v/>
      </c>
      <c r="V51" s="1" t="str">
        <f t="shared" si="14"/>
        <v/>
      </c>
      <c r="W51" s="1" t="str">
        <f t="shared" ref="W51:AL51" si="59">IF(OR(V51="",LEFT(V51,1)="0"),"",MID($E$6,LEN(TEXTJOIN("",TRUE,$F51,$G51,$I51,TEXTJOIN("",TRUE,$U51:V51)))+1,5))</f>
        <v/>
      </c>
      <c r="X51" s="1" t="str">
        <f t="shared" si="59"/>
        <v/>
      </c>
      <c r="Y51" s="1" t="str">
        <f t="shared" si="59"/>
        <v/>
      </c>
      <c r="Z51" s="1" t="str">
        <f t="shared" si="59"/>
        <v/>
      </c>
      <c r="AA51" s="1" t="str">
        <f t="shared" si="59"/>
        <v/>
      </c>
      <c r="AB51" s="1" t="str">
        <f t="shared" si="59"/>
        <v/>
      </c>
      <c r="AC51" s="1" t="str">
        <f t="shared" si="59"/>
        <v/>
      </c>
      <c r="AD51" s="1" t="str">
        <f t="shared" si="59"/>
        <v/>
      </c>
      <c r="AE51" s="1" t="str">
        <f t="shared" si="59"/>
        <v/>
      </c>
      <c r="AF51" s="1" t="str">
        <f t="shared" si="59"/>
        <v/>
      </c>
      <c r="AG51" s="1" t="str">
        <f t="shared" si="59"/>
        <v/>
      </c>
      <c r="AH51" s="1" t="str">
        <f t="shared" si="59"/>
        <v/>
      </c>
      <c r="AI51" s="1" t="str">
        <f t="shared" si="59"/>
        <v/>
      </c>
      <c r="AJ51" s="1" t="str">
        <f t="shared" si="59"/>
        <v/>
      </c>
      <c r="AK51" s="1" t="str">
        <f t="shared" si="59"/>
        <v/>
      </c>
      <c r="AL51" s="1" t="str">
        <f t="shared" si="59"/>
        <v/>
      </c>
    </row>
    <row r="52" ht="15.75" customHeight="1">
      <c r="F5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</v>
      </c>
      <c r="G52" s="1" t="str">
        <f t="shared" si="2"/>
        <v>110</v>
      </c>
      <c r="H52" s="1">
        <f t="shared" si="3"/>
        <v>6</v>
      </c>
      <c r="I52" s="1" t="str">
        <f t="shared" si="4"/>
        <v>100</v>
      </c>
      <c r="J52" s="3" t="str">
        <f t="shared" si="5"/>
        <v>4</v>
      </c>
      <c r="K52" s="1" t="b">
        <f t="shared" si="6"/>
        <v>1</v>
      </c>
      <c r="L52" s="1" t="b">
        <f t="shared" si="7"/>
        <v>0</v>
      </c>
      <c r="M52" s="1" t="str">
        <f t="shared" si="8"/>
        <v/>
      </c>
      <c r="N52" s="1" t="str">
        <f t="array" ref="N52">IFS(M52="0",15,M52="1",11,TRUE,"")</f>
        <v/>
      </c>
      <c r="O52" s="1" t="str">
        <f t="shared" si="9"/>
        <v/>
      </c>
      <c r="P52" s="1" t="str">
        <f t="shared" si="10"/>
        <v/>
      </c>
      <c r="Q52" s="1" t="str">
        <f t="shared" si="11"/>
        <v>1110100101</v>
      </c>
      <c r="R52" s="1" t="str">
        <f t="array" ref="R52">TEXTJOIN("",TRUE,RIGHT(U52:XFR52,4))</f>
        <v>11010101</v>
      </c>
      <c r="S52" s="1" t="str">
        <f t="shared" si="19"/>
        <v>111010010100</v>
      </c>
      <c r="T52" s="1">
        <f>IF(K52,Dec_Calculator!C45,"")</f>
        <v>213</v>
      </c>
      <c r="U52" s="1" t="str">
        <f t="shared" si="20"/>
        <v>11101</v>
      </c>
      <c r="V52" s="1" t="str">
        <f t="shared" si="14"/>
        <v>00101</v>
      </c>
      <c r="W52" s="1" t="str">
        <f t="shared" ref="W52:AL52" si="60">IF(OR(V52="",LEFT(V52,1)="0"),"",MID($E$6,LEN(TEXTJOIN("",TRUE,$F52,$G52,$I52,TEXTJOIN("",TRUE,$U52:V52)))+1,5))</f>
        <v/>
      </c>
      <c r="X52" s="1" t="str">
        <f t="shared" si="60"/>
        <v/>
      </c>
      <c r="Y52" s="1" t="str">
        <f t="shared" si="60"/>
        <v/>
      </c>
      <c r="Z52" s="1" t="str">
        <f t="shared" si="60"/>
        <v/>
      </c>
      <c r="AA52" s="1" t="str">
        <f t="shared" si="60"/>
        <v/>
      </c>
      <c r="AB52" s="1" t="str">
        <f t="shared" si="60"/>
        <v/>
      </c>
      <c r="AC52" s="1" t="str">
        <f t="shared" si="60"/>
        <v/>
      </c>
      <c r="AD52" s="1" t="str">
        <f t="shared" si="60"/>
        <v/>
      </c>
      <c r="AE52" s="1" t="str">
        <f t="shared" si="60"/>
        <v/>
      </c>
      <c r="AF52" s="1" t="str">
        <f t="shared" si="60"/>
        <v/>
      </c>
      <c r="AG52" s="1" t="str">
        <f t="shared" si="60"/>
        <v/>
      </c>
      <c r="AH52" s="1" t="str">
        <f t="shared" si="60"/>
        <v/>
      </c>
      <c r="AI52" s="1" t="str">
        <f t="shared" si="60"/>
        <v/>
      </c>
      <c r="AJ52" s="1" t="str">
        <f t="shared" si="60"/>
        <v/>
      </c>
      <c r="AK52" s="1" t="str">
        <f t="shared" si="60"/>
        <v/>
      </c>
      <c r="AL52" s="1" t="str">
        <f t="shared" si="60"/>
        <v/>
      </c>
    </row>
    <row r="53" ht="15.75" customHeight="1">
      <c r="F5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</v>
      </c>
      <c r="G53" s="1" t="str">
        <f t="shared" si="2"/>
        <v>001</v>
      </c>
      <c r="H53" s="1">
        <f t="shared" si="3"/>
        <v>1</v>
      </c>
      <c r="I53" s="1" t="str">
        <f t="shared" si="4"/>
        <v>100</v>
      </c>
      <c r="J53" s="3" t="str">
        <f t="shared" si="5"/>
        <v>4</v>
      </c>
      <c r="K53" s="1" t="b">
        <f t="shared" si="6"/>
        <v>1</v>
      </c>
      <c r="L53" s="1" t="b">
        <f t="shared" si="7"/>
        <v>0</v>
      </c>
      <c r="M53" s="1" t="str">
        <f t="shared" si="8"/>
        <v/>
      </c>
      <c r="N53" s="1" t="str">
        <f t="array" ref="N53">IFS(M53="0",15,M53="1",11,TRUE,"")</f>
        <v/>
      </c>
      <c r="O53" s="1" t="str">
        <f t="shared" si="9"/>
        <v/>
      </c>
      <c r="P53" s="1" t="str">
        <f t="shared" si="10"/>
        <v/>
      </c>
      <c r="Q53" s="1" t="str">
        <f t="shared" si="11"/>
        <v>01010</v>
      </c>
      <c r="R53" s="1" t="str">
        <f t="array" ref="R53">TEXTJOIN("",TRUE,RIGHT(U53:XFR53,4))</f>
        <v>1010</v>
      </c>
      <c r="S53" s="1" t="str">
        <f t="shared" si="19"/>
        <v>010100</v>
      </c>
      <c r="T53" s="1">
        <f>IF(K53,Dec_Calculator!C46,"")</f>
        <v>10</v>
      </c>
      <c r="U53" s="1" t="str">
        <f t="shared" si="20"/>
        <v>01010</v>
      </c>
      <c r="V53" s="1" t="str">
        <f t="shared" si="14"/>
        <v/>
      </c>
      <c r="W53" s="1" t="str">
        <f t="shared" ref="W53:AL53" si="61">IF(OR(V53="",LEFT(V53,1)="0"),"",MID($E$6,LEN(TEXTJOIN("",TRUE,$F53,$G53,$I53,TEXTJOIN("",TRUE,$U53:V53)))+1,5))</f>
        <v/>
      </c>
      <c r="X53" s="1" t="str">
        <f t="shared" si="61"/>
        <v/>
      </c>
      <c r="Y53" s="1" t="str">
        <f t="shared" si="61"/>
        <v/>
      </c>
      <c r="Z53" s="1" t="str">
        <f t="shared" si="61"/>
        <v/>
      </c>
      <c r="AA53" s="1" t="str">
        <f t="shared" si="61"/>
        <v/>
      </c>
      <c r="AB53" s="1" t="str">
        <f t="shared" si="61"/>
        <v/>
      </c>
      <c r="AC53" s="1" t="str">
        <f t="shared" si="61"/>
        <v/>
      </c>
      <c r="AD53" s="1" t="str">
        <f t="shared" si="61"/>
        <v/>
      </c>
      <c r="AE53" s="1" t="str">
        <f t="shared" si="61"/>
        <v/>
      </c>
      <c r="AF53" s="1" t="str">
        <f t="shared" si="61"/>
        <v/>
      </c>
      <c r="AG53" s="1" t="str">
        <f t="shared" si="61"/>
        <v/>
      </c>
      <c r="AH53" s="1" t="str">
        <f t="shared" si="61"/>
        <v/>
      </c>
      <c r="AI53" s="1" t="str">
        <f t="shared" si="61"/>
        <v/>
      </c>
      <c r="AJ53" s="1" t="str">
        <f t="shared" si="61"/>
        <v/>
      </c>
      <c r="AK53" s="1" t="str">
        <f t="shared" si="61"/>
        <v/>
      </c>
      <c r="AL53" s="1" t="str">
        <f t="shared" si="61"/>
        <v/>
      </c>
    </row>
    <row r="54" ht="15.75" customHeight="1">
      <c r="F5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</v>
      </c>
      <c r="G54" s="1" t="str">
        <f t="shared" si="2"/>
        <v>111</v>
      </c>
      <c r="H54" s="1">
        <f t="shared" si="3"/>
        <v>7</v>
      </c>
      <c r="I54" s="1" t="str">
        <f t="shared" si="4"/>
        <v>100</v>
      </c>
      <c r="J54" s="3" t="str">
        <f t="shared" si="5"/>
        <v>4</v>
      </c>
      <c r="K54" s="1" t="b">
        <f t="shared" si="6"/>
        <v>1</v>
      </c>
      <c r="L54" s="1" t="b">
        <f t="shared" si="7"/>
        <v>0</v>
      </c>
      <c r="M54" s="1" t="str">
        <f t="shared" si="8"/>
        <v/>
      </c>
      <c r="N54" s="1" t="str">
        <f t="array" ref="N54">IFS(M54="0",15,M54="1",11,TRUE,"")</f>
        <v/>
      </c>
      <c r="O54" s="1" t="str">
        <f t="shared" si="9"/>
        <v/>
      </c>
      <c r="P54" s="1" t="str">
        <f t="shared" si="10"/>
        <v/>
      </c>
      <c r="Q54" s="1" t="str">
        <f t="shared" si="11"/>
        <v>00111</v>
      </c>
      <c r="R54" s="1" t="str">
        <f t="array" ref="R54">TEXTJOIN("",TRUE,RIGHT(U54:XFR54,4))</f>
        <v>0111</v>
      </c>
      <c r="S54" s="1" t="str">
        <f t="shared" si="19"/>
        <v>001110</v>
      </c>
      <c r="T54" s="1">
        <f>IF(K54,Dec_Calculator!C47,"")</f>
        <v>7</v>
      </c>
      <c r="U54" s="1" t="str">
        <f t="shared" si="20"/>
        <v>00111</v>
      </c>
      <c r="V54" s="1" t="str">
        <f t="shared" si="14"/>
        <v/>
      </c>
      <c r="W54" s="1" t="str">
        <f t="shared" ref="W54:AL54" si="62">IF(OR(V54="",LEFT(V54,1)="0"),"",MID($E$6,LEN(TEXTJOIN("",TRUE,$F54,$G54,$I54,TEXTJOIN("",TRUE,$U54:V54)))+1,5))</f>
        <v/>
      </c>
      <c r="X54" s="1" t="str">
        <f t="shared" si="62"/>
        <v/>
      </c>
      <c r="Y54" s="1" t="str">
        <f t="shared" si="62"/>
        <v/>
      </c>
      <c r="Z54" s="1" t="str">
        <f t="shared" si="62"/>
        <v/>
      </c>
      <c r="AA54" s="1" t="str">
        <f t="shared" si="62"/>
        <v/>
      </c>
      <c r="AB54" s="1" t="str">
        <f t="shared" si="62"/>
        <v/>
      </c>
      <c r="AC54" s="1" t="str">
        <f t="shared" si="62"/>
        <v/>
      </c>
      <c r="AD54" s="1" t="str">
        <f t="shared" si="62"/>
        <v/>
      </c>
      <c r="AE54" s="1" t="str">
        <f t="shared" si="62"/>
        <v/>
      </c>
      <c r="AF54" s="1" t="str">
        <f t="shared" si="62"/>
        <v/>
      </c>
      <c r="AG54" s="1" t="str">
        <f t="shared" si="62"/>
        <v/>
      </c>
      <c r="AH54" s="1" t="str">
        <f t="shared" si="62"/>
        <v/>
      </c>
      <c r="AI54" s="1" t="str">
        <f t="shared" si="62"/>
        <v/>
      </c>
      <c r="AJ54" s="1" t="str">
        <f t="shared" si="62"/>
        <v/>
      </c>
      <c r="AK54" s="1" t="str">
        <f t="shared" si="62"/>
        <v/>
      </c>
      <c r="AL54" s="1" t="str">
        <f t="shared" si="62"/>
        <v/>
      </c>
    </row>
    <row r="55" ht="15.75" customHeight="1">
      <c r="F5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</v>
      </c>
      <c r="G55" s="1" t="str">
        <f t="shared" si="2"/>
        <v>000</v>
      </c>
      <c r="H55" s="1">
        <f t="shared" si="3"/>
        <v>0</v>
      </c>
      <c r="I55" s="1" t="str">
        <f t="shared" si="4"/>
        <v>100</v>
      </c>
      <c r="J55" s="3" t="str">
        <f t="shared" si="5"/>
        <v>4</v>
      </c>
      <c r="K55" s="1" t="b">
        <f t="shared" si="6"/>
        <v>1</v>
      </c>
      <c r="L55" s="1" t="b">
        <f t="shared" si="7"/>
        <v>0</v>
      </c>
      <c r="M55" s="1" t="str">
        <f t="shared" si="8"/>
        <v/>
      </c>
      <c r="N55" s="1" t="str">
        <f t="array" ref="N55">IFS(M55="0",15,M55="1",11,TRUE,"")</f>
        <v/>
      </c>
      <c r="O55" s="1" t="str">
        <f t="shared" si="9"/>
        <v/>
      </c>
      <c r="P55" s="1" t="str">
        <f t="shared" si="10"/>
        <v/>
      </c>
      <c r="Q55" s="1" t="str">
        <f t="shared" si="11"/>
        <v>01010</v>
      </c>
      <c r="R55" s="1" t="str">
        <f t="array" ref="R55">TEXTJOIN("",TRUE,RIGHT(U55:XFR55,4))</f>
        <v>1010</v>
      </c>
      <c r="S55" s="1" t="str">
        <f t="shared" si="19"/>
        <v>010100</v>
      </c>
      <c r="T55" s="1">
        <f>IF(K55,Dec_Calculator!C48,"")</f>
        <v>10</v>
      </c>
      <c r="U55" s="1" t="str">
        <f t="shared" si="20"/>
        <v>01010</v>
      </c>
      <c r="V55" s="1" t="str">
        <f t="shared" si="14"/>
        <v/>
      </c>
      <c r="W55" s="1" t="str">
        <f t="shared" ref="W55:AL55" si="63">IF(OR(V55="",LEFT(V55,1)="0"),"",MID($E$6,LEN(TEXTJOIN("",TRUE,$F55,$G55,$I55,TEXTJOIN("",TRUE,$U55:V55)))+1,5))</f>
        <v/>
      </c>
      <c r="X55" s="1" t="str">
        <f t="shared" si="63"/>
        <v/>
      </c>
      <c r="Y55" s="1" t="str">
        <f t="shared" si="63"/>
        <v/>
      </c>
      <c r="Z55" s="1" t="str">
        <f t="shared" si="63"/>
        <v/>
      </c>
      <c r="AA55" s="1" t="str">
        <f t="shared" si="63"/>
        <v/>
      </c>
      <c r="AB55" s="1" t="str">
        <f t="shared" si="63"/>
        <v/>
      </c>
      <c r="AC55" s="1" t="str">
        <f t="shared" si="63"/>
        <v/>
      </c>
      <c r="AD55" s="1" t="str">
        <f t="shared" si="63"/>
        <v/>
      </c>
      <c r="AE55" s="1" t="str">
        <f t="shared" si="63"/>
        <v/>
      </c>
      <c r="AF55" s="1" t="str">
        <f t="shared" si="63"/>
        <v/>
      </c>
      <c r="AG55" s="1" t="str">
        <f t="shared" si="63"/>
        <v/>
      </c>
      <c r="AH55" s="1" t="str">
        <f t="shared" si="63"/>
        <v/>
      </c>
      <c r="AI55" s="1" t="str">
        <f t="shared" si="63"/>
        <v/>
      </c>
      <c r="AJ55" s="1" t="str">
        <f t="shared" si="63"/>
        <v/>
      </c>
      <c r="AK55" s="1" t="str">
        <f t="shared" si="63"/>
        <v/>
      </c>
      <c r="AL55" s="1" t="str">
        <f t="shared" si="63"/>
        <v/>
      </c>
    </row>
    <row r="56" ht="15.75" customHeight="1">
      <c r="F5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</v>
      </c>
      <c r="G56" s="1" t="str">
        <f t="shared" si="2"/>
        <v>101</v>
      </c>
      <c r="H56" s="1">
        <f t="shared" si="3"/>
        <v>5</v>
      </c>
      <c r="I56" s="1" t="str">
        <f t="shared" si="4"/>
        <v>001</v>
      </c>
      <c r="J56" s="3" t="str">
        <f t="shared" si="5"/>
        <v>1</v>
      </c>
      <c r="K56" s="1" t="b">
        <f t="shared" si="6"/>
        <v>0</v>
      </c>
      <c r="L56" s="1" t="b">
        <f t="shared" si="7"/>
        <v>1</v>
      </c>
      <c r="M56" s="1" t="str">
        <f t="shared" si="8"/>
        <v>1</v>
      </c>
      <c r="N56" s="1">
        <f t="array" ref="N56">IFS(M56="0",15,M56="1",11,TRUE,"")</f>
        <v>11</v>
      </c>
      <c r="O56" s="1" t="str">
        <f t="shared" si="9"/>
        <v>00000000010</v>
      </c>
      <c r="P56" s="1">
        <f t="shared" si="10"/>
        <v>2</v>
      </c>
      <c r="Q56" s="1" t="str">
        <f t="shared" si="11"/>
        <v/>
      </c>
      <c r="R56" s="1" t="str">
        <f t="array" ref="R56">TEXTJOIN("",TRUE,RIGHT(U56:XFR56,4))</f>
        <v/>
      </c>
      <c r="S56" s="1" t="str">
        <f t="shared" si="19"/>
        <v/>
      </c>
      <c r="T56" s="1" t="str">
        <f>IF(K56,Dec_Calculator!C49,"")</f>
        <v/>
      </c>
      <c r="U56" s="1" t="str">
        <f t="shared" si="20"/>
        <v/>
      </c>
      <c r="V56" s="1" t="str">
        <f t="shared" si="14"/>
        <v/>
      </c>
      <c r="W56" s="1" t="str">
        <f t="shared" ref="W56:AL56" si="64">IF(OR(V56="",LEFT(V56,1)="0"),"",MID($E$6,LEN(TEXTJOIN("",TRUE,$F56,$G56,$I56,TEXTJOIN("",TRUE,$U56:V56)))+1,5))</f>
        <v/>
      </c>
      <c r="X56" s="1" t="str">
        <f t="shared" si="64"/>
        <v/>
      </c>
      <c r="Y56" s="1" t="str">
        <f t="shared" si="64"/>
        <v/>
      </c>
      <c r="Z56" s="1" t="str">
        <f t="shared" si="64"/>
        <v/>
      </c>
      <c r="AA56" s="1" t="str">
        <f t="shared" si="64"/>
        <v/>
      </c>
      <c r="AB56" s="1" t="str">
        <f t="shared" si="64"/>
        <v/>
      </c>
      <c r="AC56" s="1" t="str">
        <f t="shared" si="64"/>
        <v/>
      </c>
      <c r="AD56" s="1" t="str">
        <f t="shared" si="64"/>
        <v/>
      </c>
      <c r="AE56" s="1" t="str">
        <f t="shared" si="64"/>
        <v/>
      </c>
      <c r="AF56" s="1" t="str">
        <f t="shared" si="64"/>
        <v/>
      </c>
      <c r="AG56" s="1" t="str">
        <f t="shared" si="64"/>
        <v/>
      </c>
      <c r="AH56" s="1" t="str">
        <f t="shared" si="64"/>
        <v/>
      </c>
      <c r="AI56" s="1" t="str">
        <f t="shared" si="64"/>
        <v/>
      </c>
      <c r="AJ56" s="1" t="str">
        <f t="shared" si="64"/>
        <v/>
      </c>
      <c r="AK56" s="1" t="str">
        <f t="shared" si="64"/>
        <v/>
      </c>
      <c r="AL56" s="1" t="str">
        <f t="shared" si="64"/>
        <v/>
      </c>
    </row>
    <row r="57" ht="15.75" customHeight="1">
      <c r="F5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</v>
      </c>
      <c r="G57" s="1" t="str">
        <f t="shared" si="2"/>
        <v>011</v>
      </c>
      <c r="H57" s="1">
        <f t="shared" si="3"/>
        <v>3</v>
      </c>
      <c r="I57" s="1" t="str">
        <f t="shared" si="4"/>
        <v>110</v>
      </c>
      <c r="J57" s="3" t="str">
        <f t="shared" si="5"/>
        <v>6</v>
      </c>
      <c r="K57" s="1" t="b">
        <f t="shared" si="6"/>
        <v>0</v>
      </c>
      <c r="L57" s="1" t="b">
        <f t="shared" si="7"/>
        <v>1</v>
      </c>
      <c r="M57" s="1" t="str">
        <f t="shared" si="8"/>
        <v>0</v>
      </c>
      <c r="N57" s="1">
        <f t="array" ref="N57">IFS(M57="0",15,M57="1",11,TRUE,"")</f>
        <v>15</v>
      </c>
      <c r="O57" s="1" t="str">
        <f t="shared" si="9"/>
        <v>000000000101111</v>
      </c>
      <c r="P57" s="1">
        <f t="shared" si="10"/>
        <v>47</v>
      </c>
      <c r="Q57" s="1" t="str">
        <f t="shared" si="11"/>
        <v/>
      </c>
      <c r="R57" s="1" t="str">
        <f t="array" ref="R57">TEXTJOIN("",TRUE,RIGHT(U57:XFR57,4))</f>
        <v/>
      </c>
      <c r="S57" s="1" t="str">
        <f t="shared" si="19"/>
        <v/>
      </c>
      <c r="T57" s="1" t="str">
        <f>IF(K57,Dec_Calculator!C50,"")</f>
        <v/>
      </c>
      <c r="U57" s="1" t="str">
        <f t="shared" si="20"/>
        <v/>
      </c>
      <c r="V57" s="1" t="str">
        <f t="shared" si="14"/>
        <v/>
      </c>
      <c r="W57" s="1" t="str">
        <f t="shared" ref="W57:AL57" si="65">IF(OR(V57="",LEFT(V57,1)="0"),"",MID($E$6,LEN(TEXTJOIN("",TRUE,$F57,$G57,$I57,TEXTJOIN("",TRUE,$U57:V57)))+1,5))</f>
        <v/>
      </c>
      <c r="X57" s="1" t="str">
        <f t="shared" si="65"/>
        <v/>
      </c>
      <c r="Y57" s="1" t="str">
        <f t="shared" si="65"/>
        <v/>
      </c>
      <c r="Z57" s="1" t="str">
        <f t="shared" si="65"/>
        <v/>
      </c>
      <c r="AA57" s="1" t="str">
        <f t="shared" si="65"/>
        <v/>
      </c>
      <c r="AB57" s="1" t="str">
        <f t="shared" si="65"/>
        <v/>
      </c>
      <c r="AC57" s="1" t="str">
        <f t="shared" si="65"/>
        <v/>
      </c>
      <c r="AD57" s="1" t="str">
        <f t="shared" si="65"/>
        <v/>
      </c>
      <c r="AE57" s="1" t="str">
        <f t="shared" si="65"/>
        <v/>
      </c>
      <c r="AF57" s="1" t="str">
        <f t="shared" si="65"/>
        <v/>
      </c>
      <c r="AG57" s="1" t="str">
        <f t="shared" si="65"/>
        <v/>
      </c>
      <c r="AH57" s="1" t="str">
        <f t="shared" si="65"/>
        <v/>
      </c>
      <c r="AI57" s="1" t="str">
        <f t="shared" si="65"/>
        <v/>
      </c>
      <c r="AJ57" s="1" t="str">
        <f t="shared" si="65"/>
        <v/>
      </c>
      <c r="AK57" s="1" t="str">
        <f t="shared" si="65"/>
        <v/>
      </c>
      <c r="AL57" s="1" t="str">
        <f t="shared" si="65"/>
        <v/>
      </c>
    </row>
    <row r="58" ht="15.75" customHeight="1">
      <c r="F5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</v>
      </c>
      <c r="G58" s="1" t="str">
        <f t="shared" si="2"/>
        <v>010</v>
      </c>
      <c r="H58" s="1">
        <f t="shared" si="3"/>
        <v>2</v>
      </c>
      <c r="I58" s="1" t="str">
        <f t="shared" si="4"/>
        <v>100</v>
      </c>
      <c r="J58" s="3" t="str">
        <f t="shared" si="5"/>
        <v>4</v>
      </c>
      <c r="K58" s="1" t="b">
        <f t="shared" si="6"/>
        <v>1</v>
      </c>
      <c r="L58" s="1" t="b">
        <f t="shared" si="7"/>
        <v>0</v>
      </c>
      <c r="M58" s="1" t="str">
        <f t="shared" si="8"/>
        <v/>
      </c>
      <c r="N58" s="1" t="str">
        <f t="array" ref="N58">IFS(M58="0",15,M58="1",11,TRUE,"")</f>
        <v/>
      </c>
      <c r="O58" s="1" t="str">
        <f t="shared" si="9"/>
        <v/>
      </c>
      <c r="P58" s="1" t="str">
        <f t="shared" si="10"/>
        <v/>
      </c>
      <c r="Q58" s="1" t="str">
        <f t="shared" si="11"/>
        <v>1110111000110111100000101</v>
      </c>
      <c r="R58" s="1" t="str">
        <f t="array" ref="R58">TEXTJOIN("",TRUE,RIGHT(U58:XFR58,4))</f>
        <v>11011000101110000101</v>
      </c>
      <c r="S58" s="1" t="str">
        <f t="shared" si="19"/>
        <v>11101110001101111000001010</v>
      </c>
      <c r="T58" s="1">
        <f>IF(K58,Dec_Calculator!C51,"")</f>
        <v>887685</v>
      </c>
      <c r="U58" s="1" t="str">
        <f t="shared" si="20"/>
        <v>11101</v>
      </c>
      <c r="V58" s="1" t="str">
        <f t="shared" si="14"/>
        <v>11000</v>
      </c>
      <c r="W58" s="1" t="str">
        <f t="shared" ref="W58:AL58" si="66">IF(OR(V58="",LEFT(V58,1)="0"),"",MID($E$6,LEN(TEXTJOIN("",TRUE,$F58,$G58,$I58,TEXTJOIN("",TRUE,$U58:V58)))+1,5))</f>
        <v>11011</v>
      </c>
      <c r="X58" s="1" t="str">
        <f t="shared" si="66"/>
        <v>11000</v>
      </c>
      <c r="Y58" s="1" t="str">
        <f t="shared" si="66"/>
        <v>00101</v>
      </c>
      <c r="Z58" s="1" t="str">
        <f t="shared" si="66"/>
        <v/>
      </c>
      <c r="AA58" s="1" t="str">
        <f t="shared" si="66"/>
        <v/>
      </c>
      <c r="AB58" s="1" t="str">
        <f t="shared" si="66"/>
        <v/>
      </c>
      <c r="AC58" s="1" t="str">
        <f t="shared" si="66"/>
        <v/>
      </c>
      <c r="AD58" s="1" t="str">
        <f t="shared" si="66"/>
        <v/>
      </c>
      <c r="AE58" s="1" t="str">
        <f t="shared" si="66"/>
        <v/>
      </c>
      <c r="AF58" s="1" t="str">
        <f t="shared" si="66"/>
        <v/>
      </c>
      <c r="AG58" s="1" t="str">
        <f t="shared" si="66"/>
        <v/>
      </c>
      <c r="AH58" s="1" t="str">
        <f t="shared" si="66"/>
        <v/>
      </c>
      <c r="AI58" s="1" t="str">
        <f t="shared" si="66"/>
        <v/>
      </c>
      <c r="AJ58" s="1" t="str">
        <f t="shared" si="66"/>
        <v/>
      </c>
      <c r="AK58" s="1" t="str">
        <f t="shared" si="66"/>
        <v/>
      </c>
      <c r="AL58" s="1" t="str">
        <f t="shared" si="66"/>
        <v/>
      </c>
    </row>
    <row r="59" ht="15.75" customHeight="1">
      <c r="F5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</v>
      </c>
      <c r="G59" s="1" t="str">
        <f t="shared" si="2"/>
        <v>100</v>
      </c>
      <c r="H59" s="1">
        <f t="shared" si="3"/>
        <v>4</v>
      </c>
      <c r="I59" s="1" t="str">
        <f t="shared" si="4"/>
        <v>100</v>
      </c>
      <c r="J59" s="3" t="str">
        <f t="shared" si="5"/>
        <v>4</v>
      </c>
      <c r="K59" s="1" t="b">
        <f t="shared" si="6"/>
        <v>1</v>
      </c>
      <c r="L59" s="1" t="b">
        <f t="shared" si="7"/>
        <v>0</v>
      </c>
      <c r="M59" s="1" t="str">
        <f t="shared" si="8"/>
        <v/>
      </c>
      <c r="N59" s="1" t="str">
        <f t="array" ref="N59">IFS(M59="0",15,M59="1",11,TRUE,"")</f>
        <v/>
      </c>
      <c r="O59" s="1" t="str">
        <f t="shared" si="9"/>
        <v/>
      </c>
      <c r="P59" s="1" t="str">
        <f t="shared" si="10"/>
        <v/>
      </c>
      <c r="Q59" s="1" t="str">
        <f t="shared" si="11"/>
        <v>1000100111</v>
      </c>
      <c r="R59" s="1" t="str">
        <f t="array" ref="R59">TEXTJOIN("",TRUE,RIGHT(U59:XFR59,4))</f>
        <v>00010111</v>
      </c>
      <c r="S59" s="1" t="str">
        <f t="shared" si="19"/>
        <v>100010011100</v>
      </c>
      <c r="T59" s="1">
        <f>IF(K59,Dec_Calculator!C52,"")</f>
        <v>23</v>
      </c>
      <c r="U59" s="1" t="str">
        <f t="shared" si="20"/>
        <v>10001</v>
      </c>
      <c r="V59" s="1" t="str">
        <f t="shared" si="14"/>
        <v>00111</v>
      </c>
      <c r="W59" s="1" t="str">
        <f t="shared" ref="W59:AL59" si="67">IF(OR(V59="",LEFT(V59,1)="0"),"",MID($E$6,LEN(TEXTJOIN("",TRUE,$F59,$G59,$I59,TEXTJOIN("",TRUE,$U59:V59)))+1,5))</f>
        <v/>
      </c>
      <c r="X59" s="1" t="str">
        <f t="shared" si="67"/>
        <v/>
      </c>
      <c r="Y59" s="1" t="str">
        <f t="shared" si="67"/>
        <v/>
      </c>
      <c r="Z59" s="1" t="str">
        <f t="shared" si="67"/>
        <v/>
      </c>
      <c r="AA59" s="1" t="str">
        <f t="shared" si="67"/>
        <v/>
      </c>
      <c r="AB59" s="1" t="str">
        <f t="shared" si="67"/>
        <v/>
      </c>
      <c r="AC59" s="1" t="str">
        <f t="shared" si="67"/>
        <v/>
      </c>
      <c r="AD59" s="1" t="str">
        <f t="shared" si="67"/>
        <v/>
      </c>
      <c r="AE59" s="1" t="str">
        <f t="shared" si="67"/>
        <v/>
      </c>
      <c r="AF59" s="1" t="str">
        <f t="shared" si="67"/>
        <v/>
      </c>
      <c r="AG59" s="1" t="str">
        <f t="shared" si="67"/>
        <v/>
      </c>
      <c r="AH59" s="1" t="str">
        <f t="shared" si="67"/>
        <v/>
      </c>
      <c r="AI59" s="1" t="str">
        <f t="shared" si="67"/>
        <v/>
      </c>
      <c r="AJ59" s="1" t="str">
        <f t="shared" si="67"/>
        <v/>
      </c>
      <c r="AK59" s="1" t="str">
        <f t="shared" si="67"/>
        <v/>
      </c>
      <c r="AL59" s="1" t="str">
        <f t="shared" si="67"/>
        <v/>
      </c>
    </row>
    <row r="60" ht="15.75" customHeight="1">
      <c r="F6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</v>
      </c>
      <c r="G60" s="1" t="str">
        <f t="shared" si="2"/>
        <v>001</v>
      </c>
      <c r="H60" s="1">
        <f t="shared" si="3"/>
        <v>1</v>
      </c>
      <c r="I60" s="1" t="str">
        <f t="shared" si="4"/>
        <v>100</v>
      </c>
      <c r="J60" s="3" t="str">
        <f t="shared" si="5"/>
        <v>4</v>
      </c>
      <c r="K60" s="1" t="b">
        <f t="shared" si="6"/>
        <v>1</v>
      </c>
      <c r="L60" s="1" t="b">
        <f t="shared" si="7"/>
        <v>0</v>
      </c>
      <c r="M60" s="1" t="str">
        <f t="shared" si="8"/>
        <v/>
      </c>
      <c r="N60" s="1" t="str">
        <f t="array" ref="N60">IFS(M60="0",15,M60="1",11,TRUE,"")</f>
        <v/>
      </c>
      <c r="O60" s="1" t="str">
        <f t="shared" si="9"/>
        <v/>
      </c>
      <c r="P60" s="1" t="str">
        <f t="shared" si="10"/>
        <v/>
      </c>
      <c r="Q60" s="1" t="str">
        <f t="shared" si="11"/>
        <v>111111010100100</v>
      </c>
      <c r="R60" s="1" t="str">
        <f t="array" ref="R60">TEXTJOIN("",TRUE,RIGHT(U60:XFR60,4))</f>
        <v>111101010100</v>
      </c>
      <c r="S60" s="1" t="str">
        <f t="shared" si="19"/>
        <v>111111010100100000</v>
      </c>
      <c r="T60" s="1">
        <f>IF(K60,Dec_Calculator!C53,"")</f>
        <v>3924</v>
      </c>
      <c r="U60" s="1" t="str">
        <f t="shared" si="20"/>
        <v>11111</v>
      </c>
      <c r="V60" s="1" t="str">
        <f t="shared" si="14"/>
        <v>10101</v>
      </c>
      <c r="W60" s="1" t="str">
        <f t="shared" ref="W60:AL60" si="68">IF(OR(V60="",LEFT(V60,1)="0"),"",MID($E$6,LEN(TEXTJOIN("",TRUE,$F60,$G60,$I60,TEXTJOIN("",TRUE,$U60:V60)))+1,5))</f>
        <v>00100</v>
      </c>
      <c r="X60" s="1" t="str">
        <f t="shared" si="68"/>
        <v/>
      </c>
      <c r="Y60" s="1" t="str">
        <f t="shared" si="68"/>
        <v/>
      </c>
      <c r="Z60" s="1" t="str">
        <f t="shared" si="68"/>
        <v/>
      </c>
      <c r="AA60" s="1" t="str">
        <f t="shared" si="68"/>
        <v/>
      </c>
      <c r="AB60" s="1" t="str">
        <f t="shared" si="68"/>
        <v/>
      </c>
      <c r="AC60" s="1" t="str">
        <f t="shared" si="68"/>
        <v/>
      </c>
      <c r="AD60" s="1" t="str">
        <f t="shared" si="68"/>
        <v/>
      </c>
      <c r="AE60" s="1" t="str">
        <f t="shared" si="68"/>
        <v/>
      </c>
      <c r="AF60" s="1" t="str">
        <f t="shared" si="68"/>
        <v/>
      </c>
      <c r="AG60" s="1" t="str">
        <f t="shared" si="68"/>
        <v/>
      </c>
      <c r="AH60" s="1" t="str">
        <f t="shared" si="68"/>
        <v/>
      </c>
      <c r="AI60" s="1" t="str">
        <f t="shared" si="68"/>
        <v/>
      </c>
      <c r="AJ60" s="1" t="str">
        <f t="shared" si="68"/>
        <v/>
      </c>
      <c r="AK60" s="1" t="str">
        <f t="shared" si="68"/>
        <v/>
      </c>
      <c r="AL60" s="1" t="str">
        <f t="shared" si="68"/>
        <v/>
      </c>
    </row>
    <row r="61" ht="15.75" customHeight="1">
      <c r="F6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</v>
      </c>
      <c r="G61" s="1" t="str">
        <f t="shared" si="2"/>
        <v>101</v>
      </c>
      <c r="H61" s="1">
        <f t="shared" si="3"/>
        <v>5</v>
      </c>
      <c r="I61" s="1" t="str">
        <f t="shared" si="4"/>
        <v>001</v>
      </c>
      <c r="J61" s="3" t="str">
        <f t="shared" si="5"/>
        <v>1</v>
      </c>
      <c r="K61" s="1" t="b">
        <f t="shared" si="6"/>
        <v>0</v>
      </c>
      <c r="L61" s="1" t="b">
        <f t="shared" si="7"/>
        <v>1</v>
      </c>
      <c r="M61" s="1" t="str">
        <f t="shared" si="8"/>
        <v>0</v>
      </c>
      <c r="N61" s="1">
        <f t="array" ref="N61">IFS(M61="0",15,M61="1",11,TRUE,"")</f>
        <v>15</v>
      </c>
      <c r="O61" s="1" t="str">
        <f t="shared" si="9"/>
        <v>000000110010011</v>
      </c>
      <c r="P61" s="1">
        <f t="shared" si="10"/>
        <v>403</v>
      </c>
      <c r="Q61" s="1" t="str">
        <f t="shared" si="11"/>
        <v/>
      </c>
      <c r="R61" s="1" t="str">
        <f t="array" ref="R61">TEXTJOIN("",TRUE,RIGHT(U61:XFR61,4))</f>
        <v/>
      </c>
      <c r="S61" s="1" t="str">
        <f t="shared" si="19"/>
        <v/>
      </c>
      <c r="T61" s="1" t="str">
        <f>IF(K61,Dec_Calculator!C54,"")</f>
        <v/>
      </c>
      <c r="U61" s="1" t="str">
        <f t="shared" si="20"/>
        <v/>
      </c>
      <c r="V61" s="1" t="str">
        <f t="shared" si="14"/>
        <v/>
      </c>
      <c r="W61" s="1" t="str">
        <f t="shared" ref="W61:AL61" si="69">IF(OR(V61="",LEFT(V61,1)="0"),"",MID($E$6,LEN(TEXTJOIN("",TRUE,$F61,$G61,$I61,TEXTJOIN("",TRUE,$U61:V61)))+1,5))</f>
        <v/>
      </c>
      <c r="X61" s="1" t="str">
        <f t="shared" si="69"/>
        <v/>
      </c>
      <c r="Y61" s="1" t="str">
        <f t="shared" si="69"/>
        <v/>
      </c>
      <c r="Z61" s="1" t="str">
        <f t="shared" si="69"/>
        <v/>
      </c>
      <c r="AA61" s="1" t="str">
        <f t="shared" si="69"/>
        <v/>
      </c>
      <c r="AB61" s="1" t="str">
        <f t="shared" si="69"/>
        <v/>
      </c>
      <c r="AC61" s="1" t="str">
        <f t="shared" si="69"/>
        <v/>
      </c>
      <c r="AD61" s="1" t="str">
        <f t="shared" si="69"/>
        <v/>
      </c>
      <c r="AE61" s="1" t="str">
        <f t="shared" si="69"/>
        <v/>
      </c>
      <c r="AF61" s="1" t="str">
        <f t="shared" si="69"/>
        <v/>
      </c>
      <c r="AG61" s="1" t="str">
        <f t="shared" si="69"/>
        <v/>
      </c>
      <c r="AH61" s="1" t="str">
        <f t="shared" si="69"/>
        <v/>
      </c>
      <c r="AI61" s="1" t="str">
        <f t="shared" si="69"/>
        <v/>
      </c>
      <c r="AJ61" s="1" t="str">
        <f t="shared" si="69"/>
        <v/>
      </c>
      <c r="AK61" s="1" t="str">
        <f t="shared" si="69"/>
        <v/>
      </c>
      <c r="AL61" s="1" t="str">
        <f t="shared" si="69"/>
        <v/>
      </c>
    </row>
    <row r="62" ht="15.75" customHeight="1">
      <c r="F6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</v>
      </c>
      <c r="G62" s="1" t="str">
        <f t="shared" si="2"/>
        <v>011</v>
      </c>
      <c r="H62" s="1">
        <f t="shared" si="3"/>
        <v>3</v>
      </c>
      <c r="I62" s="1" t="str">
        <f t="shared" si="4"/>
        <v>011</v>
      </c>
      <c r="J62" s="3" t="str">
        <f t="shared" si="5"/>
        <v>3</v>
      </c>
      <c r="K62" s="1" t="b">
        <f t="shared" si="6"/>
        <v>0</v>
      </c>
      <c r="L62" s="1" t="b">
        <f t="shared" si="7"/>
        <v>1</v>
      </c>
      <c r="M62" s="1" t="str">
        <f t="shared" si="8"/>
        <v>1</v>
      </c>
      <c r="N62" s="1">
        <f t="array" ref="N62">IFS(M62="0",15,M62="1",11,TRUE,"")</f>
        <v>11</v>
      </c>
      <c r="O62" s="1" t="str">
        <f t="shared" si="9"/>
        <v>00000000001</v>
      </c>
      <c r="P62" s="1">
        <f t="shared" si="10"/>
        <v>1</v>
      </c>
      <c r="Q62" s="1" t="str">
        <f t="shared" si="11"/>
        <v/>
      </c>
      <c r="R62" s="1" t="str">
        <f t="array" ref="R62">TEXTJOIN("",TRUE,RIGHT(U62:XFR62,4))</f>
        <v/>
      </c>
      <c r="S62" s="1" t="str">
        <f t="shared" si="19"/>
        <v/>
      </c>
      <c r="T62" s="1" t="str">
        <f>IF(K62,Dec_Calculator!C55,"")</f>
        <v/>
      </c>
      <c r="U62" s="1" t="str">
        <f t="shared" si="20"/>
        <v/>
      </c>
      <c r="V62" s="1" t="str">
        <f t="shared" si="14"/>
        <v/>
      </c>
      <c r="W62" s="1" t="str">
        <f t="shared" ref="W62:AL62" si="70">IF(OR(V62="",LEFT(V62,1)="0"),"",MID($E$6,LEN(TEXTJOIN("",TRUE,$F62,$G62,$I62,TEXTJOIN("",TRUE,$U62:V62)))+1,5))</f>
        <v/>
      </c>
      <c r="X62" s="1" t="str">
        <f t="shared" si="70"/>
        <v/>
      </c>
      <c r="Y62" s="1" t="str">
        <f t="shared" si="70"/>
        <v/>
      </c>
      <c r="Z62" s="1" t="str">
        <f t="shared" si="70"/>
        <v/>
      </c>
      <c r="AA62" s="1" t="str">
        <f t="shared" si="70"/>
        <v/>
      </c>
      <c r="AB62" s="1" t="str">
        <f t="shared" si="70"/>
        <v/>
      </c>
      <c r="AC62" s="1" t="str">
        <f t="shared" si="70"/>
        <v/>
      </c>
      <c r="AD62" s="1" t="str">
        <f t="shared" si="70"/>
        <v/>
      </c>
      <c r="AE62" s="1" t="str">
        <f t="shared" si="70"/>
        <v/>
      </c>
      <c r="AF62" s="1" t="str">
        <f t="shared" si="70"/>
        <v/>
      </c>
      <c r="AG62" s="1" t="str">
        <f t="shared" si="70"/>
        <v/>
      </c>
      <c r="AH62" s="1" t="str">
        <f t="shared" si="70"/>
        <v/>
      </c>
      <c r="AI62" s="1" t="str">
        <f t="shared" si="70"/>
        <v/>
      </c>
      <c r="AJ62" s="1" t="str">
        <f t="shared" si="70"/>
        <v/>
      </c>
      <c r="AK62" s="1" t="str">
        <f t="shared" si="70"/>
        <v/>
      </c>
      <c r="AL62" s="1" t="str">
        <f t="shared" si="70"/>
        <v/>
      </c>
    </row>
    <row r="63" ht="15.75" customHeight="1">
      <c r="F6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</v>
      </c>
      <c r="G63" s="1" t="str">
        <f t="shared" si="2"/>
        <v>100</v>
      </c>
      <c r="H63" s="1">
        <f t="shared" si="3"/>
        <v>4</v>
      </c>
      <c r="I63" s="1" t="str">
        <f t="shared" si="4"/>
        <v>000</v>
      </c>
      <c r="J63" s="3" t="str">
        <f t="shared" si="5"/>
        <v>0</v>
      </c>
      <c r="K63" s="1" t="b">
        <f t="shared" si="6"/>
        <v>0</v>
      </c>
      <c r="L63" s="1" t="b">
        <f t="shared" si="7"/>
        <v>1</v>
      </c>
      <c r="M63" s="1" t="str">
        <f t="shared" si="8"/>
        <v>0</v>
      </c>
      <c r="N63" s="1">
        <f t="array" ref="N63">IFS(M63="0",15,M63="1",11,TRUE,"")</f>
        <v>15</v>
      </c>
      <c r="O63" s="1" t="str">
        <f t="shared" si="9"/>
        <v>000000101101011</v>
      </c>
      <c r="P63" s="1">
        <f t="shared" si="10"/>
        <v>363</v>
      </c>
      <c r="Q63" s="1" t="str">
        <f t="shared" si="11"/>
        <v/>
      </c>
      <c r="R63" s="1" t="str">
        <f t="array" ref="R63">TEXTJOIN("",TRUE,RIGHT(U63:XFR63,4))</f>
        <v/>
      </c>
      <c r="S63" s="1" t="str">
        <f t="shared" si="19"/>
        <v/>
      </c>
      <c r="T63" s="1" t="str">
        <f>IF(K63,Dec_Calculator!C56,"")</f>
        <v/>
      </c>
      <c r="U63" s="1" t="str">
        <f t="shared" si="20"/>
        <v/>
      </c>
      <c r="V63" s="1" t="str">
        <f t="shared" si="14"/>
        <v/>
      </c>
      <c r="W63" s="1" t="str">
        <f t="shared" ref="W63:AL63" si="71">IF(OR(V63="",LEFT(V63,1)="0"),"",MID($E$6,LEN(TEXTJOIN("",TRUE,$F63,$G63,$I63,TEXTJOIN("",TRUE,$U63:V63)))+1,5))</f>
        <v/>
      </c>
      <c r="X63" s="1" t="str">
        <f t="shared" si="71"/>
        <v/>
      </c>
      <c r="Y63" s="1" t="str">
        <f t="shared" si="71"/>
        <v/>
      </c>
      <c r="Z63" s="1" t="str">
        <f t="shared" si="71"/>
        <v/>
      </c>
      <c r="AA63" s="1" t="str">
        <f t="shared" si="71"/>
        <v/>
      </c>
      <c r="AB63" s="1" t="str">
        <f t="shared" si="71"/>
        <v/>
      </c>
      <c r="AC63" s="1" t="str">
        <f t="shared" si="71"/>
        <v/>
      </c>
      <c r="AD63" s="1" t="str">
        <f t="shared" si="71"/>
        <v/>
      </c>
      <c r="AE63" s="1" t="str">
        <f t="shared" si="71"/>
        <v/>
      </c>
      <c r="AF63" s="1" t="str">
        <f t="shared" si="71"/>
        <v/>
      </c>
      <c r="AG63" s="1" t="str">
        <f t="shared" si="71"/>
        <v/>
      </c>
      <c r="AH63" s="1" t="str">
        <f t="shared" si="71"/>
        <v/>
      </c>
      <c r="AI63" s="1" t="str">
        <f t="shared" si="71"/>
        <v/>
      </c>
      <c r="AJ63" s="1" t="str">
        <f t="shared" si="71"/>
        <v/>
      </c>
      <c r="AK63" s="1" t="str">
        <f t="shared" si="71"/>
        <v/>
      </c>
      <c r="AL63" s="1" t="str">
        <f t="shared" si="71"/>
        <v/>
      </c>
    </row>
    <row r="64" ht="15.75" customHeight="1">
      <c r="F6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</v>
      </c>
      <c r="G64" s="1" t="str">
        <f t="shared" si="2"/>
        <v>100</v>
      </c>
      <c r="H64" s="1">
        <f t="shared" si="3"/>
        <v>4</v>
      </c>
      <c r="I64" s="1" t="str">
        <f t="shared" si="4"/>
        <v>000</v>
      </c>
      <c r="J64" s="3" t="str">
        <f t="shared" si="5"/>
        <v>0</v>
      </c>
      <c r="K64" s="1" t="b">
        <f t="shared" si="6"/>
        <v>0</v>
      </c>
      <c r="L64" s="1" t="b">
        <f t="shared" si="7"/>
        <v>1</v>
      </c>
      <c r="M64" s="1" t="str">
        <f t="shared" si="8"/>
        <v>1</v>
      </c>
      <c r="N64" s="1">
        <f t="array" ref="N64">IFS(M64="0",15,M64="1",11,TRUE,"")</f>
        <v>11</v>
      </c>
      <c r="O64" s="1" t="str">
        <f t="shared" si="9"/>
        <v>00000000001</v>
      </c>
      <c r="P64" s="1">
        <f t="shared" si="10"/>
        <v>1</v>
      </c>
      <c r="Q64" s="1" t="str">
        <f t="shared" si="11"/>
        <v/>
      </c>
      <c r="R64" s="1" t="str">
        <f t="array" ref="R64">TEXTJOIN("",TRUE,RIGHT(U64:XFR64,4))</f>
        <v/>
      </c>
      <c r="S64" s="1" t="str">
        <f t="shared" si="19"/>
        <v/>
      </c>
      <c r="T64" s="1" t="str">
        <f>IF(K64,Dec_Calculator!C57,"")</f>
        <v/>
      </c>
      <c r="U64" s="1" t="str">
        <f t="shared" si="20"/>
        <v/>
      </c>
      <c r="V64" s="1" t="str">
        <f t="shared" si="14"/>
        <v/>
      </c>
      <c r="W64" s="1" t="str">
        <f t="shared" ref="W64:AL64" si="72">IF(OR(V64="",LEFT(V64,1)="0"),"",MID($E$6,LEN(TEXTJOIN("",TRUE,$F64,$G64,$I64,TEXTJOIN("",TRUE,$U64:V64)))+1,5))</f>
        <v/>
      </c>
      <c r="X64" s="1" t="str">
        <f t="shared" si="72"/>
        <v/>
      </c>
      <c r="Y64" s="1" t="str">
        <f t="shared" si="72"/>
        <v/>
      </c>
      <c r="Z64" s="1" t="str">
        <f t="shared" si="72"/>
        <v/>
      </c>
      <c r="AA64" s="1" t="str">
        <f t="shared" si="72"/>
        <v/>
      </c>
      <c r="AB64" s="1" t="str">
        <f t="shared" si="72"/>
        <v/>
      </c>
      <c r="AC64" s="1" t="str">
        <f t="shared" si="72"/>
        <v/>
      </c>
      <c r="AD64" s="1" t="str">
        <f t="shared" si="72"/>
        <v/>
      </c>
      <c r="AE64" s="1" t="str">
        <f t="shared" si="72"/>
        <v/>
      </c>
      <c r="AF64" s="1" t="str">
        <f t="shared" si="72"/>
        <v/>
      </c>
      <c r="AG64" s="1" t="str">
        <f t="shared" si="72"/>
        <v/>
      </c>
      <c r="AH64" s="1" t="str">
        <f t="shared" si="72"/>
        <v/>
      </c>
      <c r="AI64" s="1" t="str">
        <f t="shared" si="72"/>
        <v/>
      </c>
      <c r="AJ64" s="1" t="str">
        <f t="shared" si="72"/>
        <v/>
      </c>
      <c r="AK64" s="1" t="str">
        <f t="shared" si="72"/>
        <v/>
      </c>
      <c r="AL64" s="1" t="str">
        <f t="shared" si="72"/>
        <v/>
      </c>
    </row>
    <row r="65" ht="15.75" customHeight="1">
      <c r="F6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</v>
      </c>
      <c r="G65" s="1" t="str">
        <f t="shared" si="2"/>
        <v>111</v>
      </c>
      <c r="H65" s="1">
        <f t="shared" si="3"/>
        <v>7</v>
      </c>
      <c r="I65" s="1" t="str">
        <f t="shared" si="4"/>
        <v>011</v>
      </c>
      <c r="J65" s="3" t="str">
        <f t="shared" si="5"/>
        <v>3</v>
      </c>
      <c r="K65" s="1" t="b">
        <f t="shared" si="6"/>
        <v>0</v>
      </c>
      <c r="L65" s="1" t="b">
        <f t="shared" si="7"/>
        <v>1</v>
      </c>
      <c r="M65" s="1" t="str">
        <f t="shared" si="8"/>
        <v>0</v>
      </c>
      <c r="N65" s="1">
        <f t="array" ref="N65">IFS(M65="0",15,M65="1",11,TRUE,"")</f>
        <v>15</v>
      </c>
      <c r="O65" s="1" t="str">
        <f t="shared" si="9"/>
        <v>000000101000011</v>
      </c>
      <c r="P65" s="1">
        <f t="shared" si="10"/>
        <v>323</v>
      </c>
      <c r="Q65" s="1" t="str">
        <f t="shared" si="11"/>
        <v/>
      </c>
      <c r="R65" s="1" t="str">
        <f t="array" ref="R65">TEXTJOIN("",TRUE,RIGHT(U65:XFR65,4))</f>
        <v/>
      </c>
      <c r="S65" s="1" t="str">
        <f t="shared" si="19"/>
        <v/>
      </c>
      <c r="T65" s="1" t="str">
        <f>IF(K65,Dec_Calculator!C58,"")</f>
        <v/>
      </c>
      <c r="U65" s="1" t="str">
        <f t="shared" si="20"/>
        <v/>
      </c>
      <c r="V65" s="1" t="str">
        <f t="shared" si="14"/>
        <v/>
      </c>
      <c r="W65" s="1" t="str">
        <f t="shared" ref="W65:AL65" si="73">IF(OR(V65="",LEFT(V65,1)="0"),"",MID($E$6,LEN(TEXTJOIN("",TRUE,$F65,$G65,$I65,TEXTJOIN("",TRUE,$U65:V65)))+1,5))</f>
        <v/>
      </c>
      <c r="X65" s="1" t="str">
        <f t="shared" si="73"/>
        <v/>
      </c>
      <c r="Y65" s="1" t="str">
        <f t="shared" si="73"/>
        <v/>
      </c>
      <c r="Z65" s="1" t="str">
        <f t="shared" si="73"/>
        <v/>
      </c>
      <c r="AA65" s="1" t="str">
        <f t="shared" si="73"/>
        <v/>
      </c>
      <c r="AB65" s="1" t="str">
        <f t="shared" si="73"/>
        <v/>
      </c>
      <c r="AC65" s="1" t="str">
        <f t="shared" si="73"/>
        <v/>
      </c>
      <c r="AD65" s="1" t="str">
        <f t="shared" si="73"/>
        <v/>
      </c>
      <c r="AE65" s="1" t="str">
        <f t="shared" si="73"/>
        <v/>
      </c>
      <c r="AF65" s="1" t="str">
        <f t="shared" si="73"/>
        <v/>
      </c>
      <c r="AG65" s="1" t="str">
        <f t="shared" si="73"/>
        <v/>
      </c>
      <c r="AH65" s="1" t="str">
        <f t="shared" si="73"/>
        <v/>
      </c>
      <c r="AI65" s="1" t="str">
        <f t="shared" si="73"/>
        <v/>
      </c>
      <c r="AJ65" s="1" t="str">
        <f t="shared" si="73"/>
        <v/>
      </c>
      <c r="AK65" s="1" t="str">
        <f t="shared" si="73"/>
        <v/>
      </c>
      <c r="AL65" s="1" t="str">
        <f t="shared" si="73"/>
        <v/>
      </c>
    </row>
    <row r="66" ht="15.75" customHeight="1">
      <c r="F6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</v>
      </c>
      <c r="G66" s="1" t="str">
        <f t="shared" si="2"/>
        <v>110</v>
      </c>
      <c r="H66" s="1">
        <f t="shared" si="3"/>
        <v>6</v>
      </c>
      <c r="I66" s="1" t="str">
        <f t="shared" si="4"/>
        <v>000</v>
      </c>
      <c r="J66" s="3" t="str">
        <f t="shared" si="5"/>
        <v>0</v>
      </c>
      <c r="K66" s="1" t="b">
        <f t="shared" si="6"/>
        <v>0</v>
      </c>
      <c r="L66" s="1" t="b">
        <f t="shared" si="7"/>
        <v>1</v>
      </c>
      <c r="M66" s="1" t="str">
        <f t="shared" si="8"/>
        <v>1</v>
      </c>
      <c r="N66" s="1">
        <f t="array" ref="N66">IFS(M66="0",15,M66="1",11,TRUE,"")</f>
        <v>11</v>
      </c>
      <c r="O66" s="1" t="str">
        <f t="shared" si="9"/>
        <v>00000000001</v>
      </c>
      <c r="P66" s="1">
        <f t="shared" si="10"/>
        <v>1</v>
      </c>
      <c r="Q66" s="1" t="str">
        <f t="shared" si="11"/>
        <v/>
      </c>
      <c r="R66" s="1" t="str">
        <f t="array" ref="R66">TEXTJOIN("",TRUE,RIGHT(U66:XFR66,4))</f>
        <v/>
      </c>
      <c r="S66" s="1" t="str">
        <f t="shared" si="19"/>
        <v/>
      </c>
      <c r="T66" s="1" t="str">
        <f>IF(K66,Dec_Calculator!C59,"")</f>
        <v/>
      </c>
      <c r="U66" s="1" t="str">
        <f t="shared" si="20"/>
        <v/>
      </c>
      <c r="V66" s="1" t="str">
        <f t="shared" si="14"/>
        <v/>
      </c>
      <c r="W66" s="1" t="str">
        <f t="shared" ref="W66:AL66" si="74">IF(OR(V66="",LEFT(V66,1)="0"),"",MID($E$6,LEN(TEXTJOIN("",TRUE,$F66,$G66,$I66,TEXTJOIN("",TRUE,$U66:V66)))+1,5))</f>
        <v/>
      </c>
      <c r="X66" s="1" t="str">
        <f t="shared" si="74"/>
        <v/>
      </c>
      <c r="Y66" s="1" t="str">
        <f t="shared" si="74"/>
        <v/>
      </c>
      <c r="Z66" s="1" t="str">
        <f t="shared" si="74"/>
        <v/>
      </c>
      <c r="AA66" s="1" t="str">
        <f t="shared" si="74"/>
        <v/>
      </c>
      <c r="AB66" s="1" t="str">
        <f t="shared" si="74"/>
        <v/>
      </c>
      <c r="AC66" s="1" t="str">
        <f t="shared" si="74"/>
        <v/>
      </c>
      <c r="AD66" s="1" t="str">
        <f t="shared" si="74"/>
        <v/>
      </c>
      <c r="AE66" s="1" t="str">
        <f t="shared" si="74"/>
        <v/>
      </c>
      <c r="AF66" s="1" t="str">
        <f t="shared" si="74"/>
        <v/>
      </c>
      <c r="AG66" s="1" t="str">
        <f t="shared" si="74"/>
        <v/>
      </c>
      <c r="AH66" s="1" t="str">
        <f t="shared" si="74"/>
        <v/>
      </c>
      <c r="AI66" s="1" t="str">
        <f t="shared" si="74"/>
        <v/>
      </c>
      <c r="AJ66" s="1" t="str">
        <f t="shared" si="74"/>
        <v/>
      </c>
      <c r="AK66" s="1" t="str">
        <f t="shared" si="74"/>
        <v/>
      </c>
      <c r="AL66" s="1" t="str">
        <f t="shared" si="74"/>
        <v/>
      </c>
    </row>
    <row r="67" ht="15.75" customHeight="1">
      <c r="F6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</v>
      </c>
      <c r="G67" s="1" t="str">
        <f t="shared" si="2"/>
        <v>010</v>
      </c>
      <c r="H67" s="1">
        <f t="shared" si="3"/>
        <v>2</v>
      </c>
      <c r="I67" s="1" t="str">
        <f t="shared" si="4"/>
        <v>010</v>
      </c>
      <c r="J67" s="3" t="str">
        <f t="shared" si="5"/>
        <v>2</v>
      </c>
      <c r="K67" s="1" t="b">
        <f t="shared" si="6"/>
        <v>0</v>
      </c>
      <c r="L67" s="1" t="b">
        <f t="shared" si="7"/>
        <v>1</v>
      </c>
      <c r="M67" s="1" t="str">
        <f t="shared" si="8"/>
        <v>1</v>
      </c>
      <c r="N67" s="1">
        <f t="array" ref="N67">IFS(M67="0",15,M67="1",11,TRUE,"")</f>
        <v>11</v>
      </c>
      <c r="O67" s="1" t="str">
        <f t="shared" si="9"/>
        <v>00000000001</v>
      </c>
      <c r="P67" s="1">
        <f t="shared" si="10"/>
        <v>1</v>
      </c>
      <c r="Q67" s="1" t="str">
        <f t="shared" si="11"/>
        <v/>
      </c>
      <c r="R67" s="1" t="str">
        <f t="array" ref="R67">TEXTJOIN("",TRUE,RIGHT(U67:XFR67,4))</f>
        <v/>
      </c>
      <c r="S67" s="1" t="str">
        <f t="shared" si="19"/>
        <v/>
      </c>
      <c r="T67" s="1" t="str">
        <f>IF(K67,Dec_Calculator!C60,"")</f>
        <v/>
      </c>
      <c r="U67" s="1" t="str">
        <f t="shared" si="20"/>
        <v/>
      </c>
      <c r="V67" s="1" t="str">
        <f t="shared" si="14"/>
        <v/>
      </c>
      <c r="W67" s="1" t="str">
        <f t="shared" ref="W67:AL67" si="75">IF(OR(V67="",LEFT(V67,1)="0"),"",MID($E$6,LEN(TEXTJOIN("",TRUE,$F67,$G67,$I67,TEXTJOIN("",TRUE,$U67:V67)))+1,5))</f>
        <v/>
      </c>
      <c r="X67" s="1" t="str">
        <f t="shared" si="75"/>
        <v/>
      </c>
      <c r="Y67" s="1" t="str">
        <f t="shared" si="75"/>
        <v/>
      </c>
      <c r="Z67" s="1" t="str">
        <f t="shared" si="75"/>
        <v/>
      </c>
      <c r="AA67" s="1" t="str">
        <f t="shared" si="75"/>
        <v/>
      </c>
      <c r="AB67" s="1" t="str">
        <f t="shared" si="75"/>
        <v/>
      </c>
      <c r="AC67" s="1" t="str">
        <f t="shared" si="75"/>
        <v/>
      </c>
      <c r="AD67" s="1" t="str">
        <f t="shared" si="75"/>
        <v/>
      </c>
      <c r="AE67" s="1" t="str">
        <f t="shared" si="75"/>
        <v/>
      </c>
      <c r="AF67" s="1" t="str">
        <f t="shared" si="75"/>
        <v/>
      </c>
      <c r="AG67" s="1" t="str">
        <f t="shared" si="75"/>
        <v/>
      </c>
      <c r="AH67" s="1" t="str">
        <f t="shared" si="75"/>
        <v/>
      </c>
      <c r="AI67" s="1" t="str">
        <f t="shared" si="75"/>
        <v/>
      </c>
      <c r="AJ67" s="1" t="str">
        <f t="shared" si="75"/>
        <v/>
      </c>
      <c r="AK67" s="1" t="str">
        <f t="shared" si="75"/>
        <v/>
      </c>
      <c r="AL67" s="1" t="str">
        <f t="shared" si="75"/>
        <v/>
      </c>
    </row>
    <row r="68" ht="15.75" customHeight="1">
      <c r="F6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</v>
      </c>
      <c r="G68" s="1" t="str">
        <f t="shared" si="2"/>
        <v>010</v>
      </c>
      <c r="H68" s="1">
        <f t="shared" si="3"/>
        <v>2</v>
      </c>
      <c r="I68" s="1" t="str">
        <f t="shared" si="4"/>
        <v>001</v>
      </c>
      <c r="J68" s="3" t="str">
        <f t="shared" si="5"/>
        <v>1</v>
      </c>
      <c r="K68" s="1" t="b">
        <f t="shared" si="6"/>
        <v>0</v>
      </c>
      <c r="L68" s="1" t="b">
        <f t="shared" si="7"/>
        <v>1</v>
      </c>
      <c r="M68" s="1" t="str">
        <f t="shared" si="8"/>
        <v>1</v>
      </c>
      <c r="N68" s="1">
        <f t="array" ref="N68">IFS(M68="0",15,M68="1",11,TRUE,"")</f>
        <v>11</v>
      </c>
      <c r="O68" s="1" t="str">
        <f t="shared" si="9"/>
        <v>00000000001</v>
      </c>
      <c r="P68" s="1">
        <f t="shared" si="10"/>
        <v>1</v>
      </c>
      <c r="Q68" s="1" t="str">
        <f t="shared" si="11"/>
        <v/>
      </c>
      <c r="R68" s="1" t="str">
        <f t="array" ref="R68">TEXTJOIN("",TRUE,RIGHT(U68:XFR68,4))</f>
        <v/>
      </c>
      <c r="S68" s="1" t="str">
        <f t="shared" si="19"/>
        <v/>
      </c>
      <c r="T68" s="1" t="str">
        <f>IF(K68,Dec_Calculator!C61,"")</f>
        <v/>
      </c>
      <c r="U68" s="1" t="str">
        <f t="shared" si="20"/>
        <v/>
      </c>
      <c r="V68" s="1" t="str">
        <f t="shared" si="14"/>
        <v/>
      </c>
      <c r="W68" s="1" t="str">
        <f t="shared" ref="W68:AL68" si="76">IF(OR(V68="",LEFT(V68,1)="0"),"",MID($E$6,LEN(TEXTJOIN("",TRUE,$F68,$G68,$I68,TEXTJOIN("",TRUE,$U68:V68)))+1,5))</f>
        <v/>
      </c>
      <c r="X68" s="1" t="str">
        <f t="shared" si="76"/>
        <v/>
      </c>
      <c r="Y68" s="1" t="str">
        <f t="shared" si="76"/>
        <v/>
      </c>
      <c r="Z68" s="1" t="str">
        <f t="shared" si="76"/>
        <v/>
      </c>
      <c r="AA68" s="1" t="str">
        <f t="shared" si="76"/>
        <v/>
      </c>
      <c r="AB68" s="1" t="str">
        <f t="shared" si="76"/>
        <v/>
      </c>
      <c r="AC68" s="1" t="str">
        <f t="shared" si="76"/>
        <v/>
      </c>
      <c r="AD68" s="1" t="str">
        <f t="shared" si="76"/>
        <v/>
      </c>
      <c r="AE68" s="1" t="str">
        <f t="shared" si="76"/>
        <v/>
      </c>
      <c r="AF68" s="1" t="str">
        <f t="shared" si="76"/>
        <v/>
      </c>
      <c r="AG68" s="1" t="str">
        <f t="shared" si="76"/>
        <v/>
      </c>
      <c r="AH68" s="1" t="str">
        <f t="shared" si="76"/>
        <v/>
      </c>
      <c r="AI68" s="1" t="str">
        <f t="shared" si="76"/>
        <v/>
      </c>
      <c r="AJ68" s="1" t="str">
        <f t="shared" si="76"/>
        <v/>
      </c>
      <c r="AK68" s="1" t="str">
        <f t="shared" si="76"/>
        <v/>
      </c>
      <c r="AL68" s="1" t="str">
        <f t="shared" si="76"/>
        <v/>
      </c>
    </row>
    <row r="69" ht="15.75" customHeight="1">
      <c r="F6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</v>
      </c>
      <c r="G69" s="1" t="str">
        <f t="shared" si="2"/>
        <v>010</v>
      </c>
      <c r="H69" s="1">
        <f t="shared" si="3"/>
        <v>2</v>
      </c>
      <c r="I69" s="1" t="str">
        <f t="shared" si="4"/>
        <v>011</v>
      </c>
      <c r="J69" s="3" t="str">
        <f t="shared" si="5"/>
        <v>3</v>
      </c>
      <c r="K69" s="1" t="b">
        <f t="shared" si="6"/>
        <v>0</v>
      </c>
      <c r="L69" s="1" t="b">
        <f t="shared" si="7"/>
        <v>1</v>
      </c>
      <c r="M69" s="1" t="str">
        <f t="shared" si="8"/>
        <v>0</v>
      </c>
      <c r="N69" s="1">
        <f t="array" ref="N69">IFS(M69="0",15,M69="1",11,TRUE,"")</f>
        <v>15</v>
      </c>
      <c r="O69" s="1" t="str">
        <f t="shared" si="9"/>
        <v>000000011110111</v>
      </c>
      <c r="P69" s="1">
        <f t="shared" si="10"/>
        <v>247</v>
      </c>
      <c r="Q69" s="1" t="str">
        <f t="shared" si="11"/>
        <v/>
      </c>
      <c r="R69" s="1" t="str">
        <f t="array" ref="R69">TEXTJOIN("",TRUE,RIGHT(U69:XFR69,4))</f>
        <v/>
      </c>
      <c r="S69" s="1" t="str">
        <f t="shared" si="19"/>
        <v/>
      </c>
      <c r="T69" s="1" t="str">
        <f>IF(K69,Dec_Calculator!C62,"")</f>
        <v/>
      </c>
      <c r="U69" s="1" t="str">
        <f t="shared" si="20"/>
        <v/>
      </c>
      <c r="V69" s="1" t="str">
        <f t="shared" si="14"/>
        <v/>
      </c>
      <c r="W69" s="1" t="str">
        <f t="shared" ref="W69:AL69" si="77">IF(OR(V69="",LEFT(V69,1)="0"),"",MID($E$6,LEN(TEXTJOIN("",TRUE,$F69,$G69,$I69,TEXTJOIN("",TRUE,$U69:V69)))+1,5))</f>
        <v/>
      </c>
      <c r="X69" s="1" t="str">
        <f t="shared" si="77"/>
        <v/>
      </c>
      <c r="Y69" s="1" t="str">
        <f t="shared" si="77"/>
        <v/>
      </c>
      <c r="Z69" s="1" t="str">
        <f t="shared" si="77"/>
        <v/>
      </c>
      <c r="AA69" s="1" t="str">
        <f t="shared" si="77"/>
        <v/>
      </c>
      <c r="AB69" s="1" t="str">
        <f t="shared" si="77"/>
        <v/>
      </c>
      <c r="AC69" s="1" t="str">
        <f t="shared" si="77"/>
        <v/>
      </c>
      <c r="AD69" s="1" t="str">
        <f t="shared" si="77"/>
        <v/>
      </c>
      <c r="AE69" s="1" t="str">
        <f t="shared" si="77"/>
        <v/>
      </c>
      <c r="AF69" s="1" t="str">
        <f t="shared" si="77"/>
        <v/>
      </c>
      <c r="AG69" s="1" t="str">
        <f t="shared" si="77"/>
        <v/>
      </c>
      <c r="AH69" s="1" t="str">
        <f t="shared" si="77"/>
        <v/>
      </c>
      <c r="AI69" s="1" t="str">
        <f t="shared" si="77"/>
        <v/>
      </c>
      <c r="AJ69" s="1" t="str">
        <f t="shared" si="77"/>
        <v/>
      </c>
      <c r="AK69" s="1" t="str">
        <f t="shared" si="77"/>
        <v/>
      </c>
      <c r="AL69" s="1" t="str">
        <f t="shared" si="77"/>
        <v/>
      </c>
    </row>
    <row r="70" ht="15.75" customHeight="1">
      <c r="F7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</v>
      </c>
      <c r="G70" s="1" t="str">
        <f t="shared" si="2"/>
        <v>100</v>
      </c>
      <c r="H70" s="1">
        <f t="shared" si="3"/>
        <v>4</v>
      </c>
      <c r="I70" s="1" t="str">
        <f t="shared" si="4"/>
        <v>001</v>
      </c>
      <c r="J70" s="3" t="str">
        <f t="shared" si="5"/>
        <v>1</v>
      </c>
      <c r="K70" s="1" t="b">
        <f t="shared" si="6"/>
        <v>0</v>
      </c>
      <c r="L70" s="1" t="b">
        <f t="shared" si="7"/>
        <v>1</v>
      </c>
      <c r="M70" s="1" t="str">
        <f t="shared" si="8"/>
        <v>0</v>
      </c>
      <c r="N70" s="1">
        <f t="array" ref="N70">IFS(M70="0",15,M70="1",11,TRUE,"")</f>
        <v>15</v>
      </c>
      <c r="O70" s="1" t="str">
        <f t="shared" si="9"/>
        <v>000000011100001</v>
      </c>
      <c r="P70" s="1">
        <f t="shared" si="10"/>
        <v>225</v>
      </c>
      <c r="Q70" s="1" t="str">
        <f t="shared" si="11"/>
        <v/>
      </c>
      <c r="R70" s="1" t="str">
        <f t="array" ref="R70">TEXTJOIN("",TRUE,RIGHT(U70:XFR70,4))</f>
        <v/>
      </c>
      <c r="S70" s="1" t="str">
        <f t="shared" si="19"/>
        <v/>
      </c>
      <c r="T70" s="1" t="str">
        <f>IF(K70,Dec_Calculator!C63,"")</f>
        <v/>
      </c>
      <c r="U70" s="1" t="str">
        <f t="shared" si="20"/>
        <v/>
      </c>
      <c r="V70" s="1" t="str">
        <f t="shared" si="14"/>
        <v/>
      </c>
      <c r="W70" s="1" t="str">
        <f t="shared" ref="W70:AL70" si="78">IF(OR(V70="",LEFT(V70,1)="0"),"",MID($E$6,LEN(TEXTJOIN("",TRUE,$F70,$G70,$I70,TEXTJOIN("",TRUE,$U70:V70)))+1,5))</f>
        <v/>
      </c>
      <c r="X70" s="1" t="str">
        <f t="shared" si="78"/>
        <v/>
      </c>
      <c r="Y70" s="1" t="str">
        <f t="shared" si="78"/>
        <v/>
      </c>
      <c r="Z70" s="1" t="str">
        <f t="shared" si="78"/>
        <v/>
      </c>
      <c r="AA70" s="1" t="str">
        <f t="shared" si="78"/>
        <v/>
      </c>
      <c r="AB70" s="1" t="str">
        <f t="shared" si="78"/>
        <v/>
      </c>
      <c r="AC70" s="1" t="str">
        <f t="shared" si="78"/>
        <v/>
      </c>
      <c r="AD70" s="1" t="str">
        <f t="shared" si="78"/>
        <v/>
      </c>
      <c r="AE70" s="1" t="str">
        <f t="shared" si="78"/>
        <v/>
      </c>
      <c r="AF70" s="1" t="str">
        <f t="shared" si="78"/>
        <v/>
      </c>
      <c r="AG70" s="1" t="str">
        <f t="shared" si="78"/>
        <v/>
      </c>
      <c r="AH70" s="1" t="str">
        <f t="shared" si="78"/>
        <v/>
      </c>
      <c r="AI70" s="1" t="str">
        <f t="shared" si="78"/>
        <v/>
      </c>
      <c r="AJ70" s="1" t="str">
        <f t="shared" si="78"/>
        <v/>
      </c>
      <c r="AK70" s="1" t="str">
        <f t="shared" si="78"/>
        <v/>
      </c>
      <c r="AL70" s="1" t="str">
        <f t="shared" si="78"/>
        <v/>
      </c>
    </row>
    <row r="71" ht="15.75" customHeight="1">
      <c r="F7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</v>
      </c>
      <c r="G71" s="1" t="str">
        <f t="shared" si="2"/>
        <v>010</v>
      </c>
      <c r="H71" s="1">
        <f t="shared" si="3"/>
        <v>2</v>
      </c>
      <c r="I71" s="1" t="str">
        <f t="shared" si="4"/>
        <v>011</v>
      </c>
      <c r="J71" s="3" t="str">
        <f t="shared" si="5"/>
        <v>3</v>
      </c>
      <c r="K71" s="1" t="b">
        <f t="shared" si="6"/>
        <v>0</v>
      </c>
      <c r="L71" s="1" t="b">
        <f t="shared" si="7"/>
        <v>1</v>
      </c>
      <c r="M71" s="1" t="str">
        <f t="shared" si="8"/>
        <v>1</v>
      </c>
      <c r="N71" s="1">
        <f t="array" ref="N71">IFS(M71="0",15,M71="1",11,TRUE,"")</f>
        <v>11</v>
      </c>
      <c r="O71" s="1" t="str">
        <f t="shared" si="9"/>
        <v>00000000001</v>
      </c>
      <c r="P71" s="1">
        <f t="shared" si="10"/>
        <v>1</v>
      </c>
      <c r="Q71" s="1" t="str">
        <f t="shared" si="11"/>
        <v/>
      </c>
      <c r="R71" s="1" t="str">
        <f t="array" ref="R71">TEXTJOIN("",TRUE,RIGHT(U71:XFR71,4))</f>
        <v/>
      </c>
      <c r="S71" s="1" t="str">
        <f t="shared" si="19"/>
        <v/>
      </c>
      <c r="T71" s="1" t="str">
        <f>IF(K71,Dec_Calculator!C64,"")</f>
        <v/>
      </c>
      <c r="U71" s="1" t="str">
        <f t="shared" si="20"/>
        <v/>
      </c>
      <c r="V71" s="1" t="str">
        <f t="shared" si="14"/>
        <v/>
      </c>
      <c r="W71" s="1" t="str">
        <f t="shared" ref="W71:AL71" si="79">IF(OR(V71="",LEFT(V71,1)="0"),"",MID($E$6,LEN(TEXTJOIN("",TRUE,$F71,$G71,$I71,TEXTJOIN("",TRUE,$U71:V71)))+1,5))</f>
        <v/>
      </c>
      <c r="X71" s="1" t="str">
        <f t="shared" si="79"/>
        <v/>
      </c>
      <c r="Y71" s="1" t="str">
        <f t="shared" si="79"/>
        <v/>
      </c>
      <c r="Z71" s="1" t="str">
        <f t="shared" si="79"/>
        <v/>
      </c>
      <c r="AA71" s="1" t="str">
        <f t="shared" si="79"/>
        <v/>
      </c>
      <c r="AB71" s="1" t="str">
        <f t="shared" si="79"/>
        <v/>
      </c>
      <c r="AC71" s="1" t="str">
        <f t="shared" si="79"/>
        <v/>
      </c>
      <c r="AD71" s="1" t="str">
        <f t="shared" si="79"/>
        <v/>
      </c>
      <c r="AE71" s="1" t="str">
        <f t="shared" si="79"/>
        <v/>
      </c>
      <c r="AF71" s="1" t="str">
        <f t="shared" si="79"/>
        <v/>
      </c>
      <c r="AG71" s="1" t="str">
        <f t="shared" si="79"/>
        <v/>
      </c>
      <c r="AH71" s="1" t="str">
        <f t="shared" si="79"/>
        <v/>
      </c>
      <c r="AI71" s="1" t="str">
        <f t="shared" si="79"/>
        <v/>
      </c>
      <c r="AJ71" s="1" t="str">
        <f t="shared" si="79"/>
        <v/>
      </c>
      <c r="AK71" s="1" t="str">
        <f t="shared" si="79"/>
        <v/>
      </c>
      <c r="AL71" s="1" t="str">
        <f t="shared" si="79"/>
        <v/>
      </c>
    </row>
    <row r="72" ht="15.75" customHeight="1">
      <c r="F7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</v>
      </c>
      <c r="G72" s="1" t="str">
        <f t="shared" si="2"/>
        <v>010</v>
      </c>
      <c r="H72" s="1">
        <f t="shared" si="3"/>
        <v>2</v>
      </c>
      <c r="I72" s="1" t="str">
        <f t="shared" si="4"/>
        <v>001</v>
      </c>
      <c r="J72" s="3" t="str">
        <f t="shared" si="5"/>
        <v>1</v>
      </c>
      <c r="K72" s="1" t="b">
        <f t="shared" si="6"/>
        <v>0</v>
      </c>
      <c r="L72" s="1" t="b">
        <f t="shared" si="7"/>
        <v>1</v>
      </c>
      <c r="M72" s="1" t="str">
        <f t="shared" si="8"/>
        <v>1</v>
      </c>
      <c r="N72" s="1">
        <f t="array" ref="N72">IFS(M72="0",15,M72="1",11,TRUE,"")</f>
        <v>11</v>
      </c>
      <c r="O72" s="1" t="str">
        <f t="shared" si="9"/>
        <v>00000000001</v>
      </c>
      <c r="P72" s="1">
        <f t="shared" si="10"/>
        <v>1</v>
      </c>
      <c r="Q72" s="1" t="str">
        <f t="shared" si="11"/>
        <v/>
      </c>
      <c r="R72" s="1" t="str">
        <f t="array" ref="R72">TEXTJOIN("",TRUE,RIGHT(U72:XFR72,4))</f>
        <v/>
      </c>
      <c r="S72" s="1" t="str">
        <f t="shared" si="19"/>
        <v/>
      </c>
      <c r="T72" s="1" t="str">
        <f>IF(K72,Dec_Calculator!C65,"")</f>
        <v/>
      </c>
      <c r="U72" s="1" t="str">
        <f t="shared" si="20"/>
        <v/>
      </c>
      <c r="V72" s="1" t="str">
        <f t="shared" si="14"/>
        <v/>
      </c>
      <c r="W72" s="1" t="str">
        <f t="shared" ref="W72:AL72" si="80">IF(OR(V72="",LEFT(V72,1)="0"),"",MID($E$6,LEN(TEXTJOIN("",TRUE,$F72,$G72,$I72,TEXTJOIN("",TRUE,$U72:V72)))+1,5))</f>
        <v/>
      </c>
      <c r="X72" s="1" t="str">
        <f t="shared" si="80"/>
        <v/>
      </c>
      <c r="Y72" s="1" t="str">
        <f t="shared" si="80"/>
        <v/>
      </c>
      <c r="Z72" s="1" t="str">
        <f t="shared" si="80"/>
        <v/>
      </c>
      <c r="AA72" s="1" t="str">
        <f t="shared" si="80"/>
        <v/>
      </c>
      <c r="AB72" s="1" t="str">
        <f t="shared" si="80"/>
        <v/>
      </c>
      <c r="AC72" s="1" t="str">
        <f t="shared" si="80"/>
        <v/>
      </c>
      <c r="AD72" s="1" t="str">
        <f t="shared" si="80"/>
        <v/>
      </c>
      <c r="AE72" s="1" t="str">
        <f t="shared" si="80"/>
        <v/>
      </c>
      <c r="AF72" s="1" t="str">
        <f t="shared" si="80"/>
        <v/>
      </c>
      <c r="AG72" s="1" t="str">
        <f t="shared" si="80"/>
        <v/>
      </c>
      <c r="AH72" s="1" t="str">
        <f t="shared" si="80"/>
        <v/>
      </c>
      <c r="AI72" s="1" t="str">
        <f t="shared" si="80"/>
        <v/>
      </c>
      <c r="AJ72" s="1" t="str">
        <f t="shared" si="80"/>
        <v/>
      </c>
      <c r="AK72" s="1" t="str">
        <f t="shared" si="80"/>
        <v/>
      </c>
      <c r="AL72" s="1" t="str">
        <f t="shared" si="80"/>
        <v/>
      </c>
    </row>
    <row r="73" ht="15.75" customHeight="1">
      <c r="F7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</v>
      </c>
      <c r="G73" s="1" t="str">
        <f t="shared" si="2"/>
        <v>101</v>
      </c>
      <c r="H73" s="1">
        <f t="shared" si="3"/>
        <v>5</v>
      </c>
      <c r="I73" s="1" t="str">
        <f t="shared" si="4"/>
        <v>001</v>
      </c>
      <c r="J73" s="3" t="str">
        <f t="shared" si="5"/>
        <v>1</v>
      </c>
      <c r="K73" s="1" t="b">
        <f t="shared" si="6"/>
        <v>0</v>
      </c>
      <c r="L73" s="1" t="b">
        <f t="shared" si="7"/>
        <v>1</v>
      </c>
      <c r="M73" s="1" t="str">
        <f t="shared" si="8"/>
        <v>0</v>
      </c>
      <c r="N73" s="1">
        <f t="array" ref="N73">IFS(M73="0",15,M73="1",11,TRUE,"")</f>
        <v>15</v>
      </c>
      <c r="O73" s="1" t="str">
        <f t="shared" si="9"/>
        <v>000000010100111</v>
      </c>
      <c r="P73" s="1">
        <f t="shared" si="10"/>
        <v>167</v>
      </c>
      <c r="Q73" s="1" t="str">
        <f t="shared" si="11"/>
        <v/>
      </c>
      <c r="R73" s="1" t="str">
        <f t="array" ref="R73">TEXTJOIN("",TRUE,RIGHT(U73:XFR73,4))</f>
        <v/>
      </c>
      <c r="S73" s="1" t="str">
        <f t="shared" si="19"/>
        <v/>
      </c>
      <c r="T73" s="1" t="str">
        <f>IF(K73,Dec_Calculator!C66,"")</f>
        <v/>
      </c>
      <c r="U73" s="1" t="str">
        <f t="shared" si="20"/>
        <v/>
      </c>
      <c r="V73" s="1" t="str">
        <f t="shared" si="14"/>
        <v/>
      </c>
      <c r="W73" s="1" t="str">
        <f t="shared" ref="W73:AL73" si="81">IF(OR(V73="",LEFT(V73,1)="0"),"",MID($E$6,LEN(TEXTJOIN("",TRUE,$F73,$G73,$I73,TEXTJOIN("",TRUE,$U73:V73)))+1,5))</f>
        <v/>
      </c>
      <c r="X73" s="1" t="str">
        <f t="shared" si="81"/>
        <v/>
      </c>
      <c r="Y73" s="1" t="str">
        <f t="shared" si="81"/>
        <v/>
      </c>
      <c r="Z73" s="1" t="str">
        <f t="shared" si="81"/>
        <v/>
      </c>
      <c r="AA73" s="1" t="str">
        <f t="shared" si="81"/>
        <v/>
      </c>
      <c r="AB73" s="1" t="str">
        <f t="shared" si="81"/>
        <v/>
      </c>
      <c r="AC73" s="1" t="str">
        <f t="shared" si="81"/>
        <v/>
      </c>
      <c r="AD73" s="1" t="str">
        <f t="shared" si="81"/>
        <v/>
      </c>
      <c r="AE73" s="1" t="str">
        <f t="shared" si="81"/>
        <v/>
      </c>
      <c r="AF73" s="1" t="str">
        <f t="shared" si="81"/>
        <v/>
      </c>
      <c r="AG73" s="1" t="str">
        <f t="shared" si="81"/>
        <v/>
      </c>
      <c r="AH73" s="1" t="str">
        <f t="shared" si="81"/>
        <v/>
      </c>
      <c r="AI73" s="1" t="str">
        <f t="shared" si="81"/>
        <v/>
      </c>
      <c r="AJ73" s="1" t="str">
        <f t="shared" si="81"/>
        <v/>
      </c>
      <c r="AK73" s="1" t="str">
        <f t="shared" si="81"/>
        <v/>
      </c>
      <c r="AL73" s="1" t="str">
        <f t="shared" si="81"/>
        <v/>
      </c>
    </row>
    <row r="74" ht="15.75" customHeight="1">
      <c r="F7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</v>
      </c>
      <c r="G74" s="1" t="str">
        <f t="shared" si="2"/>
        <v>001</v>
      </c>
      <c r="H74" s="1">
        <f t="shared" si="3"/>
        <v>1</v>
      </c>
      <c r="I74" s="1" t="str">
        <f t="shared" si="4"/>
        <v>010</v>
      </c>
      <c r="J74" s="3" t="str">
        <f t="shared" si="5"/>
        <v>2</v>
      </c>
      <c r="K74" s="1" t="b">
        <f t="shared" si="6"/>
        <v>0</v>
      </c>
      <c r="L74" s="1" t="b">
        <f t="shared" si="7"/>
        <v>1</v>
      </c>
      <c r="M74" s="1" t="str">
        <f t="shared" si="8"/>
        <v>0</v>
      </c>
      <c r="N74" s="1">
        <f t="array" ref="N74">IFS(M74="0",15,M74="1",11,TRUE,"")</f>
        <v>15</v>
      </c>
      <c r="O74" s="1" t="str">
        <f t="shared" si="9"/>
        <v>000000010010001</v>
      </c>
      <c r="P74" s="1">
        <f t="shared" si="10"/>
        <v>145</v>
      </c>
      <c r="Q74" s="1" t="str">
        <f t="shared" si="11"/>
        <v/>
      </c>
      <c r="R74" s="1" t="str">
        <f t="array" ref="R74">TEXTJOIN("",TRUE,RIGHT(U74:XFR74,4))</f>
        <v/>
      </c>
      <c r="S74" s="1" t="str">
        <f t="shared" si="19"/>
        <v/>
      </c>
      <c r="T74" s="1" t="str">
        <f>IF(K74,Dec_Calculator!C67,"")</f>
        <v/>
      </c>
      <c r="U74" s="1" t="str">
        <f t="shared" si="20"/>
        <v/>
      </c>
      <c r="V74" s="1" t="str">
        <f t="shared" si="14"/>
        <v/>
      </c>
      <c r="W74" s="1" t="str">
        <f t="shared" ref="W74:AL74" si="82">IF(OR(V74="",LEFT(V74,1)="0"),"",MID($E$6,LEN(TEXTJOIN("",TRUE,$F74,$G74,$I74,TEXTJOIN("",TRUE,$U74:V74)))+1,5))</f>
        <v/>
      </c>
      <c r="X74" s="1" t="str">
        <f t="shared" si="82"/>
        <v/>
      </c>
      <c r="Y74" s="1" t="str">
        <f t="shared" si="82"/>
        <v/>
      </c>
      <c r="Z74" s="1" t="str">
        <f t="shared" si="82"/>
        <v/>
      </c>
      <c r="AA74" s="1" t="str">
        <f t="shared" si="82"/>
        <v/>
      </c>
      <c r="AB74" s="1" t="str">
        <f t="shared" si="82"/>
        <v/>
      </c>
      <c r="AC74" s="1" t="str">
        <f t="shared" si="82"/>
        <v/>
      </c>
      <c r="AD74" s="1" t="str">
        <f t="shared" si="82"/>
        <v/>
      </c>
      <c r="AE74" s="1" t="str">
        <f t="shared" si="82"/>
        <v/>
      </c>
      <c r="AF74" s="1" t="str">
        <f t="shared" si="82"/>
        <v/>
      </c>
      <c r="AG74" s="1" t="str">
        <f t="shared" si="82"/>
        <v/>
      </c>
      <c r="AH74" s="1" t="str">
        <f t="shared" si="82"/>
        <v/>
      </c>
      <c r="AI74" s="1" t="str">
        <f t="shared" si="82"/>
        <v/>
      </c>
      <c r="AJ74" s="1" t="str">
        <f t="shared" si="82"/>
        <v/>
      </c>
      <c r="AK74" s="1" t="str">
        <f t="shared" si="82"/>
        <v/>
      </c>
      <c r="AL74" s="1" t="str">
        <f t="shared" si="82"/>
        <v/>
      </c>
    </row>
    <row r="75" ht="15.75" customHeight="1">
      <c r="F7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</v>
      </c>
      <c r="G75" s="1" t="str">
        <f t="shared" si="2"/>
        <v>101</v>
      </c>
      <c r="H75" s="1">
        <f t="shared" si="3"/>
        <v>5</v>
      </c>
      <c r="I75" s="1" t="str">
        <f t="shared" si="4"/>
        <v>001</v>
      </c>
      <c r="J75" s="3" t="str">
        <f t="shared" si="5"/>
        <v>1</v>
      </c>
      <c r="K75" s="1" t="b">
        <f t="shared" si="6"/>
        <v>0</v>
      </c>
      <c r="L75" s="1" t="b">
        <f t="shared" si="7"/>
        <v>1</v>
      </c>
      <c r="M75" s="1" t="str">
        <f t="shared" si="8"/>
        <v>0</v>
      </c>
      <c r="N75" s="1">
        <f t="array" ref="N75">IFS(M75="0",15,M75="1",11,TRUE,"")</f>
        <v>15</v>
      </c>
      <c r="O75" s="1" t="str">
        <f t="shared" si="9"/>
        <v>000000001111011</v>
      </c>
      <c r="P75" s="1">
        <f t="shared" si="10"/>
        <v>123</v>
      </c>
      <c r="Q75" s="1" t="str">
        <f t="shared" si="11"/>
        <v/>
      </c>
      <c r="R75" s="1" t="str">
        <f t="array" ref="R75">TEXTJOIN("",TRUE,RIGHT(U75:XFR75,4))</f>
        <v/>
      </c>
      <c r="S75" s="1" t="str">
        <f t="shared" si="19"/>
        <v/>
      </c>
      <c r="T75" s="1" t="str">
        <f>IF(K75,Dec_Calculator!C68,"")</f>
        <v/>
      </c>
      <c r="U75" s="1" t="str">
        <f t="shared" si="20"/>
        <v/>
      </c>
      <c r="V75" s="1" t="str">
        <f t="shared" si="14"/>
        <v/>
      </c>
      <c r="W75" s="1" t="str">
        <f t="shared" ref="W75:AL75" si="83">IF(OR(V75="",LEFT(V75,1)="0"),"",MID($E$6,LEN(TEXTJOIN("",TRUE,$F75,$G75,$I75,TEXTJOIN("",TRUE,$U75:V75)))+1,5))</f>
        <v/>
      </c>
      <c r="X75" s="1" t="str">
        <f t="shared" si="83"/>
        <v/>
      </c>
      <c r="Y75" s="1" t="str">
        <f t="shared" si="83"/>
        <v/>
      </c>
      <c r="Z75" s="1" t="str">
        <f t="shared" si="83"/>
        <v/>
      </c>
      <c r="AA75" s="1" t="str">
        <f t="shared" si="83"/>
        <v/>
      </c>
      <c r="AB75" s="1" t="str">
        <f t="shared" si="83"/>
        <v/>
      </c>
      <c r="AC75" s="1" t="str">
        <f t="shared" si="83"/>
        <v/>
      </c>
      <c r="AD75" s="1" t="str">
        <f t="shared" si="83"/>
        <v/>
      </c>
      <c r="AE75" s="1" t="str">
        <f t="shared" si="83"/>
        <v/>
      </c>
      <c r="AF75" s="1" t="str">
        <f t="shared" si="83"/>
        <v/>
      </c>
      <c r="AG75" s="1" t="str">
        <f t="shared" si="83"/>
        <v/>
      </c>
      <c r="AH75" s="1" t="str">
        <f t="shared" si="83"/>
        <v/>
      </c>
      <c r="AI75" s="1" t="str">
        <f t="shared" si="83"/>
        <v/>
      </c>
      <c r="AJ75" s="1" t="str">
        <f t="shared" si="83"/>
        <v/>
      </c>
      <c r="AK75" s="1" t="str">
        <f t="shared" si="83"/>
        <v/>
      </c>
      <c r="AL75" s="1" t="str">
        <f t="shared" si="83"/>
        <v/>
      </c>
    </row>
    <row r="76" ht="15.75" customHeight="1">
      <c r="F7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</v>
      </c>
      <c r="G76" s="1" t="str">
        <f t="shared" si="2"/>
        <v>000</v>
      </c>
      <c r="H76" s="1">
        <f t="shared" si="3"/>
        <v>0</v>
      </c>
      <c r="I76" s="1" t="str">
        <f t="shared" si="4"/>
        <v>000</v>
      </c>
      <c r="J76" s="3" t="str">
        <f t="shared" si="5"/>
        <v>0</v>
      </c>
      <c r="K76" s="1" t="b">
        <f t="shared" si="6"/>
        <v>0</v>
      </c>
      <c r="L76" s="1" t="b">
        <f t="shared" si="7"/>
        <v>1</v>
      </c>
      <c r="M76" s="1" t="str">
        <f t="shared" si="8"/>
        <v>0</v>
      </c>
      <c r="N76" s="1">
        <f t="array" ref="N76">IFS(M76="0",15,M76="1",11,TRUE,"")</f>
        <v>15</v>
      </c>
      <c r="O76" s="1" t="str">
        <f t="shared" si="9"/>
        <v>000000001100101</v>
      </c>
      <c r="P76" s="1">
        <f t="shared" si="10"/>
        <v>101</v>
      </c>
      <c r="Q76" s="1" t="str">
        <f t="shared" si="11"/>
        <v/>
      </c>
      <c r="R76" s="1" t="str">
        <f t="array" ref="R76">TEXTJOIN("",TRUE,RIGHT(U76:XFR76,4))</f>
        <v/>
      </c>
      <c r="S76" s="1" t="str">
        <f t="shared" si="19"/>
        <v/>
      </c>
      <c r="T76" s="1" t="str">
        <f>IF(K76,Dec_Calculator!C69,"")</f>
        <v/>
      </c>
      <c r="U76" s="1" t="str">
        <f t="shared" si="20"/>
        <v/>
      </c>
      <c r="V76" s="1" t="str">
        <f t="shared" si="14"/>
        <v/>
      </c>
      <c r="W76" s="1" t="str">
        <f t="shared" ref="W76:AL76" si="84">IF(OR(V76="",LEFT(V76,1)="0"),"",MID($E$6,LEN(TEXTJOIN("",TRUE,$F76,$G76,$I76,TEXTJOIN("",TRUE,$U76:V76)))+1,5))</f>
        <v/>
      </c>
      <c r="X76" s="1" t="str">
        <f t="shared" si="84"/>
        <v/>
      </c>
      <c r="Y76" s="1" t="str">
        <f t="shared" si="84"/>
        <v/>
      </c>
      <c r="Z76" s="1" t="str">
        <f t="shared" si="84"/>
        <v/>
      </c>
      <c r="AA76" s="1" t="str">
        <f t="shared" si="84"/>
        <v/>
      </c>
      <c r="AB76" s="1" t="str">
        <f t="shared" si="84"/>
        <v/>
      </c>
      <c r="AC76" s="1" t="str">
        <f t="shared" si="84"/>
        <v/>
      </c>
      <c r="AD76" s="1" t="str">
        <f t="shared" si="84"/>
        <v/>
      </c>
      <c r="AE76" s="1" t="str">
        <f t="shared" si="84"/>
        <v/>
      </c>
      <c r="AF76" s="1" t="str">
        <f t="shared" si="84"/>
        <v/>
      </c>
      <c r="AG76" s="1" t="str">
        <f t="shared" si="84"/>
        <v/>
      </c>
      <c r="AH76" s="1" t="str">
        <f t="shared" si="84"/>
        <v/>
      </c>
      <c r="AI76" s="1" t="str">
        <f t="shared" si="84"/>
        <v/>
      </c>
      <c r="AJ76" s="1" t="str">
        <f t="shared" si="84"/>
        <v/>
      </c>
      <c r="AK76" s="1" t="str">
        <f t="shared" si="84"/>
        <v/>
      </c>
      <c r="AL76" s="1" t="str">
        <f t="shared" si="84"/>
        <v/>
      </c>
    </row>
    <row r="77" ht="15.75" customHeight="1">
      <c r="F7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</v>
      </c>
      <c r="G77" s="1" t="str">
        <f t="shared" si="2"/>
        <v>100</v>
      </c>
      <c r="H77" s="1">
        <f t="shared" si="3"/>
        <v>4</v>
      </c>
      <c r="I77" s="1" t="str">
        <f t="shared" si="4"/>
        <v>001</v>
      </c>
      <c r="J77" s="3" t="str">
        <f t="shared" si="5"/>
        <v>1</v>
      </c>
      <c r="K77" s="1" t="b">
        <f t="shared" si="6"/>
        <v>0</v>
      </c>
      <c r="L77" s="1" t="b">
        <f t="shared" si="7"/>
        <v>1</v>
      </c>
      <c r="M77" s="1" t="str">
        <f t="shared" si="8"/>
        <v>1</v>
      </c>
      <c r="N77" s="1">
        <f t="array" ref="N77">IFS(M77="0",15,M77="1",11,TRUE,"")</f>
        <v>11</v>
      </c>
      <c r="O77" s="1" t="str">
        <f t="shared" si="9"/>
        <v>00000000001</v>
      </c>
      <c r="P77" s="1">
        <f t="shared" si="10"/>
        <v>1</v>
      </c>
      <c r="Q77" s="1" t="str">
        <f t="shared" si="11"/>
        <v/>
      </c>
      <c r="R77" s="1" t="str">
        <f t="array" ref="R77">TEXTJOIN("",TRUE,RIGHT(U77:XFR77,4))</f>
        <v/>
      </c>
      <c r="S77" s="1" t="str">
        <f t="shared" si="19"/>
        <v/>
      </c>
      <c r="T77" s="1" t="str">
        <f>IF(K77,Dec_Calculator!C70,"")</f>
        <v/>
      </c>
      <c r="U77" s="1" t="str">
        <f t="shared" si="20"/>
        <v/>
      </c>
      <c r="V77" s="1" t="str">
        <f t="shared" si="14"/>
        <v/>
      </c>
      <c r="W77" s="1" t="str">
        <f t="shared" ref="W77:AL77" si="85">IF(OR(V77="",LEFT(V77,1)="0"),"",MID($E$6,LEN(TEXTJOIN("",TRUE,$F77,$G77,$I77,TEXTJOIN("",TRUE,$U77:V77)))+1,5))</f>
        <v/>
      </c>
      <c r="X77" s="1" t="str">
        <f t="shared" si="85"/>
        <v/>
      </c>
      <c r="Y77" s="1" t="str">
        <f t="shared" si="85"/>
        <v/>
      </c>
      <c r="Z77" s="1" t="str">
        <f t="shared" si="85"/>
        <v/>
      </c>
      <c r="AA77" s="1" t="str">
        <f t="shared" si="85"/>
        <v/>
      </c>
      <c r="AB77" s="1" t="str">
        <f t="shared" si="85"/>
        <v/>
      </c>
      <c r="AC77" s="1" t="str">
        <f t="shared" si="85"/>
        <v/>
      </c>
      <c r="AD77" s="1" t="str">
        <f t="shared" si="85"/>
        <v/>
      </c>
      <c r="AE77" s="1" t="str">
        <f t="shared" si="85"/>
        <v/>
      </c>
      <c r="AF77" s="1" t="str">
        <f t="shared" si="85"/>
        <v/>
      </c>
      <c r="AG77" s="1" t="str">
        <f t="shared" si="85"/>
        <v/>
      </c>
      <c r="AH77" s="1" t="str">
        <f t="shared" si="85"/>
        <v/>
      </c>
      <c r="AI77" s="1" t="str">
        <f t="shared" si="85"/>
        <v/>
      </c>
      <c r="AJ77" s="1" t="str">
        <f t="shared" si="85"/>
        <v/>
      </c>
      <c r="AK77" s="1" t="str">
        <f t="shared" si="85"/>
        <v/>
      </c>
      <c r="AL77" s="1" t="str">
        <f t="shared" si="85"/>
        <v/>
      </c>
    </row>
    <row r="78" ht="15.75" customHeight="1">
      <c r="F7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</v>
      </c>
      <c r="G78" s="1" t="str">
        <f t="shared" si="2"/>
        <v>111</v>
      </c>
      <c r="H78" s="1">
        <f t="shared" si="3"/>
        <v>7</v>
      </c>
      <c r="I78" s="1" t="str">
        <f t="shared" si="4"/>
        <v>001</v>
      </c>
      <c r="J78" s="3" t="str">
        <f t="shared" si="5"/>
        <v>1</v>
      </c>
      <c r="K78" s="1" t="b">
        <f t="shared" si="6"/>
        <v>0</v>
      </c>
      <c r="L78" s="1" t="b">
        <f t="shared" si="7"/>
        <v>1</v>
      </c>
      <c r="M78" s="1" t="str">
        <f t="shared" si="8"/>
        <v>1</v>
      </c>
      <c r="N78" s="1">
        <f t="array" ref="N78">IFS(M78="0",15,M78="1",11,TRUE,"")</f>
        <v>11</v>
      </c>
      <c r="O78" s="1" t="str">
        <f t="shared" si="9"/>
        <v>00000000001</v>
      </c>
      <c r="P78" s="1">
        <f t="shared" si="10"/>
        <v>1</v>
      </c>
      <c r="Q78" s="1" t="str">
        <f t="shared" si="11"/>
        <v/>
      </c>
      <c r="R78" s="1" t="str">
        <f t="array" ref="R78">TEXTJOIN("",TRUE,RIGHT(U78:XFR78,4))</f>
        <v/>
      </c>
      <c r="S78" s="1" t="str">
        <f t="shared" si="19"/>
        <v/>
      </c>
      <c r="T78" s="1" t="str">
        <f>IF(K78,Dec_Calculator!C71,"")</f>
        <v/>
      </c>
      <c r="U78" s="1" t="str">
        <f t="shared" si="20"/>
        <v/>
      </c>
      <c r="V78" s="1" t="str">
        <f t="shared" si="14"/>
        <v/>
      </c>
      <c r="W78" s="1" t="str">
        <f t="shared" ref="W78:AL78" si="86">IF(OR(V78="",LEFT(V78,1)="0"),"",MID($E$6,LEN(TEXTJOIN("",TRUE,$F78,$G78,$I78,TEXTJOIN("",TRUE,$U78:V78)))+1,5))</f>
        <v/>
      </c>
      <c r="X78" s="1" t="str">
        <f t="shared" si="86"/>
        <v/>
      </c>
      <c r="Y78" s="1" t="str">
        <f t="shared" si="86"/>
        <v/>
      </c>
      <c r="Z78" s="1" t="str">
        <f t="shared" si="86"/>
        <v/>
      </c>
      <c r="AA78" s="1" t="str">
        <f t="shared" si="86"/>
        <v/>
      </c>
      <c r="AB78" s="1" t="str">
        <f t="shared" si="86"/>
        <v/>
      </c>
      <c r="AC78" s="1" t="str">
        <f t="shared" si="86"/>
        <v/>
      </c>
      <c r="AD78" s="1" t="str">
        <f t="shared" si="86"/>
        <v/>
      </c>
      <c r="AE78" s="1" t="str">
        <f t="shared" si="86"/>
        <v/>
      </c>
      <c r="AF78" s="1" t="str">
        <f t="shared" si="86"/>
        <v/>
      </c>
      <c r="AG78" s="1" t="str">
        <f t="shared" si="86"/>
        <v/>
      </c>
      <c r="AH78" s="1" t="str">
        <f t="shared" si="86"/>
        <v/>
      </c>
      <c r="AI78" s="1" t="str">
        <f t="shared" si="86"/>
        <v/>
      </c>
      <c r="AJ78" s="1" t="str">
        <f t="shared" si="86"/>
        <v/>
      </c>
      <c r="AK78" s="1" t="str">
        <f t="shared" si="86"/>
        <v/>
      </c>
      <c r="AL78" s="1" t="str">
        <f t="shared" si="86"/>
        <v/>
      </c>
    </row>
    <row r="79" ht="15.75" customHeight="1">
      <c r="F7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</v>
      </c>
      <c r="G79" s="1" t="str">
        <f t="shared" si="2"/>
        <v>010</v>
      </c>
      <c r="H79" s="1">
        <f t="shared" si="3"/>
        <v>2</v>
      </c>
      <c r="I79" s="1" t="str">
        <f t="shared" si="4"/>
        <v>011</v>
      </c>
      <c r="J79" s="3" t="str">
        <f t="shared" si="5"/>
        <v>3</v>
      </c>
      <c r="K79" s="1" t="b">
        <f t="shared" si="6"/>
        <v>0</v>
      </c>
      <c r="L79" s="1" t="b">
        <f t="shared" si="7"/>
        <v>1</v>
      </c>
      <c r="M79" s="1" t="str">
        <f t="shared" si="8"/>
        <v>0</v>
      </c>
      <c r="N79" s="1">
        <f t="array" ref="N79">IFS(M79="0",15,M79="1",11,TRUE,"")</f>
        <v>15</v>
      </c>
      <c r="O79" s="1" t="str">
        <f t="shared" si="9"/>
        <v>000000000101011</v>
      </c>
      <c r="P79" s="1">
        <f t="shared" si="10"/>
        <v>43</v>
      </c>
      <c r="Q79" s="1" t="str">
        <f t="shared" si="11"/>
        <v/>
      </c>
      <c r="R79" s="1" t="str">
        <f t="array" ref="R79">TEXTJOIN("",TRUE,RIGHT(U79:XFR79,4))</f>
        <v/>
      </c>
      <c r="S79" s="1" t="str">
        <f t="shared" si="19"/>
        <v/>
      </c>
      <c r="T79" s="1" t="str">
        <f>IF(K79,Dec_Calculator!C72,"")</f>
        <v/>
      </c>
      <c r="U79" s="1" t="str">
        <f t="shared" si="20"/>
        <v/>
      </c>
      <c r="V79" s="1" t="str">
        <f t="shared" si="14"/>
        <v/>
      </c>
      <c r="W79" s="1" t="str">
        <f t="shared" ref="W79:AL79" si="87">IF(OR(V79="",LEFT(V79,1)="0"),"",MID($E$6,LEN(TEXTJOIN("",TRUE,$F79,$G79,$I79,TEXTJOIN("",TRUE,$U79:V79)))+1,5))</f>
        <v/>
      </c>
      <c r="X79" s="1" t="str">
        <f t="shared" si="87"/>
        <v/>
      </c>
      <c r="Y79" s="1" t="str">
        <f t="shared" si="87"/>
        <v/>
      </c>
      <c r="Z79" s="1" t="str">
        <f t="shared" si="87"/>
        <v/>
      </c>
      <c r="AA79" s="1" t="str">
        <f t="shared" si="87"/>
        <v/>
      </c>
      <c r="AB79" s="1" t="str">
        <f t="shared" si="87"/>
        <v/>
      </c>
      <c r="AC79" s="1" t="str">
        <f t="shared" si="87"/>
        <v/>
      </c>
      <c r="AD79" s="1" t="str">
        <f t="shared" si="87"/>
        <v/>
      </c>
      <c r="AE79" s="1" t="str">
        <f t="shared" si="87"/>
        <v/>
      </c>
      <c r="AF79" s="1" t="str">
        <f t="shared" si="87"/>
        <v/>
      </c>
      <c r="AG79" s="1" t="str">
        <f t="shared" si="87"/>
        <v/>
      </c>
      <c r="AH79" s="1" t="str">
        <f t="shared" si="87"/>
        <v/>
      </c>
      <c r="AI79" s="1" t="str">
        <f t="shared" si="87"/>
        <v/>
      </c>
      <c r="AJ79" s="1" t="str">
        <f t="shared" si="87"/>
        <v/>
      </c>
      <c r="AK79" s="1" t="str">
        <f t="shared" si="87"/>
        <v/>
      </c>
      <c r="AL79" s="1" t="str">
        <f t="shared" si="87"/>
        <v/>
      </c>
    </row>
    <row r="80" ht="15.75" customHeight="1">
      <c r="F8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</v>
      </c>
      <c r="G80" s="1" t="str">
        <f t="shared" si="2"/>
        <v>001</v>
      </c>
      <c r="H80" s="1">
        <f t="shared" si="3"/>
        <v>1</v>
      </c>
      <c r="I80" s="1" t="str">
        <f t="shared" si="4"/>
        <v>001</v>
      </c>
      <c r="J80" s="3" t="str">
        <f t="shared" si="5"/>
        <v>1</v>
      </c>
      <c r="K80" s="1" t="b">
        <f t="shared" si="6"/>
        <v>0</v>
      </c>
      <c r="L80" s="1" t="b">
        <f t="shared" si="7"/>
        <v>1</v>
      </c>
      <c r="M80" s="1" t="str">
        <f t="shared" si="8"/>
        <v>0</v>
      </c>
      <c r="N80" s="1">
        <f t="array" ref="N80">IFS(M80="0",15,M80="1",11,TRUE,"")</f>
        <v>15</v>
      </c>
      <c r="O80" s="1" t="str">
        <f t="shared" si="9"/>
        <v>000000000010101</v>
      </c>
      <c r="P80" s="1">
        <f t="shared" si="10"/>
        <v>21</v>
      </c>
      <c r="Q80" s="1" t="str">
        <f t="shared" si="11"/>
        <v/>
      </c>
      <c r="R80" s="1" t="str">
        <f t="array" ref="R80">TEXTJOIN("",TRUE,RIGHT(U80:XFR80,4))</f>
        <v/>
      </c>
      <c r="S80" s="1" t="str">
        <f t="shared" si="19"/>
        <v/>
      </c>
      <c r="T80" s="1" t="str">
        <f>IF(K80,Dec_Calculator!C73,"")</f>
        <v/>
      </c>
      <c r="U80" s="1" t="str">
        <f t="shared" si="20"/>
        <v/>
      </c>
      <c r="V80" s="1" t="str">
        <f t="shared" si="14"/>
        <v/>
      </c>
      <c r="W80" s="1" t="str">
        <f t="shared" ref="W80:AL80" si="88">IF(OR(V80="",LEFT(V80,1)="0"),"",MID($E$6,LEN(TEXTJOIN("",TRUE,$F80,$G80,$I80,TEXTJOIN("",TRUE,$U80:V80)))+1,5))</f>
        <v/>
      </c>
      <c r="X80" s="1" t="str">
        <f t="shared" si="88"/>
        <v/>
      </c>
      <c r="Y80" s="1" t="str">
        <f t="shared" si="88"/>
        <v/>
      </c>
      <c r="Z80" s="1" t="str">
        <f t="shared" si="88"/>
        <v/>
      </c>
      <c r="AA80" s="1" t="str">
        <f t="shared" si="88"/>
        <v/>
      </c>
      <c r="AB80" s="1" t="str">
        <f t="shared" si="88"/>
        <v/>
      </c>
      <c r="AC80" s="1" t="str">
        <f t="shared" si="88"/>
        <v/>
      </c>
      <c r="AD80" s="1" t="str">
        <f t="shared" si="88"/>
        <v/>
      </c>
      <c r="AE80" s="1" t="str">
        <f t="shared" si="88"/>
        <v/>
      </c>
      <c r="AF80" s="1" t="str">
        <f t="shared" si="88"/>
        <v/>
      </c>
      <c r="AG80" s="1" t="str">
        <f t="shared" si="88"/>
        <v/>
      </c>
      <c r="AH80" s="1" t="str">
        <f t="shared" si="88"/>
        <v/>
      </c>
      <c r="AI80" s="1" t="str">
        <f t="shared" si="88"/>
        <v/>
      </c>
      <c r="AJ80" s="1" t="str">
        <f t="shared" si="88"/>
        <v/>
      </c>
      <c r="AK80" s="1" t="str">
        <f t="shared" si="88"/>
        <v/>
      </c>
      <c r="AL80" s="1" t="str">
        <f t="shared" si="88"/>
        <v/>
      </c>
    </row>
    <row r="81" ht="15.75" customHeight="1">
      <c r="F8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</v>
      </c>
      <c r="G81" s="1" t="str">
        <f t="shared" si="2"/>
        <v>100</v>
      </c>
      <c r="H81" s="1">
        <f t="shared" si="3"/>
        <v>4</v>
      </c>
      <c r="I81" s="1" t="str">
        <f t="shared" si="4"/>
        <v>100</v>
      </c>
      <c r="J81" s="3" t="str">
        <f t="shared" si="5"/>
        <v>4</v>
      </c>
      <c r="K81" s="1" t="b">
        <f t="shared" si="6"/>
        <v>1</v>
      </c>
      <c r="L81" s="1" t="b">
        <f t="shared" si="7"/>
        <v>0</v>
      </c>
      <c r="M81" s="1" t="str">
        <f t="shared" si="8"/>
        <v/>
      </c>
      <c r="N81" s="1" t="str">
        <f t="array" ref="N81">IFS(M81="0",15,M81="1",11,TRUE,"")</f>
        <v/>
      </c>
      <c r="O81" s="1" t="str">
        <f t="shared" si="9"/>
        <v/>
      </c>
      <c r="P81" s="1" t="str">
        <f t="shared" si="10"/>
        <v/>
      </c>
      <c r="Q81" s="1" t="str">
        <f t="shared" si="11"/>
        <v>111111111100111</v>
      </c>
      <c r="R81" s="1" t="str">
        <f t="array" ref="R81">TEXTJOIN("",TRUE,RIGHT(U81:XFR81,4))</f>
        <v>111111110111</v>
      </c>
      <c r="S81" s="1" t="str">
        <f t="shared" si="19"/>
        <v>111111111100111000</v>
      </c>
      <c r="T81" s="1">
        <f>IF(K81,Dec_Calculator!C74,"")</f>
        <v>4087</v>
      </c>
      <c r="U81" s="1" t="str">
        <f t="shared" si="20"/>
        <v>11111</v>
      </c>
      <c r="V81" s="1" t="str">
        <f t="shared" si="14"/>
        <v>11111</v>
      </c>
      <c r="W81" s="1" t="str">
        <f t="shared" ref="W81:AL81" si="89">IF(OR(V81="",LEFT(V81,1)="0"),"",MID($E$6,LEN(TEXTJOIN("",TRUE,$F81,$G81,$I81,TEXTJOIN("",TRUE,$U81:V81)))+1,5))</f>
        <v>00111</v>
      </c>
      <c r="X81" s="1" t="str">
        <f t="shared" si="89"/>
        <v/>
      </c>
      <c r="Y81" s="1" t="str">
        <f t="shared" si="89"/>
        <v/>
      </c>
      <c r="Z81" s="1" t="str">
        <f t="shared" si="89"/>
        <v/>
      </c>
      <c r="AA81" s="1" t="str">
        <f t="shared" si="89"/>
        <v/>
      </c>
      <c r="AB81" s="1" t="str">
        <f t="shared" si="89"/>
        <v/>
      </c>
      <c r="AC81" s="1" t="str">
        <f t="shared" si="89"/>
        <v/>
      </c>
      <c r="AD81" s="1" t="str">
        <f t="shared" si="89"/>
        <v/>
      </c>
      <c r="AE81" s="1" t="str">
        <f t="shared" si="89"/>
        <v/>
      </c>
      <c r="AF81" s="1" t="str">
        <f t="shared" si="89"/>
        <v/>
      </c>
      <c r="AG81" s="1" t="str">
        <f t="shared" si="89"/>
        <v/>
      </c>
      <c r="AH81" s="1" t="str">
        <f t="shared" si="89"/>
        <v/>
      </c>
      <c r="AI81" s="1" t="str">
        <f t="shared" si="89"/>
        <v/>
      </c>
      <c r="AJ81" s="1" t="str">
        <f t="shared" si="89"/>
        <v/>
      </c>
      <c r="AK81" s="1" t="str">
        <f t="shared" si="89"/>
        <v/>
      </c>
      <c r="AL81" s="1" t="str">
        <f t="shared" si="89"/>
        <v/>
      </c>
    </row>
    <row r="82" ht="15.75" customHeight="1">
      <c r="F8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</v>
      </c>
      <c r="G82" s="1" t="str">
        <f t="shared" si="2"/>
        <v>000</v>
      </c>
      <c r="H82" s="1">
        <f t="shared" si="3"/>
        <v>0</v>
      </c>
      <c r="I82" s="1" t="str">
        <f t="shared" si="4"/>
        <v>100</v>
      </c>
      <c r="J82" s="3" t="str">
        <f t="shared" si="5"/>
        <v>4</v>
      </c>
      <c r="K82" s="1" t="b">
        <f t="shared" si="6"/>
        <v>1</v>
      </c>
      <c r="L82" s="1" t="b">
        <f t="shared" si="7"/>
        <v>0</v>
      </c>
      <c r="M82" s="1" t="str">
        <f t="shared" si="8"/>
        <v/>
      </c>
      <c r="N82" s="1" t="str">
        <f t="array" ref="N82">IFS(M82="0",15,M82="1",11,TRUE,"")</f>
        <v/>
      </c>
      <c r="O82" s="1" t="str">
        <f t="shared" si="9"/>
        <v/>
      </c>
      <c r="P82" s="1" t="str">
        <f t="shared" si="10"/>
        <v/>
      </c>
      <c r="Q82" s="1" t="str">
        <f t="shared" si="11"/>
        <v>101111111101111</v>
      </c>
      <c r="R82" s="1" t="str">
        <f t="array" ref="R82">TEXTJOIN("",TRUE,RIGHT(U82:XFR82,4))</f>
        <v>011111111111</v>
      </c>
      <c r="S82" s="1" t="str">
        <f t="shared" si="19"/>
        <v>101111111101111000</v>
      </c>
      <c r="T82" s="1">
        <f>IF(K82,Dec_Calculator!C75,"")</f>
        <v>2047</v>
      </c>
      <c r="U82" s="1" t="str">
        <f t="shared" si="20"/>
        <v>10111</v>
      </c>
      <c r="V82" s="1" t="str">
        <f t="shared" si="14"/>
        <v>11111</v>
      </c>
      <c r="W82" s="1" t="str">
        <f t="shared" ref="W82:AL82" si="90">IF(OR(V82="",LEFT(V82,1)="0"),"",MID($E$6,LEN(TEXTJOIN("",TRUE,$F82,$G82,$I82,TEXTJOIN("",TRUE,$U82:V82)))+1,5))</f>
        <v>01111</v>
      </c>
      <c r="X82" s="1" t="str">
        <f t="shared" si="90"/>
        <v/>
      </c>
      <c r="Y82" s="1" t="str">
        <f t="shared" si="90"/>
        <v/>
      </c>
      <c r="Z82" s="1" t="str">
        <f t="shared" si="90"/>
        <v/>
      </c>
      <c r="AA82" s="1" t="str">
        <f t="shared" si="90"/>
        <v/>
      </c>
      <c r="AB82" s="1" t="str">
        <f t="shared" si="90"/>
        <v/>
      </c>
      <c r="AC82" s="1" t="str">
        <f t="shared" si="90"/>
        <v/>
      </c>
      <c r="AD82" s="1" t="str">
        <f t="shared" si="90"/>
        <v/>
      </c>
      <c r="AE82" s="1" t="str">
        <f t="shared" si="90"/>
        <v/>
      </c>
      <c r="AF82" s="1" t="str">
        <f t="shared" si="90"/>
        <v/>
      </c>
      <c r="AG82" s="1" t="str">
        <f t="shared" si="90"/>
        <v/>
      </c>
      <c r="AH82" s="1" t="str">
        <f t="shared" si="90"/>
        <v/>
      </c>
      <c r="AI82" s="1" t="str">
        <f t="shared" si="90"/>
        <v/>
      </c>
      <c r="AJ82" s="1" t="str">
        <f t="shared" si="90"/>
        <v/>
      </c>
      <c r="AK82" s="1" t="str">
        <f t="shared" si="90"/>
        <v/>
      </c>
      <c r="AL82" s="1" t="str">
        <f t="shared" si="90"/>
        <v/>
      </c>
    </row>
    <row r="83" ht="15.75" customHeight="1">
      <c r="F8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</v>
      </c>
      <c r="G83" s="1" t="str">
        <f t="shared" si="2"/>
        <v>111</v>
      </c>
      <c r="H83" s="1">
        <f t="shared" si="3"/>
        <v>7</v>
      </c>
      <c r="I83" s="1" t="str">
        <f t="shared" si="4"/>
        <v>001</v>
      </c>
      <c r="J83" s="3" t="str">
        <f t="shared" si="5"/>
        <v>1</v>
      </c>
      <c r="K83" s="1" t="b">
        <f t="shared" si="6"/>
        <v>0</v>
      </c>
      <c r="L83" s="1" t="b">
        <f t="shared" si="7"/>
        <v>1</v>
      </c>
      <c r="M83" s="1" t="str">
        <f t="shared" si="8"/>
        <v>0</v>
      </c>
      <c r="N83" s="1">
        <f t="array" ref="N83">IFS(M83="0",15,M83="1",11,TRUE,"")</f>
        <v>15</v>
      </c>
      <c r="O83" s="1" t="str">
        <f t="shared" si="9"/>
        <v>000000010011001</v>
      </c>
      <c r="P83" s="1">
        <f t="shared" si="10"/>
        <v>153</v>
      </c>
      <c r="Q83" s="1" t="str">
        <f t="shared" si="11"/>
        <v/>
      </c>
      <c r="R83" s="1" t="str">
        <f t="array" ref="R83">TEXTJOIN("",TRUE,RIGHT(U83:XFR83,4))</f>
        <v/>
      </c>
      <c r="S83" s="1" t="str">
        <f t="shared" si="19"/>
        <v/>
      </c>
      <c r="T83" s="1" t="str">
        <f>IF(K83,Dec_Calculator!C76,"")</f>
        <v/>
      </c>
      <c r="U83" s="1" t="str">
        <f t="shared" si="20"/>
        <v/>
      </c>
      <c r="V83" s="1" t="str">
        <f t="shared" si="14"/>
        <v/>
      </c>
      <c r="W83" s="1" t="str">
        <f t="shared" ref="W83:AL83" si="91">IF(OR(V83="",LEFT(V83,1)="0"),"",MID($E$6,LEN(TEXTJOIN("",TRUE,$F83,$G83,$I83,TEXTJOIN("",TRUE,$U83:V83)))+1,5))</f>
        <v/>
      </c>
      <c r="X83" s="1" t="str">
        <f t="shared" si="91"/>
        <v/>
      </c>
      <c r="Y83" s="1" t="str">
        <f t="shared" si="91"/>
        <v/>
      </c>
      <c r="Z83" s="1" t="str">
        <f t="shared" si="91"/>
        <v/>
      </c>
      <c r="AA83" s="1" t="str">
        <f t="shared" si="91"/>
        <v/>
      </c>
      <c r="AB83" s="1" t="str">
        <f t="shared" si="91"/>
        <v/>
      </c>
      <c r="AC83" s="1" t="str">
        <f t="shared" si="91"/>
        <v/>
      </c>
      <c r="AD83" s="1" t="str">
        <f t="shared" si="91"/>
        <v/>
      </c>
      <c r="AE83" s="1" t="str">
        <f t="shared" si="91"/>
        <v/>
      </c>
      <c r="AF83" s="1" t="str">
        <f t="shared" si="91"/>
        <v/>
      </c>
      <c r="AG83" s="1" t="str">
        <f t="shared" si="91"/>
        <v/>
      </c>
      <c r="AH83" s="1" t="str">
        <f t="shared" si="91"/>
        <v/>
      </c>
      <c r="AI83" s="1" t="str">
        <f t="shared" si="91"/>
        <v/>
      </c>
      <c r="AJ83" s="1" t="str">
        <f t="shared" si="91"/>
        <v/>
      </c>
      <c r="AK83" s="1" t="str">
        <f t="shared" si="91"/>
        <v/>
      </c>
      <c r="AL83" s="1" t="str">
        <f t="shared" si="91"/>
        <v/>
      </c>
    </row>
    <row r="84" ht="15.75" customHeight="1">
      <c r="F8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</v>
      </c>
      <c r="G84" s="1" t="str">
        <f t="shared" si="2"/>
        <v>101</v>
      </c>
      <c r="H84" s="1">
        <f t="shared" si="3"/>
        <v>5</v>
      </c>
      <c r="I84" s="1" t="str">
        <f t="shared" si="4"/>
        <v>100</v>
      </c>
      <c r="J84" s="3" t="str">
        <f t="shared" si="5"/>
        <v>4</v>
      </c>
      <c r="K84" s="1" t="b">
        <f t="shared" si="6"/>
        <v>1</v>
      </c>
      <c r="L84" s="1" t="b">
        <f t="shared" si="7"/>
        <v>0</v>
      </c>
      <c r="M84" s="1" t="str">
        <f t="shared" si="8"/>
        <v/>
      </c>
      <c r="N84" s="1" t="str">
        <f t="array" ref="N84">IFS(M84="0",15,M84="1",11,TRUE,"")</f>
        <v/>
      </c>
      <c r="O84" s="1" t="str">
        <f t="shared" si="9"/>
        <v/>
      </c>
      <c r="P84" s="1" t="str">
        <f t="shared" si="10"/>
        <v/>
      </c>
      <c r="Q84" s="1" t="str">
        <f t="shared" si="11"/>
        <v>101001111001000</v>
      </c>
      <c r="R84" s="1" t="str">
        <f t="array" ref="R84">TEXTJOIN("",TRUE,RIGHT(U84:XFR84,4))</f>
        <v>010011101000</v>
      </c>
      <c r="S84" s="1" t="str">
        <f t="shared" si="19"/>
        <v>101001111001000000</v>
      </c>
      <c r="T84" s="1">
        <f>IF(K84,Dec_Calculator!C77,"")</f>
        <v>1256</v>
      </c>
      <c r="U84" s="1" t="str">
        <f t="shared" si="20"/>
        <v>10100</v>
      </c>
      <c r="V84" s="1" t="str">
        <f t="shared" si="14"/>
        <v>11110</v>
      </c>
      <c r="W84" s="1" t="str">
        <f t="shared" ref="W84:AL84" si="92">IF(OR(V84="",LEFT(V84,1)="0"),"",MID($E$6,LEN(TEXTJOIN("",TRUE,$F84,$G84,$I84,TEXTJOIN("",TRUE,$U84:V84)))+1,5))</f>
        <v>01000</v>
      </c>
      <c r="X84" s="1" t="str">
        <f t="shared" si="92"/>
        <v/>
      </c>
      <c r="Y84" s="1" t="str">
        <f t="shared" si="92"/>
        <v/>
      </c>
      <c r="Z84" s="1" t="str">
        <f t="shared" si="92"/>
        <v/>
      </c>
      <c r="AA84" s="1" t="str">
        <f t="shared" si="92"/>
        <v/>
      </c>
      <c r="AB84" s="1" t="str">
        <f t="shared" si="92"/>
        <v/>
      </c>
      <c r="AC84" s="1" t="str">
        <f t="shared" si="92"/>
        <v/>
      </c>
      <c r="AD84" s="1" t="str">
        <f t="shared" si="92"/>
        <v/>
      </c>
      <c r="AE84" s="1" t="str">
        <f t="shared" si="92"/>
        <v/>
      </c>
      <c r="AF84" s="1" t="str">
        <f t="shared" si="92"/>
        <v/>
      </c>
      <c r="AG84" s="1" t="str">
        <f t="shared" si="92"/>
        <v/>
      </c>
      <c r="AH84" s="1" t="str">
        <f t="shared" si="92"/>
        <v/>
      </c>
      <c r="AI84" s="1" t="str">
        <f t="shared" si="92"/>
        <v/>
      </c>
      <c r="AJ84" s="1" t="str">
        <f t="shared" si="92"/>
        <v/>
      </c>
      <c r="AK84" s="1" t="str">
        <f t="shared" si="92"/>
        <v/>
      </c>
      <c r="AL84" s="1" t="str">
        <f t="shared" si="92"/>
        <v/>
      </c>
    </row>
    <row r="85" ht="15.75" customHeight="1">
      <c r="F8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</v>
      </c>
      <c r="G85" s="1" t="str">
        <f t="shared" si="2"/>
        <v>100</v>
      </c>
      <c r="H85" s="1">
        <f t="shared" si="3"/>
        <v>4</v>
      </c>
      <c r="I85" s="1" t="str">
        <f t="shared" si="4"/>
        <v>101</v>
      </c>
      <c r="J85" s="3" t="str">
        <f t="shared" si="5"/>
        <v>5</v>
      </c>
      <c r="K85" s="1" t="b">
        <f t="shared" si="6"/>
        <v>0</v>
      </c>
      <c r="L85" s="1" t="b">
        <f t="shared" si="7"/>
        <v>1</v>
      </c>
      <c r="M85" s="1" t="str">
        <f t="shared" si="8"/>
        <v>0</v>
      </c>
      <c r="N85" s="1">
        <f t="array" ref="N85">IFS(M85="0",15,M85="1",11,TRUE,"")</f>
        <v>15</v>
      </c>
      <c r="O85" s="1" t="str">
        <f t="shared" si="9"/>
        <v>000000001101110</v>
      </c>
      <c r="P85" s="1">
        <f t="shared" si="10"/>
        <v>110</v>
      </c>
      <c r="Q85" s="1" t="str">
        <f t="shared" si="11"/>
        <v/>
      </c>
      <c r="R85" s="1" t="str">
        <f t="array" ref="R85">TEXTJOIN("",TRUE,RIGHT(U85:XFR85,4))</f>
        <v/>
      </c>
      <c r="S85" s="1" t="str">
        <f t="shared" si="19"/>
        <v/>
      </c>
      <c r="T85" s="1" t="str">
        <f>IF(K85,Dec_Calculator!C78,"")</f>
        <v/>
      </c>
      <c r="U85" s="1" t="str">
        <f t="shared" si="20"/>
        <v/>
      </c>
      <c r="V85" s="1" t="str">
        <f t="shared" si="14"/>
        <v/>
      </c>
      <c r="W85" s="1" t="str">
        <f t="shared" ref="W85:AL85" si="93">IF(OR(V85="",LEFT(V85,1)="0"),"",MID($E$6,LEN(TEXTJOIN("",TRUE,$F85,$G85,$I85,TEXTJOIN("",TRUE,$U85:V85)))+1,5))</f>
        <v/>
      </c>
      <c r="X85" s="1" t="str">
        <f t="shared" si="93"/>
        <v/>
      </c>
      <c r="Y85" s="1" t="str">
        <f t="shared" si="93"/>
        <v/>
      </c>
      <c r="Z85" s="1" t="str">
        <f t="shared" si="93"/>
        <v/>
      </c>
      <c r="AA85" s="1" t="str">
        <f t="shared" si="93"/>
        <v/>
      </c>
      <c r="AB85" s="1" t="str">
        <f t="shared" si="93"/>
        <v/>
      </c>
      <c r="AC85" s="1" t="str">
        <f t="shared" si="93"/>
        <v/>
      </c>
      <c r="AD85" s="1" t="str">
        <f t="shared" si="93"/>
        <v/>
      </c>
      <c r="AE85" s="1" t="str">
        <f t="shared" si="93"/>
        <v/>
      </c>
      <c r="AF85" s="1" t="str">
        <f t="shared" si="93"/>
        <v/>
      </c>
      <c r="AG85" s="1" t="str">
        <f t="shared" si="93"/>
        <v/>
      </c>
      <c r="AH85" s="1" t="str">
        <f t="shared" si="93"/>
        <v/>
      </c>
      <c r="AI85" s="1" t="str">
        <f t="shared" si="93"/>
        <v/>
      </c>
      <c r="AJ85" s="1" t="str">
        <f t="shared" si="93"/>
        <v/>
      </c>
      <c r="AK85" s="1" t="str">
        <f t="shared" si="93"/>
        <v/>
      </c>
      <c r="AL85" s="1" t="str">
        <f t="shared" si="93"/>
        <v/>
      </c>
    </row>
    <row r="86" ht="15.75" customHeight="1">
      <c r="F8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</v>
      </c>
      <c r="G86" s="1" t="str">
        <f t="shared" si="2"/>
        <v>101</v>
      </c>
      <c r="H86" s="1">
        <f t="shared" si="3"/>
        <v>5</v>
      </c>
      <c r="I86" s="1" t="str">
        <f t="shared" si="4"/>
        <v>000</v>
      </c>
      <c r="J86" s="3" t="str">
        <f t="shared" si="5"/>
        <v>0</v>
      </c>
      <c r="K86" s="1" t="b">
        <f t="shared" si="6"/>
        <v>0</v>
      </c>
      <c r="L86" s="1" t="b">
        <f t="shared" si="7"/>
        <v>1</v>
      </c>
      <c r="M86" s="1" t="str">
        <f t="shared" si="8"/>
        <v>0</v>
      </c>
      <c r="N86" s="1">
        <f t="array" ref="N86">IFS(M86="0",15,M86="1",11,TRUE,"")</f>
        <v>15</v>
      </c>
      <c r="O86" s="1" t="str">
        <f t="shared" si="9"/>
        <v>000000000100001</v>
      </c>
      <c r="P86" s="1">
        <f t="shared" si="10"/>
        <v>33</v>
      </c>
      <c r="Q86" s="1" t="str">
        <f t="shared" si="11"/>
        <v/>
      </c>
      <c r="R86" s="1" t="str">
        <f t="array" ref="R86">TEXTJOIN("",TRUE,RIGHT(U86:XFR86,4))</f>
        <v/>
      </c>
      <c r="S86" s="1" t="str">
        <f t="shared" si="19"/>
        <v/>
      </c>
      <c r="T86" s="1" t="str">
        <f>IF(K86,Dec_Calculator!C79,"")</f>
        <v/>
      </c>
      <c r="U86" s="1" t="str">
        <f t="shared" si="20"/>
        <v/>
      </c>
      <c r="V86" s="1" t="str">
        <f t="shared" si="14"/>
        <v/>
      </c>
      <c r="W86" s="1" t="str">
        <f t="shared" ref="W86:AL86" si="94">IF(OR(V86="",LEFT(V86,1)="0"),"",MID($E$6,LEN(TEXTJOIN("",TRUE,$F86,$G86,$I86,TEXTJOIN("",TRUE,$U86:V86)))+1,5))</f>
        <v/>
      </c>
      <c r="X86" s="1" t="str">
        <f t="shared" si="94"/>
        <v/>
      </c>
      <c r="Y86" s="1" t="str">
        <f t="shared" si="94"/>
        <v/>
      </c>
      <c r="Z86" s="1" t="str">
        <f t="shared" si="94"/>
        <v/>
      </c>
      <c r="AA86" s="1" t="str">
        <f t="shared" si="94"/>
        <v/>
      </c>
      <c r="AB86" s="1" t="str">
        <f t="shared" si="94"/>
        <v/>
      </c>
      <c r="AC86" s="1" t="str">
        <f t="shared" si="94"/>
        <v/>
      </c>
      <c r="AD86" s="1" t="str">
        <f t="shared" si="94"/>
        <v/>
      </c>
      <c r="AE86" s="1" t="str">
        <f t="shared" si="94"/>
        <v/>
      </c>
      <c r="AF86" s="1" t="str">
        <f t="shared" si="94"/>
        <v/>
      </c>
      <c r="AG86" s="1" t="str">
        <f t="shared" si="94"/>
        <v/>
      </c>
      <c r="AH86" s="1" t="str">
        <f t="shared" si="94"/>
        <v/>
      </c>
      <c r="AI86" s="1" t="str">
        <f t="shared" si="94"/>
        <v/>
      </c>
      <c r="AJ86" s="1" t="str">
        <f t="shared" si="94"/>
        <v/>
      </c>
      <c r="AK86" s="1" t="str">
        <f t="shared" si="94"/>
        <v/>
      </c>
      <c r="AL86" s="1" t="str">
        <f t="shared" si="94"/>
        <v/>
      </c>
    </row>
    <row r="87" ht="15.75" customHeight="1">
      <c r="F8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</v>
      </c>
      <c r="G87" s="1" t="str">
        <f t="shared" si="2"/>
        <v>001</v>
      </c>
      <c r="H87" s="1">
        <f t="shared" si="3"/>
        <v>1</v>
      </c>
      <c r="I87" s="1" t="str">
        <f t="shared" si="4"/>
        <v>100</v>
      </c>
      <c r="J87" s="3" t="str">
        <f t="shared" si="5"/>
        <v>4</v>
      </c>
      <c r="K87" s="1" t="b">
        <f t="shared" si="6"/>
        <v>1</v>
      </c>
      <c r="L87" s="1" t="b">
        <f t="shared" si="7"/>
        <v>0</v>
      </c>
      <c r="M87" s="1" t="str">
        <f t="shared" si="8"/>
        <v/>
      </c>
      <c r="N87" s="1" t="str">
        <f t="array" ref="N87">IFS(M87="0",15,M87="1",11,TRUE,"")</f>
        <v/>
      </c>
      <c r="O87" s="1" t="str">
        <f t="shared" si="9"/>
        <v/>
      </c>
      <c r="P87" s="1" t="str">
        <f t="shared" si="10"/>
        <v/>
      </c>
      <c r="Q87" s="1" t="str">
        <f t="shared" si="11"/>
        <v>01001</v>
      </c>
      <c r="R87" s="1" t="str">
        <f t="array" ref="R87">TEXTJOIN("",TRUE,RIGHT(U87:XFR87,4))</f>
        <v>1001</v>
      </c>
      <c r="S87" s="1" t="str">
        <f t="shared" si="19"/>
        <v>010010</v>
      </c>
      <c r="T87" s="1">
        <f>IF(K87,Dec_Calculator!C80,"")</f>
        <v>9</v>
      </c>
      <c r="U87" s="1" t="str">
        <f t="shared" si="20"/>
        <v>01001</v>
      </c>
      <c r="V87" s="1" t="str">
        <f t="shared" si="14"/>
        <v/>
      </c>
      <c r="W87" s="1" t="str">
        <f t="shared" ref="W87:AL87" si="95">IF(OR(V87="",LEFT(V87,1)="0"),"",MID($E$6,LEN(TEXTJOIN("",TRUE,$F87,$G87,$I87,TEXTJOIN("",TRUE,$U87:V87)))+1,5))</f>
        <v/>
      </c>
      <c r="X87" s="1" t="str">
        <f t="shared" si="95"/>
        <v/>
      </c>
      <c r="Y87" s="1" t="str">
        <f t="shared" si="95"/>
        <v/>
      </c>
      <c r="Z87" s="1" t="str">
        <f t="shared" si="95"/>
        <v/>
      </c>
      <c r="AA87" s="1" t="str">
        <f t="shared" si="95"/>
        <v/>
      </c>
      <c r="AB87" s="1" t="str">
        <f t="shared" si="95"/>
        <v/>
      </c>
      <c r="AC87" s="1" t="str">
        <f t="shared" si="95"/>
        <v/>
      </c>
      <c r="AD87" s="1" t="str">
        <f t="shared" si="95"/>
        <v/>
      </c>
      <c r="AE87" s="1" t="str">
        <f t="shared" si="95"/>
        <v/>
      </c>
      <c r="AF87" s="1" t="str">
        <f t="shared" si="95"/>
        <v/>
      </c>
      <c r="AG87" s="1" t="str">
        <f t="shared" si="95"/>
        <v/>
      </c>
      <c r="AH87" s="1" t="str">
        <f t="shared" si="95"/>
        <v/>
      </c>
      <c r="AI87" s="1" t="str">
        <f t="shared" si="95"/>
        <v/>
      </c>
      <c r="AJ87" s="1" t="str">
        <f t="shared" si="95"/>
        <v/>
      </c>
      <c r="AK87" s="1" t="str">
        <f t="shared" si="95"/>
        <v/>
      </c>
      <c r="AL87" s="1" t="str">
        <f t="shared" si="95"/>
        <v/>
      </c>
    </row>
    <row r="88" ht="15.75" customHeight="1">
      <c r="F8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</v>
      </c>
      <c r="G88" s="1" t="str">
        <f t="shared" si="2"/>
        <v>101</v>
      </c>
      <c r="H88" s="1">
        <f t="shared" si="3"/>
        <v>5</v>
      </c>
      <c r="I88" s="1" t="str">
        <f t="shared" si="4"/>
        <v>100</v>
      </c>
      <c r="J88" s="3" t="str">
        <f t="shared" si="5"/>
        <v>4</v>
      </c>
      <c r="K88" s="1" t="b">
        <f t="shared" si="6"/>
        <v>1</v>
      </c>
      <c r="L88" s="1" t="b">
        <f t="shared" si="7"/>
        <v>0</v>
      </c>
      <c r="M88" s="1" t="str">
        <f t="shared" si="8"/>
        <v/>
      </c>
      <c r="N88" s="1" t="str">
        <f t="array" ref="N88">IFS(M88="0",15,M88="1",11,TRUE,"")</f>
        <v/>
      </c>
      <c r="O88" s="1" t="str">
        <f t="shared" si="9"/>
        <v/>
      </c>
      <c r="P88" s="1" t="str">
        <f t="shared" si="10"/>
        <v/>
      </c>
      <c r="Q88" s="1" t="str">
        <f t="shared" si="11"/>
        <v>01010</v>
      </c>
      <c r="R88" s="1" t="str">
        <f t="array" ref="R88">TEXTJOIN("",TRUE,RIGHT(U88:XFR88,4))</f>
        <v>1010</v>
      </c>
      <c r="S88" s="1" t="str">
        <f t="shared" si="19"/>
        <v>010100</v>
      </c>
      <c r="T88" s="1">
        <f>IF(K88,Dec_Calculator!C81,"")</f>
        <v>10</v>
      </c>
      <c r="U88" s="1" t="str">
        <f t="shared" si="20"/>
        <v>01010</v>
      </c>
      <c r="V88" s="1" t="str">
        <f t="shared" si="14"/>
        <v/>
      </c>
      <c r="W88" s="1" t="str">
        <f t="shared" ref="W88:AL88" si="96">IF(OR(V88="",LEFT(V88,1)="0"),"",MID($E$6,LEN(TEXTJOIN("",TRUE,$F88,$G88,$I88,TEXTJOIN("",TRUE,$U88:V88)))+1,5))</f>
        <v/>
      </c>
      <c r="X88" s="1" t="str">
        <f t="shared" si="96"/>
        <v/>
      </c>
      <c r="Y88" s="1" t="str">
        <f t="shared" si="96"/>
        <v/>
      </c>
      <c r="Z88" s="1" t="str">
        <f t="shared" si="96"/>
        <v/>
      </c>
      <c r="AA88" s="1" t="str">
        <f t="shared" si="96"/>
        <v/>
      </c>
      <c r="AB88" s="1" t="str">
        <f t="shared" si="96"/>
        <v/>
      </c>
      <c r="AC88" s="1" t="str">
        <f t="shared" si="96"/>
        <v/>
      </c>
      <c r="AD88" s="1" t="str">
        <f t="shared" si="96"/>
        <v/>
      </c>
      <c r="AE88" s="1" t="str">
        <f t="shared" si="96"/>
        <v/>
      </c>
      <c r="AF88" s="1" t="str">
        <f t="shared" si="96"/>
        <v/>
      </c>
      <c r="AG88" s="1" t="str">
        <f t="shared" si="96"/>
        <v/>
      </c>
      <c r="AH88" s="1" t="str">
        <f t="shared" si="96"/>
        <v/>
      </c>
      <c r="AI88" s="1" t="str">
        <f t="shared" si="96"/>
        <v/>
      </c>
      <c r="AJ88" s="1" t="str">
        <f t="shared" si="96"/>
        <v/>
      </c>
      <c r="AK88" s="1" t="str">
        <f t="shared" si="96"/>
        <v/>
      </c>
      <c r="AL88" s="1" t="str">
        <f t="shared" si="96"/>
        <v/>
      </c>
    </row>
    <row r="89" ht="15.75" customHeight="1">
      <c r="F8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</v>
      </c>
      <c r="G89" s="1" t="str">
        <f t="shared" si="2"/>
        <v>111</v>
      </c>
      <c r="H89" s="1">
        <f t="shared" si="3"/>
        <v>7</v>
      </c>
      <c r="I89" s="1" t="str">
        <f t="shared" si="4"/>
        <v>100</v>
      </c>
      <c r="J89" s="3" t="str">
        <f t="shared" si="5"/>
        <v>4</v>
      </c>
      <c r="K89" s="1" t="b">
        <f t="shared" si="6"/>
        <v>1</v>
      </c>
      <c r="L89" s="1" t="b">
        <f t="shared" si="7"/>
        <v>0</v>
      </c>
      <c r="M89" s="1" t="str">
        <f t="shared" si="8"/>
        <v/>
      </c>
      <c r="N89" s="1" t="str">
        <f t="array" ref="N89">IFS(M89="0",15,M89="1",11,TRUE,"")</f>
        <v/>
      </c>
      <c r="O89" s="1" t="str">
        <f t="shared" si="9"/>
        <v/>
      </c>
      <c r="P89" s="1" t="str">
        <f t="shared" si="10"/>
        <v/>
      </c>
      <c r="Q89" s="1" t="str">
        <f t="shared" si="11"/>
        <v>01100</v>
      </c>
      <c r="R89" s="1" t="str">
        <f t="array" ref="R89">TEXTJOIN("",TRUE,RIGHT(U89:XFR89,4))</f>
        <v>1100</v>
      </c>
      <c r="S89" s="1" t="str">
        <f t="shared" si="19"/>
        <v>011000</v>
      </c>
      <c r="T89" s="1">
        <f>IF(K89,Dec_Calculator!C82,"")</f>
        <v>12</v>
      </c>
      <c r="U89" s="1" t="str">
        <f t="shared" si="20"/>
        <v>01100</v>
      </c>
      <c r="V89" s="1" t="str">
        <f t="shared" si="14"/>
        <v/>
      </c>
      <c r="W89" s="1" t="str">
        <f t="shared" ref="W89:AL89" si="97">IF(OR(V89="",LEFT(V89,1)="0"),"",MID($E$6,LEN(TEXTJOIN("",TRUE,$F89,$G89,$I89,TEXTJOIN("",TRUE,$U89:V89)))+1,5))</f>
        <v/>
      </c>
      <c r="X89" s="1" t="str">
        <f t="shared" si="97"/>
        <v/>
      </c>
      <c r="Y89" s="1" t="str">
        <f t="shared" si="97"/>
        <v/>
      </c>
      <c r="Z89" s="1" t="str">
        <f t="shared" si="97"/>
        <v/>
      </c>
      <c r="AA89" s="1" t="str">
        <f t="shared" si="97"/>
        <v/>
      </c>
      <c r="AB89" s="1" t="str">
        <f t="shared" si="97"/>
        <v/>
      </c>
      <c r="AC89" s="1" t="str">
        <f t="shared" si="97"/>
        <v/>
      </c>
      <c r="AD89" s="1" t="str">
        <f t="shared" si="97"/>
        <v/>
      </c>
      <c r="AE89" s="1" t="str">
        <f t="shared" si="97"/>
        <v/>
      </c>
      <c r="AF89" s="1" t="str">
        <f t="shared" si="97"/>
        <v/>
      </c>
      <c r="AG89" s="1" t="str">
        <f t="shared" si="97"/>
        <v/>
      </c>
      <c r="AH89" s="1" t="str">
        <f t="shared" si="97"/>
        <v/>
      </c>
      <c r="AI89" s="1" t="str">
        <f t="shared" si="97"/>
        <v/>
      </c>
      <c r="AJ89" s="1" t="str">
        <f t="shared" si="97"/>
        <v/>
      </c>
      <c r="AK89" s="1" t="str">
        <f t="shared" si="97"/>
        <v/>
      </c>
      <c r="AL89" s="1" t="str">
        <f t="shared" si="97"/>
        <v/>
      </c>
    </row>
    <row r="90" ht="15.75" customHeight="1">
      <c r="F9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</v>
      </c>
      <c r="G90" s="1" t="str">
        <f t="shared" si="2"/>
        <v>111</v>
      </c>
      <c r="H90" s="1">
        <f t="shared" si="3"/>
        <v>7</v>
      </c>
      <c r="I90" s="1" t="str">
        <f t="shared" si="4"/>
        <v>000</v>
      </c>
      <c r="J90" s="3" t="str">
        <f t="shared" si="5"/>
        <v>0</v>
      </c>
      <c r="K90" s="1" t="b">
        <f t="shared" si="6"/>
        <v>0</v>
      </c>
      <c r="L90" s="1" t="b">
        <f t="shared" si="7"/>
        <v>1</v>
      </c>
      <c r="M90" s="1" t="str">
        <f t="shared" si="8"/>
        <v>0</v>
      </c>
      <c r="N90" s="1">
        <f t="array" ref="N90">IFS(M90="0",15,M90="1",11,TRUE,"")</f>
        <v>15</v>
      </c>
      <c r="O90" s="1" t="str">
        <f t="shared" si="9"/>
        <v>000000000100001</v>
      </c>
      <c r="P90" s="1">
        <f t="shared" si="10"/>
        <v>33</v>
      </c>
      <c r="Q90" s="1" t="str">
        <f t="shared" si="11"/>
        <v/>
      </c>
      <c r="R90" s="1" t="str">
        <f t="array" ref="R90">TEXTJOIN("",TRUE,RIGHT(U90:XFR90,4))</f>
        <v/>
      </c>
      <c r="S90" s="1" t="str">
        <f t="shared" si="19"/>
        <v/>
      </c>
      <c r="T90" s="1" t="str">
        <f>IF(K90,Dec_Calculator!C83,"")</f>
        <v/>
      </c>
      <c r="U90" s="1" t="str">
        <f t="shared" si="20"/>
        <v/>
      </c>
      <c r="V90" s="1" t="str">
        <f t="shared" si="14"/>
        <v/>
      </c>
      <c r="W90" s="1" t="str">
        <f t="shared" ref="W90:AL90" si="98">IF(OR(V90="",LEFT(V90,1)="0"),"",MID($E$6,LEN(TEXTJOIN("",TRUE,$F90,$G90,$I90,TEXTJOIN("",TRUE,$U90:V90)))+1,5))</f>
        <v/>
      </c>
      <c r="X90" s="1" t="str">
        <f t="shared" si="98"/>
        <v/>
      </c>
      <c r="Y90" s="1" t="str">
        <f t="shared" si="98"/>
        <v/>
      </c>
      <c r="Z90" s="1" t="str">
        <f t="shared" si="98"/>
        <v/>
      </c>
      <c r="AA90" s="1" t="str">
        <f t="shared" si="98"/>
        <v/>
      </c>
      <c r="AB90" s="1" t="str">
        <f t="shared" si="98"/>
        <v/>
      </c>
      <c r="AC90" s="1" t="str">
        <f t="shared" si="98"/>
        <v/>
      </c>
      <c r="AD90" s="1" t="str">
        <f t="shared" si="98"/>
        <v/>
      </c>
      <c r="AE90" s="1" t="str">
        <f t="shared" si="98"/>
        <v/>
      </c>
      <c r="AF90" s="1" t="str">
        <f t="shared" si="98"/>
        <v/>
      </c>
      <c r="AG90" s="1" t="str">
        <f t="shared" si="98"/>
        <v/>
      </c>
      <c r="AH90" s="1" t="str">
        <f t="shared" si="98"/>
        <v/>
      </c>
      <c r="AI90" s="1" t="str">
        <f t="shared" si="98"/>
        <v/>
      </c>
      <c r="AJ90" s="1" t="str">
        <f t="shared" si="98"/>
        <v/>
      </c>
      <c r="AK90" s="1" t="str">
        <f t="shared" si="98"/>
        <v/>
      </c>
      <c r="AL90" s="1" t="str">
        <f t="shared" si="98"/>
        <v/>
      </c>
    </row>
    <row r="91" ht="15.75" customHeight="1">
      <c r="F9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</v>
      </c>
      <c r="G91" s="1" t="str">
        <f t="shared" si="2"/>
        <v>011</v>
      </c>
      <c r="H91" s="1">
        <f t="shared" si="3"/>
        <v>3</v>
      </c>
      <c r="I91" s="1" t="str">
        <f t="shared" si="4"/>
        <v>100</v>
      </c>
      <c r="J91" s="3" t="str">
        <f t="shared" si="5"/>
        <v>4</v>
      </c>
      <c r="K91" s="1" t="b">
        <f t="shared" si="6"/>
        <v>1</v>
      </c>
      <c r="L91" s="1" t="b">
        <f t="shared" si="7"/>
        <v>0</v>
      </c>
      <c r="M91" s="1" t="str">
        <f t="shared" si="8"/>
        <v/>
      </c>
      <c r="N91" s="1" t="str">
        <f t="array" ref="N91">IFS(M91="0",15,M91="1",11,TRUE,"")</f>
        <v/>
      </c>
      <c r="O91" s="1" t="str">
        <f t="shared" si="9"/>
        <v/>
      </c>
      <c r="P91" s="1" t="str">
        <f t="shared" si="10"/>
        <v/>
      </c>
      <c r="Q91" s="1" t="str">
        <f t="shared" si="11"/>
        <v>01110</v>
      </c>
      <c r="R91" s="1" t="str">
        <f t="array" ref="R91">TEXTJOIN("",TRUE,RIGHT(U91:XFR91,4))</f>
        <v>1110</v>
      </c>
      <c r="S91" s="1" t="str">
        <f t="shared" si="19"/>
        <v>011100</v>
      </c>
      <c r="T91" s="1">
        <f>IF(K91,Dec_Calculator!C84,"")</f>
        <v>14</v>
      </c>
      <c r="U91" s="1" t="str">
        <f t="shared" si="20"/>
        <v>01110</v>
      </c>
      <c r="V91" s="1" t="str">
        <f t="shared" si="14"/>
        <v/>
      </c>
      <c r="W91" s="1" t="str">
        <f t="shared" ref="W91:AL91" si="99">IF(OR(V91="",LEFT(V91,1)="0"),"",MID($E$6,LEN(TEXTJOIN("",TRUE,$F91,$G91,$I91,TEXTJOIN("",TRUE,$U91:V91)))+1,5))</f>
        <v/>
      </c>
      <c r="X91" s="1" t="str">
        <f t="shared" si="99"/>
        <v/>
      </c>
      <c r="Y91" s="1" t="str">
        <f t="shared" si="99"/>
        <v/>
      </c>
      <c r="Z91" s="1" t="str">
        <f t="shared" si="99"/>
        <v/>
      </c>
      <c r="AA91" s="1" t="str">
        <f t="shared" si="99"/>
        <v/>
      </c>
      <c r="AB91" s="1" t="str">
        <f t="shared" si="99"/>
        <v/>
      </c>
      <c r="AC91" s="1" t="str">
        <f t="shared" si="99"/>
        <v/>
      </c>
      <c r="AD91" s="1" t="str">
        <f t="shared" si="99"/>
        <v/>
      </c>
      <c r="AE91" s="1" t="str">
        <f t="shared" si="99"/>
        <v/>
      </c>
      <c r="AF91" s="1" t="str">
        <f t="shared" si="99"/>
        <v/>
      </c>
      <c r="AG91" s="1" t="str">
        <f t="shared" si="99"/>
        <v/>
      </c>
      <c r="AH91" s="1" t="str">
        <f t="shared" si="99"/>
        <v/>
      </c>
      <c r="AI91" s="1" t="str">
        <f t="shared" si="99"/>
        <v/>
      </c>
      <c r="AJ91" s="1" t="str">
        <f t="shared" si="99"/>
        <v/>
      </c>
      <c r="AK91" s="1" t="str">
        <f t="shared" si="99"/>
        <v/>
      </c>
      <c r="AL91" s="1" t="str">
        <f t="shared" si="99"/>
        <v/>
      </c>
    </row>
    <row r="92" ht="15.75" customHeight="1">
      <c r="F9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</v>
      </c>
      <c r="G92" s="1" t="str">
        <f t="shared" si="2"/>
        <v>001</v>
      </c>
      <c r="H92" s="1">
        <f t="shared" si="3"/>
        <v>1</v>
      </c>
      <c r="I92" s="1" t="str">
        <f t="shared" si="4"/>
        <v>100</v>
      </c>
      <c r="J92" s="3" t="str">
        <f t="shared" si="5"/>
        <v>4</v>
      </c>
      <c r="K92" s="1" t="b">
        <f t="shared" si="6"/>
        <v>1</v>
      </c>
      <c r="L92" s="1" t="b">
        <f t="shared" si="7"/>
        <v>0</v>
      </c>
      <c r="M92" s="1" t="str">
        <f t="shared" si="8"/>
        <v/>
      </c>
      <c r="N92" s="1" t="str">
        <f t="array" ref="N92">IFS(M92="0",15,M92="1",11,TRUE,"")</f>
        <v/>
      </c>
      <c r="O92" s="1" t="str">
        <f t="shared" si="9"/>
        <v/>
      </c>
      <c r="P92" s="1" t="str">
        <f t="shared" si="10"/>
        <v/>
      </c>
      <c r="Q92" s="1" t="str">
        <f t="shared" si="11"/>
        <v>01011</v>
      </c>
      <c r="R92" s="1" t="str">
        <f t="array" ref="R92">TEXTJOIN("",TRUE,RIGHT(U92:XFR92,4))</f>
        <v>1011</v>
      </c>
      <c r="S92" s="1" t="str">
        <f t="shared" si="19"/>
        <v>010110</v>
      </c>
      <c r="T92" s="1">
        <f>IF(K92,Dec_Calculator!C85,"")</f>
        <v>11</v>
      </c>
      <c r="U92" s="1" t="str">
        <f t="shared" si="20"/>
        <v>01011</v>
      </c>
      <c r="V92" s="1" t="str">
        <f t="shared" si="14"/>
        <v/>
      </c>
      <c r="W92" s="1" t="str">
        <f t="shared" ref="W92:AL92" si="100">IF(OR(V92="",LEFT(V92,1)="0"),"",MID($E$6,LEN(TEXTJOIN("",TRUE,$F92,$G92,$I92,TEXTJOIN("",TRUE,$U92:V92)))+1,5))</f>
        <v/>
      </c>
      <c r="X92" s="1" t="str">
        <f t="shared" si="100"/>
        <v/>
      </c>
      <c r="Y92" s="1" t="str">
        <f t="shared" si="100"/>
        <v/>
      </c>
      <c r="Z92" s="1" t="str">
        <f t="shared" si="100"/>
        <v/>
      </c>
      <c r="AA92" s="1" t="str">
        <f t="shared" si="100"/>
        <v/>
      </c>
      <c r="AB92" s="1" t="str">
        <f t="shared" si="100"/>
        <v/>
      </c>
      <c r="AC92" s="1" t="str">
        <f t="shared" si="100"/>
        <v/>
      </c>
      <c r="AD92" s="1" t="str">
        <f t="shared" si="100"/>
        <v/>
      </c>
      <c r="AE92" s="1" t="str">
        <f t="shared" si="100"/>
        <v/>
      </c>
      <c r="AF92" s="1" t="str">
        <f t="shared" si="100"/>
        <v/>
      </c>
      <c r="AG92" s="1" t="str">
        <f t="shared" si="100"/>
        <v/>
      </c>
      <c r="AH92" s="1" t="str">
        <f t="shared" si="100"/>
        <v/>
      </c>
      <c r="AI92" s="1" t="str">
        <f t="shared" si="100"/>
        <v/>
      </c>
      <c r="AJ92" s="1" t="str">
        <f t="shared" si="100"/>
        <v/>
      </c>
      <c r="AK92" s="1" t="str">
        <f t="shared" si="100"/>
        <v/>
      </c>
      <c r="AL92" s="1" t="str">
        <f t="shared" si="100"/>
        <v/>
      </c>
    </row>
    <row r="93" ht="15.75" customHeight="1">
      <c r="F9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</v>
      </c>
      <c r="G93" s="1" t="str">
        <f t="shared" si="2"/>
        <v>110</v>
      </c>
      <c r="H93" s="1">
        <f t="shared" si="3"/>
        <v>6</v>
      </c>
      <c r="I93" s="1" t="str">
        <f t="shared" si="4"/>
        <v>100</v>
      </c>
      <c r="J93" s="3" t="str">
        <f t="shared" si="5"/>
        <v>4</v>
      </c>
      <c r="K93" s="1" t="b">
        <f t="shared" si="6"/>
        <v>1</v>
      </c>
      <c r="L93" s="1" t="b">
        <f t="shared" si="7"/>
        <v>0</v>
      </c>
      <c r="M93" s="1" t="str">
        <f t="shared" si="8"/>
        <v/>
      </c>
      <c r="N93" s="1" t="str">
        <f t="array" ref="N93">IFS(M93="0",15,M93="1",11,TRUE,"")</f>
        <v/>
      </c>
      <c r="O93" s="1" t="str">
        <f t="shared" si="9"/>
        <v/>
      </c>
      <c r="P93" s="1" t="str">
        <f t="shared" si="10"/>
        <v/>
      </c>
      <c r="Q93" s="1" t="str">
        <f t="shared" si="11"/>
        <v>01111</v>
      </c>
      <c r="R93" s="1" t="str">
        <f t="array" ref="R93">TEXTJOIN("",TRUE,RIGHT(U93:XFR93,4))</f>
        <v>1111</v>
      </c>
      <c r="S93" s="1" t="str">
        <f t="shared" si="19"/>
        <v>011110</v>
      </c>
      <c r="T93" s="1">
        <f>IF(K93,Dec_Calculator!C86,"")</f>
        <v>15</v>
      </c>
      <c r="U93" s="1" t="str">
        <f t="shared" si="20"/>
        <v>01111</v>
      </c>
      <c r="V93" s="1" t="str">
        <f t="shared" si="14"/>
        <v/>
      </c>
      <c r="W93" s="1" t="str">
        <f t="shared" ref="W93:AL93" si="101">IF(OR(V93="",LEFT(V93,1)="0"),"",MID($E$6,LEN(TEXTJOIN("",TRUE,$F93,$G93,$I93,TEXTJOIN("",TRUE,$U93:V93)))+1,5))</f>
        <v/>
      </c>
      <c r="X93" s="1" t="str">
        <f t="shared" si="101"/>
        <v/>
      </c>
      <c r="Y93" s="1" t="str">
        <f t="shared" si="101"/>
        <v/>
      </c>
      <c r="Z93" s="1" t="str">
        <f t="shared" si="101"/>
        <v/>
      </c>
      <c r="AA93" s="1" t="str">
        <f t="shared" si="101"/>
        <v/>
      </c>
      <c r="AB93" s="1" t="str">
        <f t="shared" si="101"/>
        <v/>
      </c>
      <c r="AC93" s="1" t="str">
        <f t="shared" si="101"/>
        <v/>
      </c>
      <c r="AD93" s="1" t="str">
        <f t="shared" si="101"/>
        <v/>
      </c>
      <c r="AE93" s="1" t="str">
        <f t="shared" si="101"/>
        <v/>
      </c>
      <c r="AF93" s="1" t="str">
        <f t="shared" si="101"/>
        <v/>
      </c>
      <c r="AG93" s="1" t="str">
        <f t="shared" si="101"/>
        <v/>
      </c>
      <c r="AH93" s="1" t="str">
        <f t="shared" si="101"/>
        <v/>
      </c>
      <c r="AI93" s="1" t="str">
        <f t="shared" si="101"/>
        <v/>
      </c>
      <c r="AJ93" s="1" t="str">
        <f t="shared" si="101"/>
        <v/>
      </c>
      <c r="AK93" s="1" t="str">
        <f t="shared" si="101"/>
        <v/>
      </c>
      <c r="AL93" s="1" t="str">
        <f t="shared" si="101"/>
        <v/>
      </c>
    </row>
    <row r="94" ht="15.75" customHeight="1">
      <c r="F9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</v>
      </c>
      <c r="G94" s="1" t="str">
        <f t="shared" si="2"/>
        <v>100</v>
      </c>
      <c r="H94" s="1">
        <f t="shared" si="3"/>
        <v>4</v>
      </c>
      <c r="I94" s="1" t="str">
        <f t="shared" si="4"/>
        <v>001</v>
      </c>
      <c r="J94" s="3" t="str">
        <f t="shared" si="5"/>
        <v>1</v>
      </c>
      <c r="K94" s="1" t="b">
        <f t="shared" si="6"/>
        <v>0</v>
      </c>
      <c r="L94" s="1" t="b">
        <f t="shared" si="7"/>
        <v>1</v>
      </c>
      <c r="M94" s="1" t="str">
        <f t="shared" si="8"/>
        <v>0</v>
      </c>
      <c r="N94" s="1">
        <f t="array" ref="N94">IFS(M94="0",15,M94="1",11,TRUE,"")</f>
        <v>15</v>
      </c>
      <c r="O94" s="1" t="str">
        <f t="shared" si="9"/>
        <v>000000001000110</v>
      </c>
      <c r="P94" s="1">
        <f t="shared" si="10"/>
        <v>70</v>
      </c>
      <c r="Q94" s="1" t="str">
        <f t="shared" si="11"/>
        <v/>
      </c>
      <c r="R94" s="1" t="str">
        <f t="array" ref="R94">TEXTJOIN("",TRUE,RIGHT(U94:XFR94,4))</f>
        <v/>
      </c>
      <c r="S94" s="1" t="str">
        <f t="shared" si="19"/>
        <v/>
      </c>
      <c r="T94" s="1" t="str">
        <f>IF(K94,Dec_Calculator!C87,"")</f>
        <v/>
      </c>
      <c r="U94" s="1" t="str">
        <f t="shared" si="20"/>
        <v/>
      </c>
      <c r="V94" s="1" t="str">
        <f t="shared" si="14"/>
        <v/>
      </c>
      <c r="W94" s="1" t="str">
        <f t="shared" ref="W94:AL94" si="102">IF(OR(V94="",LEFT(V94,1)="0"),"",MID($E$6,LEN(TEXTJOIN("",TRUE,$F94,$G94,$I94,TEXTJOIN("",TRUE,$U94:V94)))+1,5))</f>
        <v/>
      </c>
      <c r="X94" s="1" t="str">
        <f t="shared" si="102"/>
        <v/>
      </c>
      <c r="Y94" s="1" t="str">
        <f t="shared" si="102"/>
        <v/>
      </c>
      <c r="Z94" s="1" t="str">
        <f t="shared" si="102"/>
        <v/>
      </c>
      <c r="AA94" s="1" t="str">
        <f t="shared" si="102"/>
        <v/>
      </c>
      <c r="AB94" s="1" t="str">
        <f t="shared" si="102"/>
        <v/>
      </c>
      <c r="AC94" s="1" t="str">
        <f t="shared" si="102"/>
        <v/>
      </c>
      <c r="AD94" s="1" t="str">
        <f t="shared" si="102"/>
        <v/>
      </c>
      <c r="AE94" s="1" t="str">
        <f t="shared" si="102"/>
        <v/>
      </c>
      <c r="AF94" s="1" t="str">
        <f t="shared" si="102"/>
        <v/>
      </c>
      <c r="AG94" s="1" t="str">
        <f t="shared" si="102"/>
        <v/>
      </c>
      <c r="AH94" s="1" t="str">
        <f t="shared" si="102"/>
        <v/>
      </c>
      <c r="AI94" s="1" t="str">
        <f t="shared" si="102"/>
        <v/>
      </c>
      <c r="AJ94" s="1" t="str">
        <f t="shared" si="102"/>
        <v/>
      </c>
      <c r="AK94" s="1" t="str">
        <f t="shared" si="102"/>
        <v/>
      </c>
      <c r="AL94" s="1" t="str">
        <f t="shared" si="102"/>
        <v/>
      </c>
    </row>
    <row r="95" ht="15.75" customHeight="1">
      <c r="F9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</v>
      </c>
      <c r="G95" s="1" t="str">
        <f t="shared" si="2"/>
        <v>011</v>
      </c>
      <c r="H95" s="1">
        <f t="shared" si="3"/>
        <v>3</v>
      </c>
      <c r="I95" s="1" t="str">
        <f t="shared" si="4"/>
        <v>100</v>
      </c>
      <c r="J95" s="3" t="str">
        <f t="shared" si="5"/>
        <v>4</v>
      </c>
      <c r="K95" s="1" t="b">
        <f t="shared" si="6"/>
        <v>1</v>
      </c>
      <c r="L95" s="1" t="b">
        <f t="shared" si="7"/>
        <v>0</v>
      </c>
      <c r="M95" s="1" t="str">
        <f t="shared" si="8"/>
        <v/>
      </c>
      <c r="N95" s="1" t="str">
        <f t="array" ref="N95">IFS(M95="0",15,M95="1",11,TRUE,"")</f>
        <v/>
      </c>
      <c r="O95" s="1" t="str">
        <f t="shared" si="9"/>
        <v/>
      </c>
      <c r="P95" s="1" t="str">
        <f t="shared" si="10"/>
        <v/>
      </c>
      <c r="Q95" s="1" t="str">
        <f t="shared" si="11"/>
        <v>101101011101001</v>
      </c>
      <c r="R95" s="1" t="str">
        <f t="array" ref="R95">TEXTJOIN("",TRUE,RIGHT(U95:XFR95,4))</f>
        <v>011001111001</v>
      </c>
      <c r="S95" s="1" t="str">
        <f t="shared" si="19"/>
        <v>101101011101001000</v>
      </c>
      <c r="T95" s="1">
        <f>IF(K95,Dec_Calculator!C88,"")</f>
        <v>1657</v>
      </c>
      <c r="U95" s="1" t="str">
        <f t="shared" si="20"/>
        <v>10110</v>
      </c>
      <c r="V95" s="1" t="str">
        <f t="shared" si="14"/>
        <v>10111</v>
      </c>
      <c r="W95" s="1" t="str">
        <f t="shared" ref="W95:AL95" si="103">IF(OR(V95="",LEFT(V95,1)="0"),"",MID($E$6,LEN(TEXTJOIN("",TRUE,$F95,$G95,$I95,TEXTJOIN("",TRUE,$U95:V95)))+1,5))</f>
        <v>01001</v>
      </c>
      <c r="X95" s="1" t="str">
        <f t="shared" si="103"/>
        <v/>
      </c>
      <c r="Y95" s="1" t="str">
        <f t="shared" si="103"/>
        <v/>
      </c>
      <c r="Z95" s="1" t="str">
        <f t="shared" si="103"/>
        <v/>
      </c>
      <c r="AA95" s="1" t="str">
        <f t="shared" si="103"/>
        <v/>
      </c>
      <c r="AB95" s="1" t="str">
        <f t="shared" si="103"/>
        <v/>
      </c>
      <c r="AC95" s="1" t="str">
        <f t="shared" si="103"/>
        <v/>
      </c>
      <c r="AD95" s="1" t="str">
        <f t="shared" si="103"/>
        <v/>
      </c>
      <c r="AE95" s="1" t="str">
        <f t="shared" si="103"/>
        <v/>
      </c>
      <c r="AF95" s="1" t="str">
        <f t="shared" si="103"/>
        <v/>
      </c>
      <c r="AG95" s="1" t="str">
        <f t="shared" si="103"/>
        <v/>
      </c>
      <c r="AH95" s="1" t="str">
        <f t="shared" si="103"/>
        <v/>
      </c>
      <c r="AI95" s="1" t="str">
        <f t="shared" si="103"/>
        <v/>
      </c>
      <c r="AJ95" s="1" t="str">
        <f t="shared" si="103"/>
        <v/>
      </c>
      <c r="AK95" s="1" t="str">
        <f t="shared" si="103"/>
        <v/>
      </c>
      <c r="AL95" s="1" t="str">
        <f t="shared" si="103"/>
        <v/>
      </c>
    </row>
    <row r="96" ht="15.75" customHeight="1">
      <c r="F9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</v>
      </c>
      <c r="G96" s="1" t="str">
        <f t="shared" si="2"/>
        <v>000</v>
      </c>
      <c r="H96" s="1">
        <f t="shared" si="3"/>
        <v>0</v>
      </c>
      <c r="I96" s="1" t="str">
        <f t="shared" si="4"/>
        <v>110</v>
      </c>
      <c r="J96" s="3" t="str">
        <f t="shared" si="5"/>
        <v>6</v>
      </c>
      <c r="K96" s="1" t="b">
        <f t="shared" si="6"/>
        <v>0</v>
      </c>
      <c r="L96" s="1" t="b">
        <f t="shared" si="7"/>
        <v>1</v>
      </c>
      <c r="M96" s="1" t="str">
        <f t="shared" si="8"/>
        <v>0</v>
      </c>
      <c r="N96" s="1">
        <f t="array" ref="N96">IFS(M96="0",15,M96="1",11,TRUE,"")</f>
        <v>15</v>
      </c>
      <c r="O96" s="1" t="str">
        <f t="shared" si="9"/>
        <v>000000000011011</v>
      </c>
      <c r="P96" s="1">
        <f t="shared" si="10"/>
        <v>27</v>
      </c>
      <c r="Q96" s="1" t="str">
        <f t="shared" si="11"/>
        <v/>
      </c>
      <c r="R96" s="1" t="str">
        <f t="array" ref="R96">TEXTJOIN("",TRUE,RIGHT(U96:XFR96,4))</f>
        <v/>
      </c>
      <c r="S96" s="1" t="str">
        <f t="shared" si="19"/>
        <v/>
      </c>
      <c r="T96" s="1" t="str">
        <f>IF(K96,Dec_Calculator!C89,"")</f>
        <v/>
      </c>
      <c r="U96" s="1" t="str">
        <f t="shared" si="20"/>
        <v/>
      </c>
      <c r="V96" s="1" t="str">
        <f t="shared" si="14"/>
        <v/>
      </c>
      <c r="W96" s="1" t="str">
        <f t="shared" ref="W96:AL96" si="104">IF(OR(V96="",LEFT(V96,1)="0"),"",MID($E$6,LEN(TEXTJOIN("",TRUE,$F96,$G96,$I96,TEXTJOIN("",TRUE,$U96:V96)))+1,5))</f>
        <v/>
      </c>
      <c r="X96" s="1" t="str">
        <f t="shared" si="104"/>
        <v/>
      </c>
      <c r="Y96" s="1" t="str">
        <f t="shared" si="104"/>
        <v/>
      </c>
      <c r="Z96" s="1" t="str">
        <f t="shared" si="104"/>
        <v/>
      </c>
      <c r="AA96" s="1" t="str">
        <f t="shared" si="104"/>
        <v/>
      </c>
      <c r="AB96" s="1" t="str">
        <f t="shared" si="104"/>
        <v/>
      </c>
      <c r="AC96" s="1" t="str">
        <f t="shared" si="104"/>
        <v/>
      </c>
      <c r="AD96" s="1" t="str">
        <f t="shared" si="104"/>
        <v/>
      </c>
      <c r="AE96" s="1" t="str">
        <f t="shared" si="104"/>
        <v/>
      </c>
      <c r="AF96" s="1" t="str">
        <f t="shared" si="104"/>
        <v/>
      </c>
      <c r="AG96" s="1" t="str">
        <f t="shared" si="104"/>
        <v/>
      </c>
      <c r="AH96" s="1" t="str">
        <f t="shared" si="104"/>
        <v/>
      </c>
      <c r="AI96" s="1" t="str">
        <f t="shared" si="104"/>
        <v/>
      </c>
      <c r="AJ96" s="1" t="str">
        <f t="shared" si="104"/>
        <v/>
      </c>
      <c r="AK96" s="1" t="str">
        <f t="shared" si="104"/>
        <v/>
      </c>
      <c r="AL96" s="1" t="str">
        <f t="shared" si="104"/>
        <v/>
      </c>
    </row>
    <row r="97" ht="15.75" customHeight="1">
      <c r="F9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</v>
      </c>
      <c r="G97" s="1" t="str">
        <f t="shared" si="2"/>
        <v>111</v>
      </c>
      <c r="H97" s="1">
        <f t="shared" si="3"/>
        <v>7</v>
      </c>
      <c r="I97" s="1" t="str">
        <f t="shared" si="4"/>
        <v>100</v>
      </c>
      <c r="J97" s="3" t="str">
        <f t="shared" si="5"/>
        <v>4</v>
      </c>
      <c r="K97" s="1" t="b">
        <f t="shared" si="6"/>
        <v>1</v>
      </c>
      <c r="L97" s="1" t="b">
        <f t="shared" si="7"/>
        <v>0</v>
      </c>
      <c r="M97" s="1" t="str">
        <f t="shared" si="8"/>
        <v/>
      </c>
      <c r="N97" s="1" t="str">
        <f t="array" ref="N97">IFS(M97="0",15,M97="1",11,TRUE,"")</f>
        <v/>
      </c>
      <c r="O97" s="1" t="str">
        <f t="shared" si="9"/>
        <v/>
      </c>
      <c r="P97" s="1" t="str">
        <f t="shared" si="10"/>
        <v/>
      </c>
      <c r="Q97" s="1" t="str">
        <f t="shared" si="11"/>
        <v>1111001000</v>
      </c>
      <c r="R97" s="1" t="str">
        <f t="array" ref="R97">TEXTJOIN("",TRUE,RIGHT(U97:XFR97,4))</f>
        <v>11101000</v>
      </c>
      <c r="S97" s="1" t="str">
        <f t="shared" si="19"/>
        <v>111100100000</v>
      </c>
      <c r="T97" s="1">
        <f>IF(K97,Dec_Calculator!C90,"")</f>
        <v>232</v>
      </c>
      <c r="U97" s="1" t="str">
        <f t="shared" si="20"/>
        <v>11110</v>
      </c>
      <c r="V97" s="1" t="str">
        <f t="shared" si="14"/>
        <v>01000</v>
      </c>
      <c r="W97" s="1" t="str">
        <f t="shared" ref="W97:AL97" si="105">IF(OR(V97="",LEFT(V97,1)="0"),"",MID($E$6,LEN(TEXTJOIN("",TRUE,$F97,$G97,$I97,TEXTJOIN("",TRUE,$U97:V97)))+1,5))</f>
        <v/>
      </c>
      <c r="X97" s="1" t="str">
        <f t="shared" si="105"/>
        <v/>
      </c>
      <c r="Y97" s="1" t="str">
        <f t="shared" si="105"/>
        <v/>
      </c>
      <c r="Z97" s="1" t="str">
        <f t="shared" si="105"/>
        <v/>
      </c>
      <c r="AA97" s="1" t="str">
        <f t="shared" si="105"/>
        <v/>
      </c>
      <c r="AB97" s="1" t="str">
        <f t="shared" si="105"/>
        <v/>
      </c>
      <c r="AC97" s="1" t="str">
        <f t="shared" si="105"/>
        <v/>
      </c>
      <c r="AD97" s="1" t="str">
        <f t="shared" si="105"/>
        <v/>
      </c>
      <c r="AE97" s="1" t="str">
        <f t="shared" si="105"/>
        <v/>
      </c>
      <c r="AF97" s="1" t="str">
        <f t="shared" si="105"/>
        <v/>
      </c>
      <c r="AG97" s="1" t="str">
        <f t="shared" si="105"/>
        <v/>
      </c>
      <c r="AH97" s="1" t="str">
        <f t="shared" si="105"/>
        <v/>
      </c>
      <c r="AI97" s="1" t="str">
        <f t="shared" si="105"/>
        <v/>
      </c>
      <c r="AJ97" s="1" t="str">
        <f t="shared" si="105"/>
        <v/>
      </c>
      <c r="AK97" s="1" t="str">
        <f t="shared" si="105"/>
        <v/>
      </c>
      <c r="AL97" s="1" t="str">
        <f t="shared" si="105"/>
        <v/>
      </c>
    </row>
    <row r="98" ht="15.75" customHeight="1">
      <c r="F9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</v>
      </c>
      <c r="G98" s="1" t="str">
        <f t="shared" si="2"/>
        <v>011</v>
      </c>
      <c r="H98" s="1">
        <f t="shared" si="3"/>
        <v>3</v>
      </c>
      <c r="I98" s="1" t="str">
        <f t="shared" si="4"/>
        <v>100</v>
      </c>
      <c r="J98" s="3" t="str">
        <f t="shared" si="5"/>
        <v>4</v>
      </c>
      <c r="K98" s="1" t="b">
        <f t="shared" si="6"/>
        <v>1</v>
      </c>
      <c r="L98" s="1" t="b">
        <f t="shared" si="7"/>
        <v>0</v>
      </c>
      <c r="M98" s="1" t="str">
        <f t="shared" si="8"/>
        <v/>
      </c>
      <c r="N98" s="1" t="str">
        <f t="array" ref="N98">IFS(M98="0",15,M98="1",11,TRUE,"")</f>
        <v/>
      </c>
      <c r="O98" s="1" t="str">
        <f t="shared" si="9"/>
        <v/>
      </c>
      <c r="P98" s="1" t="str">
        <f t="shared" si="10"/>
        <v/>
      </c>
      <c r="Q98" s="1" t="str">
        <f t="shared" si="11"/>
        <v>00110</v>
      </c>
      <c r="R98" s="1" t="str">
        <f t="array" ref="R98">TEXTJOIN("",TRUE,RIGHT(U98:XFR98,4))</f>
        <v>0110</v>
      </c>
      <c r="S98" s="1" t="str">
        <f t="shared" si="19"/>
        <v>001100</v>
      </c>
      <c r="T98" s="1">
        <f>IF(K98,Dec_Calculator!C91,"")</f>
        <v>6</v>
      </c>
      <c r="U98" s="1" t="str">
        <f t="shared" si="20"/>
        <v>00110</v>
      </c>
      <c r="V98" s="1" t="str">
        <f t="shared" si="14"/>
        <v/>
      </c>
      <c r="W98" s="1" t="str">
        <f t="shared" ref="W98:AL98" si="106">IF(OR(V98="",LEFT(V98,1)="0"),"",MID($E$6,LEN(TEXTJOIN("",TRUE,$F98,$G98,$I98,TEXTJOIN("",TRUE,$U98:V98)))+1,5))</f>
        <v/>
      </c>
      <c r="X98" s="1" t="str">
        <f t="shared" si="106"/>
        <v/>
      </c>
      <c r="Y98" s="1" t="str">
        <f t="shared" si="106"/>
        <v/>
      </c>
      <c r="Z98" s="1" t="str">
        <f t="shared" si="106"/>
        <v/>
      </c>
      <c r="AA98" s="1" t="str">
        <f t="shared" si="106"/>
        <v/>
      </c>
      <c r="AB98" s="1" t="str">
        <f t="shared" si="106"/>
        <v/>
      </c>
      <c r="AC98" s="1" t="str">
        <f t="shared" si="106"/>
        <v/>
      </c>
      <c r="AD98" s="1" t="str">
        <f t="shared" si="106"/>
        <v/>
      </c>
      <c r="AE98" s="1" t="str">
        <f t="shared" si="106"/>
        <v/>
      </c>
      <c r="AF98" s="1" t="str">
        <f t="shared" si="106"/>
        <v/>
      </c>
      <c r="AG98" s="1" t="str">
        <f t="shared" si="106"/>
        <v/>
      </c>
      <c r="AH98" s="1" t="str">
        <f t="shared" si="106"/>
        <v/>
      </c>
      <c r="AI98" s="1" t="str">
        <f t="shared" si="106"/>
        <v/>
      </c>
      <c r="AJ98" s="1" t="str">
        <f t="shared" si="106"/>
        <v/>
      </c>
      <c r="AK98" s="1" t="str">
        <f t="shared" si="106"/>
        <v/>
      </c>
      <c r="AL98" s="1" t="str">
        <f t="shared" si="106"/>
        <v/>
      </c>
    </row>
    <row r="99" ht="15.75" customHeight="1">
      <c r="F9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</v>
      </c>
      <c r="G99" s="1" t="str">
        <f t="shared" si="2"/>
        <v>001</v>
      </c>
      <c r="H99" s="1">
        <f t="shared" si="3"/>
        <v>1</v>
      </c>
      <c r="I99" s="1" t="str">
        <f t="shared" si="4"/>
        <v>011</v>
      </c>
      <c r="J99" s="3" t="str">
        <f t="shared" si="5"/>
        <v>3</v>
      </c>
      <c r="K99" s="1" t="b">
        <f t="shared" si="6"/>
        <v>0</v>
      </c>
      <c r="L99" s="1" t="b">
        <f t="shared" si="7"/>
        <v>1</v>
      </c>
      <c r="M99" s="1" t="str">
        <f t="shared" si="8"/>
        <v>0</v>
      </c>
      <c r="N99" s="1">
        <f t="array" ref="N99">IFS(M99="0",15,M99="1",11,TRUE,"")</f>
        <v>15</v>
      </c>
      <c r="O99" s="1" t="str">
        <f t="shared" si="9"/>
        <v>000000001110010</v>
      </c>
      <c r="P99" s="1">
        <f t="shared" si="10"/>
        <v>114</v>
      </c>
      <c r="Q99" s="1" t="str">
        <f t="shared" si="11"/>
        <v/>
      </c>
      <c r="R99" s="1" t="str">
        <f t="array" ref="R99">TEXTJOIN("",TRUE,RIGHT(U99:XFR99,4))</f>
        <v/>
      </c>
      <c r="S99" s="1" t="str">
        <f t="shared" si="19"/>
        <v/>
      </c>
      <c r="T99" s="1" t="str">
        <f>IF(K99,Dec_Calculator!C92,"")</f>
        <v/>
      </c>
      <c r="U99" s="1" t="str">
        <f t="shared" si="20"/>
        <v/>
      </c>
      <c r="V99" s="1" t="str">
        <f t="shared" si="14"/>
        <v/>
      </c>
      <c r="W99" s="1" t="str">
        <f t="shared" ref="W99:AL99" si="107">IF(OR(V99="",LEFT(V99,1)="0"),"",MID($E$6,LEN(TEXTJOIN("",TRUE,$F99,$G99,$I99,TEXTJOIN("",TRUE,$U99:V99)))+1,5))</f>
        <v/>
      </c>
      <c r="X99" s="1" t="str">
        <f t="shared" si="107"/>
        <v/>
      </c>
      <c r="Y99" s="1" t="str">
        <f t="shared" si="107"/>
        <v/>
      </c>
      <c r="Z99" s="1" t="str">
        <f t="shared" si="107"/>
        <v/>
      </c>
      <c r="AA99" s="1" t="str">
        <f t="shared" si="107"/>
        <v/>
      </c>
      <c r="AB99" s="1" t="str">
        <f t="shared" si="107"/>
        <v/>
      </c>
      <c r="AC99" s="1" t="str">
        <f t="shared" si="107"/>
        <v/>
      </c>
      <c r="AD99" s="1" t="str">
        <f t="shared" si="107"/>
        <v/>
      </c>
      <c r="AE99" s="1" t="str">
        <f t="shared" si="107"/>
        <v/>
      </c>
      <c r="AF99" s="1" t="str">
        <f t="shared" si="107"/>
        <v/>
      </c>
      <c r="AG99" s="1" t="str">
        <f t="shared" si="107"/>
        <v/>
      </c>
      <c r="AH99" s="1" t="str">
        <f t="shared" si="107"/>
        <v/>
      </c>
      <c r="AI99" s="1" t="str">
        <f t="shared" si="107"/>
        <v/>
      </c>
      <c r="AJ99" s="1" t="str">
        <f t="shared" si="107"/>
        <v/>
      </c>
      <c r="AK99" s="1" t="str">
        <f t="shared" si="107"/>
        <v/>
      </c>
      <c r="AL99" s="1" t="str">
        <f t="shared" si="107"/>
        <v/>
      </c>
    </row>
    <row r="100" ht="15.75" customHeight="1">
      <c r="F10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</v>
      </c>
      <c r="G100" s="1" t="str">
        <f t="shared" si="2"/>
        <v>101</v>
      </c>
      <c r="H100" s="1">
        <f t="shared" si="3"/>
        <v>5</v>
      </c>
      <c r="I100" s="1" t="str">
        <f t="shared" si="4"/>
        <v>100</v>
      </c>
      <c r="J100" s="3" t="str">
        <f t="shared" si="5"/>
        <v>4</v>
      </c>
      <c r="K100" s="1" t="b">
        <f t="shared" si="6"/>
        <v>1</v>
      </c>
      <c r="L100" s="1" t="b">
        <f t="shared" si="7"/>
        <v>0</v>
      </c>
      <c r="M100" s="1" t="str">
        <f t="shared" si="8"/>
        <v/>
      </c>
      <c r="N100" s="1" t="str">
        <f t="array" ref="N100">IFS(M100="0",15,M100="1",11,TRUE,"")</f>
        <v/>
      </c>
      <c r="O100" s="1" t="str">
        <f t="shared" si="9"/>
        <v/>
      </c>
      <c r="P100" s="1" t="str">
        <f t="shared" si="10"/>
        <v/>
      </c>
      <c r="Q100" s="1" t="str">
        <f t="shared" si="11"/>
        <v>00111</v>
      </c>
      <c r="R100" s="1" t="str">
        <f t="array" ref="R100">TEXTJOIN("",TRUE,RIGHT(U100:XFR100,4))</f>
        <v>0111</v>
      </c>
      <c r="S100" s="1" t="str">
        <f t="shared" si="19"/>
        <v>001110</v>
      </c>
      <c r="T100" s="1">
        <f>IF(K100,Dec_Calculator!C93,"")</f>
        <v>7</v>
      </c>
      <c r="U100" s="1" t="str">
        <f t="shared" si="20"/>
        <v>00111</v>
      </c>
      <c r="V100" s="1" t="str">
        <f t="shared" si="14"/>
        <v/>
      </c>
      <c r="W100" s="1" t="str">
        <f t="shared" ref="W100:AL100" si="108">IF(OR(V100="",LEFT(V100,1)="0"),"",MID($E$6,LEN(TEXTJOIN("",TRUE,$F100,$G100,$I100,TEXTJOIN("",TRUE,$U100:V100)))+1,5))</f>
        <v/>
      </c>
      <c r="X100" s="1" t="str">
        <f t="shared" si="108"/>
        <v/>
      </c>
      <c r="Y100" s="1" t="str">
        <f t="shared" si="108"/>
        <v/>
      </c>
      <c r="Z100" s="1" t="str">
        <f t="shared" si="108"/>
        <v/>
      </c>
      <c r="AA100" s="1" t="str">
        <f t="shared" si="108"/>
        <v/>
      </c>
      <c r="AB100" s="1" t="str">
        <f t="shared" si="108"/>
        <v/>
      </c>
      <c r="AC100" s="1" t="str">
        <f t="shared" si="108"/>
        <v/>
      </c>
      <c r="AD100" s="1" t="str">
        <f t="shared" si="108"/>
        <v/>
      </c>
      <c r="AE100" s="1" t="str">
        <f t="shared" si="108"/>
        <v/>
      </c>
      <c r="AF100" s="1" t="str">
        <f t="shared" si="108"/>
        <v/>
      </c>
      <c r="AG100" s="1" t="str">
        <f t="shared" si="108"/>
        <v/>
      </c>
      <c r="AH100" s="1" t="str">
        <f t="shared" si="108"/>
        <v/>
      </c>
      <c r="AI100" s="1" t="str">
        <f t="shared" si="108"/>
        <v/>
      </c>
      <c r="AJ100" s="1" t="str">
        <f t="shared" si="108"/>
        <v/>
      </c>
      <c r="AK100" s="1" t="str">
        <f t="shared" si="108"/>
        <v/>
      </c>
      <c r="AL100" s="1" t="str">
        <f t="shared" si="108"/>
        <v/>
      </c>
    </row>
    <row r="101" ht="15.75" customHeight="1">
      <c r="F10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</v>
      </c>
      <c r="G101" s="1" t="str">
        <f t="shared" si="2"/>
        <v>111</v>
      </c>
      <c r="H101" s="1">
        <f t="shared" si="3"/>
        <v>7</v>
      </c>
      <c r="I101" s="1" t="str">
        <f t="shared" si="4"/>
        <v>100</v>
      </c>
      <c r="J101" s="3" t="str">
        <f t="shared" si="5"/>
        <v>4</v>
      </c>
      <c r="K101" s="1" t="b">
        <f t="shared" si="6"/>
        <v>1</v>
      </c>
      <c r="L101" s="1" t="b">
        <f t="shared" si="7"/>
        <v>0</v>
      </c>
      <c r="M101" s="1" t="str">
        <f t="shared" si="8"/>
        <v/>
      </c>
      <c r="N101" s="1" t="str">
        <f t="array" ref="N101">IFS(M101="0",15,M101="1",11,TRUE,"")</f>
        <v/>
      </c>
      <c r="O101" s="1" t="str">
        <f t="shared" si="9"/>
        <v/>
      </c>
      <c r="P101" s="1" t="str">
        <f t="shared" si="10"/>
        <v/>
      </c>
      <c r="Q101" s="1" t="str">
        <f t="shared" si="11"/>
        <v>111101111001010</v>
      </c>
      <c r="R101" s="1" t="str">
        <f t="array" ref="R101">TEXTJOIN("",TRUE,RIGHT(U101:XFR101,4))</f>
        <v>111011101010</v>
      </c>
      <c r="S101" s="1" t="str">
        <f t="shared" si="19"/>
        <v>111101111001010000</v>
      </c>
      <c r="T101" s="1">
        <f>IF(K101,Dec_Calculator!C94,"")</f>
        <v>3818</v>
      </c>
      <c r="U101" s="1" t="str">
        <f t="shared" si="20"/>
        <v>11110</v>
      </c>
      <c r="V101" s="1" t="str">
        <f t="shared" si="14"/>
        <v>11110</v>
      </c>
      <c r="W101" s="1" t="str">
        <f t="shared" ref="W101:AL101" si="109">IF(OR(V101="",LEFT(V101,1)="0"),"",MID($E$6,LEN(TEXTJOIN("",TRUE,$F101,$G101,$I101,TEXTJOIN("",TRUE,$U101:V101)))+1,5))</f>
        <v>01010</v>
      </c>
      <c r="X101" s="1" t="str">
        <f t="shared" si="109"/>
        <v/>
      </c>
      <c r="Y101" s="1" t="str">
        <f t="shared" si="109"/>
        <v/>
      </c>
      <c r="Z101" s="1" t="str">
        <f t="shared" si="109"/>
        <v/>
      </c>
      <c r="AA101" s="1" t="str">
        <f t="shared" si="109"/>
        <v/>
      </c>
      <c r="AB101" s="1" t="str">
        <f t="shared" si="109"/>
        <v/>
      </c>
      <c r="AC101" s="1" t="str">
        <f t="shared" si="109"/>
        <v/>
      </c>
      <c r="AD101" s="1" t="str">
        <f t="shared" si="109"/>
        <v/>
      </c>
      <c r="AE101" s="1" t="str">
        <f t="shared" si="109"/>
        <v/>
      </c>
      <c r="AF101" s="1" t="str">
        <f t="shared" si="109"/>
        <v/>
      </c>
      <c r="AG101" s="1" t="str">
        <f t="shared" si="109"/>
        <v/>
      </c>
      <c r="AH101" s="1" t="str">
        <f t="shared" si="109"/>
        <v/>
      </c>
      <c r="AI101" s="1" t="str">
        <f t="shared" si="109"/>
        <v/>
      </c>
      <c r="AJ101" s="1" t="str">
        <f t="shared" si="109"/>
        <v/>
      </c>
      <c r="AK101" s="1" t="str">
        <f t="shared" si="109"/>
        <v/>
      </c>
      <c r="AL101" s="1" t="str">
        <f t="shared" si="109"/>
        <v/>
      </c>
    </row>
    <row r="102" ht="15.75" customHeight="1">
      <c r="F10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</v>
      </c>
      <c r="G102" s="1" t="str">
        <f t="shared" si="2"/>
        <v>010</v>
      </c>
      <c r="H102" s="1">
        <f t="shared" si="3"/>
        <v>2</v>
      </c>
      <c r="I102" s="1" t="str">
        <f t="shared" si="4"/>
        <v>100</v>
      </c>
      <c r="J102" s="3" t="str">
        <f t="shared" si="5"/>
        <v>4</v>
      </c>
      <c r="K102" s="1" t="b">
        <f t="shared" si="6"/>
        <v>1</v>
      </c>
      <c r="L102" s="1" t="b">
        <f t="shared" si="7"/>
        <v>0</v>
      </c>
      <c r="M102" s="1" t="str">
        <f t="shared" si="8"/>
        <v/>
      </c>
      <c r="N102" s="1" t="str">
        <f t="array" ref="N102">IFS(M102="0",15,M102="1",11,TRUE,"")</f>
        <v/>
      </c>
      <c r="O102" s="1" t="str">
        <f t="shared" si="9"/>
        <v/>
      </c>
      <c r="P102" s="1" t="str">
        <f t="shared" si="10"/>
        <v/>
      </c>
      <c r="Q102" s="1" t="str">
        <f t="shared" si="11"/>
        <v>10010100111011111110110011111000001</v>
      </c>
      <c r="R102" s="1" t="str">
        <f t="array" ref="R102">TEXTJOIN("",TRUE,RIGHT(U102:XFR102,4))</f>
        <v>0010001101111110100111100001</v>
      </c>
      <c r="S102" s="1" t="str">
        <f t="shared" si="19"/>
        <v>10010100111011111110110011111000001000</v>
      </c>
      <c r="T102" s="1">
        <f>IF(K102,Dec_Calculator!C95,"")</f>
        <v>37218785</v>
      </c>
      <c r="U102" s="1" t="str">
        <f t="shared" si="20"/>
        <v>10010</v>
      </c>
      <c r="V102" s="1" t="str">
        <f t="shared" si="14"/>
        <v>10011</v>
      </c>
      <c r="W102" s="1" t="str">
        <f t="shared" ref="W102:AL102" si="110">IF(OR(V102="",LEFT(V102,1)="0"),"",MID($E$6,LEN(TEXTJOIN("",TRUE,$F102,$G102,$I102,TEXTJOIN("",TRUE,$U102:V102)))+1,5))</f>
        <v>10111</v>
      </c>
      <c r="X102" s="1" t="str">
        <f t="shared" si="110"/>
        <v>11110</v>
      </c>
      <c r="Y102" s="1" t="str">
        <f t="shared" si="110"/>
        <v>11001</v>
      </c>
      <c r="Z102" s="1" t="str">
        <f t="shared" si="110"/>
        <v>11110</v>
      </c>
      <c r="AA102" s="1" t="str">
        <f t="shared" si="110"/>
        <v>00001</v>
      </c>
      <c r="AB102" s="1" t="str">
        <f t="shared" si="110"/>
        <v/>
      </c>
      <c r="AC102" s="1" t="str">
        <f t="shared" si="110"/>
        <v/>
      </c>
      <c r="AD102" s="1" t="str">
        <f t="shared" si="110"/>
        <v/>
      </c>
      <c r="AE102" s="1" t="str">
        <f t="shared" si="110"/>
        <v/>
      </c>
      <c r="AF102" s="1" t="str">
        <f t="shared" si="110"/>
        <v/>
      </c>
      <c r="AG102" s="1" t="str">
        <f t="shared" si="110"/>
        <v/>
      </c>
      <c r="AH102" s="1" t="str">
        <f t="shared" si="110"/>
        <v/>
      </c>
      <c r="AI102" s="1" t="str">
        <f t="shared" si="110"/>
        <v/>
      </c>
      <c r="AJ102" s="1" t="str">
        <f t="shared" si="110"/>
        <v/>
      </c>
      <c r="AK102" s="1" t="str">
        <f t="shared" si="110"/>
        <v/>
      </c>
      <c r="AL102" s="1" t="str">
        <f t="shared" si="110"/>
        <v/>
      </c>
    </row>
    <row r="103" ht="15.75" customHeight="1">
      <c r="F10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</v>
      </c>
      <c r="G103" s="1" t="str">
        <f t="shared" si="2"/>
        <v>111</v>
      </c>
      <c r="H103" s="1">
        <f t="shared" si="3"/>
        <v>7</v>
      </c>
      <c r="I103" s="1" t="str">
        <f t="shared" si="4"/>
        <v>100</v>
      </c>
      <c r="J103" s="3" t="str">
        <f t="shared" si="5"/>
        <v>4</v>
      </c>
      <c r="K103" s="1" t="b">
        <f t="shared" si="6"/>
        <v>1</v>
      </c>
      <c r="L103" s="1" t="b">
        <f t="shared" si="7"/>
        <v>0</v>
      </c>
      <c r="M103" s="1" t="str">
        <f t="shared" si="8"/>
        <v/>
      </c>
      <c r="N103" s="1" t="str">
        <f t="array" ref="N103">IFS(M103="0",15,M103="1",11,TRUE,"")</f>
        <v/>
      </c>
      <c r="O103" s="1" t="str">
        <f t="shared" si="9"/>
        <v/>
      </c>
      <c r="P103" s="1" t="str">
        <f t="shared" si="10"/>
        <v/>
      </c>
      <c r="Q103" s="1" t="str">
        <f t="shared" si="11"/>
        <v>10010111001100011100110001100000000</v>
      </c>
      <c r="R103" s="1" t="str">
        <f t="array" ref="R103">TEXTJOIN("",TRUE,RIGHT(U103:XFR103,4))</f>
        <v>0010110010001100100010000000</v>
      </c>
      <c r="S103" s="1" t="str">
        <f t="shared" si="19"/>
        <v>10010111001100011100110001100000000000</v>
      </c>
      <c r="T103" s="1">
        <f>IF(K103,Dec_Calculator!C96,"")</f>
        <v>46712960</v>
      </c>
      <c r="U103" s="1" t="str">
        <f t="shared" si="20"/>
        <v>10010</v>
      </c>
      <c r="V103" s="1" t="str">
        <f t="shared" si="14"/>
        <v>11100</v>
      </c>
      <c r="W103" s="1" t="str">
        <f t="shared" ref="W103:AL103" si="111">IF(OR(V103="",LEFT(V103,1)="0"),"",MID($E$6,LEN(TEXTJOIN("",TRUE,$F103,$G103,$I103,TEXTJOIN("",TRUE,$U103:V103)))+1,5))</f>
        <v>11000</v>
      </c>
      <c r="X103" s="1" t="str">
        <f t="shared" si="111"/>
        <v>11100</v>
      </c>
      <c r="Y103" s="1" t="str">
        <f t="shared" si="111"/>
        <v>11000</v>
      </c>
      <c r="Z103" s="1" t="str">
        <f t="shared" si="111"/>
        <v>11000</v>
      </c>
      <c r="AA103" s="1" t="str">
        <f t="shared" si="111"/>
        <v>00000</v>
      </c>
      <c r="AB103" s="1" t="str">
        <f t="shared" si="111"/>
        <v/>
      </c>
      <c r="AC103" s="1" t="str">
        <f t="shared" si="111"/>
        <v/>
      </c>
      <c r="AD103" s="1" t="str">
        <f t="shared" si="111"/>
        <v/>
      </c>
      <c r="AE103" s="1" t="str">
        <f t="shared" si="111"/>
        <v/>
      </c>
      <c r="AF103" s="1" t="str">
        <f t="shared" si="111"/>
        <v/>
      </c>
      <c r="AG103" s="1" t="str">
        <f t="shared" si="111"/>
        <v/>
      </c>
      <c r="AH103" s="1" t="str">
        <f t="shared" si="111"/>
        <v/>
      </c>
      <c r="AI103" s="1" t="str">
        <f t="shared" si="111"/>
        <v/>
      </c>
      <c r="AJ103" s="1" t="str">
        <f t="shared" si="111"/>
        <v/>
      </c>
      <c r="AK103" s="1" t="str">
        <f t="shared" si="111"/>
        <v/>
      </c>
      <c r="AL103" s="1" t="str">
        <f t="shared" si="111"/>
        <v/>
      </c>
    </row>
    <row r="104" ht="15.75" customHeight="1">
      <c r="F10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</v>
      </c>
      <c r="G104" s="1" t="str">
        <f t="shared" si="2"/>
        <v>111</v>
      </c>
      <c r="H104" s="1">
        <f t="shared" si="3"/>
        <v>7</v>
      </c>
      <c r="I104" s="1" t="str">
        <f t="shared" si="4"/>
        <v>011</v>
      </c>
      <c r="J104" s="3" t="str">
        <f t="shared" si="5"/>
        <v>3</v>
      </c>
      <c r="K104" s="1" t="b">
        <f t="shared" si="6"/>
        <v>0</v>
      </c>
      <c r="L104" s="1" t="b">
        <f t="shared" si="7"/>
        <v>1</v>
      </c>
      <c r="M104" s="1" t="str">
        <f t="shared" si="8"/>
        <v>0</v>
      </c>
      <c r="N104" s="1">
        <f t="array" ref="N104">IFS(M104="0",15,M104="1",11,TRUE,"")</f>
        <v>15</v>
      </c>
      <c r="O104" s="1" t="str">
        <f t="shared" si="9"/>
        <v>000000001101110</v>
      </c>
      <c r="P104" s="1">
        <f t="shared" si="10"/>
        <v>110</v>
      </c>
      <c r="Q104" s="1" t="str">
        <f t="shared" si="11"/>
        <v/>
      </c>
      <c r="R104" s="1" t="str">
        <f t="array" ref="R104">TEXTJOIN("",TRUE,RIGHT(U104:XFR104,4))</f>
        <v/>
      </c>
      <c r="S104" s="1" t="str">
        <f t="shared" si="19"/>
        <v/>
      </c>
      <c r="T104" s="1" t="str">
        <f>IF(K104,Dec_Calculator!C97,"")</f>
        <v/>
      </c>
      <c r="U104" s="1" t="str">
        <f t="shared" si="20"/>
        <v/>
      </c>
      <c r="V104" s="1" t="str">
        <f t="shared" si="14"/>
        <v/>
      </c>
      <c r="W104" s="1" t="str">
        <f t="shared" ref="W104:AL104" si="112">IF(OR(V104="",LEFT(V104,1)="0"),"",MID($E$6,LEN(TEXTJOIN("",TRUE,$F104,$G104,$I104,TEXTJOIN("",TRUE,$U104:V104)))+1,5))</f>
        <v/>
      </c>
      <c r="X104" s="1" t="str">
        <f t="shared" si="112"/>
        <v/>
      </c>
      <c r="Y104" s="1" t="str">
        <f t="shared" si="112"/>
        <v/>
      </c>
      <c r="Z104" s="1" t="str">
        <f t="shared" si="112"/>
        <v/>
      </c>
      <c r="AA104" s="1" t="str">
        <f t="shared" si="112"/>
        <v/>
      </c>
      <c r="AB104" s="1" t="str">
        <f t="shared" si="112"/>
        <v/>
      </c>
      <c r="AC104" s="1" t="str">
        <f t="shared" si="112"/>
        <v/>
      </c>
      <c r="AD104" s="1" t="str">
        <f t="shared" si="112"/>
        <v/>
      </c>
      <c r="AE104" s="1" t="str">
        <f t="shared" si="112"/>
        <v/>
      </c>
      <c r="AF104" s="1" t="str">
        <f t="shared" si="112"/>
        <v/>
      </c>
      <c r="AG104" s="1" t="str">
        <f t="shared" si="112"/>
        <v/>
      </c>
      <c r="AH104" s="1" t="str">
        <f t="shared" si="112"/>
        <v/>
      </c>
      <c r="AI104" s="1" t="str">
        <f t="shared" si="112"/>
        <v/>
      </c>
      <c r="AJ104" s="1" t="str">
        <f t="shared" si="112"/>
        <v/>
      </c>
      <c r="AK104" s="1" t="str">
        <f t="shared" si="112"/>
        <v/>
      </c>
      <c r="AL104" s="1" t="str">
        <f t="shared" si="112"/>
        <v/>
      </c>
    </row>
    <row r="105" ht="15.75" customHeight="1">
      <c r="F10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</v>
      </c>
      <c r="G105" s="1" t="str">
        <f t="shared" si="2"/>
        <v>111</v>
      </c>
      <c r="H105" s="1">
        <f t="shared" si="3"/>
        <v>7</v>
      </c>
      <c r="I105" s="1" t="str">
        <f t="shared" si="4"/>
        <v>100</v>
      </c>
      <c r="J105" s="3" t="str">
        <f t="shared" si="5"/>
        <v>4</v>
      </c>
      <c r="K105" s="1" t="b">
        <f t="shared" si="6"/>
        <v>1</v>
      </c>
      <c r="L105" s="1" t="b">
        <f t="shared" si="7"/>
        <v>0</v>
      </c>
      <c r="M105" s="1" t="str">
        <f t="shared" si="8"/>
        <v/>
      </c>
      <c r="N105" s="1" t="str">
        <f t="array" ref="N105">IFS(M105="0",15,M105="1",11,TRUE,"")</f>
        <v/>
      </c>
      <c r="O105" s="1" t="str">
        <f t="shared" si="9"/>
        <v/>
      </c>
      <c r="P105" s="1" t="str">
        <f t="shared" si="10"/>
        <v/>
      </c>
      <c r="Q105" s="1" t="str">
        <f t="shared" si="11"/>
        <v>11100110011001000100</v>
      </c>
      <c r="R105" s="1" t="str">
        <f t="array" ref="R105">TEXTJOIN("",TRUE,RIGHT(U105:XFR105,4))</f>
        <v>1100100100100100</v>
      </c>
      <c r="S105" s="1" t="str">
        <f t="shared" si="19"/>
        <v>11100110011001000100</v>
      </c>
      <c r="T105" s="1">
        <f>IF(K105,Dec_Calculator!C98,"")</f>
        <v>51492</v>
      </c>
      <c r="U105" s="1" t="str">
        <f t="shared" si="20"/>
        <v>11100</v>
      </c>
      <c r="V105" s="1" t="str">
        <f t="shared" si="14"/>
        <v>11001</v>
      </c>
      <c r="W105" s="1" t="str">
        <f t="shared" ref="W105:AL105" si="113">IF(OR(V105="",LEFT(V105,1)="0"),"",MID($E$6,LEN(TEXTJOIN("",TRUE,$F105,$G105,$I105,TEXTJOIN("",TRUE,$U105:V105)))+1,5))</f>
        <v>10010</v>
      </c>
      <c r="X105" s="1" t="str">
        <f t="shared" si="113"/>
        <v>00100</v>
      </c>
      <c r="Y105" s="1" t="str">
        <f t="shared" si="113"/>
        <v/>
      </c>
      <c r="Z105" s="1" t="str">
        <f t="shared" si="113"/>
        <v/>
      </c>
      <c r="AA105" s="1" t="str">
        <f t="shared" si="113"/>
        <v/>
      </c>
      <c r="AB105" s="1" t="str">
        <f t="shared" si="113"/>
        <v/>
      </c>
      <c r="AC105" s="1" t="str">
        <f t="shared" si="113"/>
        <v/>
      </c>
      <c r="AD105" s="1" t="str">
        <f t="shared" si="113"/>
        <v/>
      </c>
      <c r="AE105" s="1" t="str">
        <f t="shared" si="113"/>
        <v/>
      </c>
      <c r="AF105" s="1" t="str">
        <f t="shared" si="113"/>
        <v/>
      </c>
      <c r="AG105" s="1" t="str">
        <f t="shared" si="113"/>
        <v/>
      </c>
      <c r="AH105" s="1" t="str">
        <f t="shared" si="113"/>
        <v/>
      </c>
      <c r="AI105" s="1" t="str">
        <f t="shared" si="113"/>
        <v/>
      </c>
      <c r="AJ105" s="1" t="str">
        <f t="shared" si="113"/>
        <v/>
      </c>
      <c r="AK105" s="1" t="str">
        <f t="shared" si="113"/>
        <v/>
      </c>
      <c r="AL105" s="1" t="str">
        <f t="shared" si="113"/>
        <v/>
      </c>
    </row>
    <row r="106" ht="15.75" customHeight="1">
      <c r="F10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</v>
      </c>
      <c r="G106" s="1" t="str">
        <f t="shared" si="2"/>
        <v>000</v>
      </c>
      <c r="H106" s="1">
        <f t="shared" si="3"/>
        <v>0</v>
      </c>
      <c r="I106" s="1" t="str">
        <f t="shared" si="4"/>
        <v>100</v>
      </c>
      <c r="J106" s="3" t="str">
        <f t="shared" si="5"/>
        <v>4</v>
      </c>
      <c r="K106" s="1" t="b">
        <f t="shared" si="6"/>
        <v>1</v>
      </c>
      <c r="L106" s="1" t="b">
        <f t="shared" si="7"/>
        <v>0</v>
      </c>
      <c r="M106" s="1" t="str">
        <f t="shared" si="8"/>
        <v/>
      </c>
      <c r="N106" s="1" t="str">
        <f t="array" ref="N106">IFS(M106="0",15,M106="1",11,TRUE,"")</f>
        <v/>
      </c>
      <c r="O106" s="1" t="str">
        <f t="shared" si="9"/>
        <v/>
      </c>
      <c r="P106" s="1" t="str">
        <f t="shared" si="10"/>
        <v/>
      </c>
      <c r="Q106" s="1" t="str">
        <f t="shared" si="11"/>
        <v>11101100111111001100</v>
      </c>
      <c r="R106" s="1" t="str">
        <f t="array" ref="R106">TEXTJOIN("",TRUE,RIGHT(U106:XFR106,4))</f>
        <v>1101001111101100</v>
      </c>
      <c r="S106" s="1" t="str">
        <f t="shared" si="19"/>
        <v>11101100111111001100</v>
      </c>
      <c r="T106" s="1">
        <f>IF(K106,Dec_Calculator!C99,"")</f>
        <v>54252</v>
      </c>
      <c r="U106" s="1" t="str">
        <f t="shared" si="20"/>
        <v>11101</v>
      </c>
      <c r="V106" s="1" t="str">
        <f t="shared" si="14"/>
        <v>10011</v>
      </c>
      <c r="W106" s="1" t="str">
        <f t="shared" ref="W106:AL106" si="114">IF(OR(V106="",LEFT(V106,1)="0"),"",MID($E$6,LEN(TEXTJOIN("",TRUE,$F106,$G106,$I106,TEXTJOIN("",TRUE,$U106:V106)))+1,5))</f>
        <v>11110</v>
      </c>
      <c r="X106" s="1" t="str">
        <f t="shared" si="114"/>
        <v>01100</v>
      </c>
      <c r="Y106" s="1" t="str">
        <f t="shared" si="114"/>
        <v/>
      </c>
      <c r="Z106" s="1" t="str">
        <f t="shared" si="114"/>
        <v/>
      </c>
      <c r="AA106" s="1" t="str">
        <f t="shared" si="114"/>
        <v/>
      </c>
      <c r="AB106" s="1" t="str">
        <f t="shared" si="114"/>
        <v/>
      </c>
      <c r="AC106" s="1" t="str">
        <f t="shared" si="114"/>
        <v/>
      </c>
      <c r="AD106" s="1" t="str">
        <f t="shared" si="114"/>
        <v/>
      </c>
      <c r="AE106" s="1" t="str">
        <f t="shared" si="114"/>
        <v/>
      </c>
      <c r="AF106" s="1" t="str">
        <f t="shared" si="114"/>
        <v/>
      </c>
      <c r="AG106" s="1" t="str">
        <f t="shared" si="114"/>
        <v/>
      </c>
      <c r="AH106" s="1" t="str">
        <f t="shared" si="114"/>
        <v/>
      </c>
      <c r="AI106" s="1" t="str">
        <f t="shared" si="114"/>
        <v/>
      </c>
      <c r="AJ106" s="1" t="str">
        <f t="shared" si="114"/>
        <v/>
      </c>
      <c r="AK106" s="1" t="str">
        <f t="shared" si="114"/>
        <v/>
      </c>
      <c r="AL106" s="1" t="str">
        <f t="shared" si="114"/>
        <v/>
      </c>
    </row>
    <row r="107" ht="15.75" customHeight="1">
      <c r="F10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</v>
      </c>
      <c r="G107" s="1" t="str">
        <f t="shared" si="2"/>
        <v>110</v>
      </c>
      <c r="H107" s="1">
        <f t="shared" si="3"/>
        <v>6</v>
      </c>
      <c r="I107" s="1" t="str">
        <f t="shared" si="4"/>
        <v>100</v>
      </c>
      <c r="J107" s="3" t="str">
        <f t="shared" si="5"/>
        <v>4</v>
      </c>
      <c r="K107" s="1" t="b">
        <f t="shared" si="6"/>
        <v>1</v>
      </c>
      <c r="L107" s="1" t="b">
        <f t="shared" si="7"/>
        <v>0</v>
      </c>
      <c r="M107" s="1" t="str">
        <f t="shared" si="8"/>
        <v/>
      </c>
      <c r="N107" s="1" t="str">
        <f t="array" ref="N107">IFS(M107="0",15,M107="1",11,TRUE,"")</f>
        <v/>
      </c>
      <c r="O107" s="1" t="str">
        <f t="shared" si="9"/>
        <v/>
      </c>
      <c r="P107" s="1" t="str">
        <f t="shared" si="10"/>
        <v/>
      </c>
      <c r="Q107" s="1" t="str">
        <f t="shared" si="11"/>
        <v>01101</v>
      </c>
      <c r="R107" s="1" t="str">
        <f t="array" ref="R107">TEXTJOIN("",TRUE,RIGHT(U107:XFR107,4))</f>
        <v>1101</v>
      </c>
      <c r="S107" s="1" t="str">
        <f t="shared" si="19"/>
        <v>011010</v>
      </c>
      <c r="T107" s="1">
        <f>IF(K107,Dec_Calculator!C100,"")</f>
        <v>13</v>
      </c>
      <c r="U107" s="1" t="str">
        <f t="shared" si="20"/>
        <v>01101</v>
      </c>
      <c r="V107" s="1" t="str">
        <f t="shared" si="14"/>
        <v/>
      </c>
      <c r="W107" s="1" t="str">
        <f t="shared" ref="W107:AL107" si="115">IF(OR(V107="",LEFT(V107,1)="0"),"",MID($E$6,LEN(TEXTJOIN("",TRUE,$F107,$G107,$I107,TEXTJOIN("",TRUE,$U107:V107)))+1,5))</f>
        <v/>
      </c>
      <c r="X107" s="1" t="str">
        <f t="shared" si="115"/>
        <v/>
      </c>
      <c r="Y107" s="1" t="str">
        <f t="shared" si="115"/>
        <v/>
      </c>
      <c r="Z107" s="1" t="str">
        <f t="shared" si="115"/>
        <v/>
      </c>
      <c r="AA107" s="1" t="str">
        <f t="shared" si="115"/>
        <v/>
      </c>
      <c r="AB107" s="1" t="str">
        <f t="shared" si="115"/>
        <v/>
      </c>
      <c r="AC107" s="1" t="str">
        <f t="shared" si="115"/>
        <v/>
      </c>
      <c r="AD107" s="1" t="str">
        <f t="shared" si="115"/>
        <v/>
      </c>
      <c r="AE107" s="1" t="str">
        <f t="shared" si="115"/>
        <v/>
      </c>
      <c r="AF107" s="1" t="str">
        <f t="shared" si="115"/>
        <v/>
      </c>
      <c r="AG107" s="1" t="str">
        <f t="shared" si="115"/>
        <v/>
      </c>
      <c r="AH107" s="1" t="str">
        <f t="shared" si="115"/>
        <v/>
      </c>
      <c r="AI107" s="1" t="str">
        <f t="shared" si="115"/>
        <v/>
      </c>
      <c r="AJ107" s="1" t="str">
        <f t="shared" si="115"/>
        <v/>
      </c>
      <c r="AK107" s="1" t="str">
        <f t="shared" si="115"/>
        <v/>
      </c>
      <c r="AL107" s="1" t="str">
        <f t="shared" si="115"/>
        <v/>
      </c>
    </row>
    <row r="108" ht="15.75" customHeight="1">
      <c r="F10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</v>
      </c>
      <c r="G108" s="1" t="str">
        <f t="shared" si="2"/>
        <v>101</v>
      </c>
      <c r="H108" s="1">
        <f t="shared" si="3"/>
        <v>5</v>
      </c>
      <c r="I108" s="1" t="str">
        <f t="shared" si="4"/>
        <v>100</v>
      </c>
      <c r="J108" s="3" t="str">
        <f t="shared" si="5"/>
        <v>4</v>
      </c>
      <c r="K108" s="1" t="b">
        <f t="shared" si="6"/>
        <v>1</v>
      </c>
      <c r="L108" s="1" t="b">
        <f t="shared" si="7"/>
        <v>0</v>
      </c>
      <c r="M108" s="1" t="str">
        <f t="shared" si="8"/>
        <v/>
      </c>
      <c r="N108" s="1" t="str">
        <f t="array" ref="N108">IFS(M108="0",15,M108="1",11,TRUE,"")</f>
        <v/>
      </c>
      <c r="O108" s="1" t="str">
        <f t="shared" si="9"/>
        <v/>
      </c>
      <c r="P108" s="1" t="str">
        <f t="shared" si="10"/>
        <v/>
      </c>
      <c r="Q108" s="1" t="str">
        <f t="shared" si="11"/>
        <v>10010101011101000101</v>
      </c>
      <c r="R108" s="1" t="str">
        <f t="array" ref="R108">TEXTJOIN("",TRUE,RIGHT(U108:XFR108,4))</f>
        <v>0010010110100101</v>
      </c>
      <c r="S108" s="1" t="str">
        <f t="shared" si="19"/>
        <v>10010101011101000101</v>
      </c>
      <c r="T108" s="1">
        <f>IF(K108,Dec_Calculator!C101,"")</f>
        <v>9637</v>
      </c>
      <c r="U108" s="1" t="str">
        <f t="shared" si="20"/>
        <v>10010</v>
      </c>
      <c r="V108" s="1" t="str">
        <f t="shared" si="14"/>
        <v>10101</v>
      </c>
      <c r="W108" s="1" t="str">
        <f t="shared" ref="W108:AL108" si="116">IF(OR(V108="",LEFT(V108,1)="0"),"",MID($E$6,LEN(TEXTJOIN("",TRUE,$F108,$G108,$I108,TEXTJOIN("",TRUE,$U108:V108)))+1,5))</f>
        <v>11010</v>
      </c>
      <c r="X108" s="1" t="str">
        <f t="shared" si="116"/>
        <v>00101</v>
      </c>
      <c r="Y108" s="1" t="str">
        <f t="shared" si="116"/>
        <v/>
      </c>
      <c r="Z108" s="1" t="str">
        <f t="shared" si="116"/>
        <v/>
      </c>
      <c r="AA108" s="1" t="str">
        <f t="shared" si="116"/>
        <v/>
      </c>
      <c r="AB108" s="1" t="str">
        <f t="shared" si="116"/>
        <v/>
      </c>
      <c r="AC108" s="1" t="str">
        <f t="shared" si="116"/>
        <v/>
      </c>
      <c r="AD108" s="1" t="str">
        <f t="shared" si="116"/>
        <v/>
      </c>
      <c r="AE108" s="1" t="str">
        <f t="shared" si="116"/>
        <v/>
      </c>
      <c r="AF108" s="1" t="str">
        <f t="shared" si="116"/>
        <v/>
      </c>
      <c r="AG108" s="1" t="str">
        <f t="shared" si="116"/>
        <v/>
      </c>
      <c r="AH108" s="1" t="str">
        <f t="shared" si="116"/>
        <v/>
      </c>
      <c r="AI108" s="1" t="str">
        <f t="shared" si="116"/>
        <v/>
      </c>
      <c r="AJ108" s="1" t="str">
        <f t="shared" si="116"/>
        <v/>
      </c>
      <c r="AK108" s="1" t="str">
        <f t="shared" si="116"/>
        <v/>
      </c>
      <c r="AL108" s="1" t="str">
        <f t="shared" si="116"/>
        <v/>
      </c>
    </row>
    <row r="109" ht="15.75" customHeight="1">
      <c r="F10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</v>
      </c>
      <c r="G109" s="1" t="str">
        <f t="shared" si="2"/>
        <v>010</v>
      </c>
      <c r="H109" s="1">
        <f t="shared" si="3"/>
        <v>2</v>
      </c>
      <c r="I109" s="1" t="str">
        <f t="shared" si="4"/>
        <v>100</v>
      </c>
      <c r="J109" s="3" t="str">
        <f t="shared" si="5"/>
        <v>4</v>
      </c>
      <c r="K109" s="1" t="b">
        <f t="shared" si="6"/>
        <v>1</v>
      </c>
      <c r="L109" s="1" t="b">
        <f t="shared" si="7"/>
        <v>0</v>
      </c>
      <c r="M109" s="1" t="str">
        <f t="shared" si="8"/>
        <v/>
      </c>
      <c r="N109" s="1" t="str">
        <f t="array" ref="N109">IFS(M109="0",15,M109="1",11,TRUE,"")</f>
        <v/>
      </c>
      <c r="O109" s="1" t="str">
        <f t="shared" si="9"/>
        <v/>
      </c>
      <c r="P109" s="1" t="str">
        <f t="shared" si="10"/>
        <v/>
      </c>
      <c r="Q109" s="1" t="str">
        <f t="shared" si="11"/>
        <v>111101010101001</v>
      </c>
      <c r="R109" s="1" t="str">
        <f t="array" ref="R109">TEXTJOIN("",TRUE,RIGHT(U109:XFR109,4))</f>
        <v>111001011001</v>
      </c>
      <c r="S109" s="1" t="str">
        <f t="shared" si="19"/>
        <v>111101010101001000</v>
      </c>
      <c r="T109" s="1">
        <f>IF(K109,Dec_Calculator!C102,"")</f>
        <v>3673</v>
      </c>
      <c r="U109" s="1" t="str">
        <f t="shared" si="20"/>
        <v>11110</v>
      </c>
      <c r="V109" s="1" t="str">
        <f t="shared" si="14"/>
        <v>10101</v>
      </c>
      <c r="W109" s="1" t="str">
        <f t="shared" ref="W109:AL109" si="117">IF(OR(V109="",LEFT(V109,1)="0"),"",MID($E$6,LEN(TEXTJOIN("",TRUE,$F109,$G109,$I109,TEXTJOIN("",TRUE,$U109:V109)))+1,5))</f>
        <v>01001</v>
      </c>
      <c r="X109" s="1" t="str">
        <f t="shared" si="117"/>
        <v/>
      </c>
      <c r="Y109" s="1" t="str">
        <f t="shared" si="117"/>
        <v/>
      </c>
      <c r="Z109" s="1" t="str">
        <f t="shared" si="117"/>
        <v/>
      </c>
      <c r="AA109" s="1" t="str">
        <f t="shared" si="117"/>
        <v/>
      </c>
      <c r="AB109" s="1" t="str">
        <f t="shared" si="117"/>
        <v/>
      </c>
      <c r="AC109" s="1" t="str">
        <f t="shared" si="117"/>
        <v/>
      </c>
      <c r="AD109" s="1" t="str">
        <f t="shared" si="117"/>
        <v/>
      </c>
      <c r="AE109" s="1" t="str">
        <f t="shared" si="117"/>
        <v/>
      </c>
      <c r="AF109" s="1" t="str">
        <f t="shared" si="117"/>
        <v/>
      </c>
      <c r="AG109" s="1" t="str">
        <f t="shared" si="117"/>
        <v/>
      </c>
      <c r="AH109" s="1" t="str">
        <f t="shared" si="117"/>
        <v/>
      </c>
      <c r="AI109" s="1" t="str">
        <f t="shared" si="117"/>
        <v/>
      </c>
      <c r="AJ109" s="1" t="str">
        <f t="shared" si="117"/>
        <v/>
      </c>
      <c r="AK109" s="1" t="str">
        <f t="shared" si="117"/>
        <v/>
      </c>
      <c r="AL109" s="1" t="str">
        <f t="shared" si="117"/>
        <v/>
      </c>
    </row>
    <row r="110" ht="15.75" customHeight="1">
      <c r="F11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</v>
      </c>
      <c r="G110" s="1" t="str">
        <f t="shared" si="2"/>
        <v>111</v>
      </c>
      <c r="H110" s="1">
        <f t="shared" si="3"/>
        <v>7</v>
      </c>
      <c r="I110" s="1" t="str">
        <f t="shared" si="4"/>
        <v>001</v>
      </c>
      <c r="J110" s="3" t="str">
        <f t="shared" si="5"/>
        <v>1</v>
      </c>
      <c r="K110" s="1" t="b">
        <f t="shared" si="6"/>
        <v>0</v>
      </c>
      <c r="L110" s="1" t="b">
        <f t="shared" si="7"/>
        <v>1</v>
      </c>
      <c r="M110" s="1" t="str">
        <f t="shared" si="8"/>
        <v>0</v>
      </c>
      <c r="N110" s="1">
        <f t="array" ref="N110">IFS(M110="0",15,M110="1",11,TRUE,"")</f>
        <v>15</v>
      </c>
      <c r="O110" s="1" t="str">
        <f t="shared" si="9"/>
        <v>000000010010100</v>
      </c>
      <c r="P110" s="1">
        <f t="shared" si="10"/>
        <v>148</v>
      </c>
      <c r="Q110" s="1" t="str">
        <f t="shared" si="11"/>
        <v/>
      </c>
      <c r="R110" s="1" t="str">
        <f t="array" ref="R110">TEXTJOIN("",TRUE,RIGHT(U110:XFR110,4))</f>
        <v/>
      </c>
      <c r="S110" s="1" t="str">
        <f t="shared" si="19"/>
        <v/>
      </c>
      <c r="T110" s="1" t="str">
        <f>IF(K110,Dec_Calculator!C103,"")</f>
        <v/>
      </c>
      <c r="U110" s="1" t="str">
        <f t="shared" si="20"/>
        <v/>
      </c>
      <c r="V110" s="1" t="str">
        <f t="shared" si="14"/>
        <v/>
      </c>
      <c r="W110" s="1" t="str">
        <f t="shared" ref="W110:AL110" si="118">IF(OR(V110="",LEFT(V110,1)="0"),"",MID($E$6,LEN(TEXTJOIN("",TRUE,$F110,$G110,$I110,TEXTJOIN("",TRUE,$U110:V110)))+1,5))</f>
        <v/>
      </c>
      <c r="X110" s="1" t="str">
        <f t="shared" si="118"/>
        <v/>
      </c>
      <c r="Y110" s="1" t="str">
        <f t="shared" si="118"/>
        <v/>
      </c>
      <c r="Z110" s="1" t="str">
        <f t="shared" si="118"/>
        <v/>
      </c>
      <c r="AA110" s="1" t="str">
        <f t="shared" si="118"/>
        <v/>
      </c>
      <c r="AB110" s="1" t="str">
        <f t="shared" si="118"/>
        <v/>
      </c>
      <c r="AC110" s="1" t="str">
        <f t="shared" si="118"/>
        <v/>
      </c>
      <c r="AD110" s="1" t="str">
        <f t="shared" si="118"/>
        <v/>
      </c>
      <c r="AE110" s="1" t="str">
        <f t="shared" si="118"/>
        <v/>
      </c>
      <c r="AF110" s="1" t="str">
        <f t="shared" si="118"/>
        <v/>
      </c>
      <c r="AG110" s="1" t="str">
        <f t="shared" si="118"/>
        <v/>
      </c>
      <c r="AH110" s="1" t="str">
        <f t="shared" si="118"/>
        <v/>
      </c>
      <c r="AI110" s="1" t="str">
        <f t="shared" si="118"/>
        <v/>
      </c>
      <c r="AJ110" s="1" t="str">
        <f t="shared" si="118"/>
        <v/>
      </c>
      <c r="AK110" s="1" t="str">
        <f t="shared" si="118"/>
        <v/>
      </c>
      <c r="AL110" s="1" t="str">
        <f t="shared" si="118"/>
        <v/>
      </c>
    </row>
    <row r="111" ht="15.75" customHeight="1">
      <c r="F11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</v>
      </c>
      <c r="G111" s="1" t="str">
        <f t="shared" si="2"/>
        <v>000</v>
      </c>
      <c r="H111" s="1">
        <f t="shared" si="3"/>
        <v>0</v>
      </c>
      <c r="I111" s="1" t="str">
        <f t="shared" si="4"/>
        <v>101</v>
      </c>
      <c r="J111" s="3" t="str">
        <f t="shared" si="5"/>
        <v>5</v>
      </c>
      <c r="K111" s="1" t="b">
        <f t="shared" si="6"/>
        <v>0</v>
      </c>
      <c r="L111" s="1" t="b">
        <f t="shared" si="7"/>
        <v>1</v>
      </c>
      <c r="M111" s="1" t="str">
        <f t="shared" si="8"/>
        <v>0</v>
      </c>
      <c r="N111" s="1">
        <f t="array" ref="N111">IFS(M111="0",15,M111="1",11,TRUE,"")</f>
        <v>15</v>
      </c>
      <c r="O111" s="1" t="str">
        <f t="shared" si="9"/>
        <v>000000001101110</v>
      </c>
      <c r="P111" s="1">
        <f t="shared" si="10"/>
        <v>110</v>
      </c>
      <c r="Q111" s="1" t="str">
        <f t="shared" si="11"/>
        <v/>
      </c>
      <c r="R111" s="1" t="str">
        <f t="array" ref="R111">TEXTJOIN("",TRUE,RIGHT(U111:XFR111,4))</f>
        <v/>
      </c>
      <c r="S111" s="1" t="str">
        <f t="shared" si="19"/>
        <v/>
      </c>
      <c r="T111" s="1" t="str">
        <f>IF(K111,Dec_Calculator!C104,"")</f>
        <v/>
      </c>
      <c r="U111" s="1" t="str">
        <f t="shared" si="20"/>
        <v/>
      </c>
      <c r="V111" s="1" t="str">
        <f t="shared" si="14"/>
        <v/>
      </c>
      <c r="W111" s="1" t="str">
        <f t="shared" ref="W111:AL111" si="119">IF(OR(V111="",LEFT(V111,1)="0"),"",MID($E$6,LEN(TEXTJOIN("",TRUE,$F111,$G111,$I111,TEXTJOIN("",TRUE,$U111:V111)))+1,5))</f>
        <v/>
      </c>
      <c r="X111" s="1" t="str">
        <f t="shared" si="119"/>
        <v/>
      </c>
      <c r="Y111" s="1" t="str">
        <f t="shared" si="119"/>
        <v/>
      </c>
      <c r="Z111" s="1" t="str">
        <f t="shared" si="119"/>
        <v/>
      </c>
      <c r="AA111" s="1" t="str">
        <f t="shared" si="119"/>
        <v/>
      </c>
      <c r="AB111" s="1" t="str">
        <f t="shared" si="119"/>
        <v/>
      </c>
      <c r="AC111" s="1" t="str">
        <f t="shared" si="119"/>
        <v/>
      </c>
      <c r="AD111" s="1" t="str">
        <f t="shared" si="119"/>
        <v/>
      </c>
      <c r="AE111" s="1" t="str">
        <f t="shared" si="119"/>
        <v/>
      </c>
      <c r="AF111" s="1" t="str">
        <f t="shared" si="119"/>
        <v/>
      </c>
      <c r="AG111" s="1" t="str">
        <f t="shared" si="119"/>
        <v/>
      </c>
      <c r="AH111" s="1" t="str">
        <f t="shared" si="119"/>
        <v/>
      </c>
      <c r="AI111" s="1" t="str">
        <f t="shared" si="119"/>
        <v/>
      </c>
      <c r="AJ111" s="1" t="str">
        <f t="shared" si="119"/>
        <v/>
      </c>
      <c r="AK111" s="1" t="str">
        <f t="shared" si="119"/>
        <v/>
      </c>
      <c r="AL111" s="1" t="str">
        <f t="shared" si="119"/>
        <v/>
      </c>
    </row>
    <row r="112" ht="15.75" customHeight="1">
      <c r="F11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</v>
      </c>
      <c r="G112" s="1" t="str">
        <f t="shared" si="2"/>
        <v>101</v>
      </c>
      <c r="H112" s="1">
        <f t="shared" si="3"/>
        <v>5</v>
      </c>
      <c r="I112" s="1" t="str">
        <f t="shared" si="4"/>
        <v>000</v>
      </c>
      <c r="J112" s="3" t="str">
        <f t="shared" si="5"/>
        <v>0</v>
      </c>
      <c r="K112" s="1" t="b">
        <f t="shared" si="6"/>
        <v>0</v>
      </c>
      <c r="L112" s="1" t="b">
        <f t="shared" si="7"/>
        <v>1</v>
      </c>
      <c r="M112" s="1" t="str">
        <f t="shared" si="8"/>
        <v>0</v>
      </c>
      <c r="N112" s="1">
        <f t="array" ref="N112">IFS(M112="0",15,M112="1",11,TRUE,"")</f>
        <v>15</v>
      </c>
      <c r="O112" s="1" t="str">
        <f t="shared" si="9"/>
        <v>000000000100001</v>
      </c>
      <c r="P112" s="1">
        <f t="shared" si="10"/>
        <v>33</v>
      </c>
      <c r="Q112" s="1" t="str">
        <f t="shared" si="11"/>
        <v/>
      </c>
      <c r="R112" s="1" t="str">
        <f t="array" ref="R112">TEXTJOIN("",TRUE,RIGHT(U112:XFR112,4))</f>
        <v/>
      </c>
      <c r="S112" s="1" t="str">
        <f t="shared" si="19"/>
        <v/>
      </c>
      <c r="T112" s="1" t="str">
        <f>IF(K112,Dec_Calculator!C105,"")</f>
        <v/>
      </c>
      <c r="U112" s="1" t="str">
        <f t="shared" si="20"/>
        <v/>
      </c>
      <c r="V112" s="1" t="str">
        <f t="shared" si="14"/>
        <v/>
      </c>
      <c r="W112" s="1" t="str">
        <f t="shared" ref="W112:AL112" si="120">IF(OR(V112="",LEFT(V112,1)="0"),"",MID($E$6,LEN(TEXTJOIN("",TRUE,$F112,$G112,$I112,TEXTJOIN("",TRUE,$U112:V112)))+1,5))</f>
        <v/>
      </c>
      <c r="X112" s="1" t="str">
        <f t="shared" si="120"/>
        <v/>
      </c>
      <c r="Y112" s="1" t="str">
        <f t="shared" si="120"/>
        <v/>
      </c>
      <c r="Z112" s="1" t="str">
        <f t="shared" si="120"/>
        <v/>
      </c>
      <c r="AA112" s="1" t="str">
        <f t="shared" si="120"/>
        <v/>
      </c>
      <c r="AB112" s="1" t="str">
        <f t="shared" si="120"/>
        <v/>
      </c>
      <c r="AC112" s="1" t="str">
        <f t="shared" si="120"/>
        <v/>
      </c>
      <c r="AD112" s="1" t="str">
        <f t="shared" si="120"/>
        <v/>
      </c>
      <c r="AE112" s="1" t="str">
        <f t="shared" si="120"/>
        <v/>
      </c>
      <c r="AF112" s="1" t="str">
        <f t="shared" si="120"/>
        <v/>
      </c>
      <c r="AG112" s="1" t="str">
        <f t="shared" si="120"/>
        <v/>
      </c>
      <c r="AH112" s="1" t="str">
        <f t="shared" si="120"/>
        <v/>
      </c>
      <c r="AI112" s="1" t="str">
        <f t="shared" si="120"/>
        <v/>
      </c>
      <c r="AJ112" s="1" t="str">
        <f t="shared" si="120"/>
        <v/>
      </c>
      <c r="AK112" s="1" t="str">
        <f t="shared" si="120"/>
        <v/>
      </c>
      <c r="AL112" s="1" t="str">
        <f t="shared" si="120"/>
        <v/>
      </c>
    </row>
    <row r="113" ht="15.75" customHeight="1">
      <c r="F11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</v>
      </c>
      <c r="G113" s="1" t="str">
        <f t="shared" si="2"/>
        <v>011</v>
      </c>
      <c r="H113" s="1">
        <f t="shared" si="3"/>
        <v>3</v>
      </c>
      <c r="I113" s="1" t="str">
        <f t="shared" si="4"/>
        <v>100</v>
      </c>
      <c r="J113" s="3" t="str">
        <f t="shared" si="5"/>
        <v>4</v>
      </c>
      <c r="K113" s="1" t="b">
        <f t="shared" si="6"/>
        <v>1</v>
      </c>
      <c r="L113" s="1" t="b">
        <f t="shared" si="7"/>
        <v>0</v>
      </c>
      <c r="M113" s="1" t="str">
        <f t="shared" si="8"/>
        <v/>
      </c>
      <c r="N113" s="1" t="str">
        <f t="array" ref="N113">IFS(M113="0",15,M113="1",11,TRUE,"")</f>
        <v/>
      </c>
      <c r="O113" s="1" t="str">
        <f t="shared" si="9"/>
        <v/>
      </c>
      <c r="P113" s="1" t="str">
        <f t="shared" si="10"/>
        <v/>
      </c>
      <c r="Q113" s="1" t="str">
        <f t="shared" si="11"/>
        <v>00111</v>
      </c>
      <c r="R113" s="1" t="str">
        <f t="array" ref="R113">TEXTJOIN("",TRUE,RIGHT(U113:XFR113,4))</f>
        <v>0111</v>
      </c>
      <c r="S113" s="1" t="str">
        <f t="shared" si="19"/>
        <v>001110</v>
      </c>
      <c r="T113" s="1">
        <f>IF(K113,Dec_Calculator!C106,"")</f>
        <v>7</v>
      </c>
      <c r="U113" s="1" t="str">
        <f t="shared" si="20"/>
        <v>00111</v>
      </c>
      <c r="V113" s="1" t="str">
        <f t="shared" si="14"/>
        <v/>
      </c>
      <c r="W113" s="1" t="str">
        <f t="shared" ref="W113:AL113" si="121">IF(OR(V113="",LEFT(V113,1)="0"),"",MID($E$6,LEN(TEXTJOIN("",TRUE,$F113,$G113,$I113,TEXTJOIN("",TRUE,$U113:V113)))+1,5))</f>
        <v/>
      </c>
      <c r="X113" s="1" t="str">
        <f t="shared" si="121"/>
        <v/>
      </c>
      <c r="Y113" s="1" t="str">
        <f t="shared" si="121"/>
        <v/>
      </c>
      <c r="Z113" s="1" t="str">
        <f t="shared" si="121"/>
        <v/>
      </c>
      <c r="AA113" s="1" t="str">
        <f t="shared" si="121"/>
        <v/>
      </c>
      <c r="AB113" s="1" t="str">
        <f t="shared" si="121"/>
        <v/>
      </c>
      <c r="AC113" s="1" t="str">
        <f t="shared" si="121"/>
        <v/>
      </c>
      <c r="AD113" s="1" t="str">
        <f t="shared" si="121"/>
        <v/>
      </c>
      <c r="AE113" s="1" t="str">
        <f t="shared" si="121"/>
        <v/>
      </c>
      <c r="AF113" s="1" t="str">
        <f t="shared" si="121"/>
        <v/>
      </c>
      <c r="AG113" s="1" t="str">
        <f t="shared" si="121"/>
        <v/>
      </c>
      <c r="AH113" s="1" t="str">
        <f t="shared" si="121"/>
        <v/>
      </c>
      <c r="AI113" s="1" t="str">
        <f t="shared" si="121"/>
        <v/>
      </c>
      <c r="AJ113" s="1" t="str">
        <f t="shared" si="121"/>
        <v/>
      </c>
      <c r="AK113" s="1" t="str">
        <f t="shared" si="121"/>
        <v/>
      </c>
      <c r="AL113" s="1" t="str">
        <f t="shared" si="121"/>
        <v/>
      </c>
    </row>
    <row r="114" ht="15.75" customHeight="1">
      <c r="F11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</v>
      </c>
      <c r="G114" s="1" t="str">
        <f t="shared" si="2"/>
        <v>110</v>
      </c>
      <c r="H114" s="1">
        <f t="shared" si="3"/>
        <v>6</v>
      </c>
      <c r="I114" s="1" t="str">
        <f t="shared" si="4"/>
        <v>100</v>
      </c>
      <c r="J114" s="3" t="str">
        <f t="shared" si="5"/>
        <v>4</v>
      </c>
      <c r="K114" s="1" t="b">
        <f t="shared" si="6"/>
        <v>1</v>
      </c>
      <c r="L114" s="1" t="b">
        <f t="shared" si="7"/>
        <v>0</v>
      </c>
      <c r="M114" s="1" t="str">
        <f t="shared" si="8"/>
        <v/>
      </c>
      <c r="N114" s="1" t="str">
        <f t="array" ref="N114">IFS(M114="0",15,M114="1",11,TRUE,"")</f>
        <v/>
      </c>
      <c r="O114" s="1" t="str">
        <f t="shared" si="9"/>
        <v/>
      </c>
      <c r="P114" s="1" t="str">
        <f t="shared" si="10"/>
        <v/>
      </c>
      <c r="Q114" s="1" t="str">
        <f t="shared" si="11"/>
        <v>00110</v>
      </c>
      <c r="R114" s="1" t="str">
        <f t="array" ref="R114">TEXTJOIN("",TRUE,RIGHT(U114:XFR114,4))</f>
        <v>0110</v>
      </c>
      <c r="S114" s="1" t="str">
        <f t="shared" si="19"/>
        <v>001100</v>
      </c>
      <c r="T114" s="1">
        <f>IF(K114,Dec_Calculator!C107,"")</f>
        <v>6</v>
      </c>
      <c r="U114" s="1" t="str">
        <f t="shared" si="20"/>
        <v>00110</v>
      </c>
      <c r="V114" s="1" t="str">
        <f t="shared" si="14"/>
        <v/>
      </c>
      <c r="W114" s="1" t="str">
        <f t="shared" ref="W114:AL114" si="122">IF(OR(V114="",LEFT(V114,1)="0"),"",MID($E$6,LEN(TEXTJOIN("",TRUE,$F114,$G114,$I114,TEXTJOIN("",TRUE,$U114:V114)))+1,5))</f>
        <v/>
      </c>
      <c r="X114" s="1" t="str">
        <f t="shared" si="122"/>
        <v/>
      </c>
      <c r="Y114" s="1" t="str">
        <f t="shared" si="122"/>
        <v/>
      </c>
      <c r="Z114" s="1" t="str">
        <f t="shared" si="122"/>
        <v/>
      </c>
      <c r="AA114" s="1" t="str">
        <f t="shared" si="122"/>
        <v/>
      </c>
      <c r="AB114" s="1" t="str">
        <f t="shared" si="122"/>
        <v/>
      </c>
      <c r="AC114" s="1" t="str">
        <f t="shared" si="122"/>
        <v/>
      </c>
      <c r="AD114" s="1" t="str">
        <f t="shared" si="122"/>
        <v/>
      </c>
      <c r="AE114" s="1" t="str">
        <f t="shared" si="122"/>
        <v/>
      </c>
      <c r="AF114" s="1" t="str">
        <f t="shared" si="122"/>
        <v/>
      </c>
      <c r="AG114" s="1" t="str">
        <f t="shared" si="122"/>
        <v/>
      </c>
      <c r="AH114" s="1" t="str">
        <f t="shared" si="122"/>
        <v/>
      </c>
      <c r="AI114" s="1" t="str">
        <f t="shared" si="122"/>
        <v/>
      </c>
      <c r="AJ114" s="1" t="str">
        <f t="shared" si="122"/>
        <v/>
      </c>
      <c r="AK114" s="1" t="str">
        <f t="shared" si="122"/>
        <v/>
      </c>
      <c r="AL114" s="1" t="str">
        <f t="shared" si="122"/>
        <v/>
      </c>
    </row>
    <row r="115" ht="15.75" customHeight="1">
      <c r="F11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</v>
      </c>
      <c r="G115" s="1" t="str">
        <f t="shared" si="2"/>
        <v>101</v>
      </c>
      <c r="H115" s="1">
        <f t="shared" si="3"/>
        <v>5</v>
      </c>
      <c r="I115" s="1" t="str">
        <f t="shared" si="4"/>
        <v>100</v>
      </c>
      <c r="J115" s="3" t="str">
        <f t="shared" si="5"/>
        <v>4</v>
      </c>
      <c r="K115" s="1" t="b">
        <f t="shared" si="6"/>
        <v>1</v>
      </c>
      <c r="L115" s="1" t="b">
        <f t="shared" si="7"/>
        <v>0</v>
      </c>
      <c r="M115" s="1" t="str">
        <f t="shared" si="8"/>
        <v/>
      </c>
      <c r="N115" s="1" t="str">
        <f t="array" ref="N115">IFS(M115="0",15,M115="1",11,TRUE,"")</f>
        <v/>
      </c>
      <c r="O115" s="1" t="str">
        <f t="shared" si="9"/>
        <v/>
      </c>
      <c r="P115" s="1" t="str">
        <f t="shared" si="10"/>
        <v/>
      </c>
      <c r="Q115" s="1" t="str">
        <f t="shared" si="11"/>
        <v>01101</v>
      </c>
      <c r="R115" s="1" t="str">
        <f t="array" ref="R115">TEXTJOIN("",TRUE,RIGHT(U115:XFR115,4))</f>
        <v>1101</v>
      </c>
      <c r="S115" s="1" t="str">
        <f t="shared" si="19"/>
        <v>011010</v>
      </c>
      <c r="T115" s="1">
        <f>IF(K115,Dec_Calculator!C108,"")</f>
        <v>13</v>
      </c>
      <c r="U115" s="1" t="str">
        <f t="shared" si="20"/>
        <v>01101</v>
      </c>
      <c r="V115" s="1" t="str">
        <f t="shared" si="14"/>
        <v/>
      </c>
      <c r="W115" s="1" t="str">
        <f t="shared" ref="W115:AL115" si="123">IF(OR(V115="",LEFT(V115,1)="0"),"",MID($E$6,LEN(TEXTJOIN("",TRUE,$F115,$G115,$I115,TEXTJOIN("",TRUE,$U115:V115)))+1,5))</f>
        <v/>
      </c>
      <c r="X115" s="1" t="str">
        <f t="shared" si="123"/>
        <v/>
      </c>
      <c r="Y115" s="1" t="str">
        <f t="shared" si="123"/>
        <v/>
      </c>
      <c r="Z115" s="1" t="str">
        <f t="shared" si="123"/>
        <v/>
      </c>
      <c r="AA115" s="1" t="str">
        <f t="shared" si="123"/>
        <v/>
      </c>
      <c r="AB115" s="1" t="str">
        <f t="shared" si="123"/>
        <v/>
      </c>
      <c r="AC115" s="1" t="str">
        <f t="shared" si="123"/>
        <v/>
      </c>
      <c r="AD115" s="1" t="str">
        <f t="shared" si="123"/>
        <v/>
      </c>
      <c r="AE115" s="1" t="str">
        <f t="shared" si="123"/>
        <v/>
      </c>
      <c r="AF115" s="1" t="str">
        <f t="shared" si="123"/>
        <v/>
      </c>
      <c r="AG115" s="1" t="str">
        <f t="shared" si="123"/>
        <v/>
      </c>
      <c r="AH115" s="1" t="str">
        <f t="shared" si="123"/>
        <v/>
      </c>
      <c r="AI115" s="1" t="str">
        <f t="shared" si="123"/>
        <v/>
      </c>
      <c r="AJ115" s="1" t="str">
        <f t="shared" si="123"/>
        <v/>
      </c>
      <c r="AK115" s="1" t="str">
        <f t="shared" si="123"/>
        <v/>
      </c>
      <c r="AL115" s="1" t="str">
        <f t="shared" si="123"/>
        <v/>
      </c>
    </row>
    <row r="116" ht="15.75" customHeight="1">
      <c r="F11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</v>
      </c>
      <c r="G116" s="1" t="str">
        <f t="shared" si="2"/>
        <v>111</v>
      </c>
      <c r="H116" s="1">
        <f t="shared" si="3"/>
        <v>7</v>
      </c>
      <c r="I116" s="1" t="str">
        <f t="shared" si="4"/>
        <v>000</v>
      </c>
      <c r="J116" s="3" t="str">
        <f t="shared" si="5"/>
        <v>0</v>
      </c>
      <c r="K116" s="1" t="b">
        <f t="shared" si="6"/>
        <v>0</v>
      </c>
      <c r="L116" s="1" t="b">
        <f t="shared" si="7"/>
        <v>1</v>
      </c>
      <c r="M116" s="1" t="str">
        <f t="shared" si="8"/>
        <v>0</v>
      </c>
      <c r="N116" s="1">
        <f t="array" ref="N116">IFS(M116="0",15,M116="1",11,TRUE,"")</f>
        <v>15</v>
      </c>
      <c r="O116" s="1" t="str">
        <f t="shared" si="9"/>
        <v>000000000100001</v>
      </c>
      <c r="P116" s="1">
        <f t="shared" si="10"/>
        <v>33</v>
      </c>
      <c r="Q116" s="1" t="str">
        <f t="shared" si="11"/>
        <v/>
      </c>
      <c r="R116" s="1" t="str">
        <f t="array" ref="R116">TEXTJOIN("",TRUE,RIGHT(U116:XFR116,4))</f>
        <v/>
      </c>
      <c r="S116" s="1" t="str">
        <f t="shared" si="19"/>
        <v/>
      </c>
      <c r="T116" s="1" t="str">
        <f>IF(K116,Dec_Calculator!C109,"")</f>
        <v/>
      </c>
      <c r="U116" s="1" t="str">
        <f t="shared" si="20"/>
        <v/>
      </c>
      <c r="V116" s="1" t="str">
        <f t="shared" si="14"/>
        <v/>
      </c>
      <c r="W116" s="1" t="str">
        <f t="shared" ref="W116:AL116" si="124">IF(OR(V116="",LEFT(V116,1)="0"),"",MID($E$6,LEN(TEXTJOIN("",TRUE,$F116,$G116,$I116,TEXTJOIN("",TRUE,$U116:V116)))+1,5))</f>
        <v/>
      </c>
      <c r="X116" s="1" t="str">
        <f t="shared" si="124"/>
        <v/>
      </c>
      <c r="Y116" s="1" t="str">
        <f t="shared" si="124"/>
        <v/>
      </c>
      <c r="Z116" s="1" t="str">
        <f t="shared" si="124"/>
        <v/>
      </c>
      <c r="AA116" s="1" t="str">
        <f t="shared" si="124"/>
        <v/>
      </c>
      <c r="AB116" s="1" t="str">
        <f t="shared" si="124"/>
        <v/>
      </c>
      <c r="AC116" s="1" t="str">
        <f t="shared" si="124"/>
        <v/>
      </c>
      <c r="AD116" s="1" t="str">
        <f t="shared" si="124"/>
        <v/>
      </c>
      <c r="AE116" s="1" t="str">
        <f t="shared" si="124"/>
        <v/>
      </c>
      <c r="AF116" s="1" t="str">
        <f t="shared" si="124"/>
        <v/>
      </c>
      <c r="AG116" s="1" t="str">
        <f t="shared" si="124"/>
        <v/>
      </c>
      <c r="AH116" s="1" t="str">
        <f t="shared" si="124"/>
        <v/>
      </c>
      <c r="AI116" s="1" t="str">
        <f t="shared" si="124"/>
        <v/>
      </c>
      <c r="AJ116" s="1" t="str">
        <f t="shared" si="124"/>
        <v/>
      </c>
      <c r="AK116" s="1" t="str">
        <f t="shared" si="124"/>
        <v/>
      </c>
      <c r="AL116" s="1" t="str">
        <f t="shared" si="124"/>
        <v/>
      </c>
    </row>
    <row r="117" ht="15.75" customHeight="1">
      <c r="F11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</v>
      </c>
      <c r="G117" s="1" t="str">
        <f t="shared" si="2"/>
        <v>100</v>
      </c>
      <c r="H117" s="1">
        <f t="shared" si="3"/>
        <v>4</v>
      </c>
      <c r="I117" s="1" t="str">
        <f t="shared" si="4"/>
        <v>100</v>
      </c>
      <c r="J117" s="3" t="str">
        <f t="shared" si="5"/>
        <v>4</v>
      </c>
      <c r="K117" s="1" t="b">
        <f t="shared" si="6"/>
        <v>1</v>
      </c>
      <c r="L117" s="1" t="b">
        <f t="shared" si="7"/>
        <v>0</v>
      </c>
      <c r="M117" s="1" t="str">
        <f t="shared" si="8"/>
        <v/>
      </c>
      <c r="N117" s="1" t="str">
        <f t="array" ref="N117">IFS(M117="0",15,M117="1",11,TRUE,"")</f>
        <v/>
      </c>
      <c r="O117" s="1" t="str">
        <f t="shared" si="9"/>
        <v/>
      </c>
      <c r="P117" s="1" t="str">
        <f t="shared" si="10"/>
        <v/>
      </c>
      <c r="Q117" s="1" t="str">
        <f t="shared" si="11"/>
        <v>01101</v>
      </c>
      <c r="R117" s="1" t="str">
        <f t="array" ref="R117">TEXTJOIN("",TRUE,RIGHT(U117:XFR117,4))</f>
        <v>1101</v>
      </c>
      <c r="S117" s="1" t="str">
        <f t="shared" si="19"/>
        <v>011010</v>
      </c>
      <c r="T117" s="1">
        <f>IF(K117,Dec_Calculator!C110,"")</f>
        <v>13</v>
      </c>
      <c r="U117" s="1" t="str">
        <f t="shared" si="20"/>
        <v>01101</v>
      </c>
      <c r="V117" s="1" t="str">
        <f t="shared" si="14"/>
        <v/>
      </c>
      <c r="W117" s="1" t="str">
        <f t="shared" ref="W117:AL117" si="125">IF(OR(V117="",LEFT(V117,1)="0"),"",MID($E$6,LEN(TEXTJOIN("",TRUE,$F117,$G117,$I117,TEXTJOIN("",TRUE,$U117:V117)))+1,5))</f>
        <v/>
      </c>
      <c r="X117" s="1" t="str">
        <f t="shared" si="125"/>
        <v/>
      </c>
      <c r="Y117" s="1" t="str">
        <f t="shared" si="125"/>
        <v/>
      </c>
      <c r="Z117" s="1" t="str">
        <f t="shared" si="125"/>
        <v/>
      </c>
      <c r="AA117" s="1" t="str">
        <f t="shared" si="125"/>
        <v/>
      </c>
      <c r="AB117" s="1" t="str">
        <f t="shared" si="125"/>
        <v/>
      </c>
      <c r="AC117" s="1" t="str">
        <f t="shared" si="125"/>
        <v/>
      </c>
      <c r="AD117" s="1" t="str">
        <f t="shared" si="125"/>
        <v/>
      </c>
      <c r="AE117" s="1" t="str">
        <f t="shared" si="125"/>
        <v/>
      </c>
      <c r="AF117" s="1" t="str">
        <f t="shared" si="125"/>
        <v/>
      </c>
      <c r="AG117" s="1" t="str">
        <f t="shared" si="125"/>
        <v/>
      </c>
      <c r="AH117" s="1" t="str">
        <f t="shared" si="125"/>
        <v/>
      </c>
      <c r="AI117" s="1" t="str">
        <f t="shared" si="125"/>
        <v/>
      </c>
      <c r="AJ117" s="1" t="str">
        <f t="shared" si="125"/>
        <v/>
      </c>
      <c r="AK117" s="1" t="str">
        <f t="shared" si="125"/>
        <v/>
      </c>
      <c r="AL117" s="1" t="str">
        <f t="shared" si="125"/>
        <v/>
      </c>
    </row>
    <row r="118" ht="15.75" customHeight="1">
      <c r="F11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</v>
      </c>
      <c r="G118" s="1" t="str">
        <f t="shared" si="2"/>
        <v>111</v>
      </c>
      <c r="H118" s="1">
        <f t="shared" si="3"/>
        <v>7</v>
      </c>
      <c r="I118" s="1" t="str">
        <f t="shared" si="4"/>
        <v>100</v>
      </c>
      <c r="J118" s="3" t="str">
        <f t="shared" si="5"/>
        <v>4</v>
      </c>
      <c r="K118" s="1" t="b">
        <f t="shared" si="6"/>
        <v>1</v>
      </c>
      <c r="L118" s="1" t="b">
        <f t="shared" si="7"/>
        <v>0</v>
      </c>
      <c r="M118" s="1" t="str">
        <f t="shared" si="8"/>
        <v/>
      </c>
      <c r="N118" s="1" t="str">
        <f t="array" ref="N118">IFS(M118="0",15,M118="1",11,TRUE,"")</f>
        <v/>
      </c>
      <c r="O118" s="1" t="str">
        <f t="shared" si="9"/>
        <v/>
      </c>
      <c r="P118" s="1" t="str">
        <f t="shared" si="10"/>
        <v/>
      </c>
      <c r="Q118" s="1" t="str">
        <f t="shared" si="11"/>
        <v>00100</v>
      </c>
      <c r="R118" s="1" t="str">
        <f t="array" ref="R118">TEXTJOIN("",TRUE,RIGHT(U118:XFR118,4))</f>
        <v>0100</v>
      </c>
      <c r="S118" s="1" t="str">
        <f t="shared" si="19"/>
        <v>001000</v>
      </c>
      <c r="T118" s="1">
        <f>IF(K118,Dec_Calculator!C111,"")</f>
        <v>4</v>
      </c>
      <c r="U118" s="1" t="str">
        <f t="shared" si="20"/>
        <v>00100</v>
      </c>
      <c r="V118" s="1" t="str">
        <f t="shared" si="14"/>
        <v/>
      </c>
      <c r="W118" s="1" t="str">
        <f t="shared" ref="W118:AL118" si="126">IF(OR(V118="",LEFT(V118,1)="0"),"",MID($E$6,LEN(TEXTJOIN("",TRUE,$F118,$G118,$I118,TEXTJOIN("",TRUE,$U118:V118)))+1,5))</f>
        <v/>
      </c>
      <c r="X118" s="1" t="str">
        <f t="shared" si="126"/>
        <v/>
      </c>
      <c r="Y118" s="1" t="str">
        <f t="shared" si="126"/>
        <v/>
      </c>
      <c r="Z118" s="1" t="str">
        <f t="shared" si="126"/>
        <v/>
      </c>
      <c r="AA118" s="1" t="str">
        <f t="shared" si="126"/>
        <v/>
      </c>
      <c r="AB118" s="1" t="str">
        <f t="shared" si="126"/>
        <v/>
      </c>
      <c r="AC118" s="1" t="str">
        <f t="shared" si="126"/>
        <v/>
      </c>
      <c r="AD118" s="1" t="str">
        <f t="shared" si="126"/>
        <v/>
      </c>
      <c r="AE118" s="1" t="str">
        <f t="shared" si="126"/>
        <v/>
      </c>
      <c r="AF118" s="1" t="str">
        <f t="shared" si="126"/>
        <v/>
      </c>
      <c r="AG118" s="1" t="str">
        <f t="shared" si="126"/>
        <v/>
      </c>
      <c r="AH118" s="1" t="str">
        <f t="shared" si="126"/>
        <v/>
      </c>
      <c r="AI118" s="1" t="str">
        <f t="shared" si="126"/>
        <v/>
      </c>
      <c r="AJ118" s="1" t="str">
        <f t="shared" si="126"/>
        <v/>
      </c>
      <c r="AK118" s="1" t="str">
        <f t="shared" si="126"/>
        <v/>
      </c>
      <c r="AL118" s="1" t="str">
        <f t="shared" si="126"/>
        <v/>
      </c>
    </row>
    <row r="119" ht="15.75" customHeight="1">
      <c r="F11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</v>
      </c>
      <c r="G119" s="1" t="str">
        <f t="shared" si="2"/>
        <v>011</v>
      </c>
      <c r="H119" s="1">
        <f t="shared" si="3"/>
        <v>3</v>
      </c>
      <c r="I119" s="1" t="str">
        <f t="shared" si="4"/>
        <v>100</v>
      </c>
      <c r="J119" s="3" t="str">
        <f t="shared" si="5"/>
        <v>4</v>
      </c>
      <c r="K119" s="1" t="b">
        <f t="shared" si="6"/>
        <v>1</v>
      </c>
      <c r="L119" s="1" t="b">
        <f t="shared" si="7"/>
        <v>0</v>
      </c>
      <c r="M119" s="1" t="str">
        <f t="shared" si="8"/>
        <v/>
      </c>
      <c r="N119" s="1" t="str">
        <f t="array" ref="N119">IFS(M119="0",15,M119="1",11,TRUE,"")</f>
        <v/>
      </c>
      <c r="O119" s="1" t="str">
        <f t="shared" si="9"/>
        <v/>
      </c>
      <c r="P119" s="1" t="str">
        <f t="shared" si="10"/>
        <v/>
      </c>
      <c r="Q119" s="1" t="str">
        <f t="shared" si="11"/>
        <v>01101</v>
      </c>
      <c r="R119" s="1" t="str">
        <f t="array" ref="R119">TEXTJOIN("",TRUE,RIGHT(U119:XFR119,4))</f>
        <v>1101</v>
      </c>
      <c r="S119" s="1" t="str">
        <f t="shared" si="19"/>
        <v>011010</v>
      </c>
      <c r="T119" s="1">
        <f>IF(K119,Dec_Calculator!C112,"")</f>
        <v>13</v>
      </c>
      <c r="U119" s="1" t="str">
        <f t="shared" si="20"/>
        <v>01101</v>
      </c>
      <c r="V119" s="1" t="str">
        <f t="shared" si="14"/>
        <v/>
      </c>
      <c r="W119" s="1" t="str">
        <f t="shared" ref="W119:AL119" si="127">IF(OR(V119="",LEFT(V119,1)="0"),"",MID($E$6,LEN(TEXTJOIN("",TRUE,$F119,$G119,$I119,TEXTJOIN("",TRUE,$U119:V119)))+1,5))</f>
        <v/>
      </c>
      <c r="X119" s="1" t="str">
        <f t="shared" si="127"/>
        <v/>
      </c>
      <c r="Y119" s="1" t="str">
        <f t="shared" si="127"/>
        <v/>
      </c>
      <c r="Z119" s="1" t="str">
        <f t="shared" si="127"/>
        <v/>
      </c>
      <c r="AA119" s="1" t="str">
        <f t="shared" si="127"/>
        <v/>
      </c>
      <c r="AB119" s="1" t="str">
        <f t="shared" si="127"/>
        <v/>
      </c>
      <c r="AC119" s="1" t="str">
        <f t="shared" si="127"/>
        <v/>
      </c>
      <c r="AD119" s="1" t="str">
        <f t="shared" si="127"/>
        <v/>
      </c>
      <c r="AE119" s="1" t="str">
        <f t="shared" si="127"/>
        <v/>
      </c>
      <c r="AF119" s="1" t="str">
        <f t="shared" si="127"/>
        <v/>
      </c>
      <c r="AG119" s="1" t="str">
        <f t="shared" si="127"/>
        <v/>
      </c>
      <c r="AH119" s="1" t="str">
        <f t="shared" si="127"/>
        <v/>
      </c>
      <c r="AI119" s="1" t="str">
        <f t="shared" si="127"/>
        <v/>
      </c>
      <c r="AJ119" s="1" t="str">
        <f t="shared" si="127"/>
        <v/>
      </c>
      <c r="AK119" s="1" t="str">
        <f t="shared" si="127"/>
        <v/>
      </c>
      <c r="AL119" s="1" t="str">
        <f t="shared" si="127"/>
        <v/>
      </c>
    </row>
    <row r="120" ht="15.75" customHeight="1">
      <c r="F12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</v>
      </c>
      <c r="G120" s="1" t="str">
        <f t="shared" si="2"/>
        <v>010</v>
      </c>
      <c r="H120" s="1">
        <f t="shared" si="3"/>
        <v>2</v>
      </c>
      <c r="I120" s="1" t="str">
        <f t="shared" si="4"/>
        <v>100</v>
      </c>
      <c r="J120" s="3" t="str">
        <f t="shared" si="5"/>
        <v>4</v>
      </c>
      <c r="K120" s="1" t="b">
        <f t="shared" si="6"/>
        <v>1</v>
      </c>
      <c r="L120" s="1" t="b">
        <f t="shared" si="7"/>
        <v>0</v>
      </c>
      <c r="M120" s="1" t="str">
        <f t="shared" si="8"/>
        <v/>
      </c>
      <c r="N120" s="1" t="str">
        <f t="array" ref="N120">IFS(M120="0",15,M120="1",11,TRUE,"")</f>
        <v/>
      </c>
      <c r="O120" s="1" t="str">
        <f t="shared" si="9"/>
        <v/>
      </c>
      <c r="P120" s="1" t="str">
        <f t="shared" si="10"/>
        <v/>
      </c>
      <c r="Q120" s="1" t="str">
        <f t="shared" si="11"/>
        <v>1000101001</v>
      </c>
      <c r="R120" s="1" t="str">
        <f t="array" ref="R120">TEXTJOIN("",TRUE,RIGHT(U120:XFR120,4))</f>
        <v>00011001</v>
      </c>
      <c r="S120" s="1" t="str">
        <f t="shared" si="19"/>
        <v>100010100100</v>
      </c>
      <c r="T120" s="1">
        <f>IF(K120,Dec_Calculator!C113,"")</f>
        <v>25</v>
      </c>
      <c r="U120" s="1" t="str">
        <f t="shared" si="20"/>
        <v>10001</v>
      </c>
      <c r="V120" s="1" t="str">
        <f t="shared" si="14"/>
        <v>01001</v>
      </c>
      <c r="W120" s="1" t="str">
        <f t="shared" ref="W120:AL120" si="128">IF(OR(V120="",LEFT(V120,1)="0"),"",MID($E$6,LEN(TEXTJOIN("",TRUE,$F120,$G120,$I120,TEXTJOIN("",TRUE,$U120:V120)))+1,5))</f>
        <v/>
      </c>
      <c r="X120" s="1" t="str">
        <f t="shared" si="128"/>
        <v/>
      </c>
      <c r="Y120" s="1" t="str">
        <f t="shared" si="128"/>
        <v/>
      </c>
      <c r="Z120" s="1" t="str">
        <f t="shared" si="128"/>
        <v/>
      </c>
      <c r="AA120" s="1" t="str">
        <f t="shared" si="128"/>
        <v/>
      </c>
      <c r="AB120" s="1" t="str">
        <f t="shared" si="128"/>
        <v/>
      </c>
      <c r="AC120" s="1" t="str">
        <f t="shared" si="128"/>
        <v/>
      </c>
      <c r="AD120" s="1" t="str">
        <f t="shared" si="128"/>
        <v/>
      </c>
      <c r="AE120" s="1" t="str">
        <f t="shared" si="128"/>
        <v/>
      </c>
      <c r="AF120" s="1" t="str">
        <f t="shared" si="128"/>
        <v/>
      </c>
      <c r="AG120" s="1" t="str">
        <f t="shared" si="128"/>
        <v/>
      </c>
      <c r="AH120" s="1" t="str">
        <f t="shared" si="128"/>
        <v/>
      </c>
      <c r="AI120" s="1" t="str">
        <f t="shared" si="128"/>
        <v/>
      </c>
      <c r="AJ120" s="1" t="str">
        <f t="shared" si="128"/>
        <v/>
      </c>
      <c r="AK120" s="1" t="str">
        <f t="shared" si="128"/>
        <v/>
      </c>
      <c r="AL120" s="1" t="str">
        <f t="shared" si="128"/>
        <v/>
      </c>
    </row>
    <row r="121" ht="15.75" customHeight="1">
      <c r="F12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</v>
      </c>
      <c r="G121" s="1" t="str">
        <f t="shared" si="2"/>
        <v>111</v>
      </c>
      <c r="H121" s="1">
        <f t="shared" si="3"/>
        <v>7</v>
      </c>
      <c r="I121" s="1" t="str">
        <f t="shared" si="4"/>
        <v>000</v>
      </c>
      <c r="J121" s="3" t="str">
        <f t="shared" si="5"/>
        <v>0</v>
      </c>
      <c r="K121" s="1" t="b">
        <f t="shared" si="6"/>
        <v>0</v>
      </c>
      <c r="L121" s="1" t="b">
        <f t="shared" si="7"/>
        <v>1</v>
      </c>
      <c r="M121" s="1" t="str">
        <f t="shared" si="8"/>
        <v>1</v>
      </c>
      <c r="N121" s="1">
        <f t="array" ref="N121">IFS(M121="0",15,M121="1",11,TRUE,"")</f>
        <v>11</v>
      </c>
      <c r="O121" s="1" t="str">
        <f t="shared" si="9"/>
        <v>00000000011</v>
      </c>
      <c r="P121" s="1">
        <f t="shared" si="10"/>
        <v>3</v>
      </c>
      <c r="Q121" s="1" t="str">
        <f t="shared" si="11"/>
        <v/>
      </c>
      <c r="R121" s="1" t="str">
        <f t="array" ref="R121">TEXTJOIN("",TRUE,RIGHT(U121:XFR121,4))</f>
        <v/>
      </c>
      <c r="S121" s="1" t="str">
        <f t="shared" si="19"/>
        <v/>
      </c>
      <c r="T121" s="1" t="str">
        <f>IF(K121,Dec_Calculator!C114,"")</f>
        <v/>
      </c>
      <c r="U121" s="1" t="str">
        <f t="shared" si="20"/>
        <v/>
      </c>
      <c r="V121" s="1" t="str">
        <f t="shared" si="14"/>
        <v/>
      </c>
      <c r="W121" s="1" t="str">
        <f t="shared" ref="W121:AL121" si="129">IF(OR(V121="",LEFT(V121,1)="0"),"",MID($E$6,LEN(TEXTJOIN("",TRUE,$F121,$G121,$I121,TEXTJOIN("",TRUE,$U121:V121)))+1,5))</f>
        <v/>
      </c>
      <c r="X121" s="1" t="str">
        <f t="shared" si="129"/>
        <v/>
      </c>
      <c r="Y121" s="1" t="str">
        <f t="shared" si="129"/>
        <v/>
      </c>
      <c r="Z121" s="1" t="str">
        <f t="shared" si="129"/>
        <v/>
      </c>
      <c r="AA121" s="1" t="str">
        <f t="shared" si="129"/>
        <v/>
      </c>
      <c r="AB121" s="1" t="str">
        <f t="shared" si="129"/>
        <v/>
      </c>
      <c r="AC121" s="1" t="str">
        <f t="shared" si="129"/>
        <v/>
      </c>
      <c r="AD121" s="1" t="str">
        <f t="shared" si="129"/>
        <v/>
      </c>
      <c r="AE121" s="1" t="str">
        <f t="shared" si="129"/>
        <v/>
      </c>
      <c r="AF121" s="1" t="str">
        <f t="shared" si="129"/>
        <v/>
      </c>
      <c r="AG121" s="1" t="str">
        <f t="shared" si="129"/>
        <v/>
      </c>
      <c r="AH121" s="1" t="str">
        <f t="shared" si="129"/>
        <v/>
      </c>
      <c r="AI121" s="1" t="str">
        <f t="shared" si="129"/>
        <v/>
      </c>
      <c r="AJ121" s="1" t="str">
        <f t="shared" si="129"/>
        <v/>
      </c>
      <c r="AK121" s="1" t="str">
        <f t="shared" si="129"/>
        <v/>
      </c>
      <c r="AL121" s="1" t="str">
        <f t="shared" si="129"/>
        <v/>
      </c>
    </row>
    <row r="122" ht="15.75" customHeight="1">
      <c r="F12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</v>
      </c>
      <c r="G122" s="1" t="str">
        <f t="shared" si="2"/>
        <v>111</v>
      </c>
      <c r="H122" s="1">
        <f t="shared" si="3"/>
        <v>7</v>
      </c>
      <c r="I122" s="1" t="str">
        <f t="shared" si="4"/>
        <v>001</v>
      </c>
      <c r="J122" s="3" t="str">
        <f t="shared" si="5"/>
        <v>1</v>
      </c>
      <c r="K122" s="1" t="b">
        <f t="shared" si="6"/>
        <v>0</v>
      </c>
      <c r="L122" s="1" t="b">
        <f t="shared" si="7"/>
        <v>1</v>
      </c>
      <c r="M122" s="1" t="str">
        <f t="shared" si="8"/>
        <v>0</v>
      </c>
      <c r="N122" s="1">
        <f t="array" ref="N122">IFS(M122="0",15,M122="1",11,TRUE,"")</f>
        <v>15</v>
      </c>
      <c r="O122" s="1" t="str">
        <f t="shared" si="9"/>
        <v>000000000100001</v>
      </c>
      <c r="P122" s="1">
        <f t="shared" si="10"/>
        <v>33</v>
      </c>
      <c r="Q122" s="1" t="str">
        <f t="shared" si="11"/>
        <v/>
      </c>
      <c r="R122" s="1" t="str">
        <f t="array" ref="R122">TEXTJOIN("",TRUE,RIGHT(U122:XFR122,4))</f>
        <v/>
      </c>
      <c r="S122" s="1" t="str">
        <f t="shared" si="19"/>
        <v/>
      </c>
      <c r="T122" s="1" t="str">
        <f>IF(K122,Dec_Calculator!C115,"")</f>
        <v/>
      </c>
      <c r="U122" s="1" t="str">
        <f t="shared" si="20"/>
        <v/>
      </c>
      <c r="V122" s="1" t="str">
        <f t="shared" si="14"/>
        <v/>
      </c>
      <c r="W122" s="1" t="str">
        <f t="shared" ref="W122:AL122" si="130">IF(OR(V122="",LEFT(V122,1)="0"),"",MID($E$6,LEN(TEXTJOIN("",TRUE,$F122,$G122,$I122,TEXTJOIN("",TRUE,$U122:V122)))+1,5))</f>
        <v/>
      </c>
      <c r="X122" s="1" t="str">
        <f t="shared" si="130"/>
        <v/>
      </c>
      <c r="Y122" s="1" t="str">
        <f t="shared" si="130"/>
        <v/>
      </c>
      <c r="Z122" s="1" t="str">
        <f t="shared" si="130"/>
        <v/>
      </c>
      <c r="AA122" s="1" t="str">
        <f t="shared" si="130"/>
        <v/>
      </c>
      <c r="AB122" s="1" t="str">
        <f t="shared" si="130"/>
        <v/>
      </c>
      <c r="AC122" s="1" t="str">
        <f t="shared" si="130"/>
        <v/>
      </c>
      <c r="AD122" s="1" t="str">
        <f t="shared" si="130"/>
        <v/>
      </c>
      <c r="AE122" s="1" t="str">
        <f t="shared" si="130"/>
        <v/>
      </c>
      <c r="AF122" s="1" t="str">
        <f t="shared" si="130"/>
        <v/>
      </c>
      <c r="AG122" s="1" t="str">
        <f t="shared" si="130"/>
        <v/>
      </c>
      <c r="AH122" s="1" t="str">
        <f t="shared" si="130"/>
        <v/>
      </c>
      <c r="AI122" s="1" t="str">
        <f t="shared" si="130"/>
        <v/>
      </c>
      <c r="AJ122" s="1" t="str">
        <f t="shared" si="130"/>
        <v/>
      </c>
      <c r="AK122" s="1" t="str">
        <f t="shared" si="130"/>
        <v/>
      </c>
      <c r="AL122" s="1" t="str">
        <f t="shared" si="130"/>
        <v/>
      </c>
    </row>
    <row r="123" ht="15.75" customHeight="1">
      <c r="F12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</v>
      </c>
      <c r="G123" s="1" t="str">
        <f t="shared" si="2"/>
        <v>111</v>
      </c>
      <c r="H123" s="1">
        <f t="shared" si="3"/>
        <v>7</v>
      </c>
      <c r="I123" s="1" t="str">
        <f t="shared" si="4"/>
        <v>100</v>
      </c>
      <c r="J123" s="3" t="str">
        <f t="shared" si="5"/>
        <v>4</v>
      </c>
      <c r="K123" s="1" t="b">
        <f t="shared" si="6"/>
        <v>1</v>
      </c>
      <c r="L123" s="1" t="b">
        <f t="shared" si="7"/>
        <v>0</v>
      </c>
      <c r="M123" s="1" t="str">
        <f t="shared" si="8"/>
        <v/>
      </c>
      <c r="N123" s="1" t="str">
        <f t="array" ref="N123">IFS(M123="0",15,M123="1",11,TRUE,"")</f>
        <v/>
      </c>
      <c r="O123" s="1" t="str">
        <f t="shared" si="9"/>
        <v/>
      </c>
      <c r="P123" s="1" t="str">
        <f t="shared" si="10"/>
        <v/>
      </c>
      <c r="Q123" s="1" t="str">
        <f t="shared" si="11"/>
        <v>01011</v>
      </c>
      <c r="R123" s="1" t="str">
        <f t="array" ref="R123">TEXTJOIN("",TRUE,RIGHT(U123:XFR123,4))</f>
        <v>1011</v>
      </c>
      <c r="S123" s="1" t="str">
        <f t="shared" si="19"/>
        <v>010110</v>
      </c>
      <c r="T123" s="1">
        <f>IF(K123,Dec_Calculator!C116,"")</f>
        <v>11</v>
      </c>
      <c r="U123" s="1" t="str">
        <f t="shared" si="20"/>
        <v>01011</v>
      </c>
      <c r="V123" s="1" t="str">
        <f t="shared" si="14"/>
        <v/>
      </c>
      <c r="W123" s="1" t="str">
        <f t="shared" ref="W123:AL123" si="131">IF(OR(V123="",LEFT(V123,1)="0"),"",MID($E$6,LEN(TEXTJOIN("",TRUE,$F123,$G123,$I123,TEXTJOIN("",TRUE,$U123:V123)))+1,5))</f>
        <v/>
      </c>
      <c r="X123" s="1" t="str">
        <f t="shared" si="131"/>
        <v/>
      </c>
      <c r="Y123" s="1" t="str">
        <f t="shared" si="131"/>
        <v/>
      </c>
      <c r="Z123" s="1" t="str">
        <f t="shared" si="131"/>
        <v/>
      </c>
      <c r="AA123" s="1" t="str">
        <f t="shared" si="131"/>
        <v/>
      </c>
      <c r="AB123" s="1" t="str">
        <f t="shared" si="131"/>
        <v/>
      </c>
      <c r="AC123" s="1" t="str">
        <f t="shared" si="131"/>
        <v/>
      </c>
      <c r="AD123" s="1" t="str">
        <f t="shared" si="131"/>
        <v/>
      </c>
      <c r="AE123" s="1" t="str">
        <f t="shared" si="131"/>
        <v/>
      </c>
      <c r="AF123" s="1" t="str">
        <f t="shared" si="131"/>
        <v/>
      </c>
      <c r="AG123" s="1" t="str">
        <f t="shared" si="131"/>
        <v/>
      </c>
      <c r="AH123" s="1" t="str">
        <f t="shared" si="131"/>
        <v/>
      </c>
      <c r="AI123" s="1" t="str">
        <f t="shared" si="131"/>
        <v/>
      </c>
      <c r="AJ123" s="1" t="str">
        <f t="shared" si="131"/>
        <v/>
      </c>
      <c r="AK123" s="1" t="str">
        <f t="shared" si="131"/>
        <v/>
      </c>
      <c r="AL123" s="1" t="str">
        <f t="shared" si="131"/>
        <v/>
      </c>
    </row>
    <row r="124" ht="15.75" customHeight="1">
      <c r="F12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</v>
      </c>
      <c r="G124" s="1" t="str">
        <f t="shared" si="2"/>
        <v>000</v>
      </c>
      <c r="H124" s="1">
        <f t="shared" si="3"/>
        <v>0</v>
      </c>
      <c r="I124" s="1" t="str">
        <f t="shared" si="4"/>
        <v>100</v>
      </c>
      <c r="J124" s="3" t="str">
        <f t="shared" si="5"/>
        <v>4</v>
      </c>
      <c r="K124" s="1" t="b">
        <f t="shared" si="6"/>
        <v>1</v>
      </c>
      <c r="L124" s="1" t="b">
        <f t="shared" si="7"/>
        <v>0</v>
      </c>
      <c r="M124" s="1" t="str">
        <f t="shared" si="8"/>
        <v/>
      </c>
      <c r="N124" s="1" t="str">
        <f t="array" ref="N124">IFS(M124="0",15,M124="1",11,TRUE,"")</f>
        <v/>
      </c>
      <c r="O124" s="1" t="str">
        <f t="shared" si="9"/>
        <v/>
      </c>
      <c r="P124" s="1" t="str">
        <f t="shared" si="10"/>
        <v/>
      </c>
      <c r="Q124" s="1" t="str">
        <f t="shared" si="11"/>
        <v>01001</v>
      </c>
      <c r="R124" s="1" t="str">
        <f t="array" ref="R124">TEXTJOIN("",TRUE,RIGHT(U124:XFR124,4))</f>
        <v>1001</v>
      </c>
      <c r="S124" s="1" t="str">
        <f t="shared" si="19"/>
        <v>010010</v>
      </c>
      <c r="T124" s="1">
        <f>IF(K124,Dec_Calculator!C117,"")</f>
        <v>9</v>
      </c>
      <c r="U124" s="1" t="str">
        <f t="shared" si="20"/>
        <v>01001</v>
      </c>
      <c r="V124" s="1" t="str">
        <f t="shared" si="14"/>
        <v/>
      </c>
      <c r="W124" s="1" t="str">
        <f t="shared" ref="W124:AL124" si="132">IF(OR(V124="",LEFT(V124,1)="0"),"",MID($E$6,LEN(TEXTJOIN("",TRUE,$F124,$G124,$I124,TEXTJOIN("",TRUE,$U124:V124)))+1,5))</f>
        <v/>
      </c>
      <c r="X124" s="1" t="str">
        <f t="shared" si="132"/>
        <v/>
      </c>
      <c r="Y124" s="1" t="str">
        <f t="shared" si="132"/>
        <v/>
      </c>
      <c r="Z124" s="1" t="str">
        <f t="shared" si="132"/>
        <v/>
      </c>
      <c r="AA124" s="1" t="str">
        <f t="shared" si="132"/>
        <v/>
      </c>
      <c r="AB124" s="1" t="str">
        <f t="shared" si="132"/>
        <v/>
      </c>
      <c r="AC124" s="1" t="str">
        <f t="shared" si="132"/>
        <v/>
      </c>
      <c r="AD124" s="1" t="str">
        <f t="shared" si="132"/>
        <v/>
      </c>
      <c r="AE124" s="1" t="str">
        <f t="shared" si="132"/>
        <v/>
      </c>
      <c r="AF124" s="1" t="str">
        <f t="shared" si="132"/>
        <v/>
      </c>
      <c r="AG124" s="1" t="str">
        <f t="shared" si="132"/>
        <v/>
      </c>
      <c r="AH124" s="1" t="str">
        <f t="shared" si="132"/>
        <v/>
      </c>
      <c r="AI124" s="1" t="str">
        <f t="shared" si="132"/>
        <v/>
      </c>
      <c r="AJ124" s="1" t="str">
        <f t="shared" si="132"/>
        <v/>
      </c>
      <c r="AK124" s="1" t="str">
        <f t="shared" si="132"/>
        <v/>
      </c>
      <c r="AL124" s="1" t="str">
        <f t="shared" si="132"/>
        <v/>
      </c>
    </row>
    <row r="125" ht="15.75" customHeight="1">
      <c r="F12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</v>
      </c>
      <c r="G125" s="1" t="str">
        <f t="shared" si="2"/>
        <v>000</v>
      </c>
      <c r="H125" s="1">
        <f t="shared" si="3"/>
        <v>0</v>
      </c>
      <c r="I125" s="1" t="str">
        <f t="shared" si="4"/>
        <v>100</v>
      </c>
      <c r="J125" s="3" t="str">
        <f t="shared" si="5"/>
        <v>4</v>
      </c>
      <c r="K125" s="1" t="b">
        <f t="shared" si="6"/>
        <v>1</v>
      </c>
      <c r="L125" s="1" t="b">
        <f t="shared" si="7"/>
        <v>0</v>
      </c>
      <c r="M125" s="1" t="str">
        <f t="shared" si="8"/>
        <v/>
      </c>
      <c r="N125" s="1" t="str">
        <f t="array" ref="N125">IFS(M125="0",15,M125="1",11,TRUE,"")</f>
        <v/>
      </c>
      <c r="O125" s="1" t="str">
        <f t="shared" si="9"/>
        <v/>
      </c>
      <c r="P125" s="1" t="str">
        <f t="shared" si="10"/>
        <v/>
      </c>
      <c r="Q125" s="1" t="str">
        <f t="shared" si="11"/>
        <v>01000</v>
      </c>
      <c r="R125" s="1" t="str">
        <f t="array" ref="R125">TEXTJOIN("",TRUE,RIGHT(U125:XFR125,4))</f>
        <v>1000</v>
      </c>
      <c r="S125" s="1" t="str">
        <f t="shared" si="19"/>
        <v>010000</v>
      </c>
      <c r="T125" s="1">
        <f>IF(K125,Dec_Calculator!C118,"")</f>
        <v>8</v>
      </c>
      <c r="U125" s="1" t="str">
        <f t="shared" si="20"/>
        <v>01000</v>
      </c>
      <c r="V125" s="1" t="str">
        <f t="shared" si="14"/>
        <v/>
      </c>
      <c r="W125" s="1" t="str">
        <f t="shared" ref="W125:AL125" si="133">IF(OR(V125="",LEFT(V125,1)="0"),"",MID($E$6,LEN(TEXTJOIN("",TRUE,$F125,$G125,$I125,TEXTJOIN("",TRUE,$U125:V125)))+1,5))</f>
        <v/>
      </c>
      <c r="X125" s="1" t="str">
        <f t="shared" si="133"/>
        <v/>
      </c>
      <c r="Y125" s="1" t="str">
        <f t="shared" si="133"/>
        <v/>
      </c>
      <c r="Z125" s="1" t="str">
        <f t="shared" si="133"/>
        <v/>
      </c>
      <c r="AA125" s="1" t="str">
        <f t="shared" si="133"/>
        <v/>
      </c>
      <c r="AB125" s="1" t="str">
        <f t="shared" si="133"/>
        <v/>
      </c>
      <c r="AC125" s="1" t="str">
        <f t="shared" si="133"/>
        <v/>
      </c>
      <c r="AD125" s="1" t="str">
        <f t="shared" si="133"/>
        <v/>
      </c>
      <c r="AE125" s="1" t="str">
        <f t="shared" si="133"/>
        <v/>
      </c>
      <c r="AF125" s="1" t="str">
        <f t="shared" si="133"/>
        <v/>
      </c>
      <c r="AG125" s="1" t="str">
        <f t="shared" si="133"/>
        <v/>
      </c>
      <c r="AH125" s="1" t="str">
        <f t="shared" si="133"/>
        <v/>
      </c>
      <c r="AI125" s="1" t="str">
        <f t="shared" si="133"/>
        <v/>
      </c>
      <c r="AJ125" s="1" t="str">
        <f t="shared" si="133"/>
        <v/>
      </c>
      <c r="AK125" s="1" t="str">
        <f t="shared" si="133"/>
        <v/>
      </c>
      <c r="AL125" s="1" t="str">
        <f t="shared" si="133"/>
        <v/>
      </c>
    </row>
    <row r="126" ht="15.75" customHeight="1">
      <c r="F12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</v>
      </c>
      <c r="G126" s="1" t="str">
        <f t="shared" si="2"/>
        <v>111</v>
      </c>
      <c r="H126" s="1">
        <f t="shared" si="3"/>
        <v>7</v>
      </c>
      <c r="I126" s="1" t="str">
        <f t="shared" si="4"/>
        <v>001</v>
      </c>
      <c r="J126" s="3" t="str">
        <f t="shared" si="5"/>
        <v>1</v>
      </c>
      <c r="K126" s="1" t="b">
        <f t="shared" si="6"/>
        <v>0</v>
      </c>
      <c r="L126" s="1" t="b">
        <f t="shared" si="7"/>
        <v>1</v>
      </c>
      <c r="M126" s="1" t="str">
        <f t="shared" si="8"/>
        <v>1</v>
      </c>
      <c r="N126" s="1">
        <f t="array" ref="N126">IFS(M126="0",15,M126="1",11,TRUE,"")</f>
        <v>11</v>
      </c>
      <c r="O126" s="1" t="str">
        <f t="shared" si="9"/>
        <v>00000000011</v>
      </c>
      <c r="P126" s="1">
        <f t="shared" si="10"/>
        <v>3</v>
      </c>
      <c r="Q126" s="1" t="str">
        <f t="shared" si="11"/>
        <v/>
      </c>
      <c r="R126" s="1" t="str">
        <f t="array" ref="R126">TEXTJOIN("",TRUE,RIGHT(U126:XFR126,4))</f>
        <v/>
      </c>
      <c r="S126" s="1" t="str">
        <f t="shared" si="19"/>
        <v/>
      </c>
      <c r="T126" s="1" t="str">
        <f>IF(K126,Dec_Calculator!C119,"")</f>
        <v/>
      </c>
      <c r="U126" s="1" t="str">
        <f t="shared" si="20"/>
        <v/>
      </c>
      <c r="V126" s="1" t="str">
        <f t="shared" si="14"/>
        <v/>
      </c>
      <c r="W126" s="1" t="str">
        <f t="shared" ref="W126:AL126" si="134">IF(OR(V126="",LEFT(V126,1)="0"),"",MID($E$6,LEN(TEXTJOIN("",TRUE,$F126,$G126,$I126,TEXTJOIN("",TRUE,$U126:V126)))+1,5))</f>
        <v/>
      </c>
      <c r="X126" s="1" t="str">
        <f t="shared" si="134"/>
        <v/>
      </c>
      <c r="Y126" s="1" t="str">
        <f t="shared" si="134"/>
        <v/>
      </c>
      <c r="Z126" s="1" t="str">
        <f t="shared" si="134"/>
        <v/>
      </c>
      <c r="AA126" s="1" t="str">
        <f t="shared" si="134"/>
        <v/>
      </c>
      <c r="AB126" s="1" t="str">
        <f t="shared" si="134"/>
        <v/>
      </c>
      <c r="AC126" s="1" t="str">
        <f t="shared" si="134"/>
        <v/>
      </c>
      <c r="AD126" s="1" t="str">
        <f t="shared" si="134"/>
        <v/>
      </c>
      <c r="AE126" s="1" t="str">
        <f t="shared" si="134"/>
        <v/>
      </c>
      <c r="AF126" s="1" t="str">
        <f t="shared" si="134"/>
        <v/>
      </c>
      <c r="AG126" s="1" t="str">
        <f t="shared" si="134"/>
        <v/>
      </c>
      <c r="AH126" s="1" t="str">
        <f t="shared" si="134"/>
        <v/>
      </c>
      <c r="AI126" s="1" t="str">
        <f t="shared" si="134"/>
        <v/>
      </c>
      <c r="AJ126" s="1" t="str">
        <f t="shared" si="134"/>
        <v/>
      </c>
      <c r="AK126" s="1" t="str">
        <f t="shared" si="134"/>
        <v/>
      </c>
      <c r="AL126" s="1" t="str">
        <f t="shared" si="134"/>
        <v/>
      </c>
    </row>
    <row r="127" ht="15.75" customHeight="1">
      <c r="F12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</v>
      </c>
      <c r="G127" s="1" t="str">
        <f t="shared" si="2"/>
        <v>101</v>
      </c>
      <c r="H127" s="1">
        <f t="shared" si="3"/>
        <v>5</v>
      </c>
      <c r="I127" s="1" t="str">
        <f t="shared" si="4"/>
        <v>100</v>
      </c>
      <c r="J127" s="3" t="str">
        <f t="shared" si="5"/>
        <v>4</v>
      </c>
      <c r="K127" s="1" t="b">
        <f t="shared" si="6"/>
        <v>1</v>
      </c>
      <c r="L127" s="1" t="b">
        <f t="shared" si="7"/>
        <v>0</v>
      </c>
      <c r="M127" s="1" t="str">
        <f t="shared" si="8"/>
        <v/>
      </c>
      <c r="N127" s="1" t="str">
        <f t="array" ref="N127">IFS(M127="0",15,M127="1",11,TRUE,"")</f>
        <v/>
      </c>
      <c r="O127" s="1" t="str">
        <f t="shared" si="9"/>
        <v/>
      </c>
      <c r="P127" s="1" t="str">
        <f t="shared" si="10"/>
        <v/>
      </c>
      <c r="Q127" s="1" t="str">
        <f t="shared" si="11"/>
        <v>00010</v>
      </c>
      <c r="R127" s="1" t="str">
        <f t="array" ref="R127">TEXTJOIN("",TRUE,RIGHT(U127:XFR127,4))</f>
        <v>0010</v>
      </c>
      <c r="S127" s="1" t="str">
        <f t="shared" si="19"/>
        <v>000100</v>
      </c>
      <c r="T127" s="1">
        <f>IF(K127,Dec_Calculator!C120,"")</f>
        <v>2</v>
      </c>
      <c r="U127" s="1" t="str">
        <f t="shared" si="20"/>
        <v>00010</v>
      </c>
      <c r="V127" s="1" t="str">
        <f t="shared" si="14"/>
        <v/>
      </c>
      <c r="W127" s="1" t="str">
        <f t="shared" ref="W127:AL127" si="135">IF(OR(V127="",LEFT(V127,1)="0"),"",MID($E$6,LEN(TEXTJOIN("",TRUE,$F127,$G127,$I127,TEXTJOIN("",TRUE,$U127:V127)))+1,5))</f>
        <v/>
      </c>
      <c r="X127" s="1" t="str">
        <f t="shared" si="135"/>
        <v/>
      </c>
      <c r="Y127" s="1" t="str">
        <f t="shared" si="135"/>
        <v/>
      </c>
      <c r="Z127" s="1" t="str">
        <f t="shared" si="135"/>
        <v/>
      </c>
      <c r="AA127" s="1" t="str">
        <f t="shared" si="135"/>
        <v/>
      </c>
      <c r="AB127" s="1" t="str">
        <f t="shared" si="135"/>
        <v/>
      </c>
      <c r="AC127" s="1" t="str">
        <f t="shared" si="135"/>
        <v/>
      </c>
      <c r="AD127" s="1" t="str">
        <f t="shared" si="135"/>
        <v/>
      </c>
      <c r="AE127" s="1" t="str">
        <f t="shared" si="135"/>
        <v/>
      </c>
      <c r="AF127" s="1" t="str">
        <f t="shared" si="135"/>
        <v/>
      </c>
      <c r="AG127" s="1" t="str">
        <f t="shared" si="135"/>
        <v/>
      </c>
      <c r="AH127" s="1" t="str">
        <f t="shared" si="135"/>
        <v/>
      </c>
      <c r="AI127" s="1" t="str">
        <f t="shared" si="135"/>
        <v/>
      </c>
      <c r="AJ127" s="1" t="str">
        <f t="shared" si="135"/>
        <v/>
      </c>
      <c r="AK127" s="1" t="str">
        <f t="shared" si="135"/>
        <v/>
      </c>
      <c r="AL127" s="1" t="str">
        <f t="shared" si="135"/>
        <v/>
      </c>
    </row>
    <row r="128" ht="15.75" customHeight="1">
      <c r="F12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</v>
      </c>
      <c r="G128" s="1" t="str">
        <f t="shared" si="2"/>
        <v>010</v>
      </c>
      <c r="H128" s="1">
        <f t="shared" si="3"/>
        <v>2</v>
      </c>
      <c r="I128" s="1" t="str">
        <f t="shared" si="4"/>
        <v>100</v>
      </c>
      <c r="J128" s="3" t="str">
        <f t="shared" si="5"/>
        <v>4</v>
      </c>
      <c r="K128" s="1" t="b">
        <f t="shared" si="6"/>
        <v>1</v>
      </c>
      <c r="L128" s="1" t="b">
        <f t="shared" si="7"/>
        <v>0</v>
      </c>
      <c r="M128" s="1" t="str">
        <f t="shared" si="8"/>
        <v/>
      </c>
      <c r="N128" s="1" t="str">
        <f t="array" ref="N128">IFS(M128="0",15,M128="1",11,TRUE,"")</f>
        <v/>
      </c>
      <c r="O128" s="1" t="str">
        <f t="shared" si="9"/>
        <v/>
      </c>
      <c r="P128" s="1" t="str">
        <f t="shared" si="10"/>
        <v/>
      </c>
      <c r="Q128" s="1" t="str">
        <f t="shared" si="11"/>
        <v>00010</v>
      </c>
      <c r="R128" s="1" t="str">
        <f t="array" ref="R128">TEXTJOIN("",TRUE,RIGHT(U128:XFR128,4))</f>
        <v>0010</v>
      </c>
      <c r="S128" s="1" t="str">
        <f t="shared" si="19"/>
        <v>000100</v>
      </c>
      <c r="T128" s="1">
        <f>IF(K128,Dec_Calculator!C121,"")</f>
        <v>2</v>
      </c>
      <c r="U128" s="1" t="str">
        <f t="shared" si="20"/>
        <v>00010</v>
      </c>
      <c r="V128" s="1" t="str">
        <f t="shared" si="14"/>
        <v/>
      </c>
      <c r="W128" s="1" t="str">
        <f t="shared" ref="W128:AL128" si="136">IF(OR(V128="",LEFT(V128,1)="0"),"",MID($E$6,LEN(TEXTJOIN("",TRUE,$F128,$G128,$I128,TEXTJOIN("",TRUE,$U128:V128)))+1,5))</f>
        <v/>
      </c>
      <c r="X128" s="1" t="str">
        <f t="shared" si="136"/>
        <v/>
      </c>
      <c r="Y128" s="1" t="str">
        <f t="shared" si="136"/>
        <v/>
      </c>
      <c r="Z128" s="1" t="str">
        <f t="shared" si="136"/>
        <v/>
      </c>
      <c r="AA128" s="1" t="str">
        <f t="shared" si="136"/>
        <v/>
      </c>
      <c r="AB128" s="1" t="str">
        <f t="shared" si="136"/>
        <v/>
      </c>
      <c r="AC128" s="1" t="str">
        <f t="shared" si="136"/>
        <v/>
      </c>
      <c r="AD128" s="1" t="str">
        <f t="shared" si="136"/>
        <v/>
      </c>
      <c r="AE128" s="1" t="str">
        <f t="shared" si="136"/>
        <v/>
      </c>
      <c r="AF128" s="1" t="str">
        <f t="shared" si="136"/>
        <v/>
      </c>
      <c r="AG128" s="1" t="str">
        <f t="shared" si="136"/>
        <v/>
      </c>
      <c r="AH128" s="1" t="str">
        <f t="shared" si="136"/>
        <v/>
      </c>
      <c r="AI128" s="1" t="str">
        <f t="shared" si="136"/>
        <v/>
      </c>
      <c r="AJ128" s="1" t="str">
        <f t="shared" si="136"/>
        <v/>
      </c>
      <c r="AK128" s="1" t="str">
        <f t="shared" si="136"/>
        <v/>
      </c>
      <c r="AL128" s="1" t="str">
        <f t="shared" si="136"/>
        <v/>
      </c>
    </row>
    <row r="129" ht="15.75" customHeight="1">
      <c r="F12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</v>
      </c>
      <c r="G129" s="1" t="str">
        <f t="shared" si="2"/>
        <v>010</v>
      </c>
      <c r="H129" s="1">
        <f t="shared" si="3"/>
        <v>2</v>
      </c>
      <c r="I129" s="1" t="str">
        <f t="shared" si="4"/>
        <v>100</v>
      </c>
      <c r="J129" s="3" t="str">
        <f t="shared" si="5"/>
        <v>4</v>
      </c>
      <c r="K129" s="1" t="b">
        <f t="shared" si="6"/>
        <v>1</v>
      </c>
      <c r="L129" s="1" t="b">
        <f t="shared" si="7"/>
        <v>0</v>
      </c>
      <c r="M129" s="1" t="str">
        <f t="shared" si="8"/>
        <v/>
      </c>
      <c r="N129" s="1" t="str">
        <f t="array" ref="N129">IFS(M129="0",15,M129="1",11,TRUE,"")</f>
        <v/>
      </c>
      <c r="O129" s="1" t="str">
        <f t="shared" si="9"/>
        <v/>
      </c>
      <c r="P129" s="1" t="str">
        <f t="shared" si="10"/>
        <v/>
      </c>
      <c r="Q129" s="1" t="str">
        <f t="shared" si="11"/>
        <v>01100</v>
      </c>
      <c r="R129" s="1" t="str">
        <f t="array" ref="R129">TEXTJOIN("",TRUE,RIGHT(U129:XFR129,4))</f>
        <v>1100</v>
      </c>
      <c r="S129" s="1" t="str">
        <f t="shared" si="19"/>
        <v>011000</v>
      </c>
      <c r="T129" s="1">
        <f>IF(K129,Dec_Calculator!C122,"")</f>
        <v>12</v>
      </c>
      <c r="U129" s="1" t="str">
        <f t="shared" si="20"/>
        <v>01100</v>
      </c>
      <c r="V129" s="1" t="str">
        <f t="shared" si="14"/>
        <v/>
      </c>
      <c r="W129" s="1" t="str">
        <f t="shared" ref="W129:AL129" si="137">IF(OR(V129="",LEFT(V129,1)="0"),"",MID($E$6,LEN(TEXTJOIN("",TRUE,$F129,$G129,$I129,TEXTJOIN("",TRUE,$U129:V129)))+1,5))</f>
        <v/>
      </c>
      <c r="X129" s="1" t="str">
        <f t="shared" si="137"/>
        <v/>
      </c>
      <c r="Y129" s="1" t="str">
        <f t="shared" si="137"/>
        <v/>
      </c>
      <c r="Z129" s="1" t="str">
        <f t="shared" si="137"/>
        <v/>
      </c>
      <c r="AA129" s="1" t="str">
        <f t="shared" si="137"/>
        <v/>
      </c>
      <c r="AB129" s="1" t="str">
        <f t="shared" si="137"/>
        <v/>
      </c>
      <c r="AC129" s="1" t="str">
        <f t="shared" si="137"/>
        <v/>
      </c>
      <c r="AD129" s="1" t="str">
        <f t="shared" si="137"/>
        <v/>
      </c>
      <c r="AE129" s="1" t="str">
        <f t="shared" si="137"/>
        <v/>
      </c>
      <c r="AF129" s="1" t="str">
        <f t="shared" si="137"/>
        <v/>
      </c>
      <c r="AG129" s="1" t="str">
        <f t="shared" si="137"/>
        <v/>
      </c>
      <c r="AH129" s="1" t="str">
        <f t="shared" si="137"/>
        <v/>
      </c>
      <c r="AI129" s="1" t="str">
        <f t="shared" si="137"/>
        <v/>
      </c>
      <c r="AJ129" s="1" t="str">
        <f t="shared" si="137"/>
        <v/>
      </c>
      <c r="AK129" s="1" t="str">
        <f t="shared" si="137"/>
        <v/>
      </c>
      <c r="AL129" s="1" t="str">
        <f t="shared" si="137"/>
        <v/>
      </c>
    </row>
    <row r="130" ht="15.75" customHeight="1">
      <c r="F13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</v>
      </c>
      <c r="G130" s="1" t="str">
        <f t="shared" si="2"/>
        <v>110</v>
      </c>
      <c r="H130" s="1">
        <f t="shared" si="3"/>
        <v>6</v>
      </c>
      <c r="I130" s="1" t="str">
        <f t="shared" si="4"/>
        <v>001</v>
      </c>
      <c r="J130" s="3" t="str">
        <f t="shared" si="5"/>
        <v>1</v>
      </c>
      <c r="K130" s="1" t="b">
        <f t="shared" si="6"/>
        <v>0</v>
      </c>
      <c r="L130" s="1" t="b">
        <f t="shared" si="7"/>
        <v>1</v>
      </c>
      <c r="M130" s="1" t="str">
        <f t="shared" si="8"/>
        <v>1</v>
      </c>
      <c r="N130" s="1">
        <f t="array" ref="N130">IFS(M130="0",15,M130="1",11,TRUE,"")</f>
        <v>11</v>
      </c>
      <c r="O130" s="1" t="str">
        <f t="shared" si="9"/>
        <v>00000000011</v>
      </c>
      <c r="P130" s="1">
        <f t="shared" si="10"/>
        <v>3</v>
      </c>
      <c r="Q130" s="1" t="str">
        <f t="shared" si="11"/>
        <v/>
      </c>
      <c r="R130" s="1" t="str">
        <f t="array" ref="R130">TEXTJOIN("",TRUE,RIGHT(U130:XFR130,4))</f>
        <v/>
      </c>
      <c r="S130" s="1" t="str">
        <f t="shared" si="19"/>
        <v/>
      </c>
      <c r="T130" s="1" t="str">
        <f>IF(K130,Dec_Calculator!C123,"")</f>
        <v/>
      </c>
      <c r="U130" s="1" t="str">
        <f t="shared" si="20"/>
        <v/>
      </c>
      <c r="V130" s="1" t="str">
        <f t="shared" si="14"/>
        <v/>
      </c>
      <c r="W130" s="1" t="str">
        <f t="shared" ref="W130:AL130" si="138">IF(OR(V130="",LEFT(V130,1)="0"),"",MID($E$6,LEN(TEXTJOIN("",TRUE,$F130,$G130,$I130,TEXTJOIN("",TRUE,$U130:V130)))+1,5))</f>
        <v/>
      </c>
      <c r="X130" s="1" t="str">
        <f t="shared" si="138"/>
        <v/>
      </c>
      <c r="Y130" s="1" t="str">
        <f t="shared" si="138"/>
        <v/>
      </c>
      <c r="Z130" s="1" t="str">
        <f t="shared" si="138"/>
        <v/>
      </c>
      <c r="AA130" s="1" t="str">
        <f t="shared" si="138"/>
        <v/>
      </c>
      <c r="AB130" s="1" t="str">
        <f t="shared" si="138"/>
        <v/>
      </c>
      <c r="AC130" s="1" t="str">
        <f t="shared" si="138"/>
        <v/>
      </c>
      <c r="AD130" s="1" t="str">
        <f t="shared" si="138"/>
        <v/>
      </c>
      <c r="AE130" s="1" t="str">
        <f t="shared" si="138"/>
        <v/>
      </c>
      <c r="AF130" s="1" t="str">
        <f t="shared" si="138"/>
        <v/>
      </c>
      <c r="AG130" s="1" t="str">
        <f t="shared" si="138"/>
        <v/>
      </c>
      <c r="AH130" s="1" t="str">
        <f t="shared" si="138"/>
        <v/>
      </c>
      <c r="AI130" s="1" t="str">
        <f t="shared" si="138"/>
        <v/>
      </c>
      <c r="AJ130" s="1" t="str">
        <f t="shared" si="138"/>
        <v/>
      </c>
      <c r="AK130" s="1" t="str">
        <f t="shared" si="138"/>
        <v/>
      </c>
      <c r="AL130" s="1" t="str">
        <f t="shared" si="138"/>
        <v/>
      </c>
    </row>
    <row r="131" ht="15.75" customHeight="1">
      <c r="F13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</v>
      </c>
      <c r="G131" s="1" t="str">
        <f t="shared" si="2"/>
        <v>000</v>
      </c>
      <c r="H131" s="1">
        <f t="shared" si="3"/>
        <v>0</v>
      </c>
      <c r="I131" s="1" t="str">
        <f t="shared" si="4"/>
        <v>100</v>
      </c>
      <c r="J131" s="3" t="str">
        <f t="shared" si="5"/>
        <v>4</v>
      </c>
      <c r="K131" s="1" t="b">
        <f t="shared" si="6"/>
        <v>1</v>
      </c>
      <c r="L131" s="1" t="b">
        <f t="shared" si="7"/>
        <v>0</v>
      </c>
      <c r="M131" s="1" t="str">
        <f t="shared" si="8"/>
        <v/>
      </c>
      <c r="N131" s="1" t="str">
        <f t="array" ref="N131">IFS(M131="0",15,M131="1",11,TRUE,"")</f>
        <v/>
      </c>
      <c r="O131" s="1" t="str">
        <f t="shared" si="9"/>
        <v/>
      </c>
      <c r="P131" s="1" t="str">
        <f t="shared" si="10"/>
        <v/>
      </c>
      <c r="Q131" s="1" t="str">
        <f t="shared" si="11"/>
        <v>01000</v>
      </c>
      <c r="R131" s="1" t="str">
        <f t="array" ref="R131">TEXTJOIN("",TRUE,RIGHT(U131:XFR131,4))</f>
        <v>1000</v>
      </c>
      <c r="S131" s="1" t="str">
        <f t="shared" si="19"/>
        <v>010000</v>
      </c>
      <c r="T131" s="1">
        <f>IF(K131,Dec_Calculator!C124,"")</f>
        <v>8</v>
      </c>
      <c r="U131" s="1" t="str">
        <f t="shared" si="20"/>
        <v>01000</v>
      </c>
      <c r="V131" s="1" t="str">
        <f t="shared" si="14"/>
        <v/>
      </c>
      <c r="W131" s="1" t="str">
        <f t="shared" ref="W131:AL131" si="139">IF(OR(V131="",LEFT(V131,1)="0"),"",MID($E$6,LEN(TEXTJOIN("",TRUE,$F131,$G131,$I131,TEXTJOIN("",TRUE,$U131:V131)))+1,5))</f>
        <v/>
      </c>
      <c r="X131" s="1" t="str">
        <f t="shared" si="139"/>
        <v/>
      </c>
      <c r="Y131" s="1" t="str">
        <f t="shared" si="139"/>
        <v/>
      </c>
      <c r="Z131" s="1" t="str">
        <f t="shared" si="139"/>
        <v/>
      </c>
      <c r="AA131" s="1" t="str">
        <f t="shared" si="139"/>
        <v/>
      </c>
      <c r="AB131" s="1" t="str">
        <f t="shared" si="139"/>
        <v/>
      </c>
      <c r="AC131" s="1" t="str">
        <f t="shared" si="139"/>
        <v/>
      </c>
      <c r="AD131" s="1" t="str">
        <f t="shared" si="139"/>
        <v/>
      </c>
      <c r="AE131" s="1" t="str">
        <f t="shared" si="139"/>
        <v/>
      </c>
      <c r="AF131" s="1" t="str">
        <f t="shared" si="139"/>
        <v/>
      </c>
      <c r="AG131" s="1" t="str">
        <f t="shared" si="139"/>
        <v/>
      </c>
      <c r="AH131" s="1" t="str">
        <f t="shared" si="139"/>
        <v/>
      </c>
      <c r="AI131" s="1" t="str">
        <f t="shared" si="139"/>
        <v/>
      </c>
      <c r="AJ131" s="1" t="str">
        <f t="shared" si="139"/>
        <v/>
      </c>
      <c r="AK131" s="1" t="str">
        <f t="shared" si="139"/>
        <v/>
      </c>
      <c r="AL131" s="1" t="str">
        <f t="shared" si="139"/>
        <v/>
      </c>
    </row>
    <row r="132" ht="15.75" customHeight="1">
      <c r="F13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</v>
      </c>
      <c r="G132" s="1" t="str">
        <f t="shared" si="2"/>
        <v>110</v>
      </c>
      <c r="H132" s="1">
        <f t="shared" si="3"/>
        <v>6</v>
      </c>
      <c r="I132" s="1" t="str">
        <f t="shared" si="4"/>
        <v>100</v>
      </c>
      <c r="J132" s="3" t="str">
        <f t="shared" si="5"/>
        <v>4</v>
      </c>
      <c r="K132" s="1" t="b">
        <f t="shared" si="6"/>
        <v>1</v>
      </c>
      <c r="L132" s="1" t="b">
        <f t="shared" si="7"/>
        <v>0</v>
      </c>
      <c r="M132" s="1" t="str">
        <f t="shared" si="8"/>
        <v/>
      </c>
      <c r="N132" s="1" t="str">
        <f t="array" ref="N132">IFS(M132="0",15,M132="1",11,TRUE,"")</f>
        <v/>
      </c>
      <c r="O132" s="1" t="str">
        <f t="shared" si="9"/>
        <v/>
      </c>
      <c r="P132" s="1" t="str">
        <f t="shared" si="10"/>
        <v/>
      </c>
      <c r="Q132" s="1" t="str">
        <f t="shared" si="11"/>
        <v>00110</v>
      </c>
      <c r="R132" s="1" t="str">
        <f t="array" ref="R132">TEXTJOIN("",TRUE,RIGHT(U132:XFR132,4))</f>
        <v>0110</v>
      </c>
      <c r="S132" s="1" t="str">
        <f t="shared" si="19"/>
        <v>001100</v>
      </c>
      <c r="T132" s="1">
        <f>IF(K132,Dec_Calculator!C125,"")</f>
        <v>6</v>
      </c>
      <c r="U132" s="1" t="str">
        <f t="shared" si="20"/>
        <v>00110</v>
      </c>
      <c r="V132" s="1" t="str">
        <f t="shared" si="14"/>
        <v/>
      </c>
      <c r="W132" s="1" t="str">
        <f t="shared" ref="W132:AL132" si="140">IF(OR(V132="",LEFT(V132,1)="0"),"",MID($E$6,LEN(TEXTJOIN("",TRUE,$F132,$G132,$I132,TEXTJOIN("",TRUE,$U132:V132)))+1,5))</f>
        <v/>
      </c>
      <c r="X132" s="1" t="str">
        <f t="shared" si="140"/>
        <v/>
      </c>
      <c r="Y132" s="1" t="str">
        <f t="shared" si="140"/>
        <v/>
      </c>
      <c r="Z132" s="1" t="str">
        <f t="shared" si="140"/>
        <v/>
      </c>
      <c r="AA132" s="1" t="str">
        <f t="shared" si="140"/>
        <v/>
      </c>
      <c r="AB132" s="1" t="str">
        <f t="shared" si="140"/>
        <v/>
      </c>
      <c r="AC132" s="1" t="str">
        <f t="shared" si="140"/>
        <v/>
      </c>
      <c r="AD132" s="1" t="str">
        <f t="shared" si="140"/>
        <v/>
      </c>
      <c r="AE132" s="1" t="str">
        <f t="shared" si="140"/>
        <v/>
      </c>
      <c r="AF132" s="1" t="str">
        <f t="shared" si="140"/>
        <v/>
      </c>
      <c r="AG132" s="1" t="str">
        <f t="shared" si="140"/>
        <v/>
      </c>
      <c r="AH132" s="1" t="str">
        <f t="shared" si="140"/>
        <v/>
      </c>
      <c r="AI132" s="1" t="str">
        <f t="shared" si="140"/>
        <v/>
      </c>
      <c r="AJ132" s="1" t="str">
        <f t="shared" si="140"/>
        <v/>
      </c>
      <c r="AK132" s="1" t="str">
        <f t="shared" si="140"/>
        <v/>
      </c>
      <c r="AL132" s="1" t="str">
        <f t="shared" si="140"/>
        <v/>
      </c>
    </row>
    <row r="133" ht="15.75" customHeight="1">
      <c r="F13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</v>
      </c>
      <c r="G133" s="1" t="str">
        <f t="shared" si="2"/>
        <v>000</v>
      </c>
      <c r="H133" s="1">
        <f t="shared" si="3"/>
        <v>0</v>
      </c>
      <c r="I133" s="1" t="str">
        <f t="shared" si="4"/>
        <v>100</v>
      </c>
      <c r="J133" s="3" t="str">
        <f t="shared" si="5"/>
        <v>4</v>
      </c>
      <c r="K133" s="1" t="b">
        <f t="shared" si="6"/>
        <v>1</v>
      </c>
      <c r="L133" s="1" t="b">
        <f t="shared" si="7"/>
        <v>0</v>
      </c>
      <c r="M133" s="1" t="str">
        <f t="shared" si="8"/>
        <v/>
      </c>
      <c r="N133" s="1" t="str">
        <f t="array" ref="N133">IFS(M133="0",15,M133="1",11,TRUE,"")</f>
        <v/>
      </c>
      <c r="O133" s="1" t="str">
        <f t="shared" si="9"/>
        <v/>
      </c>
      <c r="P133" s="1" t="str">
        <f t="shared" si="10"/>
        <v/>
      </c>
      <c r="Q133" s="1" t="str">
        <f t="shared" si="11"/>
        <v>01101</v>
      </c>
      <c r="R133" s="1" t="str">
        <f t="array" ref="R133">TEXTJOIN("",TRUE,RIGHT(U133:XFR133,4))</f>
        <v>1101</v>
      </c>
      <c r="S133" s="1" t="str">
        <f t="shared" si="19"/>
        <v>011010</v>
      </c>
      <c r="T133" s="1">
        <f>IF(K133,Dec_Calculator!C126,"")</f>
        <v>13</v>
      </c>
      <c r="U133" s="1" t="str">
        <f t="shared" si="20"/>
        <v>01101</v>
      </c>
      <c r="V133" s="1" t="str">
        <f t="shared" si="14"/>
        <v/>
      </c>
      <c r="W133" s="1" t="str">
        <f t="shared" ref="W133:AL133" si="141">IF(OR(V133="",LEFT(V133,1)="0"),"",MID($E$6,LEN(TEXTJOIN("",TRUE,$F133,$G133,$I133,TEXTJOIN("",TRUE,$U133:V133)))+1,5))</f>
        <v/>
      </c>
      <c r="X133" s="1" t="str">
        <f t="shared" si="141"/>
        <v/>
      </c>
      <c r="Y133" s="1" t="str">
        <f t="shared" si="141"/>
        <v/>
      </c>
      <c r="Z133" s="1" t="str">
        <f t="shared" si="141"/>
        <v/>
      </c>
      <c r="AA133" s="1" t="str">
        <f t="shared" si="141"/>
        <v/>
      </c>
      <c r="AB133" s="1" t="str">
        <f t="shared" si="141"/>
        <v/>
      </c>
      <c r="AC133" s="1" t="str">
        <f t="shared" si="141"/>
        <v/>
      </c>
      <c r="AD133" s="1" t="str">
        <f t="shared" si="141"/>
        <v/>
      </c>
      <c r="AE133" s="1" t="str">
        <f t="shared" si="141"/>
        <v/>
      </c>
      <c r="AF133" s="1" t="str">
        <f t="shared" si="141"/>
        <v/>
      </c>
      <c r="AG133" s="1" t="str">
        <f t="shared" si="141"/>
        <v/>
      </c>
      <c r="AH133" s="1" t="str">
        <f t="shared" si="141"/>
        <v/>
      </c>
      <c r="AI133" s="1" t="str">
        <f t="shared" si="141"/>
        <v/>
      </c>
      <c r="AJ133" s="1" t="str">
        <f t="shared" si="141"/>
        <v/>
      </c>
      <c r="AK133" s="1" t="str">
        <f t="shared" si="141"/>
        <v/>
      </c>
      <c r="AL133" s="1" t="str">
        <f t="shared" si="141"/>
        <v/>
      </c>
    </row>
    <row r="134" ht="15.75" customHeight="1">
      <c r="F13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</v>
      </c>
      <c r="G134" s="1" t="str">
        <f t="shared" si="2"/>
        <v>010</v>
      </c>
      <c r="H134" s="1">
        <f t="shared" si="3"/>
        <v>2</v>
      </c>
      <c r="I134" s="1" t="str">
        <f t="shared" si="4"/>
        <v>001</v>
      </c>
      <c r="J134" s="3" t="str">
        <f t="shared" si="5"/>
        <v>1</v>
      </c>
      <c r="K134" s="1" t="b">
        <f t="shared" si="6"/>
        <v>0</v>
      </c>
      <c r="L134" s="1" t="b">
        <f t="shared" si="7"/>
        <v>1</v>
      </c>
      <c r="M134" s="1" t="str">
        <f t="shared" si="8"/>
        <v>0</v>
      </c>
      <c r="N134" s="1">
        <f t="array" ref="N134">IFS(M134="0",15,M134="1",11,TRUE,"")</f>
        <v>15</v>
      </c>
      <c r="O134" s="1" t="str">
        <f t="shared" si="9"/>
        <v>000000001011011</v>
      </c>
      <c r="P134" s="1">
        <f t="shared" si="10"/>
        <v>91</v>
      </c>
      <c r="Q134" s="1" t="str">
        <f t="shared" si="11"/>
        <v/>
      </c>
      <c r="R134" s="1" t="str">
        <f t="array" ref="R134">TEXTJOIN("",TRUE,RIGHT(U134:XFR134,4))</f>
        <v/>
      </c>
      <c r="S134" s="1" t="str">
        <f t="shared" si="19"/>
        <v/>
      </c>
      <c r="T134" s="1" t="str">
        <f>IF(K134,Dec_Calculator!C127,"")</f>
        <v/>
      </c>
      <c r="U134" s="1" t="str">
        <f t="shared" si="20"/>
        <v/>
      </c>
      <c r="V134" s="1" t="str">
        <f t="shared" si="14"/>
        <v/>
      </c>
      <c r="W134" s="1" t="str">
        <f t="shared" ref="W134:AL134" si="142">IF(OR(V134="",LEFT(V134,1)="0"),"",MID($E$6,LEN(TEXTJOIN("",TRUE,$F134,$G134,$I134,TEXTJOIN("",TRUE,$U134:V134)))+1,5))</f>
        <v/>
      </c>
      <c r="X134" s="1" t="str">
        <f t="shared" si="142"/>
        <v/>
      </c>
      <c r="Y134" s="1" t="str">
        <f t="shared" si="142"/>
        <v/>
      </c>
      <c r="Z134" s="1" t="str">
        <f t="shared" si="142"/>
        <v/>
      </c>
      <c r="AA134" s="1" t="str">
        <f t="shared" si="142"/>
        <v/>
      </c>
      <c r="AB134" s="1" t="str">
        <f t="shared" si="142"/>
        <v/>
      </c>
      <c r="AC134" s="1" t="str">
        <f t="shared" si="142"/>
        <v/>
      </c>
      <c r="AD134" s="1" t="str">
        <f t="shared" si="142"/>
        <v/>
      </c>
      <c r="AE134" s="1" t="str">
        <f t="shared" si="142"/>
        <v/>
      </c>
      <c r="AF134" s="1" t="str">
        <f t="shared" si="142"/>
        <v/>
      </c>
      <c r="AG134" s="1" t="str">
        <f t="shared" si="142"/>
        <v/>
      </c>
      <c r="AH134" s="1" t="str">
        <f t="shared" si="142"/>
        <v/>
      </c>
      <c r="AI134" s="1" t="str">
        <f t="shared" si="142"/>
        <v/>
      </c>
      <c r="AJ134" s="1" t="str">
        <f t="shared" si="142"/>
        <v/>
      </c>
      <c r="AK134" s="1" t="str">
        <f t="shared" si="142"/>
        <v/>
      </c>
      <c r="AL134" s="1" t="str">
        <f t="shared" si="142"/>
        <v/>
      </c>
    </row>
    <row r="135" ht="15.75" customHeight="1">
      <c r="F13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</v>
      </c>
      <c r="G135" s="1" t="str">
        <f t="shared" si="2"/>
        <v>001</v>
      </c>
      <c r="H135" s="1">
        <f t="shared" si="3"/>
        <v>1</v>
      </c>
      <c r="I135" s="1" t="str">
        <f t="shared" si="4"/>
        <v>100</v>
      </c>
      <c r="J135" s="3" t="str">
        <f t="shared" si="5"/>
        <v>4</v>
      </c>
      <c r="K135" s="1" t="b">
        <f t="shared" si="6"/>
        <v>1</v>
      </c>
      <c r="L135" s="1" t="b">
        <f t="shared" si="7"/>
        <v>0</v>
      </c>
      <c r="M135" s="1" t="str">
        <f t="shared" si="8"/>
        <v/>
      </c>
      <c r="N135" s="1" t="str">
        <f t="array" ref="N135">IFS(M135="0",15,M135="1",11,TRUE,"")</f>
        <v/>
      </c>
      <c r="O135" s="1" t="str">
        <f t="shared" si="9"/>
        <v/>
      </c>
      <c r="P135" s="1" t="str">
        <f t="shared" si="10"/>
        <v/>
      </c>
      <c r="Q135" s="1" t="str">
        <f t="shared" si="11"/>
        <v>11101110101001000100</v>
      </c>
      <c r="R135" s="1" t="str">
        <f t="array" ref="R135">TEXTJOIN("",TRUE,RIGHT(U135:XFR135,4))</f>
        <v>1101101000100100</v>
      </c>
      <c r="S135" s="1" t="str">
        <f t="shared" si="19"/>
        <v>11101110101001000100</v>
      </c>
      <c r="T135" s="1">
        <f>IF(K135,Dec_Calculator!C128,"")</f>
        <v>55844</v>
      </c>
      <c r="U135" s="1" t="str">
        <f t="shared" si="20"/>
        <v>11101</v>
      </c>
      <c r="V135" s="1" t="str">
        <f t="shared" si="14"/>
        <v>11010</v>
      </c>
      <c r="W135" s="1" t="str">
        <f t="shared" ref="W135:AL135" si="143">IF(OR(V135="",LEFT(V135,1)="0"),"",MID($E$6,LEN(TEXTJOIN("",TRUE,$F135,$G135,$I135,TEXTJOIN("",TRUE,$U135:V135)))+1,5))</f>
        <v>10010</v>
      </c>
      <c r="X135" s="1" t="str">
        <f t="shared" si="143"/>
        <v>00100</v>
      </c>
      <c r="Y135" s="1" t="str">
        <f t="shared" si="143"/>
        <v/>
      </c>
      <c r="Z135" s="1" t="str">
        <f t="shared" si="143"/>
        <v/>
      </c>
      <c r="AA135" s="1" t="str">
        <f t="shared" si="143"/>
        <v/>
      </c>
      <c r="AB135" s="1" t="str">
        <f t="shared" si="143"/>
        <v/>
      </c>
      <c r="AC135" s="1" t="str">
        <f t="shared" si="143"/>
        <v/>
      </c>
      <c r="AD135" s="1" t="str">
        <f t="shared" si="143"/>
        <v/>
      </c>
      <c r="AE135" s="1" t="str">
        <f t="shared" si="143"/>
        <v/>
      </c>
      <c r="AF135" s="1" t="str">
        <f t="shared" si="143"/>
        <v/>
      </c>
      <c r="AG135" s="1" t="str">
        <f t="shared" si="143"/>
        <v/>
      </c>
      <c r="AH135" s="1" t="str">
        <f t="shared" si="143"/>
        <v/>
      </c>
      <c r="AI135" s="1" t="str">
        <f t="shared" si="143"/>
        <v/>
      </c>
      <c r="AJ135" s="1" t="str">
        <f t="shared" si="143"/>
        <v/>
      </c>
      <c r="AK135" s="1" t="str">
        <f t="shared" si="143"/>
        <v/>
      </c>
      <c r="AL135" s="1" t="str">
        <f t="shared" si="143"/>
        <v/>
      </c>
    </row>
    <row r="136" ht="15.75" customHeight="1">
      <c r="F13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</v>
      </c>
      <c r="G136" s="1" t="str">
        <f t="shared" si="2"/>
        <v>100</v>
      </c>
      <c r="H136" s="1">
        <f t="shared" si="3"/>
        <v>4</v>
      </c>
      <c r="I136" s="1" t="str">
        <f t="shared" si="4"/>
        <v>101</v>
      </c>
      <c r="J136" s="3" t="str">
        <f t="shared" si="5"/>
        <v>5</v>
      </c>
      <c r="K136" s="1" t="b">
        <f t="shared" si="6"/>
        <v>0</v>
      </c>
      <c r="L136" s="1" t="b">
        <f t="shared" si="7"/>
        <v>1</v>
      </c>
      <c r="M136" s="1" t="str">
        <f t="shared" si="8"/>
        <v>1</v>
      </c>
      <c r="N136" s="1">
        <f t="array" ref="N136">IFS(M136="0",15,M136="1",11,TRUE,"")</f>
        <v>11</v>
      </c>
      <c r="O136" s="1" t="str">
        <f t="shared" si="9"/>
        <v>00000000010</v>
      </c>
      <c r="P136" s="1">
        <f t="shared" si="10"/>
        <v>2</v>
      </c>
      <c r="Q136" s="1" t="str">
        <f t="shared" si="11"/>
        <v/>
      </c>
      <c r="R136" s="1" t="str">
        <f t="array" ref="R136">TEXTJOIN("",TRUE,RIGHT(U136:XFR136,4))</f>
        <v/>
      </c>
      <c r="S136" s="1" t="str">
        <f t="shared" si="19"/>
        <v/>
      </c>
      <c r="T136" s="1" t="str">
        <f>IF(K136,Dec_Calculator!C129,"")</f>
        <v/>
      </c>
      <c r="U136" s="1" t="str">
        <f t="shared" si="20"/>
        <v/>
      </c>
      <c r="V136" s="1" t="str">
        <f t="shared" si="14"/>
        <v/>
      </c>
      <c r="W136" s="1" t="str">
        <f t="shared" ref="W136:AL136" si="144">IF(OR(V136="",LEFT(V136,1)="0"),"",MID($E$6,LEN(TEXTJOIN("",TRUE,$F136,$G136,$I136,TEXTJOIN("",TRUE,$U136:V136)))+1,5))</f>
        <v/>
      </c>
      <c r="X136" s="1" t="str">
        <f t="shared" si="144"/>
        <v/>
      </c>
      <c r="Y136" s="1" t="str">
        <f t="shared" si="144"/>
        <v/>
      </c>
      <c r="Z136" s="1" t="str">
        <f t="shared" si="144"/>
        <v/>
      </c>
      <c r="AA136" s="1" t="str">
        <f t="shared" si="144"/>
        <v/>
      </c>
      <c r="AB136" s="1" t="str">
        <f t="shared" si="144"/>
        <v/>
      </c>
      <c r="AC136" s="1" t="str">
        <f t="shared" si="144"/>
        <v/>
      </c>
      <c r="AD136" s="1" t="str">
        <f t="shared" si="144"/>
        <v/>
      </c>
      <c r="AE136" s="1" t="str">
        <f t="shared" si="144"/>
        <v/>
      </c>
      <c r="AF136" s="1" t="str">
        <f t="shared" si="144"/>
        <v/>
      </c>
      <c r="AG136" s="1" t="str">
        <f t="shared" si="144"/>
        <v/>
      </c>
      <c r="AH136" s="1" t="str">
        <f t="shared" si="144"/>
        <v/>
      </c>
      <c r="AI136" s="1" t="str">
        <f t="shared" si="144"/>
        <v/>
      </c>
      <c r="AJ136" s="1" t="str">
        <f t="shared" si="144"/>
        <v/>
      </c>
      <c r="AK136" s="1" t="str">
        <f t="shared" si="144"/>
        <v/>
      </c>
      <c r="AL136" s="1" t="str">
        <f t="shared" si="144"/>
        <v/>
      </c>
    </row>
    <row r="137" ht="15.75" customHeight="1">
      <c r="F13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</v>
      </c>
      <c r="G137" s="1" t="str">
        <f t="shared" si="2"/>
        <v>101</v>
      </c>
      <c r="H137" s="1">
        <f t="shared" si="3"/>
        <v>5</v>
      </c>
      <c r="I137" s="1" t="str">
        <f t="shared" si="4"/>
        <v>100</v>
      </c>
      <c r="J137" s="3" t="str">
        <f t="shared" si="5"/>
        <v>4</v>
      </c>
      <c r="K137" s="1" t="b">
        <f t="shared" si="6"/>
        <v>1</v>
      </c>
      <c r="L137" s="1" t="b">
        <f t="shared" si="7"/>
        <v>0</v>
      </c>
      <c r="M137" s="1" t="str">
        <f t="shared" si="8"/>
        <v/>
      </c>
      <c r="N137" s="1" t="str">
        <f t="array" ref="N137">IFS(M137="0",15,M137="1",11,TRUE,"")</f>
        <v/>
      </c>
      <c r="O137" s="1" t="str">
        <f t="shared" si="9"/>
        <v/>
      </c>
      <c r="P137" s="1" t="str">
        <f t="shared" si="10"/>
        <v/>
      </c>
      <c r="Q137" s="1" t="str">
        <f t="shared" si="11"/>
        <v>1001100001</v>
      </c>
      <c r="R137" s="1" t="str">
        <f t="array" ref="R137">TEXTJOIN("",TRUE,RIGHT(U137:XFR137,4))</f>
        <v>00110001</v>
      </c>
      <c r="S137" s="1" t="str">
        <f t="shared" si="19"/>
        <v>100110000100</v>
      </c>
      <c r="T137" s="1">
        <f>IF(K137,Dec_Calculator!C130,"")</f>
        <v>49</v>
      </c>
      <c r="U137" s="1" t="str">
        <f t="shared" si="20"/>
        <v>10011</v>
      </c>
      <c r="V137" s="1" t="str">
        <f t="shared" si="14"/>
        <v>00001</v>
      </c>
      <c r="W137" s="1" t="str">
        <f t="shared" ref="W137:AL137" si="145">IF(OR(V137="",LEFT(V137,1)="0"),"",MID($E$6,LEN(TEXTJOIN("",TRUE,$F137,$G137,$I137,TEXTJOIN("",TRUE,$U137:V137)))+1,5))</f>
        <v/>
      </c>
      <c r="X137" s="1" t="str">
        <f t="shared" si="145"/>
        <v/>
      </c>
      <c r="Y137" s="1" t="str">
        <f t="shared" si="145"/>
        <v/>
      </c>
      <c r="Z137" s="1" t="str">
        <f t="shared" si="145"/>
        <v/>
      </c>
      <c r="AA137" s="1" t="str">
        <f t="shared" si="145"/>
        <v/>
      </c>
      <c r="AB137" s="1" t="str">
        <f t="shared" si="145"/>
        <v/>
      </c>
      <c r="AC137" s="1" t="str">
        <f t="shared" si="145"/>
        <v/>
      </c>
      <c r="AD137" s="1" t="str">
        <f t="shared" si="145"/>
        <v/>
      </c>
      <c r="AE137" s="1" t="str">
        <f t="shared" si="145"/>
        <v/>
      </c>
      <c r="AF137" s="1" t="str">
        <f t="shared" si="145"/>
        <v/>
      </c>
      <c r="AG137" s="1" t="str">
        <f t="shared" si="145"/>
        <v/>
      </c>
      <c r="AH137" s="1" t="str">
        <f t="shared" si="145"/>
        <v/>
      </c>
      <c r="AI137" s="1" t="str">
        <f t="shared" si="145"/>
        <v/>
      </c>
      <c r="AJ137" s="1" t="str">
        <f t="shared" si="145"/>
        <v/>
      </c>
      <c r="AK137" s="1" t="str">
        <f t="shared" si="145"/>
        <v/>
      </c>
      <c r="AL137" s="1" t="str">
        <f t="shared" si="145"/>
        <v/>
      </c>
    </row>
    <row r="138" ht="15.75" customHeight="1">
      <c r="F13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</v>
      </c>
      <c r="G138" s="1" t="str">
        <f t="shared" si="2"/>
        <v>000</v>
      </c>
      <c r="H138" s="1">
        <f t="shared" si="3"/>
        <v>0</v>
      </c>
      <c r="I138" s="1" t="str">
        <f t="shared" si="4"/>
        <v>100</v>
      </c>
      <c r="J138" s="3" t="str">
        <f t="shared" si="5"/>
        <v>4</v>
      </c>
      <c r="K138" s="1" t="b">
        <f t="shared" si="6"/>
        <v>1</v>
      </c>
      <c r="L138" s="1" t="b">
        <f t="shared" si="7"/>
        <v>0</v>
      </c>
      <c r="M138" s="1" t="str">
        <f t="shared" si="8"/>
        <v/>
      </c>
      <c r="N138" s="1" t="str">
        <f t="array" ref="N138">IFS(M138="0",15,M138="1",11,TRUE,"")</f>
        <v/>
      </c>
      <c r="O138" s="1" t="str">
        <f t="shared" si="9"/>
        <v/>
      </c>
      <c r="P138" s="1" t="str">
        <f t="shared" si="10"/>
        <v/>
      </c>
      <c r="Q138" s="1" t="str">
        <f t="shared" si="11"/>
        <v>1010011100110011110100111</v>
      </c>
      <c r="R138" s="1" t="str">
        <f t="array" ref="R138">TEXTJOIN("",TRUE,RIGHT(U138:XFR138,4))</f>
        <v>01001100100111010111</v>
      </c>
      <c r="S138" s="1" t="str">
        <f t="shared" si="19"/>
        <v>10100111001100111101001110</v>
      </c>
      <c r="T138" s="1">
        <f>IF(K138,Dec_Calculator!C131,"")</f>
        <v>313815</v>
      </c>
      <c r="U138" s="1" t="str">
        <f t="shared" si="20"/>
        <v>10100</v>
      </c>
      <c r="V138" s="1" t="str">
        <f t="shared" si="14"/>
        <v>11100</v>
      </c>
      <c r="W138" s="1" t="str">
        <f t="shared" ref="W138:AL138" si="146">IF(OR(V138="",LEFT(V138,1)="0"),"",MID($E$6,LEN(TEXTJOIN("",TRUE,$F138,$G138,$I138,TEXTJOIN("",TRUE,$U138:V138)))+1,5))</f>
        <v>11001</v>
      </c>
      <c r="X138" s="1" t="str">
        <f t="shared" si="146"/>
        <v>11101</v>
      </c>
      <c r="Y138" s="1" t="str">
        <f t="shared" si="146"/>
        <v>00111</v>
      </c>
      <c r="Z138" s="1" t="str">
        <f t="shared" si="146"/>
        <v/>
      </c>
      <c r="AA138" s="1" t="str">
        <f t="shared" si="146"/>
        <v/>
      </c>
      <c r="AB138" s="1" t="str">
        <f t="shared" si="146"/>
        <v/>
      </c>
      <c r="AC138" s="1" t="str">
        <f t="shared" si="146"/>
        <v/>
      </c>
      <c r="AD138" s="1" t="str">
        <f t="shared" si="146"/>
        <v/>
      </c>
      <c r="AE138" s="1" t="str">
        <f t="shared" si="146"/>
        <v/>
      </c>
      <c r="AF138" s="1" t="str">
        <f t="shared" si="146"/>
        <v/>
      </c>
      <c r="AG138" s="1" t="str">
        <f t="shared" si="146"/>
        <v/>
      </c>
      <c r="AH138" s="1" t="str">
        <f t="shared" si="146"/>
        <v/>
      </c>
      <c r="AI138" s="1" t="str">
        <f t="shared" si="146"/>
        <v/>
      </c>
      <c r="AJ138" s="1" t="str">
        <f t="shared" si="146"/>
        <v/>
      </c>
      <c r="AK138" s="1" t="str">
        <f t="shared" si="146"/>
        <v/>
      </c>
      <c r="AL138" s="1" t="str">
        <f t="shared" si="146"/>
        <v/>
      </c>
    </row>
    <row r="139" ht="15.75" customHeight="1">
      <c r="F13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</v>
      </c>
      <c r="G139" s="1" t="str">
        <f t="shared" si="2"/>
        <v>100</v>
      </c>
      <c r="H139" s="1">
        <f t="shared" si="3"/>
        <v>4</v>
      </c>
      <c r="I139" s="1" t="str">
        <f t="shared" si="4"/>
        <v>011</v>
      </c>
      <c r="J139" s="3" t="str">
        <f t="shared" si="5"/>
        <v>3</v>
      </c>
      <c r="K139" s="1" t="b">
        <f t="shared" si="6"/>
        <v>0</v>
      </c>
      <c r="L139" s="1" t="b">
        <f t="shared" si="7"/>
        <v>1</v>
      </c>
      <c r="M139" s="1" t="str">
        <f t="shared" si="8"/>
        <v>1</v>
      </c>
      <c r="N139" s="1">
        <f t="array" ref="N139">IFS(M139="0",15,M139="1",11,TRUE,"")</f>
        <v>11</v>
      </c>
      <c r="O139" s="1" t="str">
        <f t="shared" si="9"/>
        <v>00000000011</v>
      </c>
      <c r="P139" s="1">
        <f t="shared" si="10"/>
        <v>3</v>
      </c>
      <c r="Q139" s="1" t="str">
        <f t="shared" si="11"/>
        <v/>
      </c>
      <c r="R139" s="1" t="str">
        <f t="array" ref="R139">TEXTJOIN("",TRUE,RIGHT(U139:XFR139,4))</f>
        <v/>
      </c>
      <c r="S139" s="1" t="str">
        <f t="shared" si="19"/>
        <v/>
      </c>
      <c r="T139" s="1" t="str">
        <f>IF(K139,Dec_Calculator!C132,"")</f>
        <v/>
      </c>
      <c r="U139" s="1" t="str">
        <f t="shared" si="20"/>
        <v/>
      </c>
      <c r="V139" s="1" t="str">
        <f t="shared" si="14"/>
        <v/>
      </c>
      <c r="W139" s="1" t="str">
        <f t="shared" ref="W139:AL139" si="147">IF(OR(V139="",LEFT(V139,1)="0"),"",MID($E$6,LEN(TEXTJOIN("",TRUE,$F139,$G139,$I139,TEXTJOIN("",TRUE,$U139:V139)))+1,5))</f>
        <v/>
      </c>
      <c r="X139" s="1" t="str">
        <f t="shared" si="147"/>
        <v/>
      </c>
      <c r="Y139" s="1" t="str">
        <f t="shared" si="147"/>
        <v/>
      </c>
      <c r="Z139" s="1" t="str">
        <f t="shared" si="147"/>
        <v/>
      </c>
      <c r="AA139" s="1" t="str">
        <f t="shared" si="147"/>
        <v/>
      </c>
      <c r="AB139" s="1" t="str">
        <f t="shared" si="147"/>
        <v/>
      </c>
      <c r="AC139" s="1" t="str">
        <f t="shared" si="147"/>
        <v/>
      </c>
      <c r="AD139" s="1" t="str">
        <f t="shared" si="147"/>
        <v/>
      </c>
      <c r="AE139" s="1" t="str">
        <f t="shared" si="147"/>
        <v/>
      </c>
      <c r="AF139" s="1" t="str">
        <f t="shared" si="147"/>
        <v/>
      </c>
      <c r="AG139" s="1" t="str">
        <f t="shared" si="147"/>
        <v/>
      </c>
      <c r="AH139" s="1" t="str">
        <f t="shared" si="147"/>
        <v/>
      </c>
      <c r="AI139" s="1" t="str">
        <f t="shared" si="147"/>
        <v/>
      </c>
      <c r="AJ139" s="1" t="str">
        <f t="shared" si="147"/>
        <v/>
      </c>
      <c r="AK139" s="1" t="str">
        <f t="shared" si="147"/>
        <v/>
      </c>
      <c r="AL139" s="1" t="str">
        <f t="shared" si="147"/>
        <v/>
      </c>
    </row>
    <row r="140" ht="15.75" customHeight="1">
      <c r="F14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</v>
      </c>
      <c r="G140" s="1" t="str">
        <f t="shared" si="2"/>
        <v>000</v>
      </c>
      <c r="H140" s="1">
        <f t="shared" si="3"/>
        <v>0</v>
      </c>
      <c r="I140" s="1" t="str">
        <f t="shared" si="4"/>
        <v>100</v>
      </c>
      <c r="J140" s="3" t="str">
        <f t="shared" si="5"/>
        <v>4</v>
      </c>
      <c r="K140" s="1" t="b">
        <f t="shared" si="6"/>
        <v>1</v>
      </c>
      <c r="L140" s="1" t="b">
        <f t="shared" si="7"/>
        <v>0</v>
      </c>
      <c r="M140" s="1" t="str">
        <f t="shared" si="8"/>
        <v/>
      </c>
      <c r="N140" s="1" t="str">
        <f t="array" ref="N140">IFS(M140="0",15,M140="1",11,TRUE,"")</f>
        <v/>
      </c>
      <c r="O140" s="1" t="str">
        <f t="shared" si="9"/>
        <v/>
      </c>
      <c r="P140" s="1" t="str">
        <f t="shared" si="10"/>
        <v/>
      </c>
      <c r="Q140" s="1" t="str">
        <f t="shared" si="11"/>
        <v>111111010100011</v>
      </c>
      <c r="R140" s="1" t="str">
        <f t="array" ref="R140">TEXTJOIN("",TRUE,RIGHT(U140:XFR140,4))</f>
        <v>111101010011</v>
      </c>
      <c r="S140" s="1" t="str">
        <f t="shared" si="19"/>
        <v>111111010100011000</v>
      </c>
      <c r="T140" s="1">
        <f>IF(K140,Dec_Calculator!C133,"")</f>
        <v>3923</v>
      </c>
      <c r="U140" s="1" t="str">
        <f t="shared" si="20"/>
        <v>11111</v>
      </c>
      <c r="V140" s="1" t="str">
        <f t="shared" si="14"/>
        <v>10101</v>
      </c>
      <c r="W140" s="1" t="str">
        <f t="shared" ref="W140:AL140" si="148">IF(OR(V140="",LEFT(V140,1)="0"),"",MID($E$6,LEN(TEXTJOIN("",TRUE,$F140,$G140,$I140,TEXTJOIN("",TRUE,$U140:V140)))+1,5))</f>
        <v>00011</v>
      </c>
      <c r="X140" s="1" t="str">
        <f t="shared" si="148"/>
        <v/>
      </c>
      <c r="Y140" s="1" t="str">
        <f t="shared" si="148"/>
        <v/>
      </c>
      <c r="Z140" s="1" t="str">
        <f t="shared" si="148"/>
        <v/>
      </c>
      <c r="AA140" s="1" t="str">
        <f t="shared" si="148"/>
        <v/>
      </c>
      <c r="AB140" s="1" t="str">
        <f t="shared" si="148"/>
        <v/>
      </c>
      <c r="AC140" s="1" t="str">
        <f t="shared" si="148"/>
        <v/>
      </c>
      <c r="AD140" s="1" t="str">
        <f t="shared" si="148"/>
        <v/>
      </c>
      <c r="AE140" s="1" t="str">
        <f t="shared" si="148"/>
        <v/>
      </c>
      <c r="AF140" s="1" t="str">
        <f t="shared" si="148"/>
        <v/>
      </c>
      <c r="AG140" s="1" t="str">
        <f t="shared" si="148"/>
        <v/>
      </c>
      <c r="AH140" s="1" t="str">
        <f t="shared" si="148"/>
        <v/>
      </c>
      <c r="AI140" s="1" t="str">
        <f t="shared" si="148"/>
        <v/>
      </c>
      <c r="AJ140" s="1" t="str">
        <f t="shared" si="148"/>
        <v/>
      </c>
      <c r="AK140" s="1" t="str">
        <f t="shared" si="148"/>
        <v/>
      </c>
      <c r="AL140" s="1" t="str">
        <f t="shared" si="148"/>
        <v/>
      </c>
    </row>
    <row r="141" ht="15.75" customHeight="1">
      <c r="F14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</v>
      </c>
      <c r="G141" s="1" t="str">
        <f t="shared" si="2"/>
        <v>100</v>
      </c>
      <c r="H141" s="1">
        <f t="shared" si="3"/>
        <v>4</v>
      </c>
      <c r="I141" s="1" t="str">
        <f t="shared" si="4"/>
        <v>100</v>
      </c>
      <c r="J141" s="3" t="str">
        <f t="shared" si="5"/>
        <v>4</v>
      </c>
      <c r="K141" s="1" t="b">
        <f t="shared" si="6"/>
        <v>1</v>
      </c>
      <c r="L141" s="1" t="b">
        <f t="shared" si="7"/>
        <v>0</v>
      </c>
      <c r="M141" s="1" t="str">
        <f t="shared" si="8"/>
        <v/>
      </c>
      <c r="N141" s="1" t="str">
        <f t="array" ref="N141">IFS(M141="0",15,M141="1",11,TRUE,"")</f>
        <v/>
      </c>
      <c r="O141" s="1" t="str">
        <f t="shared" si="9"/>
        <v/>
      </c>
      <c r="P141" s="1" t="str">
        <f t="shared" si="10"/>
        <v/>
      </c>
      <c r="Q141" s="1" t="str">
        <f t="shared" si="11"/>
        <v>01111</v>
      </c>
      <c r="R141" s="1" t="str">
        <f t="array" ref="R141">TEXTJOIN("",TRUE,RIGHT(U141:XFR141,4))</f>
        <v>1111</v>
      </c>
      <c r="S141" s="1" t="str">
        <f t="shared" si="19"/>
        <v>011110</v>
      </c>
      <c r="T141" s="1">
        <f>IF(K141,Dec_Calculator!C134,"")</f>
        <v>15</v>
      </c>
      <c r="U141" s="1" t="str">
        <f t="shared" si="20"/>
        <v>01111</v>
      </c>
      <c r="V141" s="1" t="str">
        <f t="shared" si="14"/>
        <v/>
      </c>
      <c r="W141" s="1" t="str">
        <f t="shared" ref="W141:AL141" si="149">IF(OR(V141="",LEFT(V141,1)="0"),"",MID($E$6,LEN(TEXTJOIN("",TRUE,$F141,$G141,$I141,TEXTJOIN("",TRUE,$U141:V141)))+1,5))</f>
        <v/>
      </c>
      <c r="X141" s="1" t="str">
        <f t="shared" si="149"/>
        <v/>
      </c>
      <c r="Y141" s="1" t="str">
        <f t="shared" si="149"/>
        <v/>
      </c>
      <c r="Z141" s="1" t="str">
        <f t="shared" si="149"/>
        <v/>
      </c>
      <c r="AA141" s="1" t="str">
        <f t="shared" si="149"/>
        <v/>
      </c>
      <c r="AB141" s="1" t="str">
        <f t="shared" si="149"/>
        <v/>
      </c>
      <c r="AC141" s="1" t="str">
        <f t="shared" si="149"/>
        <v/>
      </c>
      <c r="AD141" s="1" t="str">
        <f t="shared" si="149"/>
        <v/>
      </c>
      <c r="AE141" s="1" t="str">
        <f t="shared" si="149"/>
        <v/>
      </c>
      <c r="AF141" s="1" t="str">
        <f t="shared" si="149"/>
        <v/>
      </c>
      <c r="AG141" s="1" t="str">
        <f t="shared" si="149"/>
        <v/>
      </c>
      <c r="AH141" s="1" t="str">
        <f t="shared" si="149"/>
        <v/>
      </c>
      <c r="AI141" s="1" t="str">
        <f t="shared" si="149"/>
        <v/>
      </c>
      <c r="AJ141" s="1" t="str">
        <f t="shared" si="149"/>
        <v/>
      </c>
      <c r="AK141" s="1" t="str">
        <f t="shared" si="149"/>
        <v/>
      </c>
      <c r="AL141" s="1" t="str">
        <f t="shared" si="149"/>
        <v/>
      </c>
    </row>
    <row r="142" ht="15.75" customHeight="1">
      <c r="F14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</v>
      </c>
      <c r="G142" s="1" t="str">
        <f t="shared" si="2"/>
        <v>011</v>
      </c>
      <c r="H142" s="1">
        <f t="shared" si="3"/>
        <v>3</v>
      </c>
      <c r="I142" s="1" t="str">
        <f t="shared" si="4"/>
        <v>100</v>
      </c>
      <c r="J142" s="3" t="str">
        <f t="shared" si="5"/>
        <v>4</v>
      </c>
      <c r="K142" s="1" t="b">
        <f t="shared" si="6"/>
        <v>1</v>
      </c>
      <c r="L142" s="1" t="b">
        <f t="shared" si="7"/>
        <v>0</v>
      </c>
      <c r="M142" s="1" t="str">
        <f t="shared" si="8"/>
        <v/>
      </c>
      <c r="N142" s="1" t="str">
        <f t="array" ref="N142">IFS(M142="0",15,M142="1",11,TRUE,"")</f>
        <v/>
      </c>
      <c r="O142" s="1" t="str">
        <f t="shared" si="9"/>
        <v/>
      </c>
      <c r="P142" s="1" t="str">
        <f t="shared" si="10"/>
        <v/>
      </c>
      <c r="Q142" s="1" t="str">
        <f t="shared" si="11"/>
        <v>11101101111100110110100101101011101101001100100100</v>
      </c>
      <c r="R142" s="1" t="str">
        <f t="array" ref="R142">TEXTJOIN("",TRUE,RIGHT(U142:XFR142,4))</f>
        <v>1101011110010110001010101101010010010100</v>
      </c>
      <c r="S142" s="1" t="str">
        <f t="shared" si="19"/>
        <v>1110110111110011011010010110101110110100110010010000</v>
      </c>
      <c r="T142" s="1">
        <f>IF(K142,Dec_Calculator!C135,"")</f>
        <v>925937357972</v>
      </c>
      <c r="U142" s="1" t="str">
        <f t="shared" si="20"/>
        <v>11101</v>
      </c>
      <c r="V142" s="1" t="str">
        <f t="shared" si="14"/>
        <v>10111</v>
      </c>
      <c r="W142" s="1" t="str">
        <f t="shared" ref="W142:AL142" si="150">IF(OR(V142="",LEFT(V142,1)="0"),"",MID($E$6,LEN(TEXTJOIN("",TRUE,$F142,$G142,$I142,TEXTJOIN("",TRUE,$U142:V142)))+1,5))</f>
        <v>11001</v>
      </c>
      <c r="X142" s="1" t="str">
        <f t="shared" si="150"/>
        <v>10110</v>
      </c>
      <c r="Y142" s="1" t="str">
        <f t="shared" si="150"/>
        <v>10010</v>
      </c>
      <c r="Z142" s="1" t="str">
        <f t="shared" si="150"/>
        <v>11010</v>
      </c>
      <c r="AA142" s="1" t="str">
        <f t="shared" si="150"/>
        <v>11101</v>
      </c>
      <c r="AB142" s="1" t="str">
        <f t="shared" si="150"/>
        <v>10100</v>
      </c>
      <c r="AC142" s="1" t="str">
        <f t="shared" si="150"/>
        <v>11001</v>
      </c>
      <c r="AD142" s="1" t="str">
        <f t="shared" si="150"/>
        <v>00100</v>
      </c>
      <c r="AE142" s="1" t="str">
        <f t="shared" si="150"/>
        <v/>
      </c>
      <c r="AF142" s="1" t="str">
        <f t="shared" si="150"/>
        <v/>
      </c>
      <c r="AG142" s="1" t="str">
        <f t="shared" si="150"/>
        <v/>
      </c>
      <c r="AH142" s="1" t="str">
        <f t="shared" si="150"/>
        <v/>
      </c>
      <c r="AI142" s="1" t="str">
        <f t="shared" si="150"/>
        <v/>
      </c>
      <c r="AJ142" s="1" t="str">
        <f t="shared" si="150"/>
        <v/>
      </c>
      <c r="AK142" s="1" t="str">
        <f t="shared" si="150"/>
        <v/>
      </c>
      <c r="AL142" s="1" t="str">
        <f t="shared" si="150"/>
        <v/>
      </c>
    </row>
    <row r="143" ht="15.75" customHeight="1">
      <c r="F14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</v>
      </c>
      <c r="G143" s="1" t="str">
        <f t="shared" si="2"/>
        <v>101</v>
      </c>
      <c r="H143" s="1">
        <f t="shared" si="3"/>
        <v>5</v>
      </c>
      <c r="I143" s="1" t="str">
        <f t="shared" si="4"/>
        <v>001</v>
      </c>
      <c r="J143" s="3" t="str">
        <f t="shared" si="5"/>
        <v>1</v>
      </c>
      <c r="K143" s="1" t="b">
        <f t="shared" si="6"/>
        <v>0</v>
      </c>
      <c r="L143" s="1" t="b">
        <f t="shared" si="7"/>
        <v>1</v>
      </c>
      <c r="M143" s="1" t="str">
        <f t="shared" si="8"/>
        <v>0</v>
      </c>
      <c r="N143" s="1">
        <f t="array" ref="N143">IFS(M143="0",15,M143="1",11,TRUE,"")</f>
        <v>15</v>
      </c>
      <c r="O143" s="1" t="str">
        <f t="shared" si="9"/>
        <v>000000001101010</v>
      </c>
      <c r="P143" s="1">
        <f t="shared" si="10"/>
        <v>106</v>
      </c>
      <c r="Q143" s="1" t="str">
        <f t="shared" si="11"/>
        <v/>
      </c>
      <c r="R143" s="1" t="str">
        <f t="array" ref="R143">TEXTJOIN("",TRUE,RIGHT(U143:XFR143,4))</f>
        <v/>
      </c>
      <c r="S143" s="1" t="str">
        <f t="shared" si="19"/>
        <v/>
      </c>
      <c r="T143" s="1" t="str">
        <f>IF(K143,Dec_Calculator!C136,"")</f>
        <v/>
      </c>
      <c r="U143" s="1" t="str">
        <f t="shared" si="20"/>
        <v/>
      </c>
      <c r="V143" s="1" t="str">
        <f t="shared" si="14"/>
        <v/>
      </c>
      <c r="W143" s="1" t="str">
        <f t="shared" ref="W143:AL143" si="151">IF(OR(V143="",LEFT(V143,1)="0"),"",MID($E$6,LEN(TEXTJOIN("",TRUE,$F143,$G143,$I143,TEXTJOIN("",TRUE,$U143:V143)))+1,5))</f>
        <v/>
      </c>
      <c r="X143" s="1" t="str">
        <f t="shared" si="151"/>
        <v/>
      </c>
      <c r="Y143" s="1" t="str">
        <f t="shared" si="151"/>
        <v/>
      </c>
      <c r="Z143" s="1" t="str">
        <f t="shared" si="151"/>
        <v/>
      </c>
      <c r="AA143" s="1" t="str">
        <f t="shared" si="151"/>
        <v/>
      </c>
      <c r="AB143" s="1" t="str">
        <f t="shared" si="151"/>
        <v/>
      </c>
      <c r="AC143" s="1" t="str">
        <f t="shared" si="151"/>
        <v/>
      </c>
      <c r="AD143" s="1" t="str">
        <f t="shared" si="151"/>
        <v/>
      </c>
      <c r="AE143" s="1" t="str">
        <f t="shared" si="151"/>
        <v/>
      </c>
      <c r="AF143" s="1" t="str">
        <f t="shared" si="151"/>
        <v/>
      </c>
      <c r="AG143" s="1" t="str">
        <f t="shared" si="151"/>
        <v/>
      </c>
      <c r="AH143" s="1" t="str">
        <f t="shared" si="151"/>
        <v/>
      </c>
      <c r="AI143" s="1" t="str">
        <f t="shared" si="151"/>
        <v/>
      </c>
      <c r="AJ143" s="1" t="str">
        <f t="shared" si="151"/>
        <v/>
      </c>
      <c r="AK143" s="1" t="str">
        <f t="shared" si="151"/>
        <v/>
      </c>
      <c r="AL143" s="1" t="str">
        <f t="shared" si="151"/>
        <v/>
      </c>
    </row>
    <row r="144" ht="15.75" customHeight="1">
      <c r="F14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</v>
      </c>
      <c r="G144" s="1" t="str">
        <f t="shared" si="2"/>
        <v>111</v>
      </c>
      <c r="H144" s="1">
        <f t="shared" si="3"/>
        <v>7</v>
      </c>
      <c r="I144" s="1" t="str">
        <f t="shared" si="4"/>
        <v>110</v>
      </c>
      <c r="J144" s="3" t="str">
        <f t="shared" si="5"/>
        <v>6</v>
      </c>
      <c r="K144" s="1" t="b">
        <f t="shared" si="6"/>
        <v>0</v>
      </c>
      <c r="L144" s="1" t="b">
        <f t="shared" si="7"/>
        <v>1</v>
      </c>
      <c r="M144" s="1" t="str">
        <f t="shared" si="8"/>
        <v>1</v>
      </c>
      <c r="N144" s="1">
        <f t="array" ref="N144">IFS(M144="0",15,M144="1",11,TRUE,"")</f>
        <v>11</v>
      </c>
      <c r="O144" s="1" t="str">
        <f t="shared" si="9"/>
        <v>00000000010</v>
      </c>
      <c r="P144" s="1">
        <f t="shared" si="10"/>
        <v>2</v>
      </c>
      <c r="Q144" s="1" t="str">
        <f t="shared" si="11"/>
        <v/>
      </c>
      <c r="R144" s="1" t="str">
        <f t="array" ref="R144">TEXTJOIN("",TRUE,RIGHT(U144:XFR144,4))</f>
        <v/>
      </c>
      <c r="S144" s="1" t="str">
        <f t="shared" si="19"/>
        <v/>
      </c>
      <c r="T144" s="1" t="str">
        <f>IF(K144,Dec_Calculator!C137,"")</f>
        <v/>
      </c>
      <c r="U144" s="1" t="str">
        <f t="shared" si="20"/>
        <v/>
      </c>
      <c r="V144" s="1" t="str">
        <f t="shared" si="14"/>
        <v/>
      </c>
      <c r="W144" s="1" t="str">
        <f t="shared" ref="W144:AL144" si="152">IF(OR(V144="",LEFT(V144,1)="0"),"",MID($E$6,LEN(TEXTJOIN("",TRUE,$F144,$G144,$I144,TEXTJOIN("",TRUE,$U144:V144)))+1,5))</f>
        <v/>
      </c>
      <c r="X144" s="1" t="str">
        <f t="shared" si="152"/>
        <v/>
      </c>
      <c r="Y144" s="1" t="str">
        <f t="shared" si="152"/>
        <v/>
      </c>
      <c r="Z144" s="1" t="str">
        <f t="shared" si="152"/>
        <v/>
      </c>
      <c r="AA144" s="1" t="str">
        <f t="shared" si="152"/>
        <v/>
      </c>
      <c r="AB144" s="1" t="str">
        <f t="shared" si="152"/>
        <v/>
      </c>
      <c r="AC144" s="1" t="str">
        <f t="shared" si="152"/>
        <v/>
      </c>
      <c r="AD144" s="1" t="str">
        <f t="shared" si="152"/>
        <v/>
      </c>
      <c r="AE144" s="1" t="str">
        <f t="shared" si="152"/>
        <v/>
      </c>
      <c r="AF144" s="1" t="str">
        <f t="shared" si="152"/>
        <v/>
      </c>
      <c r="AG144" s="1" t="str">
        <f t="shared" si="152"/>
        <v/>
      </c>
      <c r="AH144" s="1" t="str">
        <f t="shared" si="152"/>
        <v/>
      </c>
      <c r="AI144" s="1" t="str">
        <f t="shared" si="152"/>
        <v/>
      </c>
      <c r="AJ144" s="1" t="str">
        <f t="shared" si="152"/>
        <v/>
      </c>
      <c r="AK144" s="1" t="str">
        <f t="shared" si="152"/>
        <v/>
      </c>
      <c r="AL144" s="1" t="str">
        <f t="shared" si="152"/>
        <v/>
      </c>
    </row>
    <row r="145" ht="15.75" customHeight="1">
      <c r="F14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</v>
      </c>
      <c r="G145" s="1" t="str">
        <f t="shared" si="2"/>
        <v>111</v>
      </c>
      <c r="H145" s="1">
        <f t="shared" si="3"/>
        <v>7</v>
      </c>
      <c r="I145" s="1" t="str">
        <f t="shared" si="4"/>
        <v>100</v>
      </c>
      <c r="J145" s="3" t="str">
        <f t="shared" si="5"/>
        <v>4</v>
      </c>
      <c r="K145" s="1" t="b">
        <f t="shared" si="6"/>
        <v>1</v>
      </c>
      <c r="L145" s="1" t="b">
        <f t="shared" si="7"/>
        <v>0</v>
      </c>
      <c r="M145" s="1" t="str">
        <f t="shared" si="8"/>
        <v/>
      </c>
      <c r="N145" s="1" t="str">
        <f t="array" ref="N145">IFS(M145="0",15,M145="1",11,TRUE,"")</f>
        <v/>
      </c>
      <c r="O145" s="1" t="str">
        <f t="shared" si="9"/>
        <v/>
      </c>
      <c r="P145" s="1" t="str">
        <f t="shared" si="10"/>
        <v/>
      </c>
      <c r="Q145" s="1" t="str">
        <f t="shared" si="11"/>
        <v>110001000100100</v>
      </c>
      <c r="R145" s="1" t="str">
        <f t="array" ref="R145">TEXTJOIN("",TRUE,RIGHT(U145:XFR145,4))</f>
        <v>100000010100</v>
      </c>
      <c r="S145" s="1" t="str">
        <f t="shared" si="19"/>
        <v>110001000100100000</v>
      </c>
      <c r="T145" s="1">
        <f>IF(K145,Dec_Calculator!C138,"")</f>
        <v>2068</v>
      </c>
      <c r="U145" s="1" t="str">
        <f t="shared" si="20"/>
        <v>11000</v>
      </c>
      <c r="V145" s="1" t="str">
        <f t="shared" si="14"/>
        <v>10001</v>
      </c>
      <c r="W145" s="1" t="str">
        <f t="shared" ref="W145:AL145" si="153">IF(OR(V145="",LEFT(V145,1)="0"),"",MID($E$6,LEN(TEXTJOIN("",TRUE,$F145,$G145,$I145,TEXTJOIN("",TRUE,$U145:V145)))+1,5))</f>
        <v>00100</v>
      </c>
      <c r="X145" s="1" t="str">
        <f t="shared" si="153"/>
        <v/>
      </c>
      <c r="Y145" s="1" t="str">
        <f t="shared" si="153"/>
        <v/>
      </c>
      <c r="Z145" s="1" t="str">
        <f t="shared" si="153"/>
        <v/>
      </c>
      <c r="AA145" s="1" t="str">
        <f t="shared" si="153"/>
        <v/>
      </c>
      <c r="AB145" s="1" t="str">
        <f t="shared" si="153"/>
        <v/>
      </c>
      <c r="AC145" s="1" t="str">
        <f t="shared" si="153"/>
        <v/>
      </c>
      <c r="AD145" s="1" t="str">
        <f t="shared" si="153"/>
        <v/>
      </c>
      <c r="AE145" s="1" t="str">
        <f t="shared" si="153"/>
        <v/>
      </c>
      <c r="AF145" s="1" t="str">
        <f t="shared" si="153"/>
        <v/>
      </c>
      <c r="AG145" s="1" t="str">
        <f t="shared" si="153"/>
        <v/>
      </c>
      <c r="AH145" s="1" t="str">
        <f t="shared" si="153"/>
        <v/>
      </c>
      <c r="AI145" s="1" t="str">
        <f t="shared" si="153"/>
        <v/>
      </c>
      <c r="AJ145" s="1" t="str">
        <f t="shared" si="153"/>
        <v/>
      </c>
      <c r="AK145" s="1" t="str">
        <f t="shared" si="153"/>
        <v/>
      </c>
      <c r="AL145" s="1" t="str">
        <f t="shared" si="153"/>
        <v/>
      </c>
    </row>
    <row r="146" ht="15.75" customHeight="1">
      <c r="F14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</v>
      </c>
      <c r="G146" s="1" t="str">
        <f t="shared" si="2"/>
        <v>100</v>
      </c>
      <c r="H146" s="1">
        <f t="shared" si="3"/>
        <v>4</v>
      </c>
      <c r="I146" s="1" t="str">
        <f t="shared" si="4"/>
        <v>100</v>
      </c>
      <c r="J146" s="3" t="str">
        <f t="shared" si="5"/>
        <v>4</v>
      </c>
      <c r="K146" s="1" t="b">
        <f t="shared" si="6"/>
        <v>1</v>
      </c>
      <c r="L146" s="1" t="b">
        <f t="shared" si="7"/>
        <v>0</v>
      </c>
      <c r="M146" s="1" t="str">
        <f t="shared" si="8"/>
        <v/>
      </c>
      <c r="N146" s="1" t="str">
        <f t="array" ref="N146">IFS(M146="0",15,M146="1",11,TRUE,"")</f>
        <v/>
      </c>
      <c r="O146" s="1" t="str">
        <f t="shared" si="9"/>
        <v/>
      </c>
      <c r="P146" s="1" t="str">
        <f t="shared" si="10"/>
        <v/>
      </c>
      <c r="Q146" s="1" t="str">
        <f t="shared" si="11"/>
        <v>110001000100100</v>
      </c>
      <c r="R146" s="1" t="str">
        <f t="array" ref="R146">TEXTJOIN("",TRUE,RIGHT(U146:XFR146,4))</f>
        <v>100000010100</v>
      </c>
      <c r="S146" s="1" t="str">
        <f t="shared" si="19"/>
        <v>110001000100100000</v>
      </c>
      <c r="T146" s="1">
        <f>IF(K146,Dec_Calculator!C139,"")</f>
        <v>2068</v>
      </c>
      <c r="U146" s="1" t="str">
        <f t="shared" si="20"/>
        <v>11000</v>
      </c>
      <c r="V146" s="1" t="str">
        <f t="shared" si="14"/>
        <v>10001</v>
      </c>
      <c r="W146" s="1" t="str">
        <f t="shared" ref="W146:AL146" si="154">IF(OR(V146="",LEFT(V146,1)="0"),"",MID($E$6,LEN(TEXTJOIN("",TRUE,$F146,$G146,$I146,TEXTJOIN("",TRUE,$U146:V146)))+1,5))</f>
        <v>00100</v>
      </c>
      <c r="X146" s="1" t="str">
        <f t="shared" si="154"/>
        <v/>
      </c>
      <c r="Y146" s="1" t="str">
        <f t="shared" si="154"/>
        <v/>
      </c>
      <c r="Z146" s="1" t="str">
        <f t="shared" si="154"/>
        <v/>
      </c>
      <c r="AA146" s="1" t="str">
        <f t="shared" si="154"/>
        <v/>
      </c>
      <c r="AB146" s="1" t="str">
        <f t="shared" si="154"/>
        <v/>
      </c>
      <c r="AC146" s="1" t="str">
        <f t="shared" si="154"/>
        <v/>
      </c>
      <c r="AD146" s="1" t="str">
        <f t="shared" si="154"/>
        <v/>
      </c>
      <c r="AE146" s="1" t="str">
        <f t="shared" si="154"/>
        <v/>
      </c>
      <c r="AF146" s="1" t="str">
        <f t="shared" si="154"/>
        <v/>
      </c>
      <c r="AG146" s="1" t="str">
        <f t="shared" si="154"/>
        <v/>
      </c>
      <c r="AH146" s="1" t="str">
        <f t="shared" si="154"/>
        <v/>
      </c>
      <c r="AI146" s="1" t="str">
        <f t="shared" si="154"/>
        <v/>
      </c>
      <c r="AJ146" s="1" t="str">
        <f t="shared" si="154"/>
        <v/>
      </c>
      <c r="AK146" s="1" t="str">
        <f t="shared" si="154"/>
        <v/>
      </c>
      <c r="AL146" s="1" t="str">
        <f t="shared" si="154"/>
        <v/>
      </c>
    </row>
    <row r="147" ht="15.75" customHeight="1">
      <c r="F14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</v>
      </c>
      <c r="G147" s="1" t="str">
        <f t="shared" si="2"/>
        <v>010</v>
      </c>
      <c r="H147" s="1">
        <f t="shared" si="3"/>
        <v>2</v>
      </c>
      <c r="I147" s="1" t="str">
        <f t="shared" si="4"/>
        <v>100</v>
      </c>
      <c r="J147" s="3" t="str">
        <f t="shared" si="5"/>
        <v>4</v>
      </c>
      <c r="K147" s="1" t="b">
        <f t="shared" si="6"/>
        <v>1</v>
      </c>
      <c r="L147" s="1" t="b">
        <f t="shared" si="7"/>
        <v>0</v>
      </c>
      <c r="M147" s="1" t="str">
        <f t="shared" si="8"/>
        <v/>
      </c>
      <c r="N147" s="1" t="str">
        <f t="array" ref="N147">IFS(M147="0",15,M147="1",11,TRUE,"")</f>
        <v/>
      </c>
      <c r="O147" s="1" t="str">
        <f t="shared" si="9"/>
        <v/>
      </c>
      <c r="P147" s="1" t="str">
        <f t="shared" si="10"/>
        <v/>
      </c>
      <c r="Q147" s="1" t="str">
        <f t="shared" si="11"/>
        <v>1001011010110111100011101111101100000011</v>
      </c>
      <c r="R147" s="1" t="str">
        <f t="array" ref="R147">TEXTJOIN("",TRUE,RIGHT(U147:XFR147,4))</f>
        <v>00101010101110001101111010000011</v>
      </c>
      <c r="S147" s="1" t="str">
        <f t="shared" si="19"/>
        <v>1001011010110111100011101111101100000011</v>
      </c>
      <c r="T147" s="1">
        <f>IF(K147,Dec_Calculator!C140,"")</f>
        <v>716758659</v>
      </c>
      <c r="U147" s="1" t="str">
        <f t="shared" si="20"/>
        <v>10010</v>
      </c>
      <c r="V147" s="1" t="str">
        <f t="shared" si="14"/>
        <v>11010</v>
      </c>
      <c r="W147" s="1" t="str">
        <f t="shared" ref="W147:AL147" si="155">IF(OR(V147="",LEFT(V147,1)="0"),"",MID($E$6,LEN(TEXTJOIN("",TRUE,$F147,$G147,$I147,TEXTJOIN("",TRUE,$U147:V147)))+1,5))</f>
        <v>11011</v>
      </c>
      <c r="X147" s="1" t="str">
        <f t="shared" si="155"/>
        <v>11000</v>
      </c>
      <c r="Y147" s="1" t="str">
        <f t="shared" si="155"/>
        <v>11101</v>
      </c>
      <c r="Z147" s="1" t="str">
        <f t="shared" si="155"/>
        <v>11110</v>
      </c>
      <c r="AA147" s="1" t="str">
        <f t="shared" si="155"/>
        <v>11000</v>
      </c>
      <c r="AB147" s="1" t="str">
        <f t="shared" si="155"/>
        <v>00011</v>
      </c>
      <c r="AC147" s="1" t="str">
        <f t="shared" si="155"/>
        <v/>
      </c>
      <c r="AD147" s="1" t="str">
        <f t="shared" si="155"/>
        <v/>
      </c>
      <c r="AE147" s="1" t="str">
        <f t="shared" si="155"/>
        <v/>
      </c>
      <c r="AF147" s="1" t="str">
        <f t="shared" si="155"/>
        <v/>
      </c>
      <c r="AG147" s="1" t="str">
        <f t="shared" si="155"/>
        <v/>
      </c>
      <c r="AH147" s="1" t="str">
        <f t="shared" si="155"/>
        <v/>
      </c>
      <c r="AI147" s="1" t="str">
        <f t="shared" si="155"/>
        <v/>
      </c>
      <c r="AJ147" s="1" t="str">
        <f t="shared" si="155"/>
        <v/>
      </c>
      <c r="AK147" s="1" t="str">
        <f t="shared" si="155"/>
        <v/>
      </c>
      <c r="AL147" s="1" t="str">
        <f t="shared" si="155"/>
        <v/>
      </c>
    </row>
    <row r="148" ht="15.75" customHeight="1">
      <c r="F14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</v>
      </c>
      <c r="G148" s="1" t="str">
        <f t="shared" si="2"/>
        <v>001</v>
      </c>
      <c r="H148" s="1">
        <f t="shared" si="3"/>
        <v>1</v>
      </c>
      <c r="I148" s="1" t="str">
        <f t="shared" si="4"/>
        <v>100</v>
      </c>
      <c r="J148" s="3" t="str">
        <f t="shared" si="5"/>
        <v>4</v>
      </c>
      <c r="K148" s="1" t="b">
        <f t="shared" si="6"/>
        <v>1</v>
      </c>
      <c r="L148" s="1" t="b">
        <f t="shared" si="7"/>
        <v>0</v>
      </c>
      <c r="M148" s="1" t="str">
        <f t="shared" si="8"/>
        <v/>
      </c>
      <c r="N148" s="1" t="str">
        <f t="array" ref="N148">IFS(M148="0",15,M148="1",11,TRUE,"")</f>
        <v/>
      </c>
      <c r="O148" s="1" t="str">
        <f t="shared" si="9"/>
        <v/>
      </c>
      <c r="P148" s="1" t="str">
        <f t="shared" si="10"/>
        <v/>
      </c>
      <c r="Q148" s="1" t="str">
        <f t="shared" si="11"/>
        <v>10111101101101011011101001000010010110011111000111</v>
      </c>
      <c r="R148" s="1" t="str">
        <f t="array" ref="R148">TEXTJOIN("",TRUE,RIGHT(U148:XFR148,4))</f>
        <v>0111011010101011010000000010100111100111</v>
      </c>
      <c r="S148" s="1" t="str">
        <f t="shared" si="19"/>
        <v>1011110110110101101110100100001001011001111100011100</v>
      </c>
      <c r="T148" s="1">
        <f>IF(K148,Dec_Calculator!C141,"")</f>
        <v>509679249895</v>
      </c>
      <c r="U148" s="1" t="str">
        <f t="shared" si="20"/>
        <v>10111</v>
      </c>
      <c r="V148" s="1" t="str">
        <f t="shared" si="14"/>
        <v>10110</v>
      </c>
      <c r="W148" s="1" t="str">
        <f t="shared" ref="W148:AL148" si="156">IF(OR(V148="",LEFT(V148,1)="0"),"",MID($E$6,LEN(TEXTJOIN("",TRUE,$F148,$G148,$I148,TEXTJOIN("",TRUE,$U148:V148)))+1,5))</f>
        <v>11010</v>
      </c>
      <c r="X148" s="1" t="str">
        <f t="shared" si="156"/>
        <v>11011</v>
      </c>
      <c r="Y148" s="1" t="str">
        <f t="shared" si="156"/>
        <v>10100</v>
      </c>
      <c r="Z148" s="1" t="str">
        <f t="shared" si="156"/>
        <v>10000</v>
      </c>
      <c r="AA148" s="1" t="str">
        <f t="shared" si="156"/>
        <v>10010</v>
      </c>
      <c r="AB148" s="1" t="str">
        <f t="shared" si="156"/>
        <v>11001</v>
      </c>
      <c r="AC148" s="1" t="str">
        <f t="shared" si="156"/>
        <v>11110</v>
      </c>
      <c r="AD148" s="1" t="str">
        <f t="shared" si="156"/>
        <v>00111</v>
      </c>
      <c r="AE148" s="1" t="str">
        <f t="shared" si="156"/>
        <v/>
      </c>
      <c r="AF148" s="1" t="str">
        <f t="shared" si="156"/>
        <v/>
      </c>
      <c r="AG148" s="1" t="str">
        <f t="shared" si="156"/>
        <v/>
      </c>
      <c r="AH148" s="1" t="str">
        <f t="shared" si="156"/>
        <v/>
      </c>
      <c r="AI148" s="1" t="str">
        <f t="shared" si="156"/>
        <v/>
      </c>
      <c r="AJ148" s="1" t="str">
        <f t="shared" si="156"/>
        <v/>
      </c>
      <c r="AK148" s="1" t="str">
        <f t="shared" si="156"/>
        <v/>
      </c>
      <c r="AL148" s="1" t="str">
        <f t="shared" si="156"/>
        <v/>
      </c>
    </row>
    <row r="149" ht="15.75" customHeight="1">
      <c r="F14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</v>
      </c>
      <c r="G149" s="1" t="str">
        <f t="shared" si="2"/>
        <v>000</v>
      </c>
      <c r="H149" s="1">
        <f t="shared" si="3"/>
        <v>0</v>
      </c>
      <c r="I149" s="1" t="str">
        <f t="shared" si="4"/>
        <v>010</v>
      </c>
      <c r="J149" s="3" t="str">
        <f t="shared" si="5"/>
        <v>2</v>
      </c>
      <c r="K149" s="1" t="b">
        <f t="shared" si="6"/>
        <v>0</v>
      </c>
      <c r="L149" s="1" t="b">
        <f t="shared" si="7"/>
        <v>1</v>
      </c>
      <c r="M149" s="1" t="str">
        <f t="shared" si="8"/>
        <v>0</v>
      </c>
      <c r="N149" s="1">
        <f t="array" ref="N149">IFS(M149="0",15,M149="1",11,TRUE,"")</f>
        <v>15</v>
      </c>
      <c r="O149" s="1" t="str">
        <f t="shared" si="9"/>
        <v>000000001111000</v>
      </c>
      <c r="P149" s="1">
        <f t="shared" si="10"/>
        <v>120</v>
      </c>
      <c r="Q149" s="1" t="str">
        <f t="shared" si="11"/>
        <v/>
      </c>
      <c r="R149" s="1" t="str">
        <f t="array" ref="R149">TEXTJOIN("",TRUE,RIGHT(U149:XFR149,4))</f>
        <v/>
      </c>
      <c r="S149" s="1" t="str">
        <f t="shared" si="19"/>
        <v/>
      </c>
      <c r="T149" s="1" t="str">
        <f>IF(K149,Dec_Calculator!C142,"")</f>
        <v/>
      </c>
      <c r="U149" s="1" t="str">
        <f t="shared" si="20"/>
        <v/>
      </c>
      <c r="V149" s="1" t="str">
        <f t="shared" si="14"/>
        <v/>
      </c>
      <c r="W149" s="1" t="str">
        <f t="shared" ref="W149:AL149" si="157">IF(OR(V149="",LEFT(V149,1)="0"),"",MID($E$6,LEN(TEXTJOIN("",TRUE,$F149,$G149,$I149,TEXTJOIN("",TRUE,$U149:V149)))+1,5))</f>
        <v/>
      </c>
      <c r="X149" s="1" t="str">
        <f t="shared" si="157"/>
        <v/>
      </c>
      <c r="Y149" s="1" t="str">
        <f t="shared" si="157"/>
        <v/>
      </c>
      <c r="Z149" s="1" t="str">
        <f t="shared" si="157"/>
        <v/>
      </c>
      <c r="AA149" s="1" t="str">
        <f t="shared" si="157"/>
        <v/>
      </c>
      <c r="AB149" s="1" t="str">
        <f t="shared" si="157"/>
        <v/>
      </c>
      <c r="AC149" s="1" t="str">
        <f t="shared" si="157"/>
        <v/>
      </c>
      <c r="AD149" s="1" t="str">
        <f t="shared" si="157"/>
        <v/>
      </c>
      <c r="AE149" s="1" t="str">
        <f t="shared" si="157"/>
        <v/>
      </c>
      <c r="AF149" s="1" t="str">
        <f t="shared" si="157"/>
        <v/>
      </c>
      <c r="AG149" s="1" t="str">
        <f t="shared" si="157"/>
        <v/>
      </c>
      <c r="AH149" s="1" t="str">
        <f t="shared" si="157"/>
        <v/>
      </c>
      <c r="AI149" s="1" t="str">
        <f t="shared" si="157"/>
        <v/>
      </c>
      <c r="AJ149" s="1" t="str">
        <f t="shared" si="157"/>
        <v/>
      </c>
      <c r="AK149" s="1" t="str">
        <f t="shared" si="157"/>
        <v/>
      </c>
      <c r="AL149" s="1" t="str">
        <f t="shared" si="157"/>
        <v/>
      </c>
    </row>
    <row r="150" ht="15.75" customHeight="1">
      <c r="F15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</v>
      </c>
      <c r="G150" s="1" t="str">
        <f t="shared" si="2"/>
        <v>010</v>
      </c>
      <c r="H150" s="1">
        <f t="shared" si="3"/>
        <v>2</v>
      </c>
      <c r="I150" s="1" t="str">
        <f t="shared" si="4"/>
        <v>100</v>
      </c>
      <c r="J150" s="3" t="str">
        <f t="shared" si="5"/>
        <v>4</v>
      </c>
      <c r="K150" s="1" t="b">
        <f t="shared" si="6"/>
        <v>1</v>
      </c>
      <c r="L150" s="1" t="b">
        <f t="shared" si="7"/>
        <v>0</v>
      </c>
      <c r="M150" s="1" t="str">
        <f t="shared" si="8"/>
        <v/>
      </c>
      <c r="N150" s="1" t="str">
        <f t="array" ref="N150">IFS(M150="0",15,M150="1",11,TRUE,"")</f>
        <v/>
      </c>
      <c r="O150" s="1" t="str">
        <f t="shared" si="9"/>
        <v/>
      </c>
      <c r="P150" s="1" t="str">
        <f t="shared" si="10"/>
        <v/>
      </c>
      <c r="Q150" s="1" t="str">
        <f t="shared" si="11"/>
        <v>100011001001111</v>
      </c>
      <c r="R150" s="1" t="str">
        <f t="array" ref="R150">TEXTJOIN("",TRUE,RIGHT(U150:XFR150,4))</f>
        <v>000100101111</v>
      </c>
      <c r="S150" s="1" t="str">
        <f t="shared" si="19"/>
        <v>100011001001111000</v>
      </c>
      <c r="T150" s="1">
        <f>IF(K150,Dec_Calculator!C143,"")</f>
        <v>303</v>
      </c>
      <c r="U150" s="1" t="str">
        <f t="shared" si="20"/>
        <v>10001</v>
      </c>
      <c r="V150" s="1" t="str">
        <f t="shared" si="14"/>
        <v>10010</v>
      </c>
      <c r="W150" s="1" t="str">
        <f t="shared" ref="W150:AL150" si="158">IF(OR(V150="",LEFT(V150,1)="0"),"",MID($E$6,LEN(TEXTJOIN("",TRUE,$F150,$G150,$I150,TEXTJOIN("",TRUE,$U150:V150)))+1,5))</f>
        <v>01111</v>
      </c>
      <c r="X150" s="1" t="str">
        <f t="shared" si="158"/>
        <v/>
      </c>
      <c r="Y150" s="1" t="str">
        <f t="shared" si="158"/>
        <v/>
      </c>
      <c r="Z150" s="1" t="str">
        <f t="shared" si="158"/>
        <v/>
      </c>
      <c r="AA150" s="1" t="str">
        <f t="shared" si="158"/>
        <v/>
      </c>
      <c r="AB150" s="1" t="str">
        <f t="shared" si="158"/>
        <v/>
      </c>
      <c r="AC150" s="1" t="str">
        <f t="shared" si="158"/>
        <v/>
      </c>
      <c r="AD150" s="1" t="str">
        <f t="shared" si="158"/>
        <v/>
      </c>
      <c r="AE150" s="1" t="str">
        <f t="shared" si="158"/>
        <v/>
      </c>
      <c r="AF150" s="1" t="str">
        <f t="shared" si="158"/>
        <v/>
      </c>
      <c r="AG150" s="1" t="str">
        <f t="shared" si="158"/>
        <v/>
      </c>
      <c r="AH150" s="1" t="str">
        <f t="shared" si="158"/>
        <v/>
      </c>
      <c r="AI150" s="1" t="str">
        <f t="shared" si="158"/>
        <v/>
      </c>
      <c r="AJ150" s="1" t="str">
        <f t="shared" si="158"/>
        <v/>
      </c>
      <c r="AK150" s="1" t="str">
        <f t="shared" si="158"/>
        <v/>
      </c>
      <c r="AL150" s="1" t="str">
        <f t="shared" si="158"/>
        <v/>
      </c>
    </row>
    <row r="151" ht="15.75" customHeight="1">
      <c r="F15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</v>
      </c>
      <c r="G151" s="1" t="str">
        <f t="shared" si="2"/>
        <v>100</v>
      </c>
      <c r="H151" s="1">
        <f t="shared" si="3"/>
        <v>4</v>
      </c>
      <c r="I151" s="1" t="str">
        <f t="shared" si="4"/>
        <v>100</v>
      </c>
      <c r="J151" s="3" t="str">
        <f t="shared" si="5"/>
        <v>4</v>
      </c>
      <c r="K151" s="1" t="b">
        <f t="shared" si="6"/>
        <v>1</v>
      </c>
      <c r="L151" s="1" t="b">
        <f t="shared" si="7"/>
        <v>0</v>
      </c>
      <c r="M151" s="1" t="str">
        <f t="shared" si="8"/>
        <v/>
      </c>
      <c r="N151" s="1" t="str">
        <f t="array" ref="N151">IFS(M151="0",15,M151="1",11,TRUE,"")</f>
        <v/>
      </c>
      <c r="O151" s="1" t="str">
        <f t="shared" si="9"/>
        <v/>
      </c>
      <c r="P151" s="1" t="str">
        <f t="shared" si="10"/>
        <v/>
      </c>
      <c r="Q151" s="1" t="str">
        <f t="shared" si="11"/>
        <v>1110001000</v>
      </c>
      <c r="R151" s="1" t="str">
        <f t="array" ref="R151">TEXTJOIN("",TRUE,RIGHT(U151:XFR151,4))</f>
        <v>11001000</v>
      </c>
      <c r="S151" s="1" t="str">
        <f t="shared" si="19"/>
        <v>111000100000</v>
      </c>
      <c r="T151" s="1">
        <f>IF(K151,Dec_Calculator!C144,"")</f>
        <v>200</v>
      </c>
      <c r="U151" s="1" t="str">
        <f t="shared" si="20"/>
        <v>11100</v>
      </c>
      <c r="V151" s="1" t="str">
        <f t="shared" si="14"/>
        <v>01000</v>
      </c>
      <c r="W151" s="1" t="str">
        <f t="shared" ref="W151:AL151" si="159">IF(OR(V151="",LEFT(V151,1)="0"),"",MID($E$6,LEN(TEXTJOIN("",TRUE,$F151,$G151,$I151,TEXTJOIN("",TRUE,$U151:V151)))+1,5))</f>
        <v/>
      </c>
      <c r="X151" s="1" t="str">
        <f t="shared" si="159"/>
        <v/>
      </c>
      <c r="Y151" s="1" t="str">
        <f t="shared" si="159"/>
        <v/>
      </c>
      <c r="Z151" s="1" t="str">
        <f t="shared" si="159"/>
        <v/>
      </c>
      <c r="AA151" s="1" t="str">
        <f t="shared" si="159"/>
        <v/>
      </c>
      <c r="AB151" s="1" t="str">
        <f t="shared" si="159"/>
        <v/>
      </c>
      <c r="AC151" s="1" t="str">
        <f t="shared" si="159"/>
        <v/>
      </c>
      <c r="AD151" s="1" t="str">
        <f t="shared" si="159"/>
        <v/>
      </c>
      <c r="AE151" s="1" t="str">
        <f t="shared" si="159"/>
        <v/>
      </c>
      <c r="AF151" s="1" t="str">
        <f t="shared" si="159"/>
        <v/>
      </c>
      <c r="AG151" s="1" t="str">
        <f t="shared" si="159"/>
        <v/>
      </c>
      <c r="AH151" s="1" t="str">
        <f t="shared" si="159"/>
        <v/>
      </c>
      <c r="AI151" s="1" t="str">
        <f t="shared" si="159"/>
        <v/>
      </c>
      <c r="AJ151" s="1" t="str">
        <f t="shared" si="159"/>
        <v/>
      </c>
      <c r="AK151" s="1" t="str">
        <f t="shared" si="159"/>
        <v/>
      </c>
      <c r="AL151" s="1" t="str">
        <f t="shared" si="159"/>
        <v/>
      </c>
    </row>
    <row r="152" ht="15.75" customHeight="1">
      <c r="F15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</v>
      </c>
      <c r="G152" s="1" t="str">
        <f t="shared" si="2"/>
        <v>011</v>
      </c>
      <c r="H152" s="1">
        <f t="shared" si="3"/>
        <v>3</v>
      </c>
      <c r="I152" s="1" t="str">
        <f t="shared" si="4"/>
        <v>100</v>
      </c>
      <c r="J152" s="3" t="str">
        <f t="shared" si="5"/>
        <v>4</v>
      </c>
      <c r="K152" s="1" t="b">
        <f t="shared" si="6"/>
        <v>1</v>
      </c>
      <c r="L152" s="1" t="b">
        <f t="shared" si="7"/>
        <v>0</v>
      </c>
      <c r="M152" s="1" t="str">
        <f t="shared" si="8"/>
        <v/>
      </c>
      <c r="N152" s="1" t="str">
        <f t="array" ref="N152">IFS(M152="0",15,M152="1",11,TRUE,"")</f>
        <v/>
      </c>
      <c r="O152" s="1" t="str">
        <f t="shared" si="9"/>
        <v/>
      </c>
      <c r="P152" s="1" t="str">
        <f t="shared" si="10"/>
        <v/>
      </c>
      <c r="Q152" s="1" t="str">
        <f t="shared" si="11"/>
        <v>1001110011110101000001111</v>
      </c>
      <c r="R152" s="1" t="str">
        <f t="array" ref="R152">TEXTJOIN("",TRUE,RIGHT(U152:XFR152,4))</f>
        <v>00110011101000001111</v>
      </c>
      <c r="S152" s="1" t="str">
        <f t="shared" si="19"/>
        <v>10011100111101010000011110</v>
      </c>
      <c r="T152" s="1">
        <f>IF(K152,Dec_Calculator!C145,"")</f>
        <v>211471</v>
      </c>
      <c r="U152" s="1" t="str">
        <f t="shared" si="20"/>
        <v>10011</v>
      </c>
      <c r="V152" s="1" t="str">
        <f t="shared" si="14"/>
        <v>10011</v>
      </c>
      <c r="W152" s="1" t="str">
        <f t="shared" ref="W152:AL152" si="160">IF(OR(V152="",LEFT(V152,1)="0"),"",MID($E$6,LEN(TEXTJOIN("",TRUE,$F152,$G152,$I152,TEXTJOIN("",TRUE,$U152:V152)))+1,5))</f>
        <v>11010</v>
      </c>
      <c r="X152" s="1" t="str">
        <f t="shared" si="160"/>
        <v>10000</v>
      </c>
      <c r="Y152" s="1" t="str">
        <f t="shared" si="160"/>
        <v>01111</v>
      </c>
      <c r="Z152" s="1" t="str">
        <f t="shared" si="160"/>
        <v/>
      </c>
      <c r="AA152" s="1" t="str">
        <f t="shared" si="160"/>
        <v/>
      </c>
      <c r="AB152" s="1" t="str">
        <f t="shared" si="160"/>
        <v/>
      </c>
      <c r="AC152" s="1" t="str">
        <f t="shared" si="160"/>
        <v/>
      </c>
      <c r="AD152" s="1" t="str">
        <f t="shared" si="160"/>
        <v/>
      </c>
      <c r="AE152" s="1" t="str">
        <f t="shared" si="160"/>
        <v/>
      </c>
      <c r="AF152" s="1" t="str">
        <f t="shared" si="160"/>
        <v/>
      </c>
      <c r="AG152" s="1" t="str">
        <f t="shared" si="160"/>
        <v/>
      </c>
      <c r="AH152" s="1" t="str">
        <f t="shared" si="160"/>
        <v/>
      </c>
      <c r="AI152" s="1" t="str">
        <f t="shared" si="160"/>
        <v/>
      </c>
      <c r="AJ152" s="1" t="str">
        <f t="shared" si="160"/>
        <v/>
      </c>
      <c r="AK152" s="1" t="str">
        <f t="shared" si="160"/>
        <v/>
      </c>
      <c r="AL152" s="1" t="str">
        <f t="shared" si="160"/>
        <v/>
      </c>
    </row>
    <row r="153" ht="15.75" customHeight="1">
      <c r="F15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</v>
      </c>
      <c r="G153" s="1" t="str">
        <f t="shared" si="2"/>
        <v>011</v>
      </c>
      <c r="H153" s="1">
        <f t="shared" si="3"/>
        <v>3</v>
      </c>
      <c r="I153" s="1" t="str">
        <f t="shared" si="4"/>
        <v>100</v>
      </c>
      <c r="J153" s="3" t="str">
        <f t="shared" si="5"/>
        <v>4</v>
      </c>
      <c r="K153" s="1" t="b">
        <f t="shared" si="6"/>
        <v>1</v>
      </c>
      <c r="L153" s="1" t="b">
        <f t="shared" si="7"/>
        <v>0</v>
      </c>
      <c r="M153" s="1" t="str">
        <f t="shared" si="8"/>
        <v/>
      </c>
      <c r="N153" s="1" t="str">
        <f t="array" ref="N153">IFS(M153="0",15,M153="1",11,TRUE,"")</f>
        <v/>
      </c>
      <c r="O153" s="1" t="str">
        <f t="shared" si="9"/>
        <v/>
      </c>
      <c r="P153" s="1" t="str">
        <f t="shared" si="10"/>
        <v/>
      </c>
      <c r="Q153" s="1" t="str">
        <f t="shared" si="11"/>
        <v>1000100001</v>
      </c>
      <c r="R153" s="1" t="str">
        <f t="array" ref="R153">TEXTJOIN("",TRUE,RIGHT(U153:XFR153,4))</f>
        <v>00010001</v>
      </c>
      <c r="S153" s="1" t="str">
        <f t="shared" si="19"/>
        <v>100010000100</v>
      </c>
      <c r="T153" s="1">
        <f>IF(K153,Dec_Calculator!C146,"")</f>
        <v>17</v>
      </c>
      <c r="U153" s="1" t="str">
        <f t="shared" si="20"/>
        <v>10001</v>
      </c>
      <c r="V153" s="1" t="str">
        <f t="shared" si="14"/>
        <v>00001</v>
      </c>
      <c r="W153" s="1" t="str">
        <f t="shared" ref="W153:AL153" si="161">IF(OR(V153="",LEFT(V153,1)="0"),"",MID($E$6,LEN(TEXTJOIN("",TRUE,$F153,$G153,$I153,TEXTJOIN("",TRUE,$U153:V153)))+1,5))</f>
        <v/>
      </c>
      <c r="X153" s="1" t="str">
        <f t="shared" si="161"/>
        <v/>
      </c>
      <c r="Y153" s="1" t="str">
        <f t="shared" si="161"/>
        <v/>
      </c>
      <c r="Z153" s="1" t="str">
        <f t="shared" si="161"/>
        <v/>
      </c>
      <c r="AA153" s="1" t="str">
        <f t="shared" si="161"/>
        <v/>
      </c>
      <c r="AB153" s="1" t="str">
        <f t="shared" si="161"/>
        <v/>
      </c>
      <c r="AC153" s="1" t="str">
        <f t="shared" si="161"/>
        <v/>
      </c>
      <c r="AD153" s="1" t="str">
        <f t="shared" si="161"/>
        <v/>
      </c>
      <c r="AE153" s="1" t="str">
        <f t="shared" si="161"/>
        <v/>
      </c>
      <c r="AF153" s="1" t="str">
        <f t="shared" si="161"/>
        <v/>
      </c>
      <c r="AG153" s="1" t="str">
        <f t="shared" si="161"/>
        <v/>
      </c>
      <c r="AH153" s="1" t="str">
        <f t="shared" si="161"/>
        <v/>
      </c>
      <c r="AI153" s="1" t="str">
        <f t="shared" si="161"/>
        <v/>
      </c>
      <c r="AJ153" s="1" t="str">
        <f t="shared" si="161"/>
        <v/>
      </c>
      <c r="AK153" s="1" t="str">
        <f t="shared" si="161"/>
        <v/>
      </c>
      <c r="AL153" s="1" t="str">
        <f t="shared" si="161"/>
        <v/>
      </c>
    </row>
    <row r="154" ht="15.75" customHeight="1">
      <c r="F15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</v>
      </c>
      <c r="G154" s="1" t="str">
        <f t="shared" si="2"/>
        <v>001</v>
      </c>
      <c r="H154" s="1">
        <f t="shared" si="3"/>
        <v>1</v>
      </c>
      <c r="I154" s="1" t="str">
        <f t="shared" si="4"/>
        <v>100</v>
      </c>
      <c r="J154" s="3" t="str">
        <f t="shared" si="5"/>
        <v>4</v>
      </c>
      <c r="K154" s="1" t="b">
        <f t="shared" si="6"/>
        <v>1</v>
      </c>
      <c r="L154" s="1" t="b">
        <f t="shared" si="7"/>
        <v>0</v>
      </c>
      <c r="M154" s="1" t="str">
        <f t="shared" si="8"/>
        <v/>
      </c>
      <c r="N154" s="1" t="str">
        <f t="array" ref="N154">IFS(M154="0",15,M154="1",11,TRUE,"")</f>
        <v/>
      </c>
      <c r="O154" s="1" t="str">
        <f t="shared" si="9"/>
        <v/>
      </c>
      <c r="P154" s="1" t="str">
        <f t="shared" si="10"/>
        <v/>
      </c>
      <c r="Q154" s="1" t="str">
        <f t="shared" si="11"/>
        <v>100011110010110100001011100011</v>
      </c>
      <c r="R154" s="1" t="str">
        <f t="array" ref="R154">TEXTJOIN("",TRUE,RIGHT(U154:XFR154,4))</f>
        <v>000111000110000001110011</v>
      </c>
      <c r="S154" s="1" t="str">
        <f t="shared" si="19"/>
        <v>10001111001011010000101110001100</v>
      </c>
      <c r="T154" s="1">
        <f>IF(K154,Dec_Calculator!C147,"")</f>
        <v>1859699</v>
      </c>
      <c r="U154" s="1" t="str">
        <f t="shared" si="20"/>
        <v>10001</v>
      </c>
      <c r="V154" s="1" t="str">
        <f t="shared" si="14"/>
        <v>11100</v>
      </c>
      <c r="W154" s="1" t="str">
        <f t="shared" ref="W154:AL154" si="162">IF(OR(V154="",LEFT(V154,1)="0"),"",MID($E$6,LEN(TEXTJOIN("",TRUE,$F154,$G154,$I154,TEXTJOIN("",TRUE,$U154:V154)))+1,5))</f>
        <v>10110</v>
      </c>
      <c r="X154" s="1" t="str">
        <f t="shared" si="162"/>
        <v>10000</v>
      </c>
      <c r="Y154" s="1" t="str">
        <f t="shared" si="162"/>
        <v>10111</v>
      </c>
      <c r="Z154" s="1" t="str">
        <f t="shared" si="162"/>
        <v>00011</v>
      </c>
      <c r="AA154" s="1" t="str">
        <f t="shared" si="162"/>
        <v/>
      </c>
      <c r="AB154" s="1" t="str">
        <f t="shared" si="162"/>
        <v/>
      </c>
      <c r="AC154" s="1" t="str">
        <f t="shared" si="162"/>
        <v/>
      </c>
      <c r="AD154" s="1" t="str">
        <f t="shared" si="162"/>
        <v/>
      </c>
      <c r="AE154" s="1" t="str">
        <f t="shared" si="162"/>
        <v/>
      </c>
      <c r="AF154" s="1" t="str">
        <f t="shared" si="162"/>
        <v/>
      </c>
      <c r="AG154" s="1" t="str">
        <f t="shared" si="162"/>
        <v/>
      </c>
      <c r="AH154" s="1" t="str">
        <f t="shared" si="162"/>
        <v/>
      </c>
      <c r="AI154" s="1" t="str">
        <f t="shared" si="162"/>
        <v/>
      </c>
      <c r="AJ154" s="1" t="str">
        <f t="shared" si="162"/>
        <v/>
      </c>
      <c r="AK154" s="1" t="str">
        <f t="shared" si="162"/>
        <v/>
      </c>
      <c r="AL154" s="1" t="str">
        <f t="shared" si="162"/>
        <v/>
      </c>
    </row>
    <row r="155" ht="15.75" customHeight="1">
      <c r="F15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</v>
      </c>
      <c r="G155" s="1" t="str">
        <f t="shared" si="2"/>
        <v>101</v>
      </c>
      <c r="H155" s="1">
        <f t="shared" si="3"/>
        <v>5</v>
      </c>
      <c r="I155" s="1" t="str">
        <f t="shared" si="4"/>
        <v>010</v>
      </c>
      <c r="J155" s="3" t="str">
        <f t="shared" si="5"/>
        <v>2</v>
      </c>
      <c r="K155" s="1" t="b">
        <f t="shared" si="6"/>
        <v>0</v>
      </c>
      <c r="L155" s="1" t="b">
        <f t="shared" si="7"/>
        <v>1</v>
      </c>
      <c r="M155" s="1" t="str">
        <f t="shared" si="8"/>
        <v>1</v>
      </c>
      <c r="N155" s="1">
        <f t="array" ref="N155">IFS(M155="0",15,M155="1",11,TRUE,"")</f>
        <v>11</v>
      </c>
      <c r="O155" s="1" t="str">
        <f t="shared" si="9"/>
        <v>00000000100</v>
      </c>
      <c r="P155" s="1">
        <f t="shared" si="10"/>
        <v>4</v>
      </c>
      <c r="Q155" s="1" t="str">
        <f t="shared" si="11"/>
        <v/>
      </c>
      <c r="R155" s="1" t="str">
        <f t="array" ref="R155">TEXTJOIN("",TRUE,RIGHT(U155:XFR155,4))</f>
        <v/>
      </c>
      <c r="S155" s="1" t="str">
        <f t="shared" si="19"/>
        <v/>
      </c>
      <c r="T155" s="1" t="str">
        <f>IF(K155,Dec_Calculator!C148,"")</f>
        <v/>
      </c>
      <c r="U155" s="1" t="str">
        <f t="shared" si="20"/>
        <v/>
      </c>
      <c r="V155" s="1" t="str">
        <f t="shared" si="14"/>
        <v/>
      </c>
      <c r="W155" s="1" t="str">
        <f t="shared" ref="W155:AL155" si="163">IF(OR(V155="",LEFT(V155,1)="0"),"",MID($E$6,LEN(TEXTJOIN("",TRUE,$F155,$G155,$I155,TEXTJOIN("",TRUE,$U155:V155)))+1,5))</f>
        <v/>
      </c>
      <c r="X155" s="1" t="str">
        <f t="shared" si="163"/>
        <v/>
      </c>
      <c r="Y155" s="1" t="str">
        <f t="shared" si="163"/>
        <v/>
      </c>
      <c r="Z155" s="1" t="str">
        <f t="shared" si="163"/>
        <v/>
      </c>
      <c r="AA155" s="1" t="str">
        <f t="shared" si="163"/>
        <v/>
      </c>
      <c r="AB155" s="1" t="str">
        <f t="shared" si="163"/>
        <v/>
      </c>
      <c r="AC155" s="1" t="str">
        <f t="shared" si="163"/>
        <v/>
      </c>
      <c r="AD155" s="1" t="str">
        <f t="shared" si="163"/>
        <v/>
      </c>
      <c r="AE155" s="1" t="str">
        <f t="shared" si="163"/>
        <v/>
      </c>
      <c r="AF155" s="1" t="str">
        <f t="shared" si="163"/>
        <v/>
      </c>
      <c r="AG155" s="1" t="str">
        <f t="shared" si="163"/>
        <v/>
      </c>
      <c r="AH155" s="1" t="str">
        <f t="shared" si="163"/>
        <v/>
      </c>
      <c r="AI155" s="1" t="str">
        <f t="shared" si="163"/>
        <v/>
      </c>
      <c r="AJ155" s="1" t="str">
        <f t="shared" si="163"/>
        <v/>
      </c>
      <c r="AK155" s="1" t="str">
        <f t="shared" si="163"/>
        <v/>
      </c>
      <c r="AL155" s="1" t="str">
        <f t="shared" si="163"/>
        <v/>
      </c>
    </row>
    <row r="156" ht="15.75" customHeight="1">
      <c r="F15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</v>
      </c>
      <c r="G156" s="1" t="str">
        <f t="shared" si="2"/>
        <v>100</v>
      </c>
      <c r="H156" s="1">
        <f t="shared" si="3"/>
        <v>4</v>
      </c>
      <c r="I156" s="1" t="str">
        <f t="shared" si="4"/>
        <v>100</v>
      </c>
      <c r="J156" s="3" t="str">
        <f t="shared" si="5"/>
        <v>4</v>
      </c>
      <c r="K156" s="1" t="b">
        <f t="shared" si="6"/>
        <v>1</v>
      </c>
      <c r="L156" s="1" t="b">
        <f t="shared" si="7"/>
        <v>0</v>
      </c>
      <c r="M156" s="1" t="str">
        <f t="shared" si="8"/>
        <v/>
      </c>
      <c r="N156" s="1" t="str">
        <f t="array" ref="N156">IFS(M156="0",15,M156="1",11,TRUE,"")</f>
        <v/>
      </c>
      <c r="O156" s="1" t="str">
        <f t="shared" si="9"/>
        <v/>
      </c>
      <c r="P156" s="1" t="str">
        <f t="shared" si="10"/>
        <v/>
      </c>
      <c r="Q156" s="1" t="str">
        <f t="shared" si="11"/>
        <v>11000100001101100100</v>
      </c>
      <c r="R156" s="1" t="str">
        <f t="array" ref="R156">TEXTJOIN("",TRUE,RIGHT(U156:XFR156,4))</f>
        <v>1000000010110100</v>
      </c>
      <c r="S156" s="1" t="str">
        <f t="shared" si="19"/>
        <v>11000100001101100100</v>
      </c>
      <c r="T156" s="1">
        <f>IF(K156,Dec_Calculator!C149,"")</f>
        <v>32948</v>
      </c>
      <c r="U156" s="1" t="str">
        <f t="shared" si="20"/>
        <v>11000</v>
      </c>
      <c r="V156" s="1" t="str">
        <f t="shared" si="14"/>
        <v>10000</v>
      </c>
      <c r="W156" s="1" t="str">
        <f t="shared" ref="W156:AL156" si="164">IF(OR(V156="",LEFT(V156,1)="0"),"",MID($E$6,LEN(TEXTJOIN("",TRUE,$F156,$G156,$I156,TEXTJOIN("",TRUE,$U156:V156)))+1,5))</f>
        <v>11011</v>
      </c>
      <c r="X156" s="1" t="str">
        <f t="shared" si="164"/>
        <v>00100</v>
      </c>
      <c r="Y156" s="1" t="str">
        <f t="shared" si="164"/>
        <v/>
      </c>
      <c r="Z156" s="1" t="str">
        <f t="shared" si="164"/>
        <v/>
      </c>
      <c r="AA156" s="1" t="str">
        <f t="shared" si="164"/>
        <v/>
      </c>
      <c r="AB156" s="1" t="str">
        <f t="shared" si="164"/>
        <v/>
      </c>
      <c r="AC156" s="1" t="str">
        <f t="shared" si="164"/>
        <v/>
      </c>
      <c r="AD156" s="1" t="str">
        <f t="shared" si="164"/>
        <v/>
      </c>
      <c r="AE156" s="1" t="str">
        <f t="shared" si="164"/>
        <v/>
      </c>
      <c r="AF156" s="1" t="str">
        <f t="shared" si="164"/>
        <v/>
      </c>
      <c r="AG156" s="1" t="str">
        <f t="shared" si="164"/>
        <v/>
      </c>
      <c r="AH156" s="1" t="str">
        <f t="shared" si="164"/>
        <v/>
      </c>
      <c r="AI156" s="1" t="str">
        <f t="shared" si="164"/>
        <v/>
      </c>
      <c r="AJ156" s="1" t="str">
        <f t="shared" si="164"/>
        <v/>
      </c>
      <c r="AK156" s="1" t="str">
        <f t="shared" si="164"/>
        <v/>
      </c>
      <c r="AL156" s="1" t="str">
        <f t="shared" si="164"/>
        <v/>
      </c>
    </row>
    <row r="157" ht="15.75" customHeight="1">
      <c r="F15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</v>
      </c>
      <c r="G157" s="1" t="str">
        <f t="shared" si="2"/>
        <v>111</v>
      </c>
      <c r="H157" s="1">
        <f t="shared" si="3"/>
        <v>7</v>
      </c>
      <c r="I157" s="1" t="str">
        <f t="shared" si="4"/>
        <v>100</v>
      </c>
      <c r="J157" s="3" t="str">
        <f t="shared" si="5"/>
        <v>4</v>
      </c>
      <c r="K157" s="1" t="b">
        <f t="shared" si="6"/>
        <v>1</v>
      </c>
      <c r="L157" s="1" t="b">
        <f t="shared" si="7"/>
        <v>0</v>
      </c>
      <c r="M157" s="1" t="str">
        <f t="shared" si="8"/>
        <v/>
      </c>
      <c r="N157" s="1" t="str">
        <f t="array" ref="N157">IFS(M157="0",15,M157="1",11,TRUE,"")</f>
        <v/>
      </c>
      <c r="O157" s="1" t="str">
        <f t="shared" si="9"/>
        <v/>
      </c>
      <c r="P157" s="1" t="str">
        <f t="shared" si="10"/>
        <v/>
      </c>
      <c r="Q157" s="1" t="str">
        <f t="shared" si="11"/>
        <v>111011001011011110101011100101</v>
      </c>
      <c r="R157" s="1" t="str">
        <f t="array" ref="R157">TEXTJOIN("",TRUE,RIGHT(U157:XFR157,4))</f>
        <v>110100101011101001110101</v>
      </c>
      <c r="S157" s="1" t="str">
        <f t="shared" si="19"/>
        <v>11101100101101111010101110010100</v>
      </c>
      <c r="T157" s="1">
        <f>IF(K157,Dec_Calculator!C150,"")</f>
        <v>13810293</v>
      </c>
      <c r="U157" s="1" t="str">
        <f t="shared" si="20"/>
        <v>11101</v>
      </c>
      <c r="V157" s="1" t="str">
        <f t="shared" si="14"/>
        <v>10010</v>
      </c>
      <c r="W157" s="1" t="str">
        <f t="shared" ref="W157:AL157" si="165">IF(OR(V157="",LEFT(V157,1)="0"),"",MID($E$6,LEN(TEXTJOIN("",TRUE,$F157,$G157,$I157,TEXTJOIN("",TRUE,$U157:V157)))+1,5))</f>
        <v>11011</v>
      </c>
      <c r="X157" s="1" t="str">
        <f t="shared" si="165"/>
        <v>11010</v>
      </c>
      <c r="Y157" s="1" t="str">
        <f t="shared" si="165"/>
        <v>10111</v>
      </c>
      <c r="Z157" s="1" t="str">
        <f t="shared" si="165"/>
        <v>00101</v>
      </c>
      <c r="AA157" s="1" t="str">
        <f t="shared" si="165"/>
        <v/>
      </c>
      <c r="AB157" s="1" t="str">
        <f t="shared" si="165"/>
        <v/>
      </c>
      <c r="AC157" s="1" t="str">
        <f t="shared" si="165"/>
        <v/>
      </c>
      <c r="AD157" s="1" t="str">
        <f t="shared" si="165"/>
        <v/>
      </c>
      <c r="AE157" s="1" t="str">
        <f t="shared" si="165"/>
        <v/>
      </c>
      <c r="AF157" s="1" t="str">
        <f t="shared" si="165"/>
        <v/>
      </c>
      <c r="AG157" s="1" t="str">
        <f t="shared" si="165"/>
        <v/>
      </c>
      <c r="AH157" s="1" t="str">
        <f t="shared" si="165"/>
        <v/>
      </c>
      <c r="AI157" s="1" t="str">
        <f t="shared" si="165"/>
        <v/>
      </c>
      <c r="AJ157" s="1" t="str">
        <f t="shared" si="165"/>
        <v/>
      </c>
      <c r="AK157" s="1" t="str">
        <f t="shared" si="165"/>
        <v/>
      </c>
      <c r="AL157" s="1" t="str">
        <f t="shared" si="165"/>
        <v/>
      </c>
    </row>
    <row r="158" ht="15.75" customHeight="1">
      <c r="F15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</v>
      </c>
      <c r="G158" s="1" t="str">
        <f t="shared" si="2"/>
        <v>010</v>
      </c>
      <c r="H158" s="1">
        <f t="shared" si="3"/>
        <v>2</v>
      </c>
      <c r="I158" s="1" t="str">
        <f t="shared" si="4"/>
        <v>100</v>
      </c>
      <c r="J158" s="3" t="str">
        <f t="shared" si="5"/>
        <v>4</v>
      </c>
      <c r="K158" s="1" t="b">
        <f t="shared" si="6"/>
        <v>1</v>
      </c>
      <c r="L158" s="1" t="b">
        <f t="shared" si="7"/>
        <v>0</v>
      </c>
      <c r="M158" s="1" t="str">
        <f t="shared" si="8"/>
        <v/>
      </c>
      <c r="N158" s="1" t="str">
        <f t="array" ref="N158">IFS(M158="0",15,M158="1",11,TRUE,"")</f>
        <v/>
      </c>
      <c r="O158" s="1" t="str">
        <f t="shared" si="9"/>
        <v/>
      </c>
      <c r="P158" s="1" t="str">
        <f t="shared" si="10"/>
        <v/>
      </c>
      <c r="Q158" s="1" t="str">
        <f t="shared" si="11"/>
        <v>101001001000100</v>
      </c>
      <c r="R158" s="1" t="str">
        <f t="array" ref="R158">TEXTJOIN("",TRUE,RIGHT(U158:XFR158,4))</f>
        <v>010000100100</v>
      </c>
      <c r="S158" s="1" t="str">
        <f t="shared" si="19"/>
        <v>101001001000100000</v>
      </c>
      <c r="T158" s="1">
        <f>IF(K158,Dec_Calculator!C151,"")</f>
        <v>1060</v>
      </c>
      <c r="U158" s="1" t="str">
        <f t="shared" si="20"/>
        <v>10100</v>
      </c>
      <c r="V158" s="1" t="str">
        <f t="shared" si="14"/>
        <v>10010</v>
      </c>
      <c r="W158" s="1" t="str">
        <f t="shared" ref="W158:AL158" si="166">IF(OR(V158="",LEFT(V158,1)="0"),"",MID($E$6,LEN(TEXTJOIN("",TRUE,$F158,$G158,$I158,TEXTJOIN("",TRUE,$U158:V158)))+1,5))</f>
        <v>00100</v>
      </c>
      <c r="X158" s="1" t="str">
        <f t="shared" si="166"/>
        <v/>
      </c>
      <c r="Y158" s="1" t="str">
        <f t="shared" si="166"/>
        <v/>
      </c>
      <c r="Z158" s="1" t="str">
        <f t="shared" si="166"/>
        <v/>
      </c>
      <c r="AA158" s="1" t="str">
        <f t="shared" si="166"/>
        <v/>
      </c>
      <c r="AB158" s="1" t="str">
        <f t="shared" si="166"/>
        <v/>
      </c>
      <c r="AC158" s="1" t="str">
        <f t="shared" si="166"/>
        <v/>
      </c>
      <c r="AD158" s="1" t="str">
        <f t="shared" si="166"/>
        <v/>
      </c>
      <c r="AE158" s="1" t="str">
        <f t="shared" si="166"/>
        <v/>
      </c>
      <c r="AF158" s="1" t="str">
        <f t="shared" si="166"/>
        <v/>
      </c>
      <c r="AG158" s="1" t="str">
        <f t="shared" si="166"/>
        <v/>
      </c>
      <c r="AH158" s="1" t="str">
        <f t="shared" si="166"/>
        <v/>
      </c>
      <c r="AI158" s="1" t="str">
        <f t="shared" si="166"/>
        <v/>
      </c>
      <c r="AJ158" s="1" t="str">
        <f t="shared" si="166"/>
        <v/>
      </c>
      <c r="AK158" s="1" t="str">
        <f t="shared" si="166"/>
        <v/>
      </c>
      <c r="AL158" s="1" t="str">
        <f t="shared" si="166"/>
        <v/>
      </c>
    </row>
    <row r="159" ht="15.75" customHeight="1">
      <c r="F15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</v>
      </c>
      <c r="G159" s="1" t="str">
        <f t="shared" si="2"/>
        <v>011</v>
      </c>
      <c r="H159" s="1">
        <f t="shared" si="3"/>
        <v>3</v>
      </c>
      <c r="I159" s="1" t="str">
        <f t="shared" si="4"/>
        <v>100</v>
      </c>
      <c r="J159" s="3" t="str">
        <f t="shared" si="5"/>
        <v>4</v>
      </c>
      <c r="K159" s="1" t="b">
        <f t="shared" si="6"/>
        <v>1</v>
      </c>
      <c r="L159" s="1" t="b">
        <f t="shared" si="7"/>
        <v>0</v>
      </c>
      <c r="M159" s="1" t="str">
        <f t="shared" si="8"/>
        <v/>
      </c>
      <c r="N159" s="1" t="str">
        <f t="array" ref="N159">IFS(M159="0",15,M159="1",11,TRUE,"")</f>
        <v/>
      </c>
      <c r="O159" s="1" t="str">
        <f t="shared" si="9"/>
        <v/>
      </c>
      <c r="P159" s="1" t="str">
        <f t="shared" si="10"/>
        <v/>
      </c>
      <c r="Q159" s="1" t="str">
        <f t="shared" si="11"/>
        <v>00011</v>
      </c>
      <c r="R159" s="1" t="str">
        <f t="array" ref="R159">TEXTJOIN("",TRUE,RIGHT(U159:XFR159,4))</f>
        <v>0011</v>
      </c>
      <c r="S159" s="1" t="str">
        <f t="shared" si="19"/>
        <v>000110</v>
      </c>
      <c r="T159" s="1">
        <f>IF(K159,Dec_Calculator!C152,"")</f>
        <v>3</v>
      </c>
      <c r="U159" s="1" t="str">
        <f t="shared" si="20"/>
        <v>00011</v>
      </c>
      <c r="V159" s="1" t="str">
        <f t="shared" si="14"/>
        <v/>
      </c>
      <c r="W159" s="1" t="str">
        <f t="shared" ref="W159:AL159" si="167">IF(OR(V159="",LEFT(V159,1)="0"),"",MID($E$6,LEN(TEXTJOIN("",TRUE,$F159,$G159,$I159,TEXTJOIN("",TRUE,$U159:V159)))+1,5))</f>
        <v/>
      </c>
      <c r="X159" s="1" t="str">
        <f t="shared" si="167"/>
        <v/>
      </c>
      <c r="Y159" s="1" t="str">
        <f t="shared" si="167"/>
        <v/>
      </c>
      <c r="Z159" s="1" t="str">
        <f t="shared" si="167"/>
        <v/>
      </c>
      <c r="AA159" s="1" t="str">
        <f t="shared" si="167"/>
        <v/>
      </c>
      <c r="AB159" s="1" t="str">
        <f t="shared" si="167"/>
        <v/>
      </c>
      <c r="AC159" s="1" t="str">
        <f t="shared" si="167"/>
        <v/>
      </c>
      <c r="AD159" s="1" t="str">
        <f t="shared" si="167"/>
        <v/>
      </c>
      <c r="AE159" s="1" t="str">
        <f t="shared" si="167"/>
        <v/>
      </c>
      <c r="AF159" s="1" t="str">
        <f t="shared" si="167"/>
        <v/>
      </c>
      <c r="AG159" s="1" t="str">
        <f t="shared" si="167"/>
        <v/>
      </c>
      <c r="AH159" s="1" t="str">
        <f t="shared" si="167"/>
        <v/>
      </c>
      <c r="AI159" s="1" t="str">
        <f t="shared" si="167"/>
        <v/>
      </c>
      <c r="AJ159" s="1" t="str">
        <f t="shared" si="167"/>
        <v/>
      </c>
      <c r="AK159" s="1" t="str">
        <f t="shared" si="167"/>
        <v/>
      </c>
      <c r="AL159" s="1" t="str">
        <f t="shared" si="167"/>
        <v/>
      </c>
    </row>
    <row r="160" ht="15.75" customHeight="1">
      <c r="F16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</v>
      </c>
      <c r="G160" s="1" t="str">
        <f t="shared" si="2"/>
        <v>101</v>
      </c>
      <c r="H160" s="1">
        <f t="shared" si="3"/>
        <v>5</v>
      </c>
      <c r="I160" s="1" t="str">
        <f t="shared" si="4"/>
        <v>001</v>
      </c>
      <c r="J160" s="3" t="str">
        <f t="shared" si="5"/>
        <v>1</v>
      </c>
      <c r="K160" s="1" t="b">
        <f t="shared" si="6"/>
        <v>0</v>
      </c>
      <c r="L160" s="1" t="b">
        <f t="shared" si="7"/>
        <v>1</v>
      </c>
      <c r="M160" s="1" t="str">
        <f t="shared" si="8"/>
        <v>0</v>
      </c>
      <c r="N160" s="1">
        <f t="array" ref="N160">IFS(M160="0",15,M160="1",11,TRUE,"")</f>
        <v>15</v>
      </c>
      <c r="O160" s="1" t="str">
        <f t="shared" si="9"/>
        <v>000000001111101</v>
      </c>
      <c r="P160" s="1">
        <f t="shared" si="10"/>
        <v>125</v>
      </c>
      <c r="Q160" s="1" t="str">
        <f t="shared" si="11"/>
        <v/>
      </c>
      <c r="R160" s="1" t="str">
        <f t="array" ref="R160">TEXTJOIN("",TRUE,RIGHT(U160:XFR160,4))</f>
        <v/>
      </c>
      <c r="S160" s="1" t="str">
        <f t="shared" si="19"/>
        <v/>
      </c>
      <c r="T160" s="1" t="str">
        <f>IF(K160,Dec_Calculator!C153,"")</f>
        <v/>
      </c>
      <c r="U160" s="1" t="str">
        <f t="shared" si="20"/>
        <v/>
      </c>
      <c r="V160" s="1" t="str">
        <f t="shared" si="14"/>
        <v/>
      </c>
      <c r="W160" s="1" t="str">
        <f t="shared" ref="W160:AL160" si="168">IF(OR(V160="",LEFT(V160,1)="0"),"",MID($E$6,LEN(TEXTJOIN("",TRUE,$F160,$G160,$I160,TEXTJOIN("",TRUE,$U160:V160)))+1,5))</f>
        <v/>
      </c>
      <c r="X160" s="1" t="str">
        <f t="shared" si="168"/>
        <v/>
      </c>
      <c r="Y160" s="1" t="str">
        <f t="shared" si="168"/>
        <v/>
      </c>
      <c r="Z160" s="1" t="str">
        <f t="shared" si="168"/>
        <v/>
      </c>
      <c r="AA160" s="1" t="str">
        <f t="shared" si="168"/>
        <v/>
      </c>
      <c r="AB160" s="1" t="str">
        <f t="shared" si="168"/>
        <v/>
      </c>
      <c r="AC160" s="1" t="str">
        <f t="shared" si="168"/>
        <v/>
      </c>
      <c r="AD160" s="1" t="str">
        <f t="shared" si="168"/>
        <v/>
      </c>
      <c r="AE160" s="1" t="str">
        <f t="shared" si="168"/>
        <v/>
      </c>
      <c r="AF160" s="1" t="str">
        <f t="shared" si="168"/>
        <v/>
      </c>
      <c r="AG160" s="1" t="str">
        <f t="shared" si="168"/>
        <v/>
      </c>
      <c r="AH160" s="1" t="str">
        <f t="shared" si="168"/>
        <v/>
      </c>
      <c r="AI160" s="1" t="str">
        <f t="shared" si="168"/>
        <v/>
      </c>
      <c r="AJ160" s="1" t="str">
        <f t="shared" si="168"/>
        <v/>
      </c>
      <c r="AK160" s="1" t="str">
        <f t="shared" si="168"/>
        <v/>
      </c>
      <c r="AL160" s="1" t="str">
        <f t="shared" si="168"/>
        <v/>
      </c>
    </row>
    <row r="161" ht="15.75" customHeight="1">
      <c r="F16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</v>
      </c>
      <c r="G161" s="1" t="str">
        <f t="shared" si="2"/>
        <v>001</v>
      </c>
      <c r="H161" s="1">
        <f t="shared" si="3"/>
        <v>1</v>
      </c>
      <c r="I161" s="1" t="str">
        <f t="shared" si="4"/>
        <v>101</v>
      </c>
      <c r="J161" s="3" t="str">
        <f t="shared" si="5"/>
        <v>5</v>
      </c>
      <c r="K161" s="1" t="b">
        <f t="shared" si="6"/>
        <v>0</v>
      </c>
      <c r="L161" s="1" t="b">
        <f t="shared" si="7"/>
        <v>1</v>
      </c>
      <c r="M161" s="1" t="str">
        <f t="shared" si="8"/>
        <v>0</v>
      </c>
      <c r="N161" s="1">
        <f t="array" ref="N161">IFS(M161="0",15,M161="1",11,TRUE,"")</f>
        <v>15</v>
      </c>
      <c r="O161" s="1" t="str">
        <f t="shared" si="9"/>
        <v>000000001001000</v>
      </c>
      <c r="P161" s="1">
        <f t="shared" si="10"/>
        <v>72</v>
      </c>
      <c r="Q161" s="1" t="str">
        <f t="shared" si="11"/>
        <v/>
      </c>
      <c r="R161" s="1" t="str">
        <f t="array" ref="R161">TEXTJOIN("",TRUE,RIGHT(U161:XFR161,4))</f>
        <v/>
      </c>
      <c r="S161" s="1" t="str">
        <f t="shared" si="19"/>
        <v/>
      </c>
      <c r="T161" s="1" t="str">
        <f>IF(K161,Dec_Calculator!C154,"")</f>
        <v/>
      </c>
      <c r="U161" s="1" t="str">
        <f t="shared" si="20"/>
        <v/>
      </c>
      <c r="V161" s="1" t="str">
        <f t="shared" si="14"/>
        <v/>
      </c>
      <c r="W161" s="1" t="str">
        <f t="shared" ref="W161:AL161" si="169">IF(OR(V161="",LEFT(V161,1)="0"),"",MID($E$6,LEN(TEXTJOIN("",TRUE,$F161,$G161,$I161,TEXTJOIN("",TRUE,$U161:V161)))+1,5))</f>
        <v/>
      </c>
      <c r="X161" s="1" t="str">
        <f t="shared" si="169"/>
        <v/>
      </c>
      <c r="Y161" s="1" t="str">
        <f t="shared" si="169"/>
        <v/>
      </c>
      <c r="Z161" s="1" t="str">
        <f t="shared" si="169"/>
        <v/>
      </c>
      <c r="AA161" s="1" t="str">
        <f t="shared" si="169"/>
        <v/>
      </c>
      <c r="AB161" s="1" t="str">
        <f t="shared" si="169"/>
        <v/>
      </c>
      <c r="AC161" s="1" t="str">
        <f t="shared" si="169"/>
        <v/>
      </c>
      <c r="AD161" s="1" t="str">
        <f t="shared" si="169"/>
        <v/>
      </c>
      <c r="AE161" s="1" t="str">
        <f t="shared" si="169"/>
        <v/>
      </c>
      <c r="AF161" s="1" t="str">
        <f t="shared" si="169"/>
        <v/>
      </c>
      <c r="AG161" s="1" t="str">
        <f t="shared" si="169"/>
        <v/>
      </c>
      <c r="AH161" s="1" t="str">
        <f t="shared" si="169"/>
        <v/>
      </c>
      <c r="AI161" s="1" t="str">
        <f t="shared" si="169"/>
        <v/>
      </c>
      <c r="AJ161" s="1" t="str">
        <f t="shared" si="169"/>
        <v/>
      </c>
      <c r="AK161" s="1" t="str">
        <f t="shared" si="169"/>
        <v/>
      </c>
      <c r="AL161" s="1" t="str">
        <f t="shared" si="169"/>
        <v/>
      </c>
    </row>
    <row r="162" ht="15.75" customHeight="1">
      <c r="F16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</v>
      </c>
      <c r="G162" s="1" t="str">
        <f t="shared" si="2"/>
        <v>101</v>
      </c>
      <c r="H162" s="1">
        <f t="shared" si="3"/>
        <v>5</v>
      </c>
      <c r="I162" s="1" t="str">
        <f t="shared" si="4"/>
        <v>100</v>
      </c>
      <c r="J162" s="3" t="str">
        <f t="shared" si="5"/>
        <v>4</v>
      </c>
      <c r="K162" s="1" t="b">
        <f t="shared" si="6"/>
        <v>1</v>
      </c>
      <c r="L162" s="1" t="b">
        <f t="shared" si="7"/>
        <v>0</v>
      </c>
      <c r="M162" s="1" t="str">
        <f t="shared" si="8"/>
        <v/>
      </c>
      <c r="N162" s="1" t="str">
        <f t="array" ref="N162">IFS(M162="0",15,M162="1",11,TRUE,"")</f>
        <v/>
      </c>
      <c r="O162" s="1" t="str">
        <f t="shared" si="9"/>
        <v/>
      </c>
      <c r="P162" s="1" t="str">
        <f t="shared" si="10"/>
        <v/>
      </c>
      <c r="Q162" s="1" t="str">
        <f t="shared" si="11"/>
        <v>101101110111110100101000101110</v>
      </c>
      <c r="R162" s="1" t="str">
        <f t="array" ref="R162">TEXTJOIN("",TRUE,RIGHT(U162:XFR162,4))</f>
        <v>011011011110001000011110</v>
      </c>
      <c r="S162" s="1" t="str">
        <f t="shared" si="19"/>
        <v>10110111011111010010100010111000</v>
      </c>
      <c r="T162" s="1">
        <f>IF(K162,Dec_Calculator!C155,"")</f>
        <v>7201310</v>
      </c>
      <c r="U162" s="1" t="str">
        <f t="shared" si="20"/>
        <v>10110</v>
      </c>
      <c r="V162" s="1" t="str">
        <f t="shared" si="14"/>
        <v>11101</v>
      </c>
      <c r="W162" s="1" t="str">
        <f t="shared" ref="W162:AL162" si="170">IF(OR(V162="",LEFT(V162,1)="0"),"",MID($E$6,LEN(TEXTJOIN("",TRUE,$F162,$G162,$I162,TEXTJOIN("",TRUE,$U162:V162)))+1,5))</f>
        <v>11110</v>
      </c>
      <c r="X162" s="1" t="str">
        <f t="shared" si="170"/>
        <v>10010</v>
      </c>
      <c r="Y162" s="1" t="str">
        <f t="shared" si="170"/>
        <v>10001</v>
      </c>
      <c r="Z162" s="1" t="str">
        <f t="shared" si="170"/>
        <v>01110</v>
      </c>
      <c r="AA162" s="1" t="str">
        <f t="shared" si="170"/>
        <v/>
      </c>
      <c r="AB162" s="1" t="str">
        <f t="shared" si="170"/>
        <v/>
      </c>
      <c r="AC162" s="1" t="str">
        <f t="shared" si="170"/>
        <v/>
      </c>
      <c r="AD162" s="1" t="str">
        <f t="shared" si="170"/>
        <v/>
      </c>
      <c r="AE162" s="1" t="str">
        <f t="shared" si="170"/>
        <v/>
      </c>
      <c r="AF162" s="1" t="str">
        <f t="shared" si="170"/>
        <v/>
      </c>
      <c r="AG162" s="1" t="str">
        <f t="shared" si="170"/>
        <v/>
      </c>
      <c r="AH162" s="1" t="str">
        <f t="shared" si="170"/>
        <v/>
      </c>
      <c r="AI162" s="1" t="str">
        <f t="shared" si="170"/>
        <v/>
      </c>
      <c r="AJ162" s="1" t="str">
        <f t="shared" si="170"/>
        <v/>
      </c>
      <c r="AK162" s="1" t="str">
        <f t="shared" si="170"/>
        <v/>
      </c>
      <c r="AL162" s="1" t="str">
        <f t="shared" si="170"/>
        <v/>
      </c>
    </row>
    <row r="163" ht="15.75" customHeight="1">
      <c r="F16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</v>
      </c>
      <c r="G163" s="1" t="str">
        <f t="shared" si="2"/>
        <v>110</v>
      </c>
      <c r="H163" s="1">
        <f t="shared" si="3"/>
        <v>6</v>
      </c>
      <c r="I163" s="1" t="str">
        <f t="shared" si="4"/>
        <v>100</v>
      </c>
      <c r="J163" s="3" t="str">
        <f t="shared" si="5"/>
        <v>4</v>
      </c>
      <c r="K163" s="1" t="b">
        <f t="shared" si="6"/>
        <v>1</v>
      </c>
      <c r="L163" s="1" t="b">
        <f t="shared" si="7"/>
        <v>0</v>
      </c>
      <c r="M163" s="1" t="str">
        <f t="shared" si="8"/>
        <v/>
      </c>
      <c r="N163" s="1" t="str">
        <f t="array" ref="N163">IFS(M163="0",15,M163="1",11,TRUE,"")</f>
        <v/>
      </c>
      <c r="O163" s="1" t="str">
        <f t="shared" si="9"/>
        <v/>
      </c>
      <c r="P163" s="1" t="str">
        <f t="shared" si="10"/>
        <v/>
      </c>
      <c r="Q163" s="1" t="str">
        <f t="shared" si="11"/>
        <v>101101110111110100101000101110</v>
      </c>
      <c r="R163" s="1" t="str">
        <f t="array" ref="R163">TEXTJOIN("",TRUE,RIGHT(U163:XFR163,4))</f>
        <v>011011011110001000011110</v>
      </c>
      <c r="S163" s="1" t="str">
        <f t="shared" si="19"/>
        <v>10110111011111010010100010111000</v>
      </c>
      <c r="T163" s="1">
        <f>IF(K163,Dec_Calculator!C156,"")</f>
        <v>7201310</v>
      </c>
      <c r="U163" s="1" t="str">
        <f t="shared" si="20"/>
        <v>10110</v>
      </c>
      <c r="V163" s="1" t="str">
        <f t="shared" si="14"/>
        <v>11101</v>
      </c>
      <c r="W163" s="1" t="str">
        <f t="shared" ref="W163:AL163" si="171">IF(OR(V163="",LEFT(V163,1)="0"),"",MID($E$6,LEN(TEXTJOIN("",TRUE,$F163,$G163,$I163,TEXTJOIN("",TRUE,$U163:V163)))+1,5))</f>
        <v>11110</v>
      </c>
      <c r="X163" s="1" t="str">
        <f t="shared" si="171"/>
        <v>10010</v>
      </c>
      <c r="Y163" s="1" t="str">
        <f t="shared" si="171"/>
        <v>10001</v>
      </c>
      <c r="Z163" s="1" t="str">
        <f t="shared" si="171"/>
        <v>01110</v>
      </c>
      <c r="AA163" s="1" t="str">
        <f t="shared" si="171"/>
        <v/>
      </c>
      <c r="AB163" s="1" t="str">
        <f t="shared" si="171"/>
        <v/>
      </c>
      <c r="AC163" s="1" t="str">
        <f t="shared" si="171"/>
        <v/>
      </c>
      <c r="AD163" s="1" t="str">
        <f t="shared" si="171"/>
        <v/>
      </c>
      <c r="AE163" s="1" t="str">
        <f t="shared" si="171"/>
        <v/>
      </c>
      <c r="AF163" s="1" t="str">
        <f t="shared" si="171"/>
        <v/>
      </c>
      <c r="AG163" s="1" t="str">
        <f t="shared" si="171"/>
        <v/>
      </c>
      <c r="AH163" s="1" t="str">
        <f t="shared" si="171"/>
        <v/>
      </c>
      <c r="AI163" s="1" t="str">
        <f t="shared" si="171"/>
        <v/>
      </c>
      <c r="AJ163" s="1" t="str">
        <f t="shared" si="171"/>
        <v/>
      </c>
      <c r="AK163" s="1" t="str">
        <f t="shared" si="171"/>
        <v/>
      </c>
      <c r="AL163" s="1" t="str">
        <f t="shared" si="171"/>
        <v/>
      </c>
    </row>
    <row r="164" ht="15.75" customHeight="1">
      <c r="F16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</v>
      </c>
      <c r="G164" s="1" t="str">
        <f t="shared" si="2"/>
        <v>010</v>
      </c>
      <c r="H164" s="1">
        <f t="shared" si="3"/>
        <v>2</v>
      </c>
      <c r="I164" s="1" t="str">
        <f t="shared" si="4"/>
        <v>100</v>
      </c>
      <c r="J164" s="3" t="str">
        <f t="shared" si="5"/>
        <v>4</v>
      </c>
      <c r="K164" s="1" t="b">
        <f t="shared" si="6"/>
        <v>1</v>
      </c>
      <c r="L164" s="1" t="b">
        <f t="shared" si="7"/>
        <v>0</v>
      </c>
      <c r="M164" s="1" t="str">
        <f t="shared" si="8"/>
        <v/>
      </c>
      <c r="N164" s="1" t="str">
        <f t="array" ref="N164">IFS(M164="0",15,M164="1",11,TRUE,"")</f>
        <v/>
      </c>
      <c r="O164" s="1" t="str">
        <f t="shared" si="9"/>
        <v/>
      </c>
      <c r="P164" s="1" t="str">
        <f t="shared" si="10"/>
        <v/>
      </c>
      <c r="Q164" s="1" t="str">
        <f t="shared" si="11"/>
        <v>1110010011111101101101100</v>
      </c>
      <c r="R164" s="1" t="str">
        <f t="array" ref="R164">TEXTJOIN("",TRUE,RIGHT(U164:XFR164,4))</f>
        <v>11000011111010111100</v>
      </c>
      <c r="S164" s="1" t="str">
        <f t="shared" si="19"/>
        <v>11100100111111011011011000</v>
      </c>
      <c r="T164" s="1">
        <f>IF(K164,Dec_Calculator!C157,"")</f>
        <v>802492</v>
      </c>
      <c r="U164" s="1" t="str">
        <f t="shared" si="20"/>
        <v>11100</v>
      </c>
      <c r="V164" s="1" t="str">
        <f t="shared" si="14"/>
        <v>10011</v>
      </c>
      <c r="W164" s="1" t="str">
        <f t="shared" ref="W164:AL164" si="172">IF(OR(V164="",LEFT(V164,1)="0"),"",MID($E$6,LEN(TEXTJOIN("",TRUE,$F164,$G164,$I164,TEXTJOIN("",TRUE,$U164:V164)))+1,5))</f>
        <v>11110</v>
      </c>
      <c r="X164" s="1" t="str">
        <f t="shared" si="172"/>
        <v>11011</v>
      </c>
      <c r="Y164" s="1" t="str">
        <f t="shared" si="172"/>
        <v>01100</v>
      </c>
      <c r="Z164" s="1" t="str">
        <f t="shared" si="172"/>
        <v/>
      </c>
      <c r="AA164" s="1" t="str">
        <f t="shared" si="172"/>
        <v/>
      </c>
      <c r="AB164" s="1" t="str">
        <f t="shared" si="172"/>
        <v/>
      </c>
      <c r="AC164" s="1" t="str">
        <f t="shared" si="172"/>
        <v/>
      </c>
      <c r="AD164" s="1" t="str">
        <f t="shared" si="172"/>
        <v/>
      </c>
      <c r="AE164" s="1" t="str">
        <f t="shared" si="172"/>
        <v/>
      </c>
      <c r="AF164" s="1" t="str">
        <f t="shared" si="172"/>
        <v/>
      </c>
      <c r="AG164" s="1" t="str">
        <f t="shared" si="172"/>
        <v/>
      </c>
      <c r="AH164" s="1" t="str">
        <f t="shared" si="172"/>
        <v/>
      </c>
      <c r="AI164" s="1" t="str">
        <f t="shared" si="172"/>
        <v/>
      </c>
      <c r="AJ164" s="1" t="str">
        <f t="shared" si="172"/>
        <v/>
      </c>
      <c r="AK164" s="1" t="str">
        <f t="shared" si="172"/>
        <v/>
      </c>
      <c r="AL164" s="1" t="str">
        <f t="shared" si="172"/>
        <v/>
      </c>
    </row>
    <row r="165" ht="15.75" customHeight="1">
      <c r="F16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</v>
      </c>
      <c r="G165" s="1" t="str">
        <f t="shared" si="2"/>
        <v>011</v>
      </c>
      <c r="H165" s="1">
        <f t="shared" si="3"/>
        <v>3</v>
      </c>
      <c r="I165" s="1" t="str">
        <f t="shared" si="4"/>
        <v>001</v>
      </c>
      <c r="J165" s="3" t="str">
        <f t="shared" si="5"/>
        <v>1</v>
      </c>
      <c r="K165" s="1" t="b">
        <f t="shared" si="6"/>
        <v>0</v>
      </c>
      <c r="L165" s="1" t="b">
        <f t="shared" si="7"/>
        <v>1</v>
      </c>
      <c r="M165" s="1" t="str">
        <f t="shared" si="8"/>
        <v>0</v>
      </c>
      <c r="N165" s="1">
        <f t="array" ref="N165">IFS(M165="0",15,M165="1",11,TRUE,"")</f>
        <v>15</v>
      </c>
      <c r="O165" s="1" t="str">
        <f t="shared" si="9"/>
        <v>000000001100100</v>
      </c>
      <c r="P165" s="1">
        <f t="shared" si="10"/>
        <v>100</v>
      </c>
      <c r="Q165" s="1" t="str">
        <f t="shared" si="11"/>
        <v/>
      </c>
      <c r="R165" s="1" t="str">
        <f t="array" ref="R165">TEXTJOIN("",TRUE,RIGHT(U165:XFR165,4))</f>
        <v/>
      </c>
      <c r="S165" s="1" t="str">
        <f t="shared" si="19"/>
        <v/>
      </c>
      <c r="T165" s="1" t="str">
        <f>IF(K165,Dec_Calculator!C158,"")</f>
        <v/>
      </c>
      <c r="U165" s="1" t="str">
        <f t="shared" si="20"/>
        <v/>
      </c>
      <c r="V165" s="1" t="str">
        <f t="shared" si="14"/>
        <v/>
      </c>
      <c r="W165" s="1" t="str">
        <f t="shared" ref="W165:AL165" si="173">IF(OR(V165="",LEFT(V165,1)="0"),"",MID($E$6,LEN(TEXTJOIN("",TRUE,$F165,$G165,$I165,TEXTJOIN("",TRUE,$U165:V165)))+1,5))</f>
        <v/>
      </c>
      <c r="X165" s="1" t="str">
        <f t="shared" si="173"/>
        <v/>
      </c>
      <c r="Y165" s="1" t="str">
        <f t="shared" si="173"/>
        <v/>
      </c>
      <c r="Z165" s="1" t="str">
        <f t="shared" si="173"/>
        <v/>
      </c>
      <c r="AA165" s="1" t="str">
        <f t="shared" si="173"/>
        <v/>
      </c>
      <c r="AB165" s="1" t="str">
        <f t="shared" si="173"/>
        <v/>
      </c>
      <c r="AC165" s="1" t="str">
        <f t="shared" si="173"/>
        <v/>
      </c>
      <c r="AD165" s="1" t="str">
        <f t="shared" si="173"/>
        <v/>
      </c>
      <c r="AE165" s="1" t="str">
        <f t="shared" si="173"/>
        <v/>
      </c>
      <c r="AF165" s="1" t="str">
        <f t="shared" si="173"/>
        <v/>
      </c>
      <c r="AG165" s="1" t="str">
        <f t="shared" si="173"/>
        <v/>
      </c>
      <c r="AH165" s="1" t="str">
        <f t="shared" si="173"/>
        <v/>
      </c>
      <c r="AI165" s="1" t="str">
        <f t="shared" si="173"/>
        <v/>
      </c>
      <c r="AJ165" s="1" t="str">
        <f t="shared" si="173"/>
        <v/>
      </c>
      <c r="AK165" s="1" t="str">
        <f t="shared" si="173"/>
        <v/>
      </c>
      <c r="AL165" s="1" t="str">
        <f t="shared" si="173"/>
        <v/>
      </c>
    </row>
    <row r="166" ht="15.75" customHeight="1">
      <c r="F16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</v>
      </c>
      <c r="G166" s="1" t="str">
        <f t="shared" si="2"/>
        <v>100</v>
      </c>
      <c r="H166" s="1">
        <f t="shared" si="3"/>
        <v>4</v>
      </c>
      <c r="I166" s="1" t="str">
        <f t="shared" si="4"/>
        <v>101</v>
      </c>
      <c r="J166" s="3" t="str">
        <f t="shared" si="5"/>
        <v>5</v>
      </c>
      <c r="K166" s="1" t="b">
        <f t="shared" si="6"/>
        <v>0</v>
      </c>
      <c r="L166" s="1" t="b">
        <f t="shared" si="7"/>
        <v>1</v>
      </c>
      <c r="M166" s="1" t="str">
        <f t="shared" si="8"/>
        <v>0</v>
      </c>
      <c r="N166" s="1">
        <f t="array" ref="N166">IFS(M166="0",15,M166="1",11,TRUE,"")</f>
        <v>15</v>
      </c>
      <c r="O166" s="1" t="str">
        <f t="shared" si="9"/>
        <v>000000000110100</v>
      </c>
      <c r="P166" s="1">
        <f t="shared" si="10"/>
        <v>52</v>
      </c>
      <c r="Q166" s="1" t="str">
        <f t="shared" si="11"/>
        <v/>
      </c>
      <c r="R166" s="1" t="str">
        <f t="array" ref="R166">TEXTJOIN("",TRUE,RIGHT(U166:XFR166,4))</f>
        <v/>
      </c>
      <c r="S166" s="1" t="str">
        <f t="shared" si="19"/>
        <v/>
      </c>
      <c r="T166" s="1" t="str">
        <f>IF(K166,Dec_Calculator!C159,"")</f>
        <v/>
      </c>
      <c r="U166" s="1" t="str">
        <f t="shared" si="20"/>
        <v/>
      </c>
      <c r="V166" s="1" t="str">
        <f t="shared" si="14"/>
        <v/>
      </c>
      <c r="W166" s="1" t="str">
        <f t="shared" ref="W166:AL166" si="174">IF(OR(V166="",LEFT(V166,1)="0"),"",MID($E$6,LEN(TEXTJOIN("",TRUE,$F166,$G166,$I166,TEXTJOIN("",TRUE,$U166:V166)))+1,5))</f>
        <v/>
      </c>
      <c r="X166" s="1" t="str">
        <f t="shared" si="174"/>
        <v/>
      </c>
      <c r="Y166" s="1" t="str">
        <f t="shared" si="174"/>
        <v/>
      </c>
      <c r="Z166" s="1" t="str">
        <f t="shared" si="174"/>
        <v/>
      </c>
      <c r="AA166" s="1" t="str">
        <f t="shared" si="174"/>
        <v/>
      </c>
      <c r="AB166" s="1" t="str">
        <f t="shared" si="174"/>
        <v/>
      </c>
      <c r="AC166" s="1" t="str">
        <f t="shared" si="174"/>
        <v/>
      </c>
      <c r="AD166" s="1" t="str">
        <f t="shared" si="174"/>
        <v/>
      </c>
      <c r="AE166" s="1" t="str">
        <f t="shared" si="174"/>
        <v/>
      </c>
      <c r="AF166" s="1" t="str">
        <f t="shared" si="174"/>
        <v/>
      </c>
      <c r="AG166" s="1" t="str">
        <f t="shared" si="174"/>
        <v/>
      </c>
      <c r="AH166" s="1" t="str">
        <f t="shared" si="174"/>
        <v/>
      </c>
      <c r="AI166" s="1" t="str">
        <f t="shared" si="174"/>
        <v/>
      </c>
      <c r="AJ166" s="1" t="str">
        <f t="shared" si="174"/>
        <v/>
      </c>
      <c r="AK166" s="1" t="str">
        <f t="shared" si="174"/>
        <v/>
      </c>
      <c r="AL166" s="1" t="str">
        <f t="shared" si="174"/>
        <v/>
      </c>
    </row>
    <row r="167" ht="15.75" customHeight="1">
      <c r="F16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</v>
      </c>
      <c r="G167" s="1" t="str">
        <f t="shared" si="2"/>
        <v>111</v>
      </c>
      <c r="H167" s="1">
        <f t="shared" si="3"/>
        <v>7</v>
      </c>
      <c r="I167" s="1" t="str">
        <f t="shared" si="4"/>
        <v>100</v>
      </c>
      <c r="J167" s="3" t="str">
        <f t="shared" si="5"/>
        <v>4</v>
      </c>
      <c r="K167" s="1" t="b">
        <f t="shared" si="6"/>
        <v>1</v>
      </c>
      <c r="L167" s="1" t="b">
        <f t="shared" si="7"/>
        <v>0</v>
      </c>
      <c r="M167" s="1" t="str">
        <f t="shared" si="8"/>
        <v/>
      </c>
      <c r="N167" s="1" t="str">
        <f t="array" ref="N167">IFS(M167="0",15,M167="1",11,TRUE,"")</f>
        <v/>
      </c>
      <c r="O167" s="1" t="str">
        <f t="shared" si="9"/>
        <v/>
      </c>
      <c r="P167" s="1" t="str">
        <f t="shared" si="10"/>
        <v/>
      </c>
      <c r="Q167" s="1" t="str">
        <f t="shared" si="11"/>
        <v>1111110110100111011101000</v>
      </c>
      <c r="R167" s="1" t="str">
        <f t="array" ref="R167">TEXTJOIN("",TRUE,RIGHT(U167:XFR167,4))</f>
        <v>11110110001101111000</v>
      </c>
      <c r="S167" s="1" t="str">
        <f t="shared" si="19"/>
        <v>11111101101001110111010000</v>
      </c>
      <c r="T167" s="1">
        <f>IF(K167,Dec_Calculator!C160,"")</f>
        <v>1008504</v>
      </c>
      <c r="U167" s="1" t="str">
        <f t="shared" si="20"/>
        <v>11111</v>
      </c>
      <c r="V167" s="1" t="str">
        <f t="shared" si="14"/>
        <v>10110</v>
      </c>
      <c r="W167" s="1" t="str">
        <f t="shared" ref="W167:AL167" si="175">IF(OR(V167="",LEFT(V167,1)="0"),"",MID($E$6,LEN(TEXTJOIN("",TRUE,$F167,$G167,$I167,TEXTJOIN("",TRUE,$U167:V167)))+1,5))</f>
        <v>10011</v>
      </c>
      <c r="X167" s="1" t="str">
        <f t="shared" si="175"/>
        <v>10111</v>
      </c>
      <c r="Y167" s="1" t="str">
        <f t="shared" si="175"/>
        <v>01000</v>
      </c>
      <c r="Z167" s="1" t="str">
        <f t="shared" si="175"/>
        <v/>
      </c>
      <c r="AA167" s="1" t="str">
        <f t="shared" si="175"/>
        <v/>
      </c>
      <c r="AB167" s="1" t="str">
        <f t="shared" si="175"/>
        <v/>
      </c>
      <c r="AC167" s="1" t="str">
        <f t="shared" si="175"/>
        <v/>
      </c>
      <c r="AD167" s="1" t="str">
        <f t="shared" si="175"/>
        <v/>
      </c>
      <c r="AE167" s="1" t="str">
        <f t="shared" si="175"/>
        <v/>
      </c>
      <c r="AF167" s="1" t="str">
        <f t="shared" si="175"/>
        <v/>
      </c>
      <c r="AG167" s="1" t="str">
        <f t="shared" si="175"/>
        <v/>
      </c>
      <c r="AH167" s="1" t="str">
        <f t="shared" si="175"/>
        <v/>
      </c>
      <c r="AI167" s="1" t="str">
        <f t="shared" si="175"/>
        <v/>
      </c>
      <c r="AJ167" s="1" t="str">
        <f t="shared" si="175"/>
        <v/>
      </c>
      <c r="AK167" s="1" t="str">
        <f t="shared" si="175"/>
        <v/>
      </c>
      <c r="AL167" s="1" t="str">
        <f t="shared" si="175"/>
        <v/>
      </c>
    </row>
    <row r="168" ht="15.75" customHeight="1">
      <c r="F16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</v>
      </c>
      <c r="G168" s="1" t="str">
        <f t="shared" si="2"/>
        <v>101</v>
      </c>
      <c r="H168" s="1">
        <f t="shared" si="3"/>
        <v>5</v>
      </c>
      <c r="I168" s="1" t="str">
        <f t="shared" si="4"/>
        <v>100</v>
      </c>
      <c r="J168" s="3" t="str">
        <f t="shared" si="5"/>
        <v>4</v>
      </c>
      <c r="K168" s="1" t="b">
        <f t="shared" si="6"/>
        <v>1</v>
      </c>
      <c r="L168" s="1" t="b">
        <f t="shared" si="7"/>
        <v>0</v>
      </c>
      <c r="M168" s="1" t="str">
        <f t="shared" si="8"/>
        <v/>
      </c>
      <c r="N168" s="1" t="str">
        <f t="array" ref="N168">IFS(M168="0",15,M168="1",11,TRUE,"")</f>
        <v/>
      </c>
      <c r="O168" s="1" t="str">
        <f t="shared" si="9"/>
        <v/>
      </c>
      <c r="P168" s="1" t="str">
        <f t="shared" si="10"/>
        <v/>
      </c>
      <c r="Q168" s="1" t="str">
        <f t="shared" si="11"/>
        <v>101101010001110</v>
      </c>
      <c r="R168" s="1" t="str">
        <f t="array" ref="R168">TEXTJOIN("",TRUE,RIGHT(U168:XFR168,4))</f>
        <v>011001001110</v>
      </c>
      <c r="S168" s="1" t="str">
        <f t="shared" si="19"/>
        <v>101101010001110000</v>
      </c>
      <c r="T168" s="1">
        <f>IF(K168,Dec_Calculator!C161,"")</f>
        <v>1614</v>
      </c>
      <c r="U168" s="1" t="str">
        <f t="shared" si="20"/>
        <v>10110</v>
      </c>
      <c r="V168" s="1" t="str">
        <f t="shared" si="14"/>
        <v>10100</v>
      </c>
      <c r="W168" s="1" t="str">
        <f t="shared" ref="W168:AL168" si="176">IF(OR(V168="",LEFT(V168,1)="0"),"",MID($E$6,LEN(TEXTJOIN("",TRUE,$F168,$G168,$I168,TEXTJOIN("",TRUE,$U168:V168)))+1,5))</f>
        <v>01110</v>
      </c>
      <c r="X168" s="1" t="str">
        <f t="shared" si="176"/>
        <v/>
      </c>
      <c r="Y168" s="1" t="str">
        <f t="shared" si="176"/>
        <v/>
      </c>
      <c r="Z168" s="1" t="str">
        <f t="shared" si="176"/>
        <v/>
      </c>
      <c r="AA168" s="1" t="str">
        <f t="shared" si="176"/>
        <v/>
      </c>
      <c r="AB168" s="1" t="str">
        <f t="shared" si="176"/>
        <v/>
      </c>
      <c r="AC168" s="1" t="str">
        <f t="shared" si="176"/>
        <v/>
      </c>
      <c r="AD168" s="1" t="str">
        <f t="shared" si="176"/>
        <v/>
      </c>
      <c r="AE168" s="1" t="str">
        <f t="shared" si="176"/>
        <v/>
      </c>
      <c r="AF168" s="1" t="str">
        <f t="shared" si="176"/>
        <v/>
      </c>
      <c r="AG168" s="1" t="str">
        <f t="shared" si="176"/>
        <v/>
      </c>
      <c r="AH168" s="1" t="str">
        <f t="shared" si="176"/>
        <v/>
      </c>
      <c r="AI168" s="1" t="str">
        <f t="shared" si="176"/>
        <v/>
      </c>
      <c r="AJ168" s="1" t="str">
        <f t="shared" si="176"/>
        <v/>
      </c>
      <c r="AK168" s="1" t="str">
        <f t="shared" si="176"/>
        <v/>
      </c>
      <c r="AL168" s="1" t="str">
        <f t="shared" si="176"/>
        <v/>
      </c>
    </row>
    <row r="169" ht="15.75" customHeight="1">
      <c r="F16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</v>
      </c>
      <c r="G169" s="1" t="str">
        <f t="shared" si="2"/>
        <v>001</v>
      </c>
      <c r="H169" s="1">
        <f t="shared" si="3"/>
        <v>1</v>
      </c>
      <c r="I169" s="1" t="str">
        <f t="shared" si="4"/>
        <v>100</v>
      </c>
      <c r="J169" s="3" t="str">
        <f t="shared" si="5"/>
        <v>4</v>
      </c>
      <c r="K169" s="1" t="b">
        <f t="shared" si="6"/>
        <v>1</v>
      </c>
      <c r="L169" s="1" t="b">
        <f t="shared" si="7"/>
        <v>0</v>
      </c>
      <c r="M169" s="1" t="str">
        <f t="shared" si="8"/>
        <v/>
      </c>
      <c r="N169" s="1" t="str">
        <f t="array" ref="N169">IFS(M169="0",15,M169="1",11,TRUE,"")</f>
        <v/>
      </c>
      <c r="O169" s="1" t="str">
        <f t="shared" si="9"/>
        <v/>
      </c>
      <c r="P169" s="1" t="str">
        <f t="shared" si="10"/>
        <v/>
      </c>
      <c r="Q169" s="1" t="str">
        <f t="shared" si="11"/>
        <v>11111101111111100100</v>
      </c>
      <c r="R169" s="1" t="str">
        <f t="array" ref="R169">TEXTJOIN("",TRUE,RIGHT(U169:XFR169,4))</f>
        <v>1111011111110100</v>
      </c>
      <c r="S169" s="1" t="str">
        <f t="shared" si="19"/>
        <v>11111101111111100100</v>
      </c>
      <c r="T169" s="1">
        <f>IF(K169,Dec_Calculator!C162,"")</f>
        <v>63476</v>
      </c>
      <c r="U169" s="1" t="str">
        <f t="shared" si="20"/>
        <v>11111</v>
      </c>
      <c r="V169" s="1" t="str">
        <f t="shared" si="14"/>
        <v>10111</v>
      </c>
      <c r="W169" s="1" t="str">
        <f t="shared" ref="W169:AL169" si="177">IF(OR(V169="",LEFT(V169,1)="0"),"",MID($E$6,LEN(TEXTJOIN("",TRUE,$F169,$G169,$I169,TEXTJOIN("",TRUE,$U169:V169)))+1,5))</f>
        <v>11111</v>
      </c>
      <c r="X169" s="1" t="str">
        <f t="shared" si="177"/>
        <v>00100</v>
      </c>
      <c r="Y169" s="1" t="str">
        <f t="shared" si="177"/>
        <v/>
      </c>
      <c r="Z169" s="1" t="str">
        <f t="shared" si="177"/>
        <v/>
      </c>
      <c r="AA169" s="1" t="str">
        <f t="shared" si="177"/>
        <v/>
      </c>
      <c r="AB169" s="1" t="str">
        <f t="shared" si="177"/>
        <v/>
      </c>
      <c r="AC169" s="1" t="str">
        <f t="shared" si="177"/>
        <v/>
      </c>
      <c r="AD169" s="1" t="str">
        <f t="shared" si="177"/>
        <v/>
      </c>
      <c r="AE169" s="1" t="str">
        <f t="shared" si="177"/>
        <v/>
      </c>
      <c r="AF169" s="1" t="str">
        <f t="shared" si="177"/>
        <v/>
      </c>
      <c r="AG169" s="1" t="str">
        <f t="shared" si="177"/>
        <v/>
      </c>
      <c r="AH169" s="1" t="str">
        <f t="shared" si="177"/>
        <v/>
      </c>
      <c r="AI169" s="1" t="str">
        <f t="shared" si="177"/>
        <v/>
      </c>
      <c r="AJ169" s="1" t="str">
        <f t="shared" si="177"/>
        <v/>
      </c>
      <c r="AK169" s="1" t="str">
        <f t="shared" si="177"/>
        <v/>
      </c>
      <c r="AL169" s="1" t="str">
        <f t="shared" si="177"/>
        <v/>
      </c>
    </row>
    <row r="170" ht="15.75" customHeight="1">
      <c r="F17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</v>
      </c>
      <c r="G170" s="1" t="str">
        <f t="shared" si="2"/>
        <v>011</v>
      </c>
      <c r="H170" s="1">
        <f t="shared" si="3"/>
        <v>3</v>
      </c>
      <c r="I170" s="1" t="str">
        <f t="shared" si="4"/>
        <v>001</v>
      </c>
      <c r="J170" s="3" t="str">
        <f t="shared" si="5"/>
        <v>1</v>
      </c>
      <c r="K170" s="1" t="b">
        <f t="shared" si="6"/>
        <v>0</v>
      </c>
      <c r="L170" s="1" t="b">
        <f t="shared" si="7"/>
        <v>1</v>
      </c>
      <c r="M170" s="1" t="str">
        <f t="shared" si="8"/>
        <v>1</v>
      </c>
      <c r="N170" s="1">
        <f t="array" ref="N170">IFS(M170="0",15,M170="1",11,TRUE,"")</f>
        <v>11</v>
      </c>
      <c r="O170" s="1" t="str">
        <f t="shared" si="9"/>
        <v>00000000010</v>
      </c>
      <c r="P170" s="1">
        <f t="shared" si="10"/>
        <v>2</v>
      </c>
      <c r="Q170" s="1" t="str">
        <f t="shared" si="11"/>
        <v/>
      </c>
      <c r="R170" s="1" t="str">
        <f t="array" ref="R170">TEXTJOIN("",TRUE,RIGHT(U170:XFR170,4))</f>
        <v/>
      </c>
      <c r="S170" s="1" t="str">
        <f t="shared" si="19"/>
        <v/>
      </c>
      <c r="T170" s="1" t="str">
        <f>IF(K170,Dec_Calculator!C163,"")</f>
        <v/>
      </c>
      <c r="U170" s="1" t="str">
        <f t="shared" si="20"/>
        <v/>
      </c>
      <c r="V170" s="1" t="str">
        <f t="shared" si="14"/>
        <v/>
      </c>
      <c r="W170" s="1" t="str">
        <f t="shared" ref="W170:AL170" si="178">IF(OR(V170="",LEFT(V170,1)="0"),"",MID($E$6,LEN(TEXTJOIN("",TRUE,$F170,$G170,$I170,TEXTJOIN("",TRUE,$U170:V170)))+1,5))</f>
        <v/>
      </c>
      <c r="X170" s="1" t="str">
        <f t="shared" si="178"/>
        <v/>
      </c>
      <c r="Y170" s="1" t="str">
        <f t="shared" si="178"/>
        <v/>
      </c>
      <c r="Z170" s="1" t="str">
        <f t="shared" si="178"/>
        <v/>
      </c>
      <c r="AA170" s="1" t="str">
        <f t="shared" si="178"/>
        <v/>
      </c>
      <c r="AB170" s="1" t="str">
        <f t="shared" si="178"/>
        <v/>
      </c>
      <c r="AC170" s="1" t="str">
        <f t="shared" si="178"/>
        <v/>
      </c>
      <c r="AD170" s="1" t="str">
        <f t="shared" si="178"/>
        <v/>
      </c>
      <c r="AE170" s="1" t="str">
        <f t="shared" si="178"/>
        <v/>
      </c>
      <c r="AF170" s="1" t="str">
        <f t="shared" si="178"/>
        <v/>
      </c>
      <c r="AG170" s="1" t="str">
        <f t="shared" si="178"/>
        <v/>
      </c>
      <c r="AH170" s="1" t="str">
        <f t="shared" si="178"/>
        <v/>
      </c>
      <c r="AI170" s="1" t="str">
        <f t="shared" si="178"/>
        <v/>
      </c>
      <c r="AJ170" s="1" t="str">
        <f t="shared" si="178"/>
        <v/>
      </c>
      <c r="AK170" s="1" t="str">
        <f t="shared" si="178"/>
        <v/>
      </c>
      <c r="AL170" s="1" t="str">
        <f t="shared" si="178"/>
        <v/>
      </c>
    </row>
    <row r="171" ht="15.75" customHeight="1">
      <c r="F17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</v>
      </c>
      <c r="G171" s="1" t="str">
        <f t="shared" si="2"/>
        <v>111</v>
      </c>
      <c r="H171" s="1">
        <f t="shared" si="3"/>
        <v>7</v>
      </c>
      <c r="I171" s="1" t="str">
        <f t="shared" si="4"/>
        <v>111</v>
      </c>
      <c r="J171" s="3" t="str">
        <f t="shared" si="5"/>
        <v>7</v>
      </c>
      <c r="K171" s="1" t="b">
        <f t="shared" si="6"/>
        <v>0</v>
      </c>
      <c r="L171" s="1" t="b">
        <f t="shared" si="7"/>
        <v>1</v>
      </c>
      <c r="M171" s="1" t="str">
        <f t="shared" si="8"/>
        <v>1</v>
      </c>
      <c r="N171" s="1">
        <f t="array" ref="N171">IFS(M171="0",15,M171="1",11,TRUE,"")</f>
        <v>11</v>
      </c>
      <c r="O171" s="1" t="str">
        <f t="shared" si="9"/>
        <v>00000000010</v>
      </c>
      <c r="P171" s="1">
        <f t="shared" si="10"/>
        <v>2</v>
      </c>
      <c r="Q171" s="1" t="str">
        <f t="shared" si="11"/>
        <v/>
      </c>
      <c r="R171" s="1" t="str">
        <f t="array" ref="R171">TEXTJOIN("",TRUE,RIGHT(U171:XFR171,4))</f>
        <v/>
      </c>
      <c r="S171" s="1" t="str">
        <f t="shared" si="19"/>
        <v/>
      </c>
      <c r="T171" s="1" t="str">
        <f>IF(K171,Dec_Calculator!C164,"")</f>
        <v/>
      </c>
      <c r="U171" s="1" t="str">
        <f t="shared" si="20"/>
        <v/>
      </c>
      <c r="V171" s="1" t="str">
        <f t="shared" si="14"/>
        <v/>
      </c>
      <c r="W171" s="1" t="str">
        <f t="shared" ref="W171:AL171" si="179">IF(OR(V171="",LEFT(V171,1)="0"),"",MID($E$6,LEN(TEXTJOIN("",TRUE,$F171,$G171,$I171,TEXTJOIN("",TRUE,$U171:V171)))+1,5))</f>
        <v/>
      </c>
      <c r="X171" s="1" t="str">
        <f t="shared" si="179"/>
        <v/>
      </c>
      <c r="Y171" s="1" t="str">
        <f t="shared" si="179"/>
        <v/>
      </c>
      <c r="Z171" s="1" t="str">
        <f t="shared" si="179"/>
        <v/>
      </c>
      <c r="AA171" s="1" t="str">
        <f t="shared" si="179"/>
        <v/>
      </c>
      <c r="AB171" s="1" t="str">
        <f t="shared" si="179"/>
        <v/>
      </c>
      <c r="AC171" s="1" t="str">
        <f t="shared" si="179"/>
        <v/>
      </c>
      <c r="AD171" s="1" t="str">
        <f t="shared" si="179"/>
        <v/>
      </c>
      <c r="AE171" s="1" t="str">
        <f t="shared" si="179"/>
        <v/>
      </c>
      <c r="AF171" s="1" t="str">
        <f t="shared" si="179"/>
        <v/>
      </c>
      <c r="AG171" s="1" t="str">
        <f t="shared" si="179"/>
        <v/>
      </c>
      <c r="AH171" s="1" t="str">
        <f t="shared" si="179"/>
        <v/>
      </c>
      <c r="AI171" s="1" t="str">
        <f t="shared" si="179"/>
        <v/>
      </c>
      <c r="AJ171" s="1" t="str">
        <f t="shared" si="179"/>
        <v/>
      </c>
      <c r="AK171" s="1" t="str">
        <f t="shared" si="179"/>
        <v/>
      </c>
      <c r="AL171" s="1" t="str">
        <f t="shared" si="179"/>
        <v/>
      </c>
    </row>
    <row r="172" ht="15.75" customHeight="1">
      <c r="F17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</v>
      </c>
      <c r="G172" s="1" t="str">
        <f t="shared" si="2"/>
        <v>011</v>
      </c>
      <c r="H172" s="1">
        <f t="shared" si="3"/>
        <v>3</v>
      </c>
      <c r="I172" s="1" t="str">
        <f t="shared" si="4"/>
        <v>000</v>
      </c>
      <c r="J172" s="3" t="str">
        <f t="shared" si="5"/>
        <v>0</v>
      </c>
      <c r="K172" s="1" t="b">
        <f t="shared" si="6"/>
        <v>0</v>
      </c>
      <c r="L172" s="1" t="b">
        <f t="shared" si="7"/>
        <v>1</v>
      </c>
      <c r="M172" s="1" t="str">
        <f t="shared" si="8"/>
        <v>1</v>
      </c>
      <c r="N172" s="1">
        <f t="array" ref="N172">IFS(M172="0",15,M172="1",11,TRUE,"")</f>
        <v>11</v>
      </c>
      <c r="O172" s="1" t="str">
        <f t="shared" si="9"/>
        <v>00000000011</v>
      </c>
      <c r="P172" s="1">
        <f t="shared" si="10"/>
        <v>3</v>
      </c>
      <c r="Q172" s="1" t="str">
        <f t="shared" si="11"/>
        <v/>
      </c>
      <c r="R172" s="1" t="str">
        <f t="array" ref="R172">TEXTJOIN("",TRUE,RIGHT(U172:XFR172,4))</f>
        <v/>
      </c>
      <c r="S172" s="1" t="str">
        <f t="shared" si="19"/>
        <v/>
      </c>
      <c r="T172" s="1" t="str">
        <f>IF(K172,Dec_Calculator!C165,"")</f>
        <v/>
      </c>
      <c r="U172" s="1" t="str">
        <f t="shared" si="20"/>
        <v/>
      </c>
      <c r="V172" s="1" t="str">
        <f t="shared" si="14"/>
        <v/>
      </c>
      <c r="W172" s="1" t="str">
        <f t="shared" ref="W172:AL172" si="180">IF(OR(V172="",LEFT(V172,1)="0"),"",MID($E$6,LEN(TEXTJOIN("",TRUE,$F172,$G172,$I172,TEXTJOIN("",TRUE,$U172:V172)))+1,5))</f>
        <v/>
      </c>
      <c r="X172" s="1" t="str">
        <f t="shared" si="180"/>
        <v/>
      </c>
      <c r="Y172" s="1" t="str">
        <f t="shared" si="180"/>
        <v/>
      </c>
      <c r="Z172" s="1" t="str">
        <f t="shared" si="180"/>
        <v/>
      </c>
      <c r="AA172" s="1" t="str">
        <f t="shared" si="180"/>
        <v/>
      </c>
      <c r="AB172" s="1" t="str">
        <f t="shared" si="180"/>
        <v/>
      </c>
      <c r="AC172" s="1" t="str">
        <f t="shared" si="180"/>
        <v/>
      </c>
      <c r="AD172" s="1" t="str">
        <f t="shared" si="180"/>
        <v/>
      </c>
      <c r="AE172" s="1" t="str">
        <f t="shared" si="180"/>
        <v/>
      </c>
      <c r="AF172" s="1" t="str">
        <f t="shared" si="180"/>
        <v/>
      </c>
      <c r="AG172" s="1" t="str">
        <f t="shared" si="180"/>
        <v/>
      </c>
      <c r="AH172" s="1" t="str">
        <f t="shared" si="180"/>
        <v/>
      </c>
      <c r="AI172" s="1" t="str">
        <f t="shared" si="180"/>
        <v/>
      </c>
      <c r="AJ172" s="1" t="str">
        <f t="shared" si="180"/>
        <v/>
      </c>
      <c r="AK172" s="1" t="str">
        <f t="shared" si="180"/>
        <v/>
      </c>
      <c r="AL172" s="1" t="str">
        <f t="shared" si="180"/>
        <v/>
      </c>
    </row>
    <row r="173" ht="15.75" customHeight="1">
      <c r="F17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</v>
      </c>
      <c r="G173" s="1" t="str">
        <f t="shared" si="2"/>
        <v>001</v>
      </c>
      <c r="H173" s="1">
        <f t="shared" si="3"/>
        <v>1</v>
      </c>
      <c r="I173" s="1" t="str">
        <f t="shared" si="4"/>
        <v>100</v>
      </c>
      <c r="J173" s="3" t="str">
        <f t="shared" si="5"/>
        <v>4</v>
      </c>
      <c r="K173" s="1" t="b">
        <f t="shared" si="6"/>
        <v>1</v>
      </c>
      <c r="L173" s="1" t="b">
        <f t="shared" si="7"/>
        <v>0</v>
      </c>
      <c r="M173" s="1" t="str">
        <f t="shared" si="8"/>
        <v/>
      </c>
      <c r="N173" s="1" t="str">
        <f t="array" ref="N173">IFS(M173="0",15,M173="1",11,TRUE,"")</f>
        <v/>
      </c>
      <c r="O173" s="1" t="str">
        <f t="shared" si="9"/>
        <v/>
      </c>
      <c r="P173" s="1" t="str">
        <f t="shared" si="10"/>
        <v/>
      </c>
      <c r="Q173" s="1" t="str">
        <f t="shared" si="11"/>
        <v>01111</v>
      </c>
      <c r="R173" s="1" t="str">
        <f t="array" ref="R173">TEXTJOIN("",TRUE,RIGHT(U173:XFR173,4))</f>
        <v>1111</v>
      </c>
      <c r="S173" s="1" t="str">
        <f t="shared" si="19"/>
        <v>011110</v>
      </c>
      <c r="T173" s="1">
        <f>IF(K173,Dec_Calculator!C166,"")</f>
        <v>15</v>
      </c>
      <c r="U173" s="1" t="str">
        <f t="shared" si="20"/>
        <v>01111</v>
      </c>
      <c r="V173" s="1" t="str">
        <f t="shared" si="14"/>
        <v/>
      </c>
      <c r="W173" s="1" t="str">
        <f t="shared" ref="W173:AL173" si="181">IF(OR(V173="",LEFT(V173,1)="0"),"",MID($E$6,LEN(TEXTJOIN("",TRUE,$F173,$G173,$I173,TEXTJOIN("",TRUE,$U173:V173)))+1,5))</f>
        <v/>
      </c>
      <c r="X173" s="1" t="str">
        <f t="shared" si="181"/>
        <v/>
      </c>
      <c r="Y173" s="1" t="str">
        <f t="shared" si="181"/>
        <v/>
      </c>
      <c r="Z173" s="1" t="str">
        <f t="shared" si="181"/>
        <v/>
      </c>
      <c r="AA173" s="1" t="str">
        <f t="shared" si="181"/>
        <v/>
      </c>
      <c r="AB173" s="1" t="str">
        <f t="shared" si="181"/>
        <v/>
      </c>
      <c r="AC173" s="1" t="str">
        <f t="shared" si="181"/>
        <v/>
      </c>
      <c r="AD173" s="1" t="str">
        <f t="shared" si="181"/>
        <v/>
      </c>
      <c r="AE173" s="1" t="str">
        <f t="shared" si="181"/>
        <v/>
      </c>
      <c r="AF173" s="1" t="str">
        <f t="shared" si="181"/>
        <v/>
      </c>
      <c r="AG173" s="1" t="str">
        <f t="shared" si="181"/>
        <v/>
      </c>
      <c r="AH173" s="1" t="str">
        <f t="shared" si="181"/>
        <v/>
      </c>
      <c r="AI173" s="1" t="str">
        <f t="shared" si="181"/>
        <v/>
      </c>
      <c r="AJ173" s="1" t="str">
        <f t="shared" si="181"/>
        <v/>
      </c>
      <c r="AK173" s="1" t="str">
        <f t="shared" si="181"/>
        <v/>
      </c>
      <c r="AL173" s="1" t="str">
        <f t="shared" si="181"/>
        <v/>
      </c>
    </row>
    <row r="174" ht="15.75" customHeight="1">
      <c r="F17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</v>
      </c>
      <c r="G174" s="1" t="str">
        <f t="shared" si="2"/>
        <v>100</v>
      </c>
      <c r="H174" s="1">
        <f t="shared" si="3"/>
        <v>4</v>
      </c>
      <c r="I174" s="1" t="str">
        <f t="shared" si="4"/>
        <v>100</v>
      </c>
      <c r="J174" s="3" t="str">
        <f t="shared" si="5"/>
        <v>4</v>
      </c>
      <c r="K174" s="1" t="b">
        <f t="shared" si="6"/>
        <v>1</v>
      </c>
      <c r="L174" s="1" t="b">
        <f t="shared" si="7"/>
        <v>0</v>
      </c>
      <c r="M174" s="1" t="str">
        <f t="shared" si="8"/>
        <v/>
      </c>
      <c r="N174" s="1" t="str">
        <f t="array" ref="N174">IFS(M174="0",15,M174="1",11,TRUE,"")</f>
        <v/>
      </c>
      <c r="O174" s="1" t="str">
        <f t="shared" si="9"/>
        <v/>
      </c>
      <c r="P174" s="1" t="str">
        <f t="shared" si="10"/>
        <v/>
      </c>
      <c r="Q174" s="1" t="str">
        <f t="shared" si="11"/>
        <v>00101</v>
      </c>
      <c r="R174" s="1" t="str">
        <f t="array" ref="R174">TEXTJOIN("",TRUE,RIGHT(U174:XFR174,4))</f>
        <v>0101</v>
      </c>
      <c r="S174" s="1" t="str">
        <f t="shared" si="19"/>
        <v>001010</v>
      </c>
      <c r="T174" s="1">
        <f>IF(K174,Dec_Calculator!C167,"")</f>
        <v>5</v>
      </c>
      <c r="U174" s="1" t="str">
        <f t="shared" si="20"/>
        <v>00101</v>
      </c>
      <c r="V174" s="1" t="str">
        <f t="shared" si="14"/>
        <v/>
      </c>
      <c r="W174" s="1" t="str">
        <f t="shared" ref="W174:AL174" si="182">IF(OR(V174="",LEFT(V174,1)="0"),"",MID($E$6,LEN(TEXTJOIN("",TRUE,$F174,$G174,$I174,TEXTJOIN("",TRUE,$U174:V174)))+1,5))</f>
        <v/>
      </c>
      <c r="X174" s="1" t="str">
        <f t="shared" si="182"/>
        <v/>
      </c>
      <c r="Y174" s="1" t="str">
        <f t="shared" si="182"/>
        <v/>
      </c>
      <c r="Z174" s="1" t="str">
        <f t="shared" si="182"/>
        <v/>
      </c>
      <c r="AA174" s="1" t="str">
        <f t="shared" si="182"/>
        <v/>
      </c>
      <c r="AB174" s="1" t="str">
        <f t="shared" si="182"/>
        <v/>
      </c>
      <c r="AC174" s="1" t="str">
        <f t="shared" si="182"/>
        <v/>
      </c>
      <c r="AD174" s="1" t="str">
        <f t="shared" si="182"/>
        <v/>
      </c>
      <c r="AE174" s="1" t="str">
        <f t="shared" si="182"/>
        <v/>
      </c>
      <c r="AF174" s="1" t="str">
        <f t="shared" si="182"/>
        <v/>
      </c>
      <c r="AG174" s="1" t="str">
        <f t="shared" si="182"/>
        <v/>
      </c>
      <c r="AH174" s="1" t="str">
        <f t="shared" si="182"/>
        <v/>
      </c>
      <c r="AI174" s="1" t="str">
        <f t="shared" si="182"/>
        <v/>
      </c>
      <c r="AJ174" s="1" t="str">
        <f t="shared" si="182"/>
        <v/>
      </c>
      <c r="AK174" s="1" t="str">
        <f t="shared" si="182"/>
        <v/>
      </c>
      <c r="AL174" s="1" t="str">
        <f t="shared" si="182"/>
        <v/>
      </c>
    </row>
    <row r="175" ht="15.75" customHeight="1">
      <c r="F17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</v>
      </c>
      <c r="G175" s="1" t="str">
        <f t="shared" si="2"/>
        <v>011</v>
      </c>
      <c r="H175" s="1">
        <f t="shared" si="3"/>
        <v>3</v>
      </c>
      <c r="I175" s="1" t="str">
        <f t="shared" si="4"/>
        <v>100</v>
      </c>
      <c r="J175" s="3" t="str">
        <f t="shared" si="5"/>
        <v>4</v>
      </c>
      <c r="K175" s="1" t="b">
        <f t="shared" si="6"/>
        <v>1</v>
      </c>
      <c r="L175" s="1" t="b">
        <f t="shared" si="7"/>
        <v>0</v>
      </c>
      <c r="M175" s="1" t="str">
        <f t="shared" si="8"/>
        <v/>
      </c>
      <c r="N175" s="1" t="str">
        <f t="array" ref="N175">IFS(M175="0",15,M175="1",11,TRUE,"")</f>
        <v/>
      </c>
      <c r="O175" s="1" t="str">
        <f t="shared" si="9"/>
        <v/>
      </c>
      <c r="P175" s="1" t="str">
        <f t="shared" si="10"/>
        <v/>
      </c>
      <c r="Q175" s="1" t="str">
        <f t="shared" si="11"/>
        <v>01001</v>
      </c>
      <c r="R175" s="1" t="str">
        <f t="array" ref="R175">TEXTJOIN("",TRUE,RIGHT(U175:XFR175,4))</f>
        <v>1001</v>
      </c>
      <c r="S175" s="1" t="str">
        <f t="shared" si="19"/>
        <v>010010</v>
      </c>
      <c r="T175" s="1">
        <f>IF(K175,Dec_Calculator!C168,"")</f>
        <v>9</v>
      </c>
      <c r="U175" s="1" t="str">
        <f t="shared" si="20"/>
        <v>01001</v>
      </c>
      <c r="V175" s="1" t="str">
        <f t="shared" si="14"/>
        <v/>
      </c>
      <c r="W175" s="1" t="str">
        <f t="shared" ref="W175:AL175" si="183">IF(OR(V175="",LEFT(V175,1)="0"),"",MID($E$6,LEN(TEXTJOIN("",TRUE,$F175,$G175,$I175,TEXTJOIN("",TRUE,$U175:V175)))+1,5))</f>
        <v/>
      </c>
      <c r="X175" s="1" t="str">
        <f t="shared" si="183"/>
        <v/>
      </c>
      <c r="Y175" s="1" t="str">
        <f t="shared" si="183"/>
        <v/>
      </c>
      <c r="Z175" s="1" t="str">
        <f t="shared" si="183"/>
        <v/>
      </c>
      <c r="AA175" s="1" t="str">
        <f t="shared" si="183"/>
        <v/>
      </c>
      <c r="AB175" s="1" t="str">
        <f t="shared" si="183"/>
        <v/>
      </c>
      <c r="AC175" s="1" t="str">
        <f t="shared" si="183"/>
        <v/>
      </c>
      <c r="AD175" s="1" t="str">
        <f t="shared" si="183"/>
        <v/>
      </c>
      <c r="AE175" s="1" t="str">
        <f t="shared" si="183"/>
        <v/>
      </c>
      <c r="AF175" s="1" t="str">
        <f t="shared" si="183"/>
        <v/>
      </c>
      <c r="AG175" s="1" t="str">
        <f t="shared" si="183"/>
        <v/>
      </c>
      <c r="AH175" s="1" t="str">
        <f t="shared" si="183"/>
        <v/>
      </c>
      <c r="AI175" s="1" t="str">
        <f t="shared" si="183"/>
        <v/>
      </c>
      <c r="AJ175" s="1" t="str">
        <f t="shared" si="183"/>
        <v/>
      </c>
      <c r="AK175" s="1" t="str">
        <f t="shared" si="183"/>
        <v/>
      </c>
      <c r="AL175" s="1" t="str">
        <f t="shared" si="183"/>
        <v/>
      </c>
    </row>
    <row r="176" ht="15.75" customHeight="1">
      <c r="F17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</v>
      </c>
      <c r="G176" s="1" t="str">
        <f t="shared" si="2"/>
        <v>010</v>
      </c>
      <c r="H176" s="1">
        <f t="shared" si="3"/>
        <v>2</v>
      </c>
      <c r="I176" s="1" t="str">
        <f t="shared" si="4"/>
        <v>000</v>
      </c>
      <c r="J176" s="3" t="str">
        <f t="shared" si="5"/>
        <v>0</v>
      </c>
      <c r="K176" s="1" t="b">
        <f t="shared" si="6"/>
        <v>0</v>
      </c>
      <c r="L176" s="1" t="b">
        <f t="shared" si="7"/>
        <v>1</v>
      </c>
      <c r="M176" s="1" t="str">
        <f t="shared" si="8"/>
        <v>1</v>
      </c>
      <c r="N176" s="1">
        <f t="array" ref="N176">IFS(M176="0",15,M176="1",11,TRUE,"")</f>
        <v>11</v>
      </c>
      <c r="O176" s="1" t="str">
        <f t="shared" si="9"/>
        <v>00000000011</v>
      </c>
      <c r="P176" s="1">
        <f t="shared" si="10"/>
        <v>3</v>
      </c>
      <c r="Q176" s="1" t="str">
        <f t="shared" si="11"/>
        <v/>
      </c>
      <c r="R176" s="1" t="str">
        <f t="array" ref="R176">TEXTJOIN("",TRUE,RIGHT(U176:XFR176,4))</f>
        <v/>
      </c>
      <c r="S176" s="1" t="str">
        <f t="shared" si="19"/>
        <v/>
      </c>
      <c r="T176" s="1" t="str">
        <f>IF(K176,Dec_Calculator!C169,"")</f>
        <v/>
      </c>
      <c r="U176" s="1" t="str">
        <f t="shared" si="20"/>
        <v/>
      </c>
      <c r="V176" s="1" t="str">
        <f t="shared" si="14"/>
        <v/>
      </c>
      <c r="W176" s="1" t="str">
        <f t="shared" ref="W176:AL176" si="184">IF(OR(V176="",LEFT(V176,1)="0"),"",MID($E$6,LEN(TEXTJOIN("",TRUE,$F176,$G176,$I176,TEXTJOIN("",TRUE,$U176:V176)))+1,5))</f>
        <v/>
      </c>
      <c r="X176" s="1" t="str">
        <f t="shared" si="184"/>
        <v/>
      </c>
      <c r="Y176" s="1" t="str">
        <f t="shared" si="184"/>
        <v/>
      </c>
      <c r="Z176" s="1" t="str">
        <f t="shared" si="184"/>
        <v/>
      </c>
      <c r="AA176" s="1" t="str">
        <f t="shared" si="184"/>
        <v/>
      </c>
      <c r="AB176" s="1" t="str">
        <f t="shared" si="184"/>
        <v/>
      </c>
      <c r="AC176" s="1" t="str">
        <f t="shared" si="184"/>
        <v/>
      </c>
      <c r="AD176" s="1" t="str">
        <f t="shared" si="184"/>
        <v/>
      </c>
      <c r="AE176" s="1" t="str">
        <f t="shared" si="184"/>
        <v/>
      </c>
      <c r="AF176" s="1" t="str">
        <f t="shared" si="184"/>
        <v/>
      </c>
      <c r="AG176" s="1" t="str">
        <f t="shared" si="184"/>
        <v/>
      </c>
      <c r="AH176" s="1" t="str">
        <f t="shared" si="184"/>
        <v/>
      </c>
      <c r="AI176" s="1" t="str">
        <f t="shared" si="184"/>
        <v/>
      </c>
      <c r="AJ176" s="1" t="str">
        <f t="shared" si="184"/>
        <v/>
      </c>
      <c r="AK176" s="1" t="str">
        <f t="shared" si="184"/>
        <v/>
      </c>
      <c r="AL176" s="1" t="str">
        <f t="shared" si="184"/>
        <v/>
      </c>
    </row>
    <row r="177" ht="15.75" customHeight="1">
      <c r="F17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</v>
      </c>
      <c r="G177" s="1" t="str">
        <f t="shared" si="2"/>
        <v>110</v>
      </c>
      <c r="H177" s="1">
        <f t="shared" si="3"/>
        <v>6</v>
      </c>
      <c r="I177" s="1" t="str">
        <f t="shared" si="4"/>
        <v>100</v>
      </c>
      <c r="J177" s="3" t="str">
        <f t="shared" si="5"/>
        <v>4</v>
      </c>
      <c r="K177" s="1" t="b">
        <f t="shared" si="6"/>
        <v>1</v>
      </c>
      <c r="L177" s="1" t="b">
        <f t="shared" si="7"/>
        <v>0</v>
      </c>
      <c r="M177" s="1" t="str">
        <f t="shared" si="8"/>
        <v/>
      </c>
      <c r="N177" s="1" t="str">
        <f t="array" ref="N177">IFS(M177="0",15,M177="1",11,TRUE,"")</f>
        <v/>
      </c>
      <c r="O177" s="1" t="str">
        <f t="shared" si="9"/>
        <v/>
      </c>
      <c r="P177" s="1" t="str">
        <f t="shared" si="10"/>
        <v/>
      </c>
      <c r="Q177" s="1" t="str">
        <f t="shared" si="11"/>
        <v>01000</v>
      </c>
      <c r="R177" s="1" t="str">
        <f t="array" ref="R177">TEXTJOIN("",TRUE,RIGHT(U177:XFR177,4))</f>
        <v>1000</v>
      </c>
      <c r="S177" s="1" t="str">
        <f t="shared" si="19"/>
        <v>010000</v>
      </c>
      <c r="T177" s="1">
        <f>IF(K177,Dec_Calculator!C170,"")</f>
        <v>8</v>
      </c>
      <c r="U177" s="1" t="str">
        <f t="shared" si="20"/>
        <v>01000</v>
      </c>
      <c r="V177" s="1" t="str">
        <f t="shared" si="14"/>
        <v/>
      </c>
      <c r="W177" s="1" t="str">
        <f t="shared" ref="W177:AL177" si="185">IF(OR(V177="",LEFT(V177,1)="0"),"",MID($E$6,LEN(TEXTJOIN("",TRUE,$F177,$G177,$I177,TEXTJOIN("",TRUE,$U177:V177)))+1,5))</f>
        <v/>
      </c>
      <c r="X177" s="1" t="str">
        <f t="shared" si="185"/>
        <v/>
      </c>
      <c r="Y177" s="1" t="str">
        <f t="shared" si="185"/>
        <v/>
      </c>
      <c r="Z177" s="1" t="str">
        <f t="shared" si="185"/>
        <v/>
      </c>
      <c r="AA177" s="1" t="str">
        <f t="shared" si="185"/>
        <v/>
      </c>
      <c r="AB177" s="1" t="str">
        <f t="shared" si="185"/>
        <v/>
      </c>
      <c r="AC177" s="1" t="str">
        <f t="shared" si="185"/>
        <v/>
      </c>
      <c r="AD177" s="1" t="str">
        <f t="shared" si="185"/>
        <v/>
      </c>
      <c r="AE177" s="1" t="str">
        <f t="shared" si="185"/>
        <v/>
      </c>
      <c r="AF177" s="1" t="str">
        <f t="shared" si="185"/>
        <v/>
      </c>
      <c r="AG177" s="1" t="str">
        <f t="shared" si="185"/>
        <v/>
      </c>
      <c r="AH177" s="1" t="str">
        <f t="shared" si="185"/>
        <v/>
      </c>
      <c r="AI177" s="1" t="str">
        <f t="shared" si="185"/>
        <v/>
      </c>
      <c r="AJ177" s="1" t="str">
        <f t="shared" si="185"/>
        <v/>
      </c>
      <c r="AK177" s="1" t="str">
        <f t="shared" si="185"/>
        <v/>
      </c>
      <c r="AL177" s="1" t="str">
        <f t="shared" si="185"/>
        <v/>
      </c>
    </row>
    <row r="178" ht="15.75" customHeight="1">
      <c r="F17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</v>
      </c>
      <c r="G178" s="1" t="str">
        <f t="shared" si="2"/>
        <v>001</v>
      </c>
      <c r="H178" s="1">
        <f t="shared" si="3"/>
        <v>1</v>
      </c>
      <c r="I178" s="1" t="str">
        <f t="shared" si="4"/>
        <v>100</v>
      </c>
      <c r="J178" s="3" t="str">
        <f t="shared" si="5"/>
        <v>4</v>
      </c>
      <c r="K178" s="1" t="b">
        <f t="shared" si="6"/>
        <v>1</v>
      </c>
      <c r="L178" s="1" t="b">
        <f t="shared" si="7"/>
        <v>0</v>
      </c>
      <c r="M178" s="1" t="str">
        <f t="shared" si="8"/>
        <v/>
      </c>
      <c r="N178" s="1" t="str">
        <f t="array" ref="N178">IFS(M178="0",15,M178="1",11,TRUE,"")</f>
        <v/>
      </c>
      <c r="O178" s="1" t="str">
        <f t="shared" si="9"/>
        <v/>
      </c>
      <c r="P178" s="1" t="str">
        <f t="shared" si="10"/>
        <v/>
      </c>
      <c r="Q178" s="1" t="str">
        <f t="shared" si="11"/>
        <v>01100</v>
      </c>
      <c r="R178" s="1" t="str">
        <f t="array" ref="R178">TEXTJOIN("",TRUE,RIGHT(U178:XFR178,4))</f>
        <v>1100</v>
      </c>
      <c r="S178" s="1" t="str">
        <f t="shared" si="19"/>
        <v>011000</v>
      </c>
      <c r="T178" s="1">
        <f>IF(K178,Dec_Calculator!C171,"")</f>
        <v>12</v>
      </c>
      <c r="U178" s="1" t="str">
        <f t="shared" si="20"/>
        <v>01100</v>
      </c>
      <c r="V178" s="1" t="str">
        <f t="shared" si="14"/>
        <v/>
      </c>
      <c r="W178" s="1" t="str">
        <f t="shared" ref="W178:AL178" si="186">IF(OR(V178="",LEFT(V178,1)="0"),"",MID($E$6,LEN(TEXTJOIN("",TRUE,$F178,$G178,$I178,TEXTJOIN("",TRUE,$U178:V178)))+1,5))</f>
        <v/>
      </c>
      <c r="X178" s="1" t="str">
        <f t="shared" si="186"/>
        <v/>
      </c>
      <c r="Y178" s="1" t="str">
        <f t="shared" si="186"/>
        <v/>
      </c>
      <c r="Z178" s="1" t="str">
        <f t="shared" si="186"/>
        <v/>
      </c>
      <c r="AA178" s="1" t="str">
        <f t="shared" si="186"/>
        <v/>
      </c>
      <c r="AB178" s="1" t="str">
        <f t="shared" si="186"/>
        <v/>
      </c>
      <c r="AC178" s="1" t="str">
        <f t="shared" si="186"/>
        <v/>
      </c>
      <c r="AD178" s="1" t="str">
        <f t="shared" si="186"/>
        <v/>
      </c>
      <c r="AE178" s="1" t="str">
        <f t="shared" si="186"/>
        <v/>
      </c>
      <c r="AF178" s="1" t="str">
        <f t="shared" si="186"/>
        <v/>
      </c>
      <c r="AG178" s="1" t="str">
        <f t="shared" si="186"/>
        <v/>
      </c>
      <c r="AH178" s="1" t="str">
        <f t="shared" si="186"/>
        <v/>
      </c>
      <c r="AI178" s="1" t="str">
        <f t="shared" si="186"/>
        <v/>
      </c>
      <c r="AJ178" s="1" t="str">
        <f t="shared" si="186"/>
        <v/>
      </c>
      <c r="AK178" s="1" t="str">
        <f t="shared" si="186"/>
        <v/>
      </c>
      <c r="AL178" s="1" t="str">
        <f t="shared" si="186"/>
        <v/>
      </c>
    </row>
    <row r="179" ht="15.75" customHeight="1">
      <c r="F17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</v>
      </c>
      <c r="G179" s="1" t="str">
        <f t="shared" si="2"/>
        <v>110</v>
      </c>
      <c r="H179" s="1">
        <f t="shared" si="3"/>
        <v>6</v>
      </c>
      <c r="I179" s="1" t="str">
        <f t="shared" si="4"/>
        <v>100</v>
      </c>
      <c r="J179" s="3" t="str">
        <f t="shared" si="5"/>
        <v>4</v>
      </c>
      <c r="K179" s="1" t="b">
        <f t="shared" si="6"/>
        <v>1</v>
      </c>
      <c r="L179" s="1" t="b">
        <f t="shared" si="7"/>
        <v>0</v>
      </c>
      <c r="M179" s="1" t="str">
        <f t="shared" si="8"/>
        <v/>
      </c>
      <c r="N179" s="1" t="str">
        <f t="array" ref="N179">IFS(M179="0",15,M179="1",11,TRUE,"")</f>
        <v/>
      </c>
      <c r="O179" s="1" t="str">
        <f t="shared" si="9"/>
        <v/>
      </c>
      <c r="P179" s="1" t="str">
        <f t="shared" si="10"/>
        <v/>
      </c>
      <c r="Q179" s="1" t="str">
        <f t="shared" si="11"/>
        <v>00111</v>
      </c>
      <c r="R179" s="1" t="str">
        <f t="array" ref="R179">TEXTJOIN("",TRUE,RIGHT(U179:XFR179,4))</f>
        <v>0111</v>
      </c>
      <c r="S179" s="1" t="str">
        <f t="shared" si="19"/>
        <v>001110</v>
      </c>
      <c r="T179" s="1">
        <f>IF(K179,Dec_Calculator!C172,"")</f>
        <v>7</v>
      </c>
      <c r="U179" s="1" t="str">
        <f t="shared" si="20"/>
        <v>00111</v>
      </c>
      <c r="V179" s="1" t="str">
        <f t="shared" si="14"/>
        <v/>
      </c>
      <c r="W179" s="1" t="str">
        <f t="shared" ref="W179:AL179" si="187">IF(OR(V179="",LEFT(V179,1)="0"),"",MID($E$6,LEN(TEXTJOIN("",TRUE,$F179,$G179,$I179,TEXTJOIN("",TRUE,$U179:V179)))+1,5))</f>
        <v/>
      </c>
      <c r="X179" s="1" t="str">
        <f t="shared" si="187"/>
        <v/>
      </c>
      <c r="Y179" s="1" t="str">
        <f t="shared" si="187"/>
        <v/>
      </c>
      <c r="Z179" s="1" t="str">
        <f t="shared" si="187"/>
        <v/>
      </c>
      <c r="AA179" s="1" t="str">
        <f t="shared" si="187"/>
        <v/>
      </c>
      <c r="AB179" s="1" t="str">
        <f t="shared" si="187"/>
        <v/>
      </c>
      <c r="AC179" s="1" t="str">
        <f t="shared" si="187"/>
        <v/>
      </c>
      <c r="AD179" s="1" t="str">
        <f t="shared" si="187"/>
        <v/>
      </c>
      <c r="AE179" s="1" t="str">
        <f t="shared" si="187"/>
        <v/>
      </c>
      <c r="AF179" s="1" t="str">
        <f t="shared" si="187"/>
        <v/>
      </c>
      <c r="AG179" s="1" t="str">
        <f t="shared" si="187"/>
        <v/>
      </c>
      <c r="AH179" s="1" t="str">
        <f t="shared" si="187"/>
        <v/>
      </c>
      <c r="AI179" s="1" t="str">
        <f t="shared" si="187"/>
        <v/>
      </c>
      <c r="AJ179" s="1" t="str">
        <f t="shared" si="187"/>
        <v/>
      </c>
      <c r="AK179" s="1" t="str">
        <f t="shared" si="187"/>
        <v/>
      </c>
      <c r="AL179" s="1" t="str">
        <f t="shared" si="187"/>
        <v/>
      </c>
    </row>
    <row r="180" ht="15.75" customHeight="1">
      <c r="F18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</v>
      </c>
      <c r="G180" s="1" t="str">
        <f t="shared" si="2"/>
        <v>000</v>
      </c>
      <c r="H180" s="1">
        <f t="shared" si="3"/>
        <v>0</v>
      </c>
      <c r="I180" s="1" t="str">
        <f t="shared" si="4"/>
        <v>100</v>
      </c>
      <c r="J180" s="3" t="str">
        <f t="shared" si="5"/>
        <v>4</v>
      </c>
      <c r="K180" s="1" t="b">
        <f t="shared" si="6"/>
        <v>1</v>
      </c>
      <c r="L180" s="1" t="b">
        <f t="shared" si="7"/>
        <v>0</v>
      </c>
      <c r="M180" s="1" t="str">
        <f t="shared" si="8"/>
        <v/>
      </c>
      <c r="N180" s="1" t="str">
        <f t="array" ref="N180">IFS(M180="0",15,M180="1",11,TRUE,"")</f>
        <v/>
      </c>
      <c r="O180" s="1" t="str">
        <f t="shared" si="9"/>
        <v/>
      </c>
      <c r="P180" s="1" t="str">
        <f t="shared" si="10"/>
        <v/>
      </c>
      <c r="Q180" s="1" t="str">
        <f t="shared" si="11"/>
        <v>1010110110100001011001000</v>
      </c>
      <c r="R180" s="1" t="str">
        <f t="array" ref="R180">TEXTJOIN("",TRUE,RIGHT(U180:XFR180,4))</f>
        <v>01010110000001101000</v>
      </c>
      <c r="S180" s="1" t="str">
        <f t="shared" si="19"/>
        <v>10101101101000010110010000</v>
      </c>
      <c r="T180" s="1">
        <f>IF(K180,Dec_Calculator!C173,"")</f>
        <v>352360</v>
      </c>
      <c r="U180" s="1" t="str">
        <f t="shared" si="20"/>
        <v>10101</v>
      </c>
      <c r="V180" s="1" t="str">
        <f t="shared" si="14"/>
        <v>10110</v>
      </c>
      <c r="W180" s="1" t="str">
        <f t="shared" ref="W180:AL180" si="188">IF(OR(V180="",LEFT(V180,1)="0"),"",MID($E$6,LEN(TEXTJOIN("",TRUE,$F180,$G180,$I180,TEXTJOIN("",TRUE,$U180:V180)))+1,5))</f>
        <v>10000</v>
      </c>
      <c r="X180" s="1" t="str">
        <f t="shared" si="188"/>
        <v>10110</v>
      </c>
      <c r="Y180" s="1" t="str">
        <f t="shared" si="188"/>
        <v>01000</v>
      </c>
      <c r="Z180" s="1" t="str">
        <f t="shared" si="188"/>
        <v/>
      </c>
      <c r="AA180" s="1" t="str">
        <f t="shared" si="188"/>
        <v/>
      </c>
      <c r="AB180" s="1" t="str">
        <f t="shared" si="188"/>
        <v/>
      </c>
      <c r="AC180" s="1" t="str">
        <f t="shared" si="188"/>
        <v/>
      </c>
      <c r="AD180" s="1" t="str">
        <f t="shared" si="188"/>
        <v/>
      </c>
      <c r="AE180" s="1" t="str">
        <f t="shared" si="188"/>
        <v/>
      </c>
      <c r="AF180" s="1" t="str">
        <f t="shared" si="188"/>
        <v/>
      </c>
      <c r="AG180" s="1" t="str">
        <f t="shared" si="188"/>
        <v/>
      </c>
      <c r="AH180" s="1" t="str">
        <f t="shared" si="188"/>
        <v/>
      </c>
      <c r="AI180" s="1" t="str">
        <f t="shared" si="188"/>
        <v/>
      </c>
      <c r="AJ180" s="1" t="str">
        <f t="shared" si="188"/>
        <v/>
      </c>
      <c r="AK180" s="1" t="str">
        <f t="shared" si="188"/>
        <v/>
      </c>
      <c r="AL180" s="1" t="str">
        <f t="shared" si="188"/>
        <v/>
      </c>
    </row>
    <row r="181" ht="15.75" customHeight="1">
      <c r="F18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</v>
      </c>
      <c r="G181" s="1" t="str">
        <f t="shared" si="2"/>
        <v>000</v>
      </c>
      <c r="H181" s="1">
        <f t="shared" si="3"/>
        <v>0</v>
      </c>
      <c r="I181" s="1" t="str">
        <f t="shared" si="4"/>
        <v>001</v>
      </c>
      <c r="J181" s="3" t="str">
        <f t="shared" si="5"/>
        <v>1</v>
      </c>
      <c r="K181" s="1" t="b">
        <f t="shared" si="6"/>
        <v>0</v>
      </c>
      <c r="L181" s="1" t="b">
        <f t="shared" si="7"/>
        <v>1</v>
      </c>
      <c r="M181" s="1" t="str">
        <f t="shared" si="8"/>
        <v>0</v>
      </c>
      <c r="N181" s="1">
        <f t="array" ref="N181">IFS(M181="0",15,M181="1",11,TRUE,"")</f>
        <v>15</v>
      </c>
      <c r="O181" s="1" t="str">
        <f t="shared" si="9"/>
        <v>000000010010101</v>
      </c>
      <c r="P181" s="1">
        <f t="shared" si="10"/>
        <v>149</v>
      </c>
      <c r="Q181" s="1" t="str">
        <f t="shared" si="11"/>
        <v/>
      </c>
      <c r="R181" s="1" t="str">
        <f t="array" ref="R181">TEXTJOIN("",TRUE,RIGHT(U181:XFR181,4))</f>
        <v/>
      </c>
      <c r="S181" s="1" t="str">
        <f t="shared" si="19"/>
        <v/>
      </c>
      <c r="T181" s="1" t="str">
        <f>IF(K181,Dec_Calculator!C174,"")</f>
        <v/>
      </c>
      <c r="U181" s="1" t="str">
        <f t="shared" si="20"/>
        <v/>
      </c>
      <c r="V181" s="1" t="str">
        <f t="shared" si="14"/>
        <v/>
      </c>
      <c r="W181" s="1" t="str">
        <f t="shared" ref="W181:AL181" si="189">IF(OR(V181="",LEFT(V181,1)="0"),"",MID($E$6,LEN(TEXTJOIN("",TRUE,$F181,$G181,$I181,TEXTJOIN("",TRUE,$U181:V181)))+1,5))</f>
        <v/>
      </c>
      <c r="X181" s="1" t="str">
        <f t="shared" si="189"/>
        <v/>
      </c>
      <c r="Y181" s="1" t="str">
        <f t="shared" si="189"/>
        <v/>
      </c>
      <c r="Z181" s="1" t="str">
        <f t="shared" si="189"/>
        <v/>
      </c>
      <c r="AA181" s="1" t="str">
        <f t="shared" si="189"/>
        <v/>
      </c>
      <c r="AB181" s="1" t="str">
        <f t="shared" si="189"/>
        <v/>
      </c>
      <c r="AC181" s="1" t="str">
        <f t="shared" si="189"/>
        <v/>
      </c>
      <c r="AD181" s="1" t="str">
        <f t="shared" si="189"/>
        <v/>
      </c>
      <c r="AE181" s="1" t="str">
        <f t="shared" si="189"/>
        <v/>
      </c>
      <c r="AF181" s="1" t="str">
        <f t="shared" si="189"/>
        <v/>
      </c>
      <c r="AG181" s="1" t="str">
        <f t="shared" si="189"/>
        <v/>
      </c>
      <c r="AH181" s="1" t="str">
        <f t="shared" si="189"/>
        <v/>
      </c>
      <c r="AI181" s="1" t="str">
        <f t="shared" si="189"/>
        <v/>
      </c>
      <c r="AJ181" s="1" t="str">
        <f t="shared" si="189"/>
        <v/>
      </c>
      <c r="AK181" s="1" t="str">
        <f t="shared" si="189"/>
        <v/>
      </c>
      <c r="AL181" s="1" t="str">
        <f t="shared" si="189"/>
        <v/>
      </c>
    </row>
    <row r="182" ht="15.75" customHeight="1">
      <c r="F18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</v>
      </c>
      <c r="G182" s="1" t="str">
        <f t="shared" si="2"/>
        <v>011</v>
      </c>
      <c r="H182" s="1">
        <f t="shared" si="3"/>
        <v>3</v>
      </c>
      <c r="I182" s="1" t="str">
        <f t="shared" si="4"/>
        <v>110</v>
      </c>
      <c r="J182" s="3" t="str">
        <f t="shared" si="5"/>
        <v>6</v>
      </c>
      <c r="K182" s="1" t="b">
        <f t="shared" si="6"/>
        <v>0</v>
      </c>
      <c r="L182" s="1" t="b">
        <f t="shared" si="7"/>
        <v>1</v>
      </c>
      <c r="M182" s="1" t="str">
        <f t="shared" si="8"/>
        <v>0</v>
      </c>
      <c r="N182" s="1">
        <f t="array" ref="N182">IFS(M182="0",15,M182="1",11,TRUE,"")</f>
        <v>15</v>
      </c>
      <c r="O182" s="1" t="str">
        <f t="shared" si="9"/>
        <v>000000001101010</v>
      </c>
      <c r="P182" s="1">
        <f t="shared" si="10"/>
        <v>106</v>
      </c>
      <c r="Q182" s="1" t="str">
        <f t="shared" si="11"/>
        <v/>
      </c>
      <c r="R182" s="1" t="str">
        <f t="array" ref="R182">TEXTJOIN("",TRUE,RIGHT(U182:XFR182,4))</f>
        <v/>
      </c>
      <c r="S182" s="1" t="str">
        <f t="shared" si="19"/>
        <v/>
      </c>
      <c r="T182" s="1" t="str">
        <f>IF(K182,Dec_Calculator!C175,"")</f>
        <v/>
      </c>
      <c r="U182" s="1" t="str">
        <f t="shared" si="20"/>
        <v/>
      </c>
      <c r="V182" s="1" t="str">
        <f t="shared" si="14"/>
        <v/>
      </c>
      <c r="W182" s="1" t="str">
        <f t="shared" ref="W182:AL182" si="190">IF(OR(V182="",LEFT(V182,1)="0"),"",MID($E$6,LEN(TEXTJOIN("",TRUE,$F182,$G182,$I182,TEXTJOIN("",TRUE,$U182:V182)))+1,5))</f>
        <v/>
      </c>
      <c r="X182" s="1" t="str">
        <f t="shared" si="190"/>
        <v/>
      </c>
      <c r="Y182" s="1" t="str">
        <f t="shared" si="190"/>
        <v/>
      </c>
      <c r="Z182" s="1" t="str">
        <f t="shared" si="190"/>
        <v/>
      </c>
      <c r="AA182" s="1" t="str">
        <f t="shared" si="190"/>
        <v/>
      </c>
      <c r="AB182" s="1" t="str">
        <f t="shared" si="190"/>
        <v/>
      </c>
      <c r="AC182" s="1" t="str">
        <f t="shared" si="190"/>
        <v/>
      </c>
      <c r="AD182" s="1" t="str">
        <f t="shared" si="190"/>
        <v/>
      </c>
      <c r="AE182" s="1" t="str">
        <f t="shared" si="190"/>
        <v/>
      </c>
      <c r="AF182" s="1" t="str">
        <f t="shared" si="190"/>
        <v/>
      </c>
      <c r="AG182" s="1" t="str">
        <f t="shared" si="190"/>
        <v/>
      </c>
      <c r="AH182" s="1" t="str">
        <f t="shared" si="190"/>
        <v/>
      </c>
      <c r="AI182" s="1" t="str">
        <f t="shared" si="190"/>
        <v/>
      </c>
      <c r="AJ182" s="1" t="str">
        <f t="shared" si="190"/>
        <v/>
      </c>
      <c r="AK182" s="1" t="str">
        <f t="shared" si="190"/>
        <v/>
      </c>
      <c r="AL182" s="1" t="str">
        <f t="shared" si="190"/>
        <v/>
      </c>
    </row>
    <row r="183" ht="15.75" customHeight="1">
      <c r="F18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</v>
      </c>
      <c r="G183" s="1" t="str">
        <f t="shared" si="2"/>
        <v>100</v>
      </c>
      <c r="H183" s="1">
        <f t="shared" si="3"/>
        <v>4</v>
      </c>
      <c r="I183" s="1" t="str">
        <f t="shared" si="4"/>
        <v>000</v>
      </c>
      <c r="J183" s="3" t="str">
        <f t="shared" si="5"/>
        <v>0</v>
      </c>
      <c r="K183" s="1" t="b">
        <f t="shared" si="6"/>
        <v>0</v>
      </c>
      <c r="L183" s="1" t="b">
        <f t="shared" si="7"/>
        <v>1</v>
      </c>
      <c r="M183" s="1" t="str">
        <f t="shared" si="8"/>
        <v>1</v>
      </c>
      <c r="N183" s="1">
        <f t="array" ref="N183">IFS(M183="0",15,M183="1",11,TRUE,"")</f>
        <v>11</v>
      </c>
      <c r="O183" s="1" t="str">
        <f t="shared" si="9"/>
        <v>00000000011</v>
      </c>
      <c r="P183" s="1">
        <f t="shared" si="10"/>
        <v>3</v>
      </c>
      <c r="Q183" s="1" t="str">
        <f t="shared" si="11"/>
        <v/>
      </c>
      <c r="R183" s="1" t="str">
        <f t="array" ref="R183">TEXTJOIN("",TRUE,RIGHT(U183:XFR183,4))</f>
        <v/>
      </c>
      <c r="S183" s="1" t="str">
        <f t="shared" si="19"/>
        <v/>
      </c>
      <c r="T183" s="1" t="str">
        <f>IF(K183,Dec_Calculator!C176,"")</f>
        <v/>
      </c>
      <c r="U183" s="1" t="str">
        <f t="shared" si="20"/>
        <v/>
      </c>
      <c r="V183" s="1" t="str">
        <f t="shared" si="14"/>
        <v/>
      </c>
      <c r="W183" s="1" t="str">
        <f t="shared" ref="W183:AL183" si="191">IF(OR(V183="",LEFT(V183,1)="0"),"",MID($E$6,LEN(TEXTJOIN("",TRUE,$F183,$G183,$I183,TEXTJOIN("",TRUE,$U183:V183)))+1,5))</f>
        <v/>
      </c>
      <c r="X183" s="1" t="str">
        <f t="shared" si="191"/>
        <v/>
      </c>
      <c r="Y183" s="1" t="str">
        <f t="shared" si="191"/>
        <v/>
      </c>
      <c r="Z183" s="1" t="str">
        <f t="shared" si="191"/>
        <v/>
      </c>
      <c r="AA183" s="1" t="str">
        <f t="shared" si="191"/>
        <v/>
      </c>
      <c r="AB183" s="1" t="str">
        <f t="shared" si="191"/>
        <v/>
      </c>
      <c r="AC183" s="1" t="str">
        <f t="shared" si="191"/>
        <v/>
      </c>
      <c r="AD183" s="1" t="str">
        <f t="shared" si="191"/>
        <v/>
      </c>
      <c r="AE183" s="1" t="str">
        <f t="shared" si="191"/>
        <v/>
      </c>
      <c r="AF183" s="1" t="str">
        <f t="shared" si="191"/>
        <v/>
      </c>
      <c r="AG183" s="1" t="str">
        <f t="shared" si="191"/>
        <v/>
      </c>
      <c r="AH183" s="1" t="str">
        <f t="shared" si="191"/>
        <v/>
      </c>
      <c r="AI183" s="1" t="str">
        <f t="shared" si="191"/>
        <v/>
      </c>
      <c r="AJ183" s="1" t="str">
        <f t="shared" si="191"/>
        <v/>
      </c>
      <c r="AK183" s="1" t="str">
        <f t="shared" si="191"/>
        <v/>
      </c>
      <c r="AL183" s="1" t="str">
        <f t="shared" si="191"/>
        <v/>
      </c>
    </row>
    <row r="184" ht="15.75" customHeight="1">
      <c r="F18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</v>
      </c>
      <c r="G184" s="1" t="str">
        <f t="shared" si="2"/>
        <v>100</v>
      </c>
      <c r="H184" s="1">
        <f t="shared" si="3"/>
        <v>4</v>
      </c>
      <c r="I184" s="1" t="str">
        <f t="shared" si="4"/>
        <v>100</v>
      </c>
      <c r="J184" s="3" t="str">
        <f t="shared" si="5"/>
        <v>4</v>
      </c>
      <c r="K184" s="1" t="b">
        <f t="shared" si="6"/>
        <v>1</v>
      </c>
      <c r="L184" s="1" t="b">
        <f t="shared" si="7"/>
        <v>0</v>
      </c>
      <c r="M184" s="1" t="str">
        <f t="shared" si="8"/>
        <v/>
      </c>
      <c r="N184" s="1" t="str">
        <f t="array" ref="N184">IFS(M184="0",15,M184="1",11,TRUE,"")</f>
        <v/>
      </c>
      <c r="O184" s="1" t="str">
        <f t="shared" si="9"/>
        <v/>
      </c>
      <c r="P184" s="1" t="str">
        <f t="shared" si="10"/>
        <v/>
      </c>
      <c r="Q184" s="1" t="str">
        <f t="shared" si="11"/>
        <v>01001</v>
      </c>
      <c r="R184" s="1" t="str">
        <f t="array" ref="R184">TEXTJOIN("",TRUE,RIGHT(U184:XFR184,4))</f>
        <v>1001</v>
      </c>
      <c r="S184" s="1" t="str">
        <f t="shared" si="19"/>
        <v>010010</v>
      </c>
      <c r="T184" s="1">
        <f>IF(K184,Dec_Calculator!C177,"")</f>
        <v>9</v>
      </c>
      <c r="U184" s="1" t="str">
        <f t="shared" si="20"/>
        <v>01001</v>
      </c>
      <c r="V184" s="1" t="str">
        <f t="shared" si="14"/>
        <v/>
      </c>
      <c r="W184" s="1" t="str">
        <f t="shared" ref="W184:AL184" si="192">IF(OR(V184="",LEFT(V184,1)="0"),"",MID($E$6,LEN(TEXTJOIN("",TRUE,$F184,$G184,$I184,TEXTJOIN("",TRUE,$U184:V184)))+1,5))</f>
        <v/>
      </c>
      <c r="X184" s="1" t="str">
        <f t="shared" si="192"/>
        <v/>
      </c>
      <c r="Y184" s="1" t="str">
        <f t="shared" si="192"/>
        <v/>
      </c>
      <c r="Z184" s="1" t="str">
        <f t="shared" si="192"/>
        <v/>
      </c>
      <c r="AA184" s="1" t="str">
        <f t="shared" si="192"/>
        <v/>
      </c>
      <c r="AB184" s="1" t="str">
        <f t="shared" si="192"/>
        <v/>
      </c>
      <c r="AC184" s="1" t="str">
        <f t="shared" si="192"/>
        <v/>
      </c>
      <c r="AD184" s="1" t="str">
        <f t="shared" si="192"/>
        <v/>
      </c>
      <c r="AE184" s="1" t="str">
        <f t="shared" si="192"/>
        <v/>
      </c>
      <c r="AF184" s="1" t="str">
        <f t="shared" si="192"/>
        <v/>
      </c>
      <c r="AG184" s="1" t="str">
        <f t="shared" si="192"/>
        <v/>
      </c>
      <c r="AH184" s="1" t="str">
        <f t="shared" si="192"/>
        <v/>
      </c>
      <c r="AI184" s="1" t="str">
        <f t="shared" si="192"/>
        <v/>
      </c>
      <c r="AJ184" s="1" t="str">
        <f t="shared" si="192"/>
        <v/>
      </c>
      <c r="AK184" s="1" t="str">
        <f t="shared" si="192"/>
        <v/>
      </c>
      <c r="AL184" s="1" t="str">
        <f t="shared" si="192"/>
        <v/>
      </c>
    </row>
    <row r="185" ht="15.75" customHeight="1">
      <c r="F18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</v>
      </c>
      <c r="G185" s="1" t="str">
        <f t="shared" si="2"/>
        <v>011</v>
      </c>
      <c r="H185" s="1">
        <f t="shared" si="3"/>
        <v>3</v>
      </c>
      <c r="I185" s="1" t="str">
        <f t="shared" si="4"/>
        <v>100</v>
      </c>
      <c r="J185" s="3" t="str">
        <f t="shared" si="5"/>
        <v>4</v>
      </c>
      <c r="K185" s="1" t="b">
        <f t="shared" si="6"/>
        <v>1</v>
      </c>
      <c r="L185" s="1" t="b">
        <f t="shared" si="7"/>
        <v>0</v>
      </c>
      <c r="M185" s="1" t="str">
        <f t="shared" si="8"/>
        <v/>
      </c>
      <c r="N185" s="1" t="str">
        <f t="array" ref="N185">IFS(M185="0",15,M185="1",11,TRUE,"")</f>
        <v/>
      </c>
      <c r="O185" s="1" t="str">
        <f t="shared" si="9"/>
        <v/>
      </c>
      <c r="P185" s="1" t="str">
        <f t="shared" si="10"/>
        <v/>
      </c>
      <c r="Q185" s="1" t="str">
        <f t="shared" si="11"/>
        <v>01010</v>
      </c>
      <c r="R185" s="1" t="str">
        <f t="array" ref="R185">TEXTJOIN("",TRUE,RIGHT(U185:XFR185,4))</f>
        <v>1010</v>
      </c>
      <c r="S185" s="1" t="str">
        <f t="shared" si="19"/>
        <v>010100</v>
      </c>
      <c r="T185" s="1">
        <f>IF(K185,Dec_Calculator!C178,"")</f>
        <v>10</v>
      </c>
      <c r="U185" s="1" t="str">
        <f t="shared" si="20"/>
        <v>01010</v>
      </c>
      <c r="V185" s="1" t="str">
        <f t="shared" si="14"/>
        <v/>
      </c>
      <c r="W185" s="1" t="str">
        <f t="shared" ref="W185:AL185" si="193">IF(OR(V185="",LEFT(V185,1)="0"),"",MID($E$6,LEN(TEXTJOIN("",TRUE,$F185,$G185,$I185,TEXTJOIN("",TRUE,$U185:V185)))+1,5))</f>
        <v/>
      </c>
      <c r="X185" s="1" t="str">
        <f t="shared" si="193"/>
        <v/>
      </c>
      <c r="Y185" s="1" t="str">
        <f t="shared" si="193"/>
        <v/>
      </c>
      <c r="Z185" s="1" t="str">
        <f t="shared" si="193"/>
        <v/>
      </c>
      <c r="AA185" s="1" t="str">
        <f t="shared" si="193"/>
        <v/>
      </c>
      <c r="AB185" s="1" t="str">
        <f t="shared" si="193"/>
        <v/>
      </c>
      <c r="AC185" s="1" t="str">
        <f t="shared" si="193"/>
        <v/>
      </c>
      <c r="AD185" s="1" t="str">
        <f t="shared" si="193"/>
        <v/>
      </c>
      <c r="AE185" s="1" t="str">
        <f t="shared" si="193"/>
        <v/>
      </c>
      <c r="AF185" s="1" t="str">
        <f t="shared" si="193"/>
        <v/>
      </c>
      <c r="AG185" s="1" t="str">
        <f t="shared" si="193"/>
        <v/>
      </c>
      <c r="AH185" s="1" t="str">
        <f t="shared" si="193"/>
        <v/>
      </c>
      <c r="AI185" s="1" t="str">
        <f t="shared" si="193"/>
        <v/>
      </c>
      <c r="AJ185" s="1" t="str">
        <f t="shared" si="193"/>
        <v/>
      </c>
      <c r="AK185" s="1" t="str">
        <f t="shared" si="193"/>
        <v/>
      </c>
      <c r="AL185" s="1" t="str">
        <f t="shared" si="193"/>
        <v/>
      </c>
    </row>
    <row r="186" ht="15.75" customHeight="1">
      <c r="F18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</v>
      </c>
      <c r="G186" s="1" t="str">
        <f t="shared" si="2"/>
        <v>110</v>
      </c>
      <c r="H186" s="1">
        <f t="shared" si="3"/>
        <v>6</v>
      </c>
      <c r="I186" s="1" t="str">
        <f t="shared" si="4"/>
        <v>100</v>
      </c>
      <c r="J186" s="3" t="str">
        <f t="shared" si="5"/>
        <v>4</v>
      </c>
      <c r="K186" s="1" t="b">
        <f t="shared" si="6"/>
        <v>1</v>
      </c>
      <c r="L186" s="1" t="b">
        <f t="shared" si="7"/>
        <v>0</v>
      </c>
      <c r="M186" s="1" t="str">
        <f t="shared" si="8"/>
        <v/>
      </c>
      <c r="N186" s="1" t="str">
        <f t="array" ref="N186">IFS(M186="0",15,M186="1",11,TRUE,"")</f>
        <v/>
      </c>
      <c r="O186" s="1" t="str">
        <f t="shared" si="9"/>
        <v/>
      </c>
      <c r="P186" s="1" t="str">
        <f t="shared" si="10"/>
        <v/>
      </c>
      <c r="Q186" s="1" t="str">
        <f t="shared" si="11"/>
        <v>01110</v>
      </c>
      <c r="R186" s="1" t="str">
        <f t="array" ref="R186">TEXTJOIN("",TRUE,RIGHT(U186:XFR186,4))</f>
        <v>1110</v>
      </c>
      <c r="S186" s="1" t="str">
        <f t="shared" si="19"/>
        <v>011100</v>
      </c>
      <c r="T186" s="1">
        <f>IF(K186,Dec_Calculator!C179,"")</f>
        <v>14</v>
      </c>
      <c r="U186" s="1" t="str">
        <f t="shared" si="20"/>
        <v>01110</v>
      </c>
      <c r="V186" s="1" t="str">
        <f t="shared" si="14"/>
        <v/>
      </c>
      <c r="W186" s="1" t="str">
        <f t="shared" ref="W186:AL186" si="194">IF(OR(V186="",LEFT(V186,1)="0"),"",MID($E$6,LEN(TEXTJOIN("",TRUE,$F186,$G186,$I186,TEXTJOIN("",TRUE,$U186:V186)))+1,5))</f>
        <v/>
      </c>
      <c r="X186" s="1" t="str">
        <f t="shared" si="194"/>
        <v/>
      </c>
      <c r="Y186" s="1" t="str">
        <f t="shared" si="194"/>
        <v/>
      </c>
      <c r="Z186" s="1" t="str">
        <f t="shared" si="194"/>
        <v/>
      </c>
      <c r="AA186" s="1" t="str">
        <f t="shared" si="194"/>
        <v/>
      </c>
      <c r="AB186" s="1" t="str">
        <f t="shared" si="194"/>
        <v/>
      </c>
      <c r="AC186" s="1" t="str">
        <f t="shared" si="194"/>
        <v/>
      </c>
      <c r="AD186" s="1" t="str">
        <f t="shared" si="194"/>
        <v/>
      </c>
      <c r="AE186" s="1" t="str">
        <f t="shared" si="194"/>
        <v/>
      </c>
      <c r="AF186" s="1" t="str">
        <f t="shared" si="194"/>
        <v/>
      </c>
      <c r="AG186" s="1" t="str">
        <f t="shared" si="194"/>
        <v/>
      </c>
      <c r="AH186" s="1" t="str">
        <f t="shared" si="194"/>
        <v/>
      </c>
      <c r="AI186" s="1" t="str">
        <f t="shared" si="194"/>
        <v/>
      </c>
      <c r="AJ186" s="1" t="str">
        <f t="shared" si="194"/>
        <v/>
      </c>
      <c r="AK186" s="1" t="str">
        <f t="shared" si="194"/>
        <v/>
      </c>
      <c r="AL186" s="1" t="str">
        <f t="shared" si="194"/>
        <v/>
      </c>
    </row>
    <row r="187" ht="15.75" customHeight="1">
      <c r="F18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</v>
      </c>
      <c r="G187" s="1" t="str">
        <f t="shared" si="2"/>
        <v>110</v>
      </c>
      <c r="H187" s="1">
        <f t="shared" si="3"/>
        <v>6</v>
      </c>
      <c r="I187" s="1" t="str">
        <f t="shared" si="4"/>
        <v>000</v>
      </c>
      <c r="J187" s="3" t="str">
        <f t="shared" si="5"/>
        <v>0</v>
      </c>
      <c r="K187" s="1" t="b">
        <f t="shared" si="6"/>
        <v>0</v>
      </c>
      <c r="L187" s="1" t="b">
        <f t="shared" si="7"/>
        <v>1</v>
      </c>
      <c r="M187" s="1" t="str">
        <f t="shared" si="8"/>
        <v>0</v>
      </c>
      <c r="N187" s="1">
        <f t="array" ref="N187">IFS(M187="0",15,M187="1",11,TRUE,"")</f>
        <v>15</v>
      </c>
      <c r="O187" s="1" t="str">
        <f t="shared" si="9"/>
        <v>000000000100001</v>
      </c>
      <c r="P187" s="1">
        <f t="shared" si="10"/>
        <v>33</v>
      </c>
      <c r="Q187" s="1" t="str">
        <f t="shared" si="11"/>
        <v/>
      </c>
      <c r="R187" s="1" t="str">
        <f t="array" ref="R187">TEXTJOIN("",TRUE,RIGHT(U187:XFR187,4))</f>
        <v/>
      </c>
      <c r="S187" s="1" t="str">
        <f t="shared" si="19"/>
        <v/>
      </c>
      <c r="T187" s="1" t="str">
        <f>IF(K187,Dec_Calculator!C180,"")</f>
        <v/>
      </c>
      <c r="U187" s="1" t="str">
        <f t="shared" si="20"/>
        <v/>
      </c>
      <c r="V187" s="1" t="str">
        <f t="shared" si="14"/>
        <v/>
      </c>
      <c r="W187" s="1" t="str">
        <f t="shared" ref="W187:AL187" si="195">IF(OR(V187="",LEFT(V187,1)="0"),"",MID($E$6,LEN(TEXTJOIN("",TRUE,$F187,$G187,$I187,TEXTJOIN("",TRUE,$U187:V187)))+1,5))</f>
        <v/>
      </c>
      <c r="X187" s="1" t="str">
        <f t="shared" si="195"/>
        <v/>
      </c>
      <c r="Y187" s="1" t="str">
        <f t="shared" si="195"/>
        <v/>
      </c>
      <c r="Z187" s="1" t="str">
        <f t="shared" si="195"/>
        <v/>
      </c>
      <c r="AA187" s="1" t="str">
        <f t="shared" si="195"/>
        <v/>
      </c>
      <c r="AB187" s="1" t="str">
        <f t="shared" si="195"/>
        <v/>
      </c>
      <c r="AC187" s="1" t="str">
        <f t="shared" si="195"/>
        <v/>
      </c>
      <c r="AD187" s="1" t="str">
        <f t="shared" si="195"/>
        <v/>
      </c>
      <c r="AE187" s="1" t="str">
        <f t="shared" si="195"/>
        <v/>
      </c>
      <c r="AF187" s="1" t="str">
        <f t="shared" si="195"/>
        <v/>
      </c>
      <c r="AG187" s="1" t="str">
        <f t="shared" si="195"/>
        <v/>
      </c>
      <c r="AH187" s="1" t="str">
        <f t="shared" si="195"/>
        <v/>
      </c>
      <c r="AI187" s="1" t="str">
        <f t="shared" si="195"/>
        <v/>
      </c>
      <c r="AJ187" s="1" t="str">
        <f t="shared" si="195"/>
        <v/>
      </c>
      <c r="AK187" s="1" t="str">
        <f t="shared" si="195"/>
        <v/>
      </c>
      <c r="AL187" s="1" t="str">
        <f t="shared" si="195"/>
        <v/>
      </c>
    </row>
    <row r="188" ht="15.75" customHeight="1">
      <c r="F18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</v>
      </c>
      <c r="G188" s="1" t="str">
        <f t="shared" si="2"/>
        <v>010</v>
      </c>
      <c r="H188" s="1">
        <f t="shared" si="3"/>
        <v>2</v>
      </c>
      <c r="I188" s="1" t="str">
        <f t="shared" si="4"/>
        <v>100</v>
      </c>
      <c r="J188" s="3" t="str">
        <f t="shared" si="5"/>
        <v>4</v>
      </c>
      <c r="K188" s="1" t="b">
        <f t="shared" si="6"/>
        <v>1</v>
      </c>
      <c r="L188" s="1" t="b">
        <f t="shared" si="7"/>
        <v>0</v>
      </c>
      <c r="M188" s="1" t="str">
        <f t="shared" si="8"/>
        <v/>
      </c>
      <c r="N188" s="1" t="str">
        <f t="array" ref="N188">IFS(M188="0",15,M188="1",11,TRUE,"")</f>
        <v/>
      </c>
      <c r="O188" s="1" t="str">
        <f t="shared" si="9"/>
        <v/>
      </c>
      <c r="P188" s="1" t="str">
        <f t="shared" si="10"/>
        <v/>
      </c>
      <c r="Q188" s="1" t="str">
        <f t="shared" si="11"/>
        <v>01011</v>
      </c>
      <c r="R188" s="1" t="str">
        <f t="array" ref="R188">TEXTJOIN("",TRUE,RIGHT(U188:XFR188,4))</f>
        <v>1011</v>
      </c>
      <c r="S188" s="1" t="str">
        <f t="shared" si="19"/>
        <v>010110</v>
      </c>
      <c r="T188" s="1">
        <f>IF(K188,Dec_Calculator!C181,"")</f>
        <v>11</v>
      </c>
      <c r="U188" s="1" t="str">
        <f t="shared" si="20"/>
        <v>01011</v>
      </c>
      <c r="V188" s="1" t="str">
        <f t="shared" si="14"/>
        <v/>
      </c>
      <c r="W188" s="1" t="str">
        <f t="shared" ref="W188:AL188" si="196">IF(OR(V188="",LEFT(V188,1)="0"),"",MID($E$6,LEN(TEXTJOIN("",TRUE,$F188,$G188,$I188,TEXTJOIN("",TRUE,$U188:V188)))+1,5))</f>
        <v/>
      </c>
      <c r="X188" s="1" t="str">
        <f t="shared" si="196"/>
        <v/>
      </c>
      <c r="Y188" s="1" t="str">
        <f t="shared" si="196"/>
        <v/>
      </c>
      <c r="Z188" s="1" t="str">
        <f t="shared" si="196"/>
        <v/>
      </c>
      <c r="AA188" s="1" t="str">
        <f t="shared" si="196"/>
        <v/>
      </c>
      <c r="AB188" s="1" t="str">
        <f t="shared" si="196"/>
        <v/>
      </c>
      <c r="AC188" s="1" t="str">
        <f t="shared" si="196"/>
        <v/>
      </c>
      <c r="AD188" s="1" t="str">
        <f t="shared" si="196"/>
        <v/>
      </c>
      <c r="AE188" s="1" t="str">
        <f t="shared" si="196"/>
        <v/>
      </c>
      <c r="AF188" s="1" t="str">
        <f t="shared" si="196"/>
        <v/>
      </c>
      <c r="AG188" s="1" t="str">
        <f t="shared" si="196"/>
        <v/>
      </c>
      <c r="AH188" s="1" t="str">
        <f t="shared" si="196"/>
        <v/>
      </c>
      <c r="AI188" s="1" t="str">
        <f t="shared" si="196"/>
        <v/>
      </c>
      <c r="AJ188" s="1" t="str">
        <f t="shared" si="196"/>
        <v/>
      </c>
      <c r="AK188" s="1" t="str">
        <f t="shared" si="196"/>
        <v/>
      </c>
      <c r="AL188" s="1" t="str">
        <f t="shared" si="196"/>
        <v/>
      </c>
    </row>
    <row r="189" ht="15.75" customHeight="1">
      <c r="F18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</v>
      </c>
      <c r="G189" s="1" t="str">
        <f t="shared" si="2"/>
        <v>011</v>
      </c>
      <c r="H189" s="1">
        <f t="shared" si="3"/>
        <v>3</v>
      </c>
      <c r="I189" s="1" t="str">
        <f t="shared" si="4"/>
        <v>100</v>
      </c>
      <c r="J189" s="3" t="str">
        <f t="shared" si="5"/>
        <v>4</v>
      </c>
      <c r="K189" s="1" t="b">
        <f t="shared" si="6"/>
        <v>1</v>
      </c>
      <c r="L189" s="1" t="b">
        <f t="shared" si="7"/>
        <v>0</v>
      </c>
      <c r="M189" s="1" t="str">
        <f t="shared" si="8"/>
        <v/>
      </c>
      <c r="N189" s="1" t="str">
        <f t="array" ref="N189">IFS(M189="0",15,M189="1",11,TRUE,"")</f>
        <v/>
      </c>
      <c r="O189" s="1" t="str">
        <f t="shared" si="9"/>
        <v/>
      </c>
      <c r="P189" s="1" t="str">
        <f t="shared" si="10"/>
        <v/>
      </c>
      <c r="Q189" s="1" t="str">
        <f t="shared" si="11"/>
        <v>00101</v>
      </c>
      <c r="R189" s="1" t="str">
        <f t="array" ref="R189">TEXTJOIN("",TRUE,RIGHT(U189:XFR189,4))</f>
        <v>0101</v>
      </c>
      <c r="S189" s="1" t="str">
        <f t="shared" si="19"/>
        <v>001010</v>
      </c>
      <c r="T189" s="1">
        <f>IF(K189,Dec_Calculator!C182,"")</f>
        <v>5</v>
      </c>
      <c r="U189" s="1" t="str">
        <f t="shared" si="20"/>
        <v>00101</v>
      </c>
      <c r="V189" s="1" t="str">
        <f t="shared" si="14"/>
        <v/>
      </c>
      <c r="W189" s="1" t="str">
        <f t="shared" ref="W189:AL189" si="197">IF(OR(V189="",LEFT(V189,1)="0"),"",MID($E$6,LEN(TEXTJOIN("",TRUE,$F189,$G189,$I189,TEXTJOIN("",TRUE,$U189:V189)))+1,5))</f>
        <v/>
      </c>
      <c r="X189" s="1" t="str">
        <f t="shared" si="197"/>
        <v/>
      </c>
      <c r="Y189" s="1" t="str">
        <f t="shared" si="197"/>
        <v/>
      </c>
      <c r="Z189" s="1" t="str">
        <f t="shared" si="197"/>
        <v/>
      </c>
      <c r="AA189" s="1" t="str">
        <f t="shared" si="197"/>
        <v/>
      </c>
      <c r="AB189" s="1" t="str">
        <f t="shared" si="197"/>
        <v/>
      </c>
      <c r="AC189" s="1" t="str">
        <f t="shared" si="197"/>
        <v/>
      </c>
      <c r="AD189" s="1" t="str">
        <f t="shared" si="197"/>
        <v/>
      </c>
      <c r="AE189" s="1" t="str">
        <f t="shared" si="197"/>
        <v/>
      </c>
      <c r="AF189" s="1" t="str">
        <f t="shared" si="197"/>
        <v/>
      </c>
      <c r="AG189" s="1" t="str">
        <f t="shared" si="197"/>
        <v/>
      </c>
      <c r="AH189" s="1" t="str">
        <f t="shared" si="197"/>
        <v/>
      </c>
      <c r="AI189" s="1" t="str">
        <f t="shared" si="197"/>
        <v/>
      </c>
      <c r="AJ189" s="1" t="str">
        <f t="shared" si="197"/>
        <v/>
      </c>
      <c r="AK189" s="1" t="str">
        <f t="shared" si="197"/>
        <v/>
      </c>
      <c r="AL189" s="1" t="str">
        <f t="shared" si="197"/>
        <v/>
      </c>
    </row>
    <row r="190" ht="15.75" customHeight="1">
      <c r="F19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</v>
      </c>
      <c r="G190" s="1" t="str">
        <f t="shared" si="2"/>
        <v>100</v>
      </c>
      <c r="H190" s="1">
        <f t="shared" si="3"/>
        <v>4</v>
      </c>
      <c r="I190" s="1" t="str">
        <f t="shared" si="4"/>
        <v>100</v>
      </c>
      <c r="J190" s="3" t="str">
        <f t="shared" si="5"/>
        <v>4</v>
      </c>
      <c r="K190" s="1" t="b">
        <f t="shared" si="6"/>
        <v>1</v>
      </c>
      <c r="L190" s="1" t="b">
        <f t="shared" si="7"/>
        <v>0</v>
      </c>
      <c r="M190" s="1" t="str">
        <f t="shared" si="8"/>
        <v/>
      </c>
      <c r="N190" s="1" t="str">
        <f t="array" ref="N190">IFS(M190="0",15,M190="1",11,TRUE,"")</f>
        <v/>
      </c>
      <c r="O190" s="1" t="str">
        <f t="shared" si="9"/>
        <v/>
      </c>
      <c r="P190" s="1" t="str">
        <f t="shared" si="10"/>
        <v/>
      </c>
      <c r="Q190" s="1" t="str">
        <f t="shared" si="11"/>
        <v>01000</v>
      </c>
      <c r="R190" s="1" t="str">
        <f t="array" ref="R190">TEXTJOIN("",TRUE,RIGHT(U190:XFR190,4))</f>
        <v>1000</v>
      </c>
      <c r="S190" s="1" t="str">
        <f t="shared" si="19"/>
        <v>010000</v>
      </c>
      <c r="T190" s="1">
        <f>IF(K190,Dec_Calculator!C183,"")</f>
        <v>8</v>
      </c>
      <c r="U190" s="1" t="str">
        <f t="shared" si="20"/>
        <v>01000</v>
      </c>
      <c r="V190" s="1" t="str">
        <f t="shared" si="14"/>
        <v/>
      </c>
      <c r="W190" s="1" t="str">
        <f t="shared" ref="W190:AL190" si="198">IF(OR(V190="",LEFT(V190,1)="0"),"",MID($E$6,LEN(TEXTJOIN("",TRUE,$F190,$G190,$I190,TEXTJOIN("",TRUE,$U190:V190)))+1,5))</f>
        <v/>
      </c>
      <c r="X190" s="1" t="str">
        <f t="shared" si="198"/>
        <v/>
      </c>
      <c r="Y190" s="1" t="str">
        <f t="shared" si="198"/>
        <v/>
      </c>
      <c r="Z190" s="1" t="str">
        <f t="shared" si="198"/>
        <v/>
      </c>
      <c r="AA190" s="1" t="str">
        <f t="shared" si="198"/>
        <v/>
      </c>
      <c r="AB190" s="1" t="str">
        <f t="shared" si="198"/>
        <v/>
      </c>
      <c r="AC190" s="1" t="str">
        <f t="shared" si="198"/>
        <v/>
      </c>
      <c r="AD190" s="1" t="str">
        <f t="shared" si="198"/>
        <v/>
      </c>
      <c r="AE190" s="1" t="str">
        <f t="shared" si="198"/>
        <v/>
      </c>
      <c r="AF190" s="1" t="str">
        <f t="shared" si="198"/>
        <v/>
      </c>
      <c r="AG190" s="1" t="str">
        <f t="shared" si="198"/>
        <v/>
      </c>
      <c r="AH190" s="1" t="str">
        <f t="shared" si="198"/>
        <v/>
      </c>
      <c r="AI190" s="1" t="str">
        <f t="shared" si="198"/>
        <v/>
      </c>
      <c r="AJ190" s="1" t="str">
        <f t="shared" si="198"/>
        <v/>
      </c>
      <c r="AK190" s="1" t="str">
        <f t="shared" si="198"/>
        <v/>
      </c>
      <c r="AL190" s="1" t="str">
        <f t="shared" si="198"/>
        <v/>
      </c>
    </row>
    <row r="191" ht="15.75" customHeight="1">
      <c r="F19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</v>
      </c>
      <c r="G191" s="1" t="str">
        <f t="shared" si="2"/>
        <v>000</v>
      </c>
      <c r="H191" s="1">
        <f t="shared" si="3"/>
        <v>0</v>
      </c>
      <c r="I191" s="1" t="str">
        <f t="shared" si="4"/>
        <v>100</v>
      </c>
      <c r="J191" s="3" t="str">
        <f t="shared" si="5"/>
        <v>4</v>
      </c>
      <c r="K191" s="1" t="b">
        <f t="shared" si="6"/>
        <v>1</v>
      </c>
      <c r="L191" s="1" t="b">
        <f t="shared" si="7"/>
        <v>0</v>
      </c>
      <c r="M191" s="1" t="str">
        <f t="shared" si="8"/>
        <v/>
      </c>
      <c r="N191" s="1" t="str">
        <f t="array" ref="N191">IFS(M191="0",15,M191="1",11,TRUE,"")</f>
        <v/>
      </c>
      <c r="O191" s="1" t="str">
        <f t="shared" si="9"/>
        <v/>
      </c>
      <c r="P191" s="1" t="str">
        <f t="shared" si="10"/>
        <v/>
      </c>
      <c r="Q191" s="1" t="str">
        <f t="shared" si="11"/>
        <v>111001110001110</v>
      </c>
      <c r="R191" s="1" t="str">
        <f t="array" ref="R191">TEXTJOIN("",TRUE,RIGHT(U191:XFR191,4))</f>
        <v>110011001110</v>
      </c>
      <c r="S191" s="1" t="str">
        <f t="shared" si="19"/>
        <v>111001110001110000</v>
      </c>
      <c r="T191" s="1">
        <f>IF(K191,Dec_Calculator!C184,"")</f>
        <v>3278</v>
      </c>
      <c r="U191" s="1" t="str">
        <f t="shared" si="20"/>
        <v>11100</v>
      </c>
      <c r="V191" s="1" t="str">
        <f t="shared" si="14"/>
        <v>11100</v>
      </c>
      <c r="W191" s="1" t="str">
        <f t="shared" ref="W191:AL191" si="199">IF(OR(V191="",LEFT(V191,1)="0"),"",MID($E$6,LEN(TEXTJOIN("",TRUE,$F191,$G191,$I191,TEXTJOIN("",TRUE,$U191:V191)))+1,5))</f>
        <v>01110</v>
      </c>
      <c r="X191" s="1" t="str">
        <f t="shared" si="199"/>
        <v/>
      </c>
      <c r="Y191" s="1" t="str">
        <f t="shared" si="199"/>
        <v/>
      </c>
      <c r="Z191" s="1" t="str">
        <f t="shared" si="199"/>
        <v/>
      </c>
      <c r="AA191" s="1" t="str">
        <f t="shared" si="199"/>
        <v/>
      </c>
      <c r="AB191" s="1" t="str">
        <f t="shared" si="199"/>
        <v/>
      </c>
      <c r="AC191" s="1" t="str">
        <f t="shared" si="199"/>
        <v/>
      </c>
      <c r="AD191" s="1" t="str">
        <f t="shared" si="199"/>
        <v/>
      </c>
      <c r="AE191" s="1" t="str">
        <f t="shared" si="199"/>
        <v/>
      </c>
      <c r="AF191" s="1" t="str">
        <f t="shared" si="199"/>
        <v/>
      </c>
      <c r="AG191" s="1" t="str">
        <f t="shared" si="199"/>
        <v/>
      </c>
      <c r="AH191" s="1" t="str">
        <f t="shared" si="199"/>
        <v/>
      </c>
      <c r="AI191" s="1" t="str">
        <f t="shared" si="199"/>
        <v/>
      </c>
      <c r="AJ191" s="1" t="str">
        <f t="shared" si="199"/>
        <v/>
      </c>
      <c r="AK191" s="1" t="str">
        <f t="shared" si="199"/>
        <v/>
      </c>
      <c r="AL191" s="1" t="str">
        <f t="shared" si="199"/>
        <v/>
      </c>
    </row>
    <row r="192" ht="15.75" customHeight="1">
      <c r="F19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</v>
      </c>
      <c r="G192" s="1" t="str">
        <f t="shared" si="2"/>
        <v>010</v>
      </c>
      <c r="H192" s="1">
        <f t="shared" si="3"/>
        <v>2</v>
      </c>
      <c r="I192" s="1" t="str">
        <f t="shared" si="4"/>
        <v>011</v>
      </c>
      <c r="J192" s="3" t="str">
        <f t="shared" si="5"/>
        <v>3</v>
      </c>
      <c r="K192" s="1" t="b">
        <f t="shared" si="6"/>
        <v>0</v>
      </c>
      <c r="L192" s="1" t="b">
        <f t="shared" si="7"/>
        <v>1</v>
      </c>
      <c r="M192" s="1" t="str">
        <f t="shared" si="8"/>
        <v>1</v>
      </c>
      <c r="N192" s="1">
        <f t="array" ref="N192">IFS(M192="0",15,M192="1",11,TRUE,"")</f>
        <v>11</v>
      </c>
      <c r="O192" s="1" t="str">
        <f t="shared" si="9"/>
        <v>00000000010</v>
      </c>
      <c r="P192" s="1">
        <f t="shared" si="10"/>
        <v>2</v>
      </c>
      <c r="Q192" s="1" t="str">
        <f t="shared" si="11"/>
        <v/>
      </c>
      <c r="R192" s="1" t="str">
        <f t="array" ref="R192">TEXTJOIN("",TRUE,RIGHT(U192:XFR192,4))</f>
        <v/>
      </c>
      <c r="S192" s="1" t="str">
        <f t="shared" si="19"/>
        <v/>
      </c>
      <c r="T192" s="1" t="str">
        <f>IF(K192,Dec_Calculator!C185,"")</f>
        <v/>
      </c>
      <c r="U192" s="1" t="str">
        <f t="shared" si="20"/>
        <v/>
      </c>
      <c r="V192" s="1" t="str">
        <f t="shared" si="14"/>
        <v/>
      </c>
      <c r="W192" s="1" t="str">
        <f t="shared" ref="W192:AL192" si="200">IF(OR(V192="",LEFT(V192,1)="0"),"",MID($E$6,LEN(TEXTJOIN("",TRUE,$F192,$G192,$I192,TEXTJOIN("",TRUE,$U192:V192)))+1,5))</f>
        <v/>
      </c>
      <c r="X192" s="1" t="str">
        <f t="shared" si="200"/>
        <v/>
      </c>
      <c r="Y192" s="1" t="str">
        <f t="shared" si="200"/>
        <v/>
      </c>
      <c r="Z192" s="1" t="str">
        <f t="shared" si="200"/>
        <v/>
      </c>
      <c r="AA192" s="1" t="str">
        <f t="shared" si="200"/>
        <v/>
      </c>
      <c r="AB192" s="1" t="str">
        <f t="shared" si="200"/>
        <v/>
      </c>
      <c r="AC192" s="1" t="str">
        <f t="shared" si="200"/>
        <v/>
      </c>
      <c r="AD192" s="1" t="str">
        <f t="shared" si="200"/>
        <v/>
      </c>
      <c r="AE192" s="1" t="str">
        <f t="shared" si="200"/>
        <v/>
      </c>
      <c r="AF192" s="1" t="str">
        <f t="shared" si="200"/>
        <v/>
      </c>
      <c r="AG192" s="1" t="str">
        <f t="shared" si="200"/>
        <v/>
      </c>
      <c r="AH192" s="1" t="str">
        <f t="shared" si="200"/>
        <v/>
      </c>
      <c r="AI192" s="1" t="str">
        <f t="shared" si="200"/>
        <v/>
      </c>
      <c r="AJ192" s="1" t="str">
        <f t="shared" si="200"/>
        <v/>
      </c>
      <c r="AK192" s="1" t="str">
        <f t="shared" si="200"/>
        <v/>
      </c>
      <c r="AL192" s="1" t="str">
        <f t="shared" si="200"/>
        <v/>
      </c>
    </row>
    <row r="193" ht="15.75" customHeight="1">
      <c r="F19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</v>
      </c>
      <c r="G193" s="1" t="str">
        <f t="shared" si="2"/>
        <v>011</v>
      </c>
      <c r="H193" s="1">
        <f t="shared" si="3"/>
        <v>3</v>
      </c>
      <c r="I193" s="1" t="str">
        <f t="shared" si="4"/>
        <v>100</v>
      </c>
      <c r="J193" s="3" t="str">
        <f t="shared" si="5"/>
        <v>4</v>
      </c>
      <c r="K193" s="1" t="b">
        <f t="shared" si="6"/>
        <v>1</v>
      </c>
      <c r="L193" s="1" t="b">
        <f t="shared" si="7"/>
        <v>0</v>
      </c>
      <c r="M193" s="1" t="str">
        <f t="shared" si="8"/>
        <v/>
      </c>
      <c r="N193" s="1" t="str">
        <f t="array" ref="N193">IFS(M193="0",15,M193="1",11,TRUE,"")</f>
        <v/>
      </c>
      <c r="O193" s="1" t="str">
        <f t="shared" si="9"/>
        <v/>
      </c>
      <c r="P193" s="1" t="str">
        <f t="shared" si="10"/>
        <v/>
      </c>
      <c r="Q193" s="1" t="str">
        <f t="shared" si="11"/>
        <v>10101100001110000101</v>
      </c>
      <c r="R193" s="1" t="str">
        <f t="array" ref="R193">TEXTJOIN("",TRUE,RIGHT(U193:XFR193,4))</f>
        <v>0101000011000101</v>
      </c>
      <c r="S193" s="1" t="str">
        <f t="shared" si="19"/>
        <v>10101100001110000101</v>
      </c>
      <c r="T193" s="1">
        <f>IF(K193,Dec_Calculator!C186,"")</f>
        <v>20677</v>
      </c>
      <c r="U193" s="1" t="str">
        <f t="shared" si="20"/>
        <v>10101</v>
      </c>
      <c r="V193" s="1" t="str">
        <f t="shared" si="14"/>
        <v>10000</v>
      </c>
      <c r="W193" s="1" t="str">
        <f t="shared" ref="W193:AL193" si="201">IF(OR(V193="",LEFT(V193,1)="0"),"",MID($E$6,LEN(TEXTJOIN("",TRUE,$F193,$G193,$I193,TEXTJOIN("",TRUE,$U193:V193)))+1,5))</f>
        <v>11100</v>
      </c>
      <c r="X193" s="1" t="str">
        <f t="shared" si="201"/>
        <v>00101</v>
      </c>
      <c r="Y193" s="1" t="str">
        <f t="shared" si="201"/>
        <v/>
      </c>
      <c r="Z193" s="1" t="str">
        <f t="shared" si="201"/>
        <v/>
      </c>
      <c r="AA193" s="1" t="str">
        <f t="shared" si="201"/>
        <v/>
      </c>
      <c r="AB193" s="1" t="str">
        <f t="shared" si="201"/>
        <v/>
      </c>
      <c r="AC193" s="1" t="str">
        <f t="shared" si="201"/>
        <v/>
      </c>
      <c r="AD193" s="1" t="str">
        <f t="shared" si="201"/>
        <v/>
      </c>
      <c r="AE193" s="1" t="str">
        <f t="shared" si="201"/>
        <v/>
      </c>
      <c r="AF193" s="1" t="str">
        <f t="shared" si="201"/>
        <v/>
      </c>
      <c r="AG193" s="1" t="str">
        <f t="shared" si="201"/>
        <v/>
      </c>
      <c r="AH193" s="1" t="str">
        <f t="shared" si="201"/>
        <v/>
      </c>
      <c r="AI193" s="1" t="str">
        <f t="shared" si="201"/>
        <v/>
      </c>
      <c r="AJ193" s="1" t="str">
        <f t="shared" si="201"/>
        <v/>
      </c>
      <c r="AK193" s="1" t="str">
        <f t="shared" si="201"/>
        <v/>
      </c>
      <c r="AL193" s="1" t="str">
        <f t="shared" si="201"/>
        <v/>
      </c>
    </row>
    <row r="194" ht="15.75" customHeight="1">
      <c r="F19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</v>
      </c>
      <c r="G194" s="1" t="str">
        <f t="shared" si="2"/>
        <v>001</v>
      </c>
      <c r="H194" s="1">
        <f t="shared" si="3"/>
        <v>1</v>
      </c>
      <c r="I194" s="1" t="str">
        <f t="shared" si="4"/>
        <v>100</v>
      </c>
      <c r="J194" s="3" t="str">
        <f t="shared" si="5"/>
        <v>4</v>
      </c>
      <c r="K194" s="1" t="b">
        <f t="shared" si="6"/>
        <v>1</v>
      </c>
      <c r="L194" s="1" t="b">
        <f t="shared" si="7"/>
        <v>0</v>
      </c>
      <c r="M194" s="1" t="str">
        <f t="shared" si="8"/>
        <v/>
      </c>
      <c r="N194" s="1" t="str">
        <f t="array" ref="N194">IFS(M194="0",15,M194="1",11,TRUE,"")</f>
        <v/>
      </c>
      <c r="O194" s="1" t="str">
        <f t="shared" si="9"/>
        <v/>
      </c>
      <c r="P194" s="1" t="str">
        <f t="shared" si="10"/>
        <v/>
      </c>
      <c r="Q194" s="1" t="str">
        <f t="shared" si="11"/>
        <v>1011000111</v>
      </c>
      <c r="R194" s="1" t="str">
        <f t="array" ref="R194">TEXTJOIN("",TRUE,RIGHT(U194:XFR194,4))</f>
        <v>01100111</v>
      </c>
      <c r="S194" s="1" t="str">
        <f t="shared" si="19"/>
        <v>101100011100</v>
      </c>
      <c r="T194" s="1">
        <f>IF(K194,Dec_Calculator!C187,"")</f>
        <v>103</v>
      </c>
      <c r="U194" s="1" t="str">
        <f t="shared" si="20"/>
        <v>10110</v>
      </c>
      <c r="V194" s="1" t="str">
        <f t="shared" si="14"/>
        <v>00111</v>
      </c>
      <c r="W194" s="1" t="str">
        <f t="shared" ref="W194:AL194" si="202">IF(OR(V194="",LEFT(V194,1)="0"),"",MID($E$6,LEN(TEXTJOIN("",TRUE,$F194,$G194,$I194,TEXTJOIN("",TRUE,$U194:V194)))+1,5))</f>
        <v/>
      </c>
      <c r="X194" s="1" t="str">
        <f t="shared" si="202"/>
        <v/>
      </c>
      <c r="Y194" s="1" t="str">
        <f t="shared" si="202"/>
        <v/>
      </c>
      <c r="Z194" s="1" t="str">
        <f t="shared" si="202"/>
        <v/>
      </c>
      <c r="AA194" s="1" t="str">
        <f t="shared" si="202"/>
        <v/>
      </c>
      <c r="AB194" s="1" t="str">
        <f t="shared" si="202"/>
        <v/>
      </c>
      <c r="AC194" s="1" t="str">
        <f t="shared" si="202"/>
        <v/>
      </c>
      <c r="AD194" s="1" t="str">
        <f t="shared" si="202"/>
        <v/>
      </c>
      <c r="AE194" s="1" t="str">
        <f t="shared" si="202"/>
        <v/>
      </c>
      <c r="AF194" s="1" t="str">
        <f t="shared" si="202"/>
        <v/>
      </c>
      <c r="AG194" s="1" t="str">
        <f t="shared" si="202"/>
        <v/>
      </c>
      <c r="AH194" s="1" t="str">
        <f t="shared" si="202"/>
        <v/>
      </c>
      <c r="AI194" s="1" t="str">
        <f t="shared" si="202"/>
        <v/>
      </c>
      <c r="AJ194" s="1" t="str">
        <f t="shared" si="202"/>
        <v/>
      </c>
      <c r="AK194" s="1" t="str">
        <f t="shared" si="202"/>
        <v/>
      </c>
      <c r="AL194" s="1" t="str">
        <f t="shared" si="202"/>
        <v/>
      </c>
    </row>
    <row r="195" ht="15.75" customHeight="1">
      <c r="F19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</v>
      </c>
      <c r="G195" s="1" t="str">
        <f t="shared" si="2"/>
        <v>011</v>
      </c>
      <c r="H195" s="1">
        <f t="shared" si="3"/>
        <v>3</v>
      </c>
      <c r="I195" s="1" t="str">
        <f t="shared" si="4"/>
        <v>001</v>
      </c>
      <c r="J195" s="3" t="str">
        <f t="shared" si="5"/>
        <v>1</v>
      </c>
      <c r="K195" s="1" t="b">
        <f t="shared" si="6"/>
        <v>0</v>
      </c>
      <c r="L195" s="1" t="b">
        <f t="shared" si="7"/>
        <v>1</v>
      </c>
      <c r="M195" s="1" t="str">
        <f t="shared" si="8"/>
        <v>0</v>
      </c>
      <c r="N195" s="1">
        <f t="array" ref="N195">IFS(M195="0",15,M195="1",11,TRUE,"")</f>
        <v>15</v>
      </c>
      <c r="O195" s="1" t="str">
        <f t="shared" si="9"/>
        <v>000000001000110</v>
      </c>
      <c r="P195" s="1">
        <f t="shared" si="10"/>
        <v>70</v>
      </c>
      <c r="Q195" s="1" t="str">
        <f t="shared" si="11"/>
        <v/>
      </c>
      <c r="R195" s="1" t="str">
        <f t="array" ref="R195">TEXTJOIN("",TRUE,RIGHT(U195:XFR195,4))</f>
        <v/>
      </c>
      <c r="S195" s="1" t="str">
        <f t="shared" si="19"/>
        <v/>
      </c>
      <c r="T195" s="1" t="str">
        <f>IF(K195,Dec_Calculator!C188,"")</f>
        <v/>
      </c>
      <c r="U195" s="1" t="str">
        <f t="shared" si="20"/>
        <v/>
      </c>
      <c r="V195" s="1" t="str">
        <f t="shared" si="14"/>
        <v/>
      </c>
      <c r="W195" s="1" t="str">
        <f t="shared" ref="W195:AL195" si="203">IF(OR(V195="",LEFT(V195,1)="0"),"",MID($E$6,LEN(TEXTJOIN("",TRUE,$F195,$G195,$I195,TEXTJOIN("",TRUE,$U195:V195)))+1,5))</f>
        <v/>
      </c>
      <c r="X195" s="1" t="str">
        <f t="shared" si="203"/>
        <v/>
      </c>
      <c r="Y195" s="1" t="str">
        <f t="shared" si="203"/>
        <v/>
      </c>
      <c r="Z195" s="1" t="str">
        <f t="shared" si="203"/>
        <v/>
      </c>
      <c r="AA195" s="1" t="str">
        <f t="shared" si="203"/>
        <v/>
      </c>
      <c r="AB195" s="1" t="str">
        <f t="shared" si="203"/>
        <v/>
      </c>
      <c r="AC195" s="1" t="str">
        <f t="shared" si="203"/>
        <v/>
      </c>
      <c r="AD195" s="1" t="str">
        <f t="shared" si="203"/>
        <v/>
      </c>
      <c r="AE195" s="1" t="str">
        <f t="shared" si="203"/>
        <v/>
      </c>
      <c r="AF195" s="1" t="str">
        <f t="shared" si="203"/>
        <v/>
      </c>
      <c r="AG195" s="1" t="str">
        <f t="shared" si="203"/>
        <v/>
      </c>
      <c r="AH195" s="1" t="str">
        <f t="shared" si="203"/>
        <v/>
      </c>
      <c r="AI195" s="1" t="str">
        <f t="shared" si="203"/>
        <v/>
      </c>
      <c r="AJ195" s="1" t="str">
        <f t="shared" si="203"/>
        <v/>
      </c>
      <c r="AK195" s="1" t="str">
        <f t="shared" si="203"/>
        <v/>
      </c>
      <c r="AL195" s="1" t="str">
        <f t="shared" si="203"/>
        <v/>
      </c>
    </row>
    <row r="196" ht="15.75" customHeight="1">
      <c r="F19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</v>
      </c>
      <c r="G196" s="1" t="str">
        <f t="shared" si="2"/>
        <v>001</v>
      </c>
      <c r="H196" s="1">
        <f t="shared" si="3"/>
        <v>1</v>
      </c>
      <c r="I196" s="1" t="str">
        <f t="shared" si="4"/>
        <v>100</v>
      </c>
      <c r="J196" s="3" t="str">
        <f t="shared" si="5"/>
        <v>4</v>
      </c>
      <c r="K196" s="1" t="b">
        <f t="shared" si="6"/>
        <v>1</v>
      </c>
      <c r="L196" s="1" t="b">
        <f t="shared" si="7"/>
        <v>0</v>
      </c>
      <c r="M196" s="1" t="str">
        <f t="shared" si="8"/>
        <v/>
      </c>
      <c r="N196" s="1" t="str">
        <f t="array" ref="N196">IFS(M196="0",15,M196="1",11,TRUE,"")</f>
        <v/>
      </c>
      <c r="O196" s="1" t="str">
        <f t="shared" si="9"/>
        <v/>
      </c>
      <c r="P196" s="1" t="str">
        <f t="shared" si="10"/>
        <v/>
      </c>
      <c r="Q196" s="1" t="str">
        <f t="shared" si="11"/>
        <v>1011100111</v>
      </c>
      <c r="R196" s="1" t="str">
        <f t="array" ref="R196">TEXTJOIN("",TRUE,RIGHT(U196:XFR196,4))</f>
        <v>01110111</v>
      </c>
      <c r="S196" s="1" t="str">
        <f t="shared" si="19"/>
        <v>101110011100</v>
      </c>
      <c r="T196" s="1">
        <f>IF(K196,Dec_Calculator!C189,"")</f>
        <v>119</v>
      </c>
      <c r="U196" s="1" t="str">
        <f t="shared" si="20"/>
        <v>10111</v>
      </c>
      <c r="V196" s="1" t="str">
        <f t="shared" si="14"/>
        <v>00111</v>
      </c>
      <c r="W196" s="1" t="str">
        <f t="shared" ref="W196:AL196" si="204">IF(OR(V196="",LEFT(V196,1)="0"),"",MID($E$6,LEN(TEXTJOIN("",TRUE,$F196,$G196,$I196,TEXTJOIN("",TRUE,$U196:V196)))+1,5))</f>
        <v/>
      </c>
      <c r="X196" s="1" t="str">
        <f t="shared" si="204"/>
        <v/>
      </c>
      <c r="Y196" s="1" t="str">
        <f t="shared" si="204"/>
        <v/>
      </c>
      <c r="Z196" s="1" t="str">
        <f t="shared" si="204"/>
        <v/>
      </c>
      <c r="AA196" s="1" t="str">
        <f t="shared" si="204"/>
        <v/>
      </c>
      <c r="AB196" s="1" t="str">
        <f t="shared" si="204"/>
        <v/>
      </c>
      <c r="AC196" s="1" t="str">
        <f t="shared" si="204"/>
        <v/>
      </c>
      <c r="AD196" s="1" t="str">
        <f t="shared" si="204"/>
        <v/>
      </c>
      <c r="AE196" s="1" t="str">
        <f t="shared" si="204"/>
        <v/>
      </c>
      <c r="AF196" s="1" t="str">
        <f t="shared" si="204"/>
        <v/>
      </c>
      <c r="AG196" s="1" t="str">
        <f t="shared" si="204"/>
        <v/>
      </c>
      <c r="AH196" s="1" t="str">
        <f t="shared" si="204"/>
        <v/>
      </c>
      <c r="AI196" s="1" t="str">
        <f t="shared" si="204"/>
        <v/>
      </c>
      <c r="AJ196" s="1" t="str">
        <f t="shared" si="204"/>
        <v/>
      </c>
      <c r="AK196" s="1" t="str">
        <f t="shared" si="204"/>
        <v/>
      </c>
      <c r="AL196" s="1" t="str">
        <f t="shared" si="204"/>
        <v/>
      </c>
    </row>
    <row r="197" ht="15.75" customHeight="1">
      <c r="F19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</v>
      </c>
      <c r="G197" s="1" t="str">
        <f t="shared" si="2"/>
        <v>010</v>
      </c>
      <c r="H197" s="1">
        <f t="shared" si="3"/>
        <v>2</v>
      </c>
      <c r="I197" s="1" t="str">
        <f t="shared" si="4"/>
        <v>111</v>
      </c>
      <c r="J197" s="3" t="str">
        <f t="shared" si="5"/>
        <v>7</v>
      </c>
      <c r="K197" s="1" t="b">
        <f t="shared" si="6"/>
        <v>0</v>
      </c>
      <c r="L197" s="1" t="b">
        <f t="shared" si="7"/>
        <v>1</v>
      </c>
      <c r="M197" s="1" t="str">
        <f t="shared" si="8"/>
        <v>0</v>
      </c>
      <c r="N197" s="1">
        <f t="array" ref="N197">IFS(M197="0",15,M197="1",11,TRUE,"")</f>
        <v>15</v>
      </c>
      <c r="O197" s="1" t="str">
        <f t="shared" si="9"/>
        <v>000000000100000</v>
      </c>
      <c r="P197" s="1">
        <f t="shared" si="10"/>
        <v>32</v>
      </c>
      <c r="Q197" s="1" t="str">
        <f t="shared" si="11"/>
        <v/>
      </c>
      <c r="R197" s="1" t="str">
        <f t="array" ref="R197">TEXTJOIN("",TRUE,RIGHT(U197:XFR197,4))</f>
        <v/>
      </c>
      <c r="S197" s="1" t="str">
        <f t="shared" si="19"/>
        <v/>
      </c>
      <c r="T197" s="1" t="str">
        <f>IF(K197,Dec_Calculator!C190,"")</f>
        <v/>
      </c>
      <c r="U197" s="1" t="str">
        <f t="shared" si="20"/>
        <v/>
      </c>
      <c r="V197" s="1" t="str">
        <f t="shared" si="14"/>
        <v/>
      </c>
      <c r="W197" s="1" t="str">
        <f t="shared" ref="W197:AL197" si="205">IF(OR(V197="",LEFT(V197,1)="0"),"",MID($E$6,LEN(TEXTJOIN("",TRUE,$F197,$G197,$I197,TEXTJOIN("",TRUE,$U197:V197)))+1,5))</f>
        <v/>
      </c>
      <c r="X197" s="1" t="str">
        <f t="shared" si="205"/>
        <v/>
      </c>
      <c r="Y197" s="1" t="str">
        <f t="shared" si="205"/>
        <v/>
      </c>
      <c r="Z197" s="1" t="str">
        <f t="shared" si="205"/>
        <v/>
      </c>
      <c r="AA197" s="1" t="str">
        <f t="shared" si="205"/>
        <v/>
      </c>
      <c r="AB197" s="1" t="str">
        <f t="shared" si="205"/>
        <v/>
      </c>
      <c r="AC197" s="1" t="str">
        <f t="shared" si="205"/>
        <v/>
      </c>
      <c r="AD197" s="1" t="str">
        <f t="shared" si="205"/>
        <v/>
      </c>
      <c r="AE197" s="1" t="str">
        <f t="shared" si="205"/>
        <v/>
      </c>
      <c r="AF197" s="1" t="str">
        <f t="shared" si="205"/>
        <v/>
      </c>
      <c r="AG197" s="1" t="str">
        <f t="shared" si="205"/>
        <v/>
      </c>
      <c r="AH197" s="1" t="str">
        <f t="shared" si="205"/>
        <v/>
      </c>
      <c r="AI197" s="1" t="str">
        <f t="shared" si="205"/>
        <v/>
      </c>
      <c r="AJ197" s="1" t="str">
        <f t="shared" si="205"/>
        <v/>
      </c>
      <c r="AK197" s="1" t="str">
        <f t="shared" si="205"/>
        <v/>
      </c>
      <c r="AL197" s="1" t="str">
        <f t="shared" si="205"/>
        <v/>
      </c>
    </row>
    <row r="198" ht="15.75" customHeight="1">
      <c r="F19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</v>
      </c>
      <c r="G198" s="1" t="str">
        <f t="shared" si="2"/>
        <v>110</v>
      </c>
      <c r="H198" s="1">
        <f t="shared" si="3"/>
        <v>6</v>
      </c>
      <c r="I198" s="1" t="str">
        <f t="shared" si="4"/>
        <v>100</v>
      </c>
      <c r="J198" s="3" t="str">
        <f t="shared" si="5"/>
        <v>4</v>
      </c>
      <c r="K198" s="1" t="b">
        <f t="shared" si="6"/>
        <v>1</v>
      </c>
      <c r="L198" s="1" t="b">
        <f t="shared" si="7"/>
        <v>0</v>
      </c>
      <c r="M198" s="1" t="str">
        <f t="shared" si="8"/>
        <v/>
      </c>
      <c r="N198" s="1" t="str">
        <f t="array" ref="N198">IFS(M198="0",15,M198="1",11,TRUE,"")</f>
        <v/>
      </c>
      <c r="O198" s="1" t="str">
        <f t="shared" si="9"/>
        <v/>
      </c>
      <c r="P198" s="1" t="str">
        <f t="shared" si="10"/>
        <v/>
      </c>
      <c r="Q198" s="1" t="str">
        <f t="shared" si="11"/>
        <v>1101101101</v>
      </c>
      <c r="R198" s="1" t="str">
        <f t="array" ref="R198">TEXTJOIN("",TRUE,RIGHT(U198:XFR198,4))</f>
        <v>10111101</v>
      </c>
      <c r="S198" s="1" t="str">
        <f t="shared" si="19"/>
        <v>110110110100</v>
      </c>
      <c r="T198" s="1">
        <f>IF(K198,Dec_Calculator!C191,"")</f>
        <v>189</v>
      </c>
      <c r="U198" s="1" t="str">
        <f t="shared" si="20"/>
        <v>11011</v>
      </c>
      <c r="V198" s="1" t="str">
        <f t="shared" si="14"/>
        <v>01101</v>
      </c>
      <c r="W198" s="1" t="str">
        <f t="shared" ref="W198:AL198" si="206">IF(OR(V198="",LEFT(V198,1)="0"),"",MID($E$6,LEN(TEXTJOIN("",TRUE,$F198,$G198,$I198,TEXTJOIN("",TRUE,$U198:V198)))+1,5))</f>
        <v/>
      </c>
      <c r="X198" s="1" t="str">
        <f t="shared" si="206"/>
        <v/>
      </c>
      <c r="Y198" s="1" t="str">
        <f t="shared" si="206"/>
        <v/>
      </c>
      <c r="Z198" s="1" t="str">
        <f t="shared" si="206"/>
        <v/>
      </c>
      <c r="AA198" s="1" t="str">
        <f t="shared" si="206"/>
        <v/>
      </c>
      <c r="AB198" s="1" t="str">
        <f t="shared" si="206"/>
        <v/>
      </c>
      <c r="AC198" s="1" t="str">
        <f t="shared" si="206"/>
        <v/>
      </c>
      <c r="AD198" s="1" t="str">
        <f t="shared" si="206"/>
        <v/>
      </c>
      <c r="AE198" s="1" t="str">
        <f t="shared" si="206"/>
        <v/>
      </c>
      <c r="AF198" s="1" t="str">
        <f t="shared" si="206"/>
        <v/>
      </c>
      <c r="AG198" s="1" t="str">
        <f t="shared" si="206"/>
        <v/>
      </c>
      <c r="AH198" s="1" t="str">
        <f t="shared" si="206"/>
        <v/>
      </c>
      <c r="AI198" s="1" t="str">
        <f t="shared" si="206"/>
        <v/>
      </c>
      <c r="AJ198" s="1" t="str">
        <f t="shared" si="206"/>
        <v/>
      </c>
      <c r="AK198" s="1" t="str">
        <f t="shared" si="206"/>
        <v/>
      </c>
      <c r="AL198" s="1" t="str">
        <f t="shared" si="206"/>
        <v/>
      </c>
    </row>
    <row r="199" ht="15.75" customHeight="1">
      <c r="F19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</v>
      </c>
      <c r="G199" s="1" t="str">
        <f t="shared" si="2"/>
        <v>100</v>
      </c>
      <c r="H199" s="1">
        <f t="shared" si="3"/>
        <v>4</v>
      </c>
      <c r="I199" s="1" t="str">
        <f t="shared" si="4"/>
        <v>100</v>
      </c>
      <c r="J199" s="3" t="str">
        <f t="shared" si="5"/>
        <v>4</v>
      </c>
      <c r="K199" s="1" t="b">
        <f t="shared" si="6"/>
        <v>1</v>
      </c>
      <c r="L199" s="1" t="b">
        <f t="shared" si="7"/>
        <v>0</v>
      </c>
      <c r="M199" s="1" t="str">
        <f t="shared" si="8"/>
        <v/>
      </c>
      <c r="N199" s="1" t="str">
        <f t="array" ref="N199">IFS(M199="0",15,M199="1",11,TRUE,"")</f>
        <v/>
      </c>
      <c r="O199" s="1" t="str">
        <f t="shared" si="9"/>
        <v/>
      </c>
      <c r="P199" s="1" t="str">
        <f t="shared" si="10"/>
        <v/>
      </c>
      <c r="Q199" s="1" t="str">
        <f t="shared" si="11"/>
        <v>1101101101</v>
      </c>
      <c r="R199" s="1" t="str">
        <f t="array" ref="R199">TEXTJOIN("",TRUE,RIGHT(U199:XFR199,4))</f>
        <v>10111101</v>
      </c>
      <c r="S199" s="1" t="str">
        <f t="shared" si="19"/>
        <v>110110110100</v>
      </c>
      <c r="T199" s="1">
        <f>IF(K199,Dec_Calculator!C192,"")</f>
        <v>189</v>
      </c>
      <c r="U199" s="1" t="str">
        <f t="shared" si="20"/>
        <v>11011</v>
      </c>
      <c r="V199" s="1" t="str">
        <f t="shared" si="14"/>
        <v>01101</v>
      </c>
      <c r="W199" s="1" t="str">
        <f t="shared" ref="W199:AL199" si="207">IF(OR(V199="",LEFT(V199,1)="0"),"",MID($E$6,LEN(TEXTJOIN("",TRUE,$F199,$G199,$I199,TEXTJOIN("",TRUE,$U199:V199)))+1,5))</f>
        <v/>
      </c>
      <c r="X199" s="1" t="str">
        <f t="shared" si="207"/>
        <v/>
      </c>
      <c r="Y199" s="1" t="str">
        <f t="shared" si="207"/>
        <v/>
      </c>
      <c r="Z199" s="1" t="str">
        <f t="shared" si="207"/>
        <v/>
      </c>
      <c r="AA199" s="1" t="str">
        <f t="shared" si="207"/>
        <v/>
      </c>
      <c r="AB199" s="1" t="str">
        <f t="shared" si="207"/>
        <v/>
      </c>
      <c r="AC199" s="1" t="str">
        <f t="shared" si="207"/>
        <v/>
      </c>
      <c r="AD199" s="1" t="str">
        <f t="shared" si="207"/>
        <v/>
      </c>
      <c r="AE199" s="1" t="str">
        <f t="shared" si="207"/>
        <v/>
      </c>
      <c r="AF199" s="1" t="str">
        <f t="shared" si="207"/>
        <v/>
      </c>
      <c r="AG199" s="1" t="str">
        <f t="shared" si="207"/>
        <v/>
      </c>
      <c r="AH199" s="1" t="str">
        <f t="shared" si="207"/>
        <v/>
      </c>
      <c r="AI199" s="1" t="str">
        <f t="shared" si="207"/>
        <v/>
      </c>
      <c r="AJ199" s="1" t="str">
        <f t="shared" si="207"/>
        <v/>
      </c>
      <c r="AK199" s="1" t="str">
        <f t="shared" si="207"/>
        <v/>
      </c>
      <c r="AL199" s="1" t="str">
        <f t="shared" si="207"/>
        <v/>
      </c>
    </row>
    <row r="200" ht="15.75" customHeight="1">
      <c r="F20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</v>
      </c>
      <c r="G200" s="1" t="str">
        <f t="shared" si="2"/>
        <v>001</v>
      </c>
      <c r="H200" s="1">
        <f t="shared" si="3"/>
        <v>1</v>
      </c>
      <c r="I200" s="1" t="str">
        <f t="shared" si="4"/>
        <v>001</v>
      </c>
      <c r="J200" s="3" t="str">
        <f t="shared" si="5"/>
        <v>1</v>
      </c>
      <c r="K200" s="1" t="b">
        <f t="shared" si="6"/>
        <v>0</v>
      </c>
      <c r="L200" s="1" t="b">
        <f t="shared" si="7"/>
        <v>1</v>
      </c>
      <c r="M200" s="1" t="str">
        <f t="shared" si="8"/>
        <v>1</v>
      </c>
      <c r="N200" s="1">
        <f t="array" ref="N200">IFS(M200="0",15,M200="1",11,TRUE,"")</f>
        <v>11</v>
      </c>
      <c r="O200" s="1" t="str">
        <f t="shared" si="9"/>
        <v>00000000010</v>
      </c>
      <c r="P200" s="1">
        <f t="shared" si="10"/>
        <v>2</v>
      </c>
      <c r="Q200" s="1" t="str">
        <f t="shared" si="11"/>
        <v/>
      </c>
      <c r="R200" s="1" t="str">
        <f t="array" ref="R200">TEXTJOIN("",TRUE,RIGHT(U200:XFR200,4))</f>
        <v/>
      </c>
      <c r="S200" s="1" t="str">
        <f t="shared" si="19"/>
        <v/>
      </c>
      <c r="T200" s="1" t="str">
        <f>IF(K200,Dec_Calculator!C193,"")</f>
        <v/>
      </c>
      <c r="U200" s="1" t="str">
        <f t="shared" si="20"/>
        <v/>
      </c>
      <c r="V200" s="1" t="str">
        <f t="shared" si="14"/>
        <v/>
      </c>
      <c r="W200" s="1" t="str">
        <f t="shared" ref="W200:AL200" si="208">IF(OR(V200="",LEFT(V200,1)="0"),"",MID($E$6,LEN(TEXTJOIN("",TRUE,$F200,$G200,$I200,TEXTJOIN("",TRUE,$U200:V200)))+1,5))</f>
        <v/>
      </c>
      <c r="X200" s="1" t="str">
        <f t="shared" si="208"/>
        <v/>
      </c>
      <c r="Y200" s="1" t="str">
        <f t="shared" si="208"/>
        <v/>
      </c>
      <c r="Z200" s="1" t="str">
        <f t="shared" si="208"/>
        <v/>
      </c>
      <c r="AA200" s="1" t="str">
        <f t="shared" si="208"/>
        <v/>
      </c>
      <c r="AB200" s="1" t="str">
        <f t="shared" si="208"/>
        <v/>
      </c>
      <c r="AC200" s="1" t="str">
        <f t="shared" si="208"/>
        <v/>
      </c>
      <c r="AD200" s="1" t="str">
        <f t="shared" si="208"/>
        <v/>
      </c>
      <c r="AE200" s="1" t="str">
        <f t="shared" si="208"/>
        <v/>
      </c>
      <c r="AF200" s="1" t="str">
        <f t="shared" si="208"/>
        <v/>
      </c>
      <c r="AG200" s="1" t="str">
        <f t="shared" si="208"/>
        <v/>
      </c>
      <c r="AH200" s="1" t="str">
        <f t="shared" si="208"/>
        <v/>
      </c>
      <c r="AI200" s="1" t="str">
        <f t="shared" si="208"/>
        <v/>
      </c>
      <c r="AJ200" s="1" t="str">
        <f t="shared" si="208"/>
        <v/>
      </c>
      <c r="AK200" s="1" t="str">
        <f t="shared" si="208"/>
        <v/>
      </c>
      <c r="AL200" s="1" t="str">
        <f t="shared" si="208"/>
        <v/>
      </c>
    </row>
    <row r="201" ht="15.75" customHeight="1">
      <c r="F20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</v>
      </c>
      <c r="G201" s="1" t="str">
        <f t="shared" si="2"/>
        <v>100</v>
      </c>
      <c r="H201" s="1">
        <f t="shared" si="3"/>
        <v>4</v>
      </c>
      <c r="I201" s="1" t="str">
        <f t="shared" si="4"/>
        <v>100</v>
      </c>
      <c r="J201" s="3" t="str">
        <f t="shared" si="5"/>
        <v>4</v>
      </c>
      <c r="K201" s="1" t="b">
        <f t="shared" si="6"/>
        <v>1</v>
      </c>
      <c r="L201" s="1" t="b">
        <f t="shared" si="7"/>
        <v>0</v>
      </c>
      <c r="M201" s="1" t="str">
        <f t="shared" si="8"/>
        <v/>
      </c>
      <c r="N201" s="1" t="str">
        <f t="array" ref="N201">IFS(M201="0",15,M201="1",11,TRUE,"")</f>
        <v/>
      </c>
      <c r="O201" s="1" t="str">
        <f t="shared" si="9"/>
        <v/>
      </c>
      <c r="P201" s="1" t="str">
        <f t="shared" si="10"/>
        <v/>
      </c>
      <c r="Q201" s="1" t="str">
        <f t="shared" si="11"/>
        <v>10110100111001000110</v>
      </c>
      <c r="R201" s="1" t="str">
        <f t="array" ref="R201">TEXTJOIN("",TRUE,RIGHT(U201:XFR201,4))</f>
        <v>0110001100100110</v>
      </c>
      <c r="S201" s="1" t="str">
        <f t="shared" si="19"/>
        <v>10110100111001000110</v>
      </c>
      <c r="T201" s="1">
        <f>IF(K201,Dec_Calculator!C194,"")</f>
        <v>25382</v>
      </c>
      <c r="U201" s="1" t="str">
        <f t="shared" si="20"/>
        <v>10110</v>
      </c>
      <c r="V201" s="1" t="str">
        <f t="shared" si="14"/>
        <v>10011</v>
      </c>
      <c r="W201" s="1" t="str">
        <f t="shared" ref="W201:AL201" si="209">IF(OR(V201="",LEFT(V201,1)="0"),"",MID($E$6,LEN(TEXTJOIN("",TRUE,$F201,$G201,$I201,TEXTJOIN("",TRUE,$U201:V201)))+1,5))</f>
        <v>10010</v>
      </c>
      <c r="X201" s="1" t="str">
        <f t="shared" si="209"/>
        <v>00110</v>
      </c>
      <c r="Y201" s="1" t="str">
        <f t="shared" si="209"/>
        <v/>
      </c>
      <c r="Z201" s="1" t="str">
        <f t="shared" si="209"/>
        <v/>
      </c>
      <c r="AA201" s="1" t="str">
        <f t="shared" si="209"/>
        <v/>
      </c>
      <c r="AB201" s="1" t="str">
        <f t="shared" si="209"/>
        <v/>
      </c>
      <c r="AC201" s="1" t="str">
        <f t="shared" si="209"/>
        <v/>
      </c>
      <c r="AD201" s="1" t="str">
        <f t="shared" si="209"/>
        <v/>
      </c>
      <c r="AE201" s="1" t="str">
        <f t="shared" si="209"/>
        <v/>
      </c>
      <c r="AF201" s="1" t="str">
        <f t="shared" si="209"/>
        <v/>
      </c>
      <c r="AG201" s="1" t="str">
        <f t="shared" si="209"/>
        <v/>
      </c>
      <c r="AH201" s="1" t="str">
        <f t="shared" si="209"/>
        <v/>
      </c>
      <c r="AI201" s="1" t="str">
        <f t="shared" si="209"/>
        <v/>
      </c>
      <c r="AJ201" s="1" t="str">
        <f t="shared" si="209"/>
        <v/>
      </c>
      <c r="AK201" s="1" t="str">
        <f t="shared" si="209"/>
        <v/>
      </c>
      <c r="AL201" s="1" t="str">
        <f t="shared" si="209"/>
        <v/>
      </c>
    </row>
    <row r="202" ht="15.75" customHeight="1">
      <c r="F20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</v>
      </c>
      <c r="G202" s="1" t="str">
        <f t="shared" si="2"/>
        <v>001</v>
      </c>
      <c r="H202" s="1">
        <f t="shared" si="3"/>
        <v>1</v>
      </c>
      <c r="I202" s="1" t="str">
        <f t="shared" si="4"/>
        <v>101</v>
      </c>
      <c r="J202" s="3" t="str">
        <f t="shared" si="5"/>
        <v>5</v>
      </c>
      <c r="K202" s="1" t="b">
        <f t="shared" si="6"/>
        <v>0</v>
      </c>
      <c r="L202" s="1" t="b">
        <f t="shared" si="7"/>
        <v>1</v>
      </c>
      <c r="M202" s="1" t="str">
        <f t="shared" si="8"/>
        <v>0</v>
      </c>
      <c r="N202" s="1">
        <f t="array" ref="N202">IFS(M202="0",15,M202="1",11,TRUE,"")</f>
        <v>15</v>
      </c>
      <c r="O202" s="1" t="str">
        <f t="shared" si="9"/>
        <v>000000000110100</v>
      </c>
      <c r="P202" s="1">
        <f t="shared" si="10"/>
        <v>52</v>
      </c>
      <c r="Q202" s="1" t="str">
        <f t="shared" si="11"/>
        <v/>
      </c>
      <c r="R202" s="1" t="str">
        <f t="array" ref="R202">TEXTJOIN("",TRUE,RIGHT(U202:XFR202,4))</f>
        <v/>
      </c>
      <c r="S202" s="1" t="str">
        <f t="shared" si="19"/>
        <v/>
      </c>
      <c r="T202" s="1" t="str">
        <f>IF(K202,Dec_Calculator!C195,"")</f>
        <v/>
      </c>
      <c r="U202" s="1" t="str">
        <f t="shared" si="20"/>
        <v/>
      </c>
      <c r="V202" s="1" t="str">
        <f t="shared" si="14"/>
        <v/>
      </c>
      <c r="W202" s="1" t="str">
        <f t="shared" ref="W202:AL202" si="210">IF(OR(V202="",LEFT(V202,1)="0"),"",MID($E$6,LEN(TEXTJOIN("",TRUE,$F202,$G202,$I202,TEXTJOIN("",TRUE,$U202:V202)))+1,5))</f>
        <v/>
      </c>
      <c r="X202" s="1" t="str">
        <f t="shared" si="210"/>
        <v/>
      </c>
      <c r="Y202" s="1" t="str">
        <f t="shared" si="210"/>
        <v/>
      </c>
      <c r="Z202" s="1" t="str">
        <f t="shared" si="210"/>
        <v/>
      </c>
      <c r="AA202" s="1" t="str">
        <f t="shared" si="210"/>
        <v/>
      </c>
      <c r="AB202" s="1" t="str">
        <f t="shared" si="210"/>
        <v/>
      </c>
      <c r="AC202" s="1" t="str">
        <f t="shared" si="210"/>
        <v/>
      </c>
      <c r="AD202" s="1" t="str">
        <f t="shared" si="210"/>
        <v/>
      </c>
      <c r="AE202" s="1" t="str">
        <f t="shared" si="210"/>
        <v/>
      </c>
      <c r="AF202" s="1" t="str">
        <f t="shared" si="210"/>
        <v/>
      </c>
      <c r="AG202" s="1" t="str">
        <f t="shared" si="210"/>
        <v/>
      </c>
      <c r="AH202" s="1" t="str">
        <f t="shared" si="210"/>
        <v/>
      </c>
      <c r="AI202" s="1" t="str">
        <f t="shared" si="210"/>
        <v/>
      </c>
      <c r="AJ202" s="1" t="str">
        <f t="shared" si="210"/>
        <v/>
      </c>
      <c r="AK202" s="1" t="str">
        <f t="shared" si="210"/>
        <v/>
      </c>
      <c r="AL202" s="1" t="str">
        <f t="shared" si="210"/>
        <v/>
      </c>
    </row>
    <row r="203" ht="15.75" customHeight="1">
      <c r="F20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</v>
      </c>
      <c r="G203" s="1" t="str">
        <f t="shared" si="2"/>
        <v>111</v>
      </c>
      <c r="H203" s="1">
        <f t="shared" si="3"/>
        <v>7</v>
      </c>
      <c r="I203" s="1" t="str">
        <f t="shared" si="4"/>
        <v>100</v>
      </c>
      <c r="J203" s="3" t="str">
        <f t="shared" si="5"/>
        <v>4</v>
      </c>
      <c r="K203" s="1" t="b">
        <f t="shared" si="6"/>
        <v>1</v>
      </c>
      <c r="L203" s="1" t="b">
        <f t="shared" si="7"/>
        <v>0</v>
      </c>
      <c r="M203" s="1" t="str">
        <f t="shared" si="8"/>
        <v/>
      </c>
      <c r="N203" s="1" t="str">
        <f t="array" ref="N203">IFS(M203="0",15,M203="1",11,TRUE,"")</f>
        <v/>
      </c>
      <c r="O203" s="1" t="str">
        <f t="shared" si="9"/>
        <v/>
      </c>
      <c r="P203" s="1" t="str">
        <f t="shared" si="10"/>
        <v/>
      </c>
      <c r="Q203" s="1" t="str">
        <f t="shared" si="11"/>
        <v>111101100100001</v>
      </c>
      <c r="R203" s="1" t="str">
        <f t="array" ref="R203">TEXTJOIN("",TRUE,RIGHT(U203:XFR203,4))</f>
        <v>111010010001</v>
      </c>
      <c r="S203" s="1" t="str">
        <f t="shared" si="19"/>
        <v>111101100100001000</v>
      </c>
      <c r="T203" s="1">
        <f>IF(K203,Dec_Calculator!C196,"")</f>
        <v>3729</v>
      </c>
      <c r="U203" s="1" t="str">
        <f t="shared" si="20"/>
        <v>11110</v>
      </c>
      <c r="V203" s="1" t="str">
        <f t="shared" si="14"/>
        <v>11001</v>
      </c>
      <c r="W203" s="1" t="str">
        <f t="shared" ref="W203:AL203" si="211">IF(OR(V203="",LEFT(V203,1)="0"),"",MID($E$6,LEN(TEXTJOIN("",TRUE,$F203,$G203,$I203,TEXTJOIN("",TRUE,$U203:V203)))+1,5))</f>
        <v>00001</v>
      </c>
      <c r="X203" s="1" t="str">
        <f t="shared" si="211"/>
        <v/>
      </c>
      <c r="Y203" s="1" t="str">
        <f t="shared" si="211"/>
        <v/>
      </c>
      <c r="Z203" s="1" t="str">
        <f t="shared" si="211"/>
        <v/>
      </c>
      <c r="AA203" s="1" t="str">
        <f t="shared" si="211"/>
        <v/>
      </c>
      <c r="AB203" s="1" t="str">
        <f t="shared" si="211"/>
        <v/>
      </c>
      <c r="AC203" s="1" t="str">
        <f t="shared" si="211"/>
        <v/>
      </c>
      <c r="AD203" s="1" t="str">
        <f t="shared" si="211"/>
        <v/>
      </c>
      <c r="AE203" s="1" t="str">
        <f t="shared" si="211"/>
        <v/>
      </c>
      <c r="AF203" s="1" t="str">
        <f t="shared" si="211"/>
        <v/>
      </c>
      <c r="AG203" s="1" t="str">
        <f t="shared" si="211"/>
        <v/>
      </c>
      <c r="AH203" s="1" t="str">
        <f t="shared" si="211"/>
        <v/>
      </c>
      <c r="AI203" s="1" t="str">
        <f t="shared" si="211"/>
        <v/>
      </c>
      <c r="AJ203" s="1" t="str">
        <f t="shared" si="211"/>
        <v/>
      </c>
      <c r="AK203" s="1" t="str">
        <f t="shared" si="211"/>
        <v/>
      </c>
      <c r="AL203" s="1" t="str">
        <f t="shared" si="211"/>
        <v/>
      </c>
    </row>
    <row r="204" ht="15.75" customHeight="1">
      <c r="F20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</v>
      </c>
      <c r="G204" s="1" t="str">
        <f t="shared" si="2"/>
        <v>100</v>
      </c>
      <c r="H204" s="1">
        <f t="shared" si="3"/>
        <v>4</v>
      </c>
      <c r="I204" s="1" t="str">
        <f t="shared" si="4"/>
        <v>100</v>
      </c>
      <c r="J204" s="3" t="str">
        <f t="shared" si="5"/>
        <v>4</v>
      </c>
      <c r="K204" s="1" t="b">
        <f t="shared" si="6"/>
        <v>1</v>
      </c>
      <c r="L204" s="1" t="b">
        <f t="shared" si="7"/>
        <v>0</v>
      </c>
      <c r="M204" s="1" t="str">
        <f t="shared" si="8"/>
        <v/>
      </c>
      <c r="N204" s="1" t="str">
        <f t="array" ref="N204">IFS(M204="0",15,M204="1",11,TRUE,"")</f>
        <v/>
      </c>
      <c r="O204" s="1" t="str">
        <f t="shared" si="9"/>
        <v/>
      </c>
      <c r="P204" s="1" t="str">
        <f t="shared" si="10"/>
        <v/>
      </c>
      <c r="Q204" s="1" t="str">
        <f t="shared" si="11"/>
        <v>1010110001110111011001101</v>
      </c>
      <c r="R204" s="1" t="str">
        <f t="array" ref="R204">TEXTJOIN("",TRUE,RIGHT(U204:XFR204,4))</f>
        <v>01010001101101101101</v>
      </c>
      <c r="S204" s="1" t="str">
        <f t="shared" si="19"/>
        <v>10101100011101110110011010</v>
      </c>
      <c r="T204" s="1">
        <f>IF(K204,Dec_Calculator!C197,"")</f>
        <v>334701</v>
      </c>
      <c r="U204" s="1" t="str">
        <f t="shared" si="20"/>
        <v>10101</v>
      </c>
      <c r="V204" s="1" t="str">
        <f t="shared" si="14"/>
        <v>10001</v>
      </c>
      <c r="W204" s="1" t="str">
        <f t="shared" ref="W204:AL204" si="212">IF(OR(V204="",LEFT(V204,1)="0"),"",MID($E$6,LEN(TEXTJOIN("",TRUE,$F204,$G204,$I204,TEXTJOIN("",TRUE,$U204:V204)))+1,5))</f>
        <v>11011</v>
      </c>
      <c r="X204" s="1" t="str">
        <f t="shared" si="212"/>
        <v>10110</v>
      </c>
      <c r="Y204" s="1" t="str">
        <f t="shared" si="212"/>
        <v>01101</v>
      </c>
      <c r="Z204" s="1" t="str">
        <f t="shared" si="212"/>
        <v/>
      </c>
      <c r="AA204" s="1" t="str">
        <f t="shared" si="212"/>
        <v/>
      </c>
      <c r="AB204" s="1" t="str">
        <f t="shared" si="212"/>
        <v/>
      </c>
      <c r="AC204" s="1" t="str">
        <f t="shared" si="212"/>
        <v/>
      </c>
      <c r="AD204" s="1" t="str">
        <f t="shared" si="212"/>
        <v/>
      </c>
      <c r="AE204" s="1" t="str">
        <f t="shared" si="212"/>
        <v/>
      </c>
      <c r="AF204" s="1" t="str">
        <f t="shared" si="212"/>
        <v/>
      </c>
      <c r="AG204" s="1" t="str">
        <f t="shared" si="212"/>
        <v/>
      </c>
      <c r="AH204" s="1" t="str">
        <f t="shared" si="212"/>
        <v/>
      </c>
      <c r="AI204" s="1" t="str">
        <f t="shared" si="212"/>
        <v/>
      </c>
      <c r="AJ204" s="1" t="str">
        <f t="shared" si="212"/>
        <v/>
      </c>
      <c r="AK204" s="1" t="str">
        <f t="shared" si="212"/>
        <v/>
      </c>
      <c r="AL204" s="1" t="str">
        <f t="shared" si="212"/>
        <v/>
      </c>
    </row>
    <row r="205" ht="15.75" customHeight="1">
      <c r="F20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</v>
      </c>
      <c r="G205" s="1" t="str">
        <f t="shared" si="2"/>
        <v>100</v>
      </c>
      <c r="H205" s="1">
        <f t="shared" si="3"/>
        <v>4</v>
      </c>
      <c r="I205" s="1" t="str">
        <f t="shared" si="4"/>
        <v>001</v>
      </c>
      <c r="J205" s="3" t="str">
        <f t="shared" si="5"/>
        <v>1</v>
      </c>
      <c r="K205" s="1" t="b">
        <f t="shared" si="6"/>
        <v>0</v>
      </c>
      <c r="L205" s="1" t="b">
        <f t="shared" si="7"/>
        <v>1</v>
      </c>
      <c r="M205" s="1" t="str">
        <f t="shared" si="8"/>
        <v>0</v>
      </c>
      <c r="N205" s="1">
        <f t="array" ref="N205">IFS(M205="0",15,M205="1",11,TRUE,"")</f>
        <v>15</v>
      </c>
      <c r="O205" s="1" t="str">
        <f t="shared" si="9"/>
        <v>000000000010000</v>
      </c>
      <c r="P205" s="1">
        <f t="shared" si="10"/>
        <v>16</v>
      </c>
      <c r="Q205" s="1" t="str">
        <f t="shared" si="11"/>
        <v/>
      </c>
      <c r="R205" s="1" t="str">
        <f t="array" ref="R205">TEXTJOIN("",TRUE,RIGHT(U205:XFR205,4))</f>
        <v/>
      </c>
      <c r="S205" s="1" t="str">
        <f t="shared" si="19"/>
        <v/>
      </c>
      <c r="T205" s="1" t="str">
        <f>IF(K205,Dec_Calculator!C198,"")</f>
        <v/>
      </c>
      <c r="U205" s="1" t="str">
        <f t="shared" si="20"/>
        <v/>
      </c>
      <c r="V205" s="1" t="str">
        <f t="shared" si="14"/>
        <v/>
      </c>
      <c r="W205" s="1" t="str">
        <f t="shared" ref="W205:AL205" si="213">IF(OR(V205="",LEFT(V205,1)="0"),"",MID($E$6,LEN(TEXTJOIN("",TRUE,$F205,$G205,$I205,TEXTJOIN("",TRUE,$U205:V205)))+1,5))</f>
        <v/>
      </c>
      <c r="X205" s="1" t="str">
        <f t="shared" si="213"/>
        <v/>
      </c>
      <c r="Y205" s="1" t="str">
        <f t="shared" si="213"/>
        <v/>
      </c>
      <c r="Z205" s="1" t="str">
        <f t="shared" si="213"/>
        <v/>
      </c>
      <c r="AA205" s="1" t="str">
        <f t="shared" si="213"/>
        <v/>
      </c>
      <c r="AB205" s="1" t="str">
        <f t="shared" si="213"/>
        <v/>
      </c>
      <c r="AC205" s="1" t="str">
        <f t="shared" si="213"/>
        <v/>
      </c>
      <c r="AD205" s="1" t="str">
        <f t="shared" si="213"/>
        <v/>
      </c>
      <c r="AE205" s="1" t="str">
        <f t="shared" si="213"/>
        <v/>
      </c>
      <c r="AF205" s="1" t="str">
        <f t="shared" si="213"/>
        <v/>
      </c>
      <c r="AG205" s="1" t="str">
        <f t="shared" si="213"/>
        <v/>
      </c>
      <c r="AH205" s="1" t="str">
        <f t="shared" si="213"/>
        <v/>
      </c>
      <c r="AI205" s="1" t="str">
        <f t="shared" si="213"/>
        <v/>
      </c>
      <c r="AJ205" s="1" t="str">
        <f t="shared" si="213"/>
        <v/>
      </c>
      <c r="AK205" s="1" t="str">
        <f t="shared" si="213"/>
        <v/>
      </c>
      <c r="AL205" s="1" t="str">
        <f t="shared" si="213"/>
        <v/>
      </c>
    </row>
    <row r="206" ht="15.75" customHeight="1">
      <c r="F20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</v>
      </c>
      <c r="G206" s="1" t="str">
        <f t="shared" si="2"/>
        <v>010</v>
      </c>
      <c r="H206" s="1">
        <f t="shared" si="3"/>
        <v>2</v>
      </c>
      <c r="I206" s="1" t="str">
        <f t="shared" si="4"/>
        <v>100</v>
      </c>
      <c r="J206" s="3" t="str">
        <f t="shared" si="5"/>
        <v>4</v>
      </c>
      <c r="K206" s="1" t="b">
        <f t="shared" si="6"/>
        <v>1</v>
      </c>
      <c r="L206" s="1" t="b">
        <f t="shared" si="7"/>
        <v>0</v>
      </c>
      <c r="M206" s="1" t="str">
        <f t="shared" si="8"/>
        <v/>
      </c>
      <c r="N206" s="1" t="str">
        <f t="array" ref="N206">IFS(M206="0",15,M206="1",11,TRUE,"")</f>
        <v/>
      </c>
      <c r="O206" s="1" t="str">
        <f t="shared" si="9"/>
        <v/>
      </c>
      <c r="P206" s="1" t="str">
        <f t="shared" si="10"/>
        <v/>
      </c>
      <c r="Q206" s="1" t="str">
        <f t="shared" si="11"/>
        <v>1010000100</v>
      </c>
      <c r="R206" s="1" t="str">
        <f t="array" ref="R206">TEXTJOIN("",TRUE,RIGHT(U206:XFR206,4))</f>
        <v>01000100</v>
      </c>
      <c r="S206" s="1" t="str">
        <f t="shared" si="19"/>
        <v>101000010000</v>
      </c>
      <c r="T206" s="1">
        <f>IF(K206,Dec_Calculator!C199,"")</f>
        <v>68</v>
      </c>
      <c r="U206" s="1" t="str">
        <f t="shared" si="20"/>
        <v>10100</v>
      </c>
      <c r="V206" s="1" t="str">
        <f t="shared" si="14"/>
        <v>00100</v>
      </c>
      <c r="W206" s="1" t="str">
        <f t="shared" ref="W206:AL206" si="214">IF(OR(V206="",LEFT(V206,1)="0"),"",MID($E$6,LEN(TEXTJOIN("",TRUE,$F206,$G206,$I206,TEXTJOIN("",TRUE,$U206:V206)))+1,5))</f>
        <v/>
      </c>
      <c r="X206" s="1" t="str">
        <f t="shared" si="214"/>
        <v/>
      </c>
      <c r="Y206" s="1" t="str">
        <f t="shared" si="214"/>
        <v/>
      </c>
      <c r="Z206" s="1" t="str">
        <f t="shared" si="214"/>
        <v/>
      </c>
      <c r="AA206" s="1" t="str">
        <f t="shared" si="214"/>
        <v/>
      </c>
      <c r="AB206" s="1" t="str">
        <f t="shared" si="214"/>
        <v/>
      </c>
      <c r="AC206" s="1" t="str">
        <f t="shared" si="214"/>
        <v/>
      </c>
      <c r="AD206" s="1" t="str">
        <f t="shared" si="214"/>
        <v/>
      </c>
      <c r="AE206" s="1" t="str">
        <f t="shared" si="214"/>
        <v/>
      </c>
      <c r="AF206" s="1" t="str">
        <f t="shared" si="214"/>
        <v/>
      </c>
      <c r="AG206" s="1" t="str">
        <f t="shared" si="214"/>
        <v/>
      </c>
      <c r="AH206" s="1" t="str">
        <f t="shared" si="214"/>
        <v/>
      </c>
      <c r="AI206" s="1" t="str">
        <f t="shared" si="214"/>
        <v/>
      </c>
      <c r="AJ206" s="1" t="str">
        <f t="shared" si="214"/>
        <v/>
      </c>
      <c r="AK206" s="1" t="str">
        <f t="shared" si="214"/>
        <v/>
      </c>
      <c r="AL206" s="1" t="str">
        <f t="shared" si="214"/>
        <v/>
      </c>
    </row>
    <row r="207" ht="15.75" customHeight="1">
      <c r="F20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</v>
      </c>
      <c r="G207" s="1" t="str">
        <f t="shared" si="2"/>
        <v>011</v>
      </c>
      <c r="H207" s="1">
        <f t="shared" si="3"/>
        <v>3</v>
      </c>
      <c r="I207" s="1" t="str">
        <f t="shared" si="4"/>
        <v>001</v>
      </c>
      <c r="J207" s="3" t="str">
        <f t="shared" si="5"/>
        <v>1</v>
      </c>
      <c r="K207" s="1" t="b">
        <f t="shared" si="6"/>
        <v>0</v>
      </c>
      <c r="L207" s="1" t="b">
        <f t="shared" si="7"/>
        <v>1</v>
      </c>
      <c r="M207" s="1" t="str">
        <f t="shared" si="8"/>
        <v>0</v>
      </c>
      <c r="N207" s="1">
        <f t="array" ref="N207">IFS(M207="0",15,M207="1",11,TRUE,"")</f>
        <v>15</v>
      </c>
      <c r="O207" s="1" t="str">
        <f t="shared" si="9"/>
        <v>000000001000000</v>
      </c>
      <c r="P207" s="1">
        <f t="shared" si="10"/>
        <v>64</v>
      </c>
      <c r="Q207" s="1" t="str">
        <f t="shared" si="11"/>
        <v/>
      </c>
      <c r="R207" s="1" t="str">
        <f t="array" ref="R207">TEXTJOIN("",TRUE,RIGHT(U207:XFR207,4))</f>
        <v/>
      </c>
      <c r="S207" s="1" t="str">
        <f t="shared" si="19"/>
        <v/>
      </c>
      <c r="T207" s="1" t="str">
        <f>IF(K207,Dec_Calculator!C200,"")</f>
        <v/>
      </c>
      <c r="U207" s="1" t="str">
        <f t="shared" si="20"/>
        <v/>
      </c>
      <c r="V207" s="1" t="str">
        <f t="shared" si="14"/>
        <v/>
      </c>
      <c r="W207" s="1" t="str">
        <f t="shared" ref="W207:AL207" si="215">IF(OR(V207="",LEFT(V207,1)="0"),"",MID($E$6,LEN(TEXTJOIN("",TRUE,$F207,$G207,$I207,TEXTJOIN("",TRUE,$U207:V207)))+1,5))</f>
        <v/>
      </c>
      <c r="X207" s="1" t="str">
        <f t="shared" si="215"/>
        <v/>
      </c>
      <c r="Y207" s="1" t="str">
        <f t="shared" si="215"/>
        <v/>
      </c>
      <c r="Z207" s="1" t="str">
        <f t="shared" si="215"/>
        <v/>
      </c>
      <c r="AA207" s="1" t="str">
        <f t="shared" si="215"/>
        <v/>
      </c>
      <c r="AB207" s="1" t="str">
        <f t="shared" si="215"/>
        <v/>
      </c>
      <c r="AC207" s="1" t="str">
        <f t="shared" si="215"/>
        <v/>
      </c>
      <c r="AD207" s="1" t="str">
        <f t="shared" si="215"/>
        <v/>
      </c>
      <c r="AE207" s="1" t="str">
        <f t="shared" si="215"/>
        <v/>
      </c>
      <c r="AF207" s="1" t="str">
        <f t="shared" si="215"/>
        <v/>
      </c>
      <c r="AG207" s="1" t="str">
        <f t="shared" si="215"/>
        <v/>
      </c>
      <c r="AH207" s="1" t="str">
        <f t="shared" si="215"/>
        <v/>
      </c>
      <c r="AI207" s="1" t="str">
        <f t="shared" si="215"/>
        <v/>
      </c>
      <c r="AJ207" s="1" t="str">
        <f t="shared" si="215"/>
        <v/>
      </c>
      <c r="AK207" s="1" t="str">
        <f t="shared" si="215"/>
        <v/>
      </c>
      <c r="AL207" s="1" t="str">
        <f t="shared" si="215"/>
        <v/>
      </c>
    </row>
    <row r="208" ht="15.75" customHeight="1">
      <c r="F20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</v>
      </c>
      <c r="G208" s="1" t="str">
        <f t="shared" si="2"/>
        <v>001</v>
      </c>
      <c r="H208" s="1">
        <f t="shared" si="3"/>
        <v>1</v>
      </c>
      <c r="I208" s="1" t="str">
        <f t="shared" si="4"/>
        <v>100</v>
      </c>
      <c r="J208" s="3" t="str">
        <f t="shared" si="5"/>
        <v>4</v>
      </c>
      <c r="K208" s="1" t="b">
        <f t="shared" si="6"/>
        <v>1</v>
      </c>
      <c r="L208" s="1" t="b">
        <f t="shared" si="7"/>
        <v>0</v>
      </c>
      <c r="M208" s="1" t="str">
        <f t="shared" si="8"/>
        <v/>
      </c>
      <c r="N208" s="1" t="str">
        <f t="array" ref="N208">IFS(M208="0",15,M208="1",11,TRUE,"")</f>
        <v/>
      </c>
      <c r="O208" s="1" t="str">
        <f t="shared" si="9"/>
        <v/>
      </c>
      <c r="P208" s="1" t="str">
        <f t="shared" si="10"/>
        <v/>
      </c>
      <c r="Q208" s="1" t="str">
        <f t="shared" si="11"/>
        <v>1100000111</v>
      </c>
      <c r="R208" s="1" t="str">
        <f t="array" ref="R208">TEXTJOIN("",TRUE,RIGHT(U208:XFR208,4))</f>
        <v>10000111</v>
      </c>
      <c r="S208" s="1" t="str">
        <f t="shared" si="19"/>
        <v>110000011100</v>
      </c>
      <c r="T208" s="1">
        <f>IF(K208,Dec_Calculator!C201,"")</f>
        <v>135</v>
      </c>
      <c r="U208" s="1" t="str">
        <f t="shared" si="20"/>
        <v>11000</v>
      </c>
      <c r="V208" s="1" t="str">
        <f t="shared" si="14"/>
        <v>00111</v>
      </c>
      <c r="W208" s="1" t="str">
        <f t="shared" ref="W208:AL208" si="216">IF(OR(V208="",LEFT(V208,1)="0"),"",MID($E$6,LEN(TEXTJOIN("",TRUE,$F208,$G208,$I208,TEXTJOIN("",TRUE,$U208:V208)))+1,5))</f>
        <v/>
      </c>
      <c r="X208" s="1" t="str">
        <f t="shared" si="216"/>
        <v/>
      </c>
      <c r="Y208" s="1" t="str">
        <f t="shared" si="216"/>
        <v/>
      </c>
      <c r="Z208" s="1" t="str">
        <f t="shared" si="216"/>
        <v/>
      </c>
      <c r="AA208" s="1" t="str">
        <f t="shared" si="216"/>
        <v/>
      </c>
      <c r="AB208" s="1" t="str">
        <f t="shared" si="216"/>
        <v/>
      </c>
      <c r="AC208" s="1" t="str">
        <f t="shared" si="216"/>
        <v/>
      </c>
      <c r="AD208" s="1" t="str">
        <f t="shared" si="216"/>
        <v/>
      </c>
      <c r="AE208" s="1" t="str">
        <f t="shared" si="216"/>
        <v/>
      </c>
      <c r="AF208" s="1" t="str">
        <f t="shared" si="216"/>
        <v/>
      </c>
      <c r="AG208" s="1" t="str">
        <f t="shared" si="216"/>
        <v/>
      </c>
      <c r="AH208" s="1" t="str">
        <f t="shared" si="216"/>
        <v/>
      </c>
      <c r="AI208" s="1" t="str">
        <f t="shared" si="216"/>
        <v/>
      </c>
      <c r="AJ208" s="1" t="str">
        <f t="shared" si="216"/>
        <v/>
      </c>
      <c r="AK208" s="1" t="str">
        <f t="shared" si="216"/>
        <v/>
      </c>
      <c r="AL208" s="1" t="str">
        <f t="shared" si="216"/>
        <v/>
      </c>
    </row>
    <row r="209" ht="15.75" customHeight="1">
      <c r="F20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</v>
      </c>
      <c r="G209" s="1" t="str">
        <f t="shared" si="2"/>
        <v>010</v>
      </c>
      <c r="H209" s="1">
        <f t="shared" si="3"/>
        <v>2</v>
      </c>
      <c r="I209" s="1" t="str">
        <f t="shared" si="4"/>
        <v>100</v>
      </c>
      <c r="J209" s="3" t="str">
        <f t="shared" si="5"/>
        <v>4</v>
      </c>
      <c r="K209" s="1" t="b">
        <f t="shared" si="6"/>
        <v>1</v>
      </c>
      <c r="L209" s="1" t="b">
        <f t="shared" si="7"/>
        <v>0</v>
      </c>
      <c r="M209" s="1" t="str">
        <f t="shared" si="8"/>
        <v/>
      </c>
      <c r="N209" s="1" t="str">
        <f t="array" ref="N209">IFS(M209="0",15,M209="1",11,TRUE,"")</f>
        <v/>
      </c>
      <c r="O209" s="1" t="str">
        <f t="shared" si="9"/>
        <v/>
      </c>
      <c r="P209" s="1" t="str">
        <f t="shared" si="10"/>
        <v/>
      </c>
      <c r="Q209" s="1" t="str">
        <f t="shared" si="11"/>
        <v>1101001011</v>
      </c>
      <c r="R209" s="1" t="str">
        <f t="array" ref="R209">TEXTJOIN("",TRUE,RIGHT(U209:XFR209,4))</f>
        <v>10101011</v>
      </c>
      <c r="S209" s="1" t="str">
        <f t="shared" si="19"/>
        <v>110100101100</v>
      </c>
      <c r="T209" s="1">
        <f>IF(K209,Dec_Calculator!C202,"")</f>
        <v>171</v>
      </c>
      <c r="U209" s="1" t="str">
        <f t="shared" si="20"/>
        <v>11010</v>
      </c>
      <c r="V209" s="1" t="str">
        <f t="shared" si="14"/>
        <v>01011</v>
      </c>
      <c r="W209" s="1" t="str">
        <f t="shared" ref="W209:AL209" si="217">IF(OR(V209="",LEFT(V209,1)="0"),"",MID($E$6,LEN(TEXTJOIN("",TRUE,$F209,$G209,$I209,TEXTJOIN("",TRUE,$U209:V209)))+1,5))</f>
        <v/>
      </c>
      <c r="X209" s="1" t="str">
        <f t="shared" si="217"/>
        <v/>
      </c>
      <c r="Y209" s="1" t="str">
        <f t="shared" si="217"/>
        <v/>
      </c>
      <c r="Z209" s="1" t="str">
        <f t="shared" si="217"/>
        <v/>
      </c>
      <c r="AA209" s="1" t="str">
        <f t="shared" si="217"/>
        <v/>
      </c>
      <c r="AB209" s="1" t="str">
        <f t="shared" si="217"/>
        <v/>
      </c>
      <c r="AC209" s="1" t="str">
        <f t="shared" si="217"/>
        <v/>
      </c>
      <c r="AD209" s="1" t="str">
        <f t="shared" si="217"/>
        <v/>
      </c>
      <c r="AE209" s="1" t="str">
        <f t="shared" si="217"/>
        <v/>
      </c>
      <c r="AF209" s="1" t="str">
        <f t="shared" si="217"/>
        <v/>
      </c>
      <c r="AG209" s="1" t="str">
        <f t="shared" si="217"/>
        <v/>
      </c>
      <c r="AH209" s="1" t="str">
        <f t="shared" si="217"/>
        <v/>
      </c>
      <c r="AI209" s="1" t="str">
        <f t="shared" si="217"/>
        <v/>
      </c>
      <c r="AJ209" s="1" t="str">
        <f t="shared" si="217"/>
        <v/>
      </c>
      <c r="AK209" s="1" t="str">
        <f t="shared" si="217"/>
        <v/>
      </c>
      <c r="AL209" s="1" t="str">
        <f t="shared" si="217"/>
        <v/>
      </c>
    </row>
    <row r="210" ht="15.75" customHeight="1">
      <c r="F21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</v>
      </c>
      <c r="G210" s="1" t="str">
        <f t="shared" si="2"/>
        <v>010</v>
      </c>
      <c r="H210" s="1">
        <f t="shared" si="3"/>
        <v>2</v>
      </c>
      <c r="I210" s="1" t="str">
        <f t="shared" si="4"/>
        <v>100</v>
      </c>
      <c r="J210" s="3" t="str">
        <f t="shared" si="5"/>
        <v>4</v>
      </c>
      <c r="K210" s="1" t="b">
        <f t="shared" si="6"/>
        <v>1</v>
      </c>
      <c r="L210" s="1" t="b">
        <f t="shared" si="7"/>
        <v>0</v>
      </c>
      <c r="M210" s="1" t="str">
        <f t="shared" si="8"/>
        <v/>
      </c>
      <c r="N210" s="1" t="str">
        <f t="array" ref="N210">IFS(M210="0",15,M210="1",11,TRUE,"")</f>
        <v/>
      </c>
      <c r="O210" s="1" t="str">
        <f t="shared" si="9"/>
        <v/>
      </c>
      <c r="P210" s="1" t="str">
        <f t="shared" si="10"/>
        <v/>
      </c>
      <c r="Q210" s="1" t="str">
        <f t="shared" si="11"/>
        <v>1001000000</v>
      </c>
      <c r="R210" s="1" t="str">
        <f t="array" ref="R210">TEXTJOIN("",TRUE,RIGHT(U210:XFR210,4))</f>
        <v>00100000</v>
      </c>
      <c r="S210" s="1" t="str">
        <f t="shared" si="19"/>
        <v>100100000000</v>
      </c>
      <c r="T210" s="1">
        <f>IF(K210,Dec_Calculator!C203,"")</f>
        <v>32</v>
      </c>
      <c r="U210" s="1" t="str">
        <f t="shared" si="20"/>
        <v>10010</v>
      </c>
      <c r="V210" s="1" t="str">
        <f t="shared" si="14"/>
        <v>00000</v>
      </c>
      <c r="W210" s="1" t="str">
        <f t="shared" ref="W210:AL210" si="218">IF(OR(V210="",LEFT(V210,1)="0"),"",MID($E$6,LEN(TEXTJOIN("",TRUE,$F210,$G210,$I210,TEXTJOIN("",TRUE,$U210:V210)))+1,5))</f>
        <v/>
      </c>
      <c r="X210" s="1" t="str">
        <f t="shared" si="218"/>
        <v/>
      </c>
      <c r="Y210" s="1" t="str">
        <f t="shared" si="218"/>
        <v/>
      </c>
      <c r="Z210" s="1" t="str">
        <f t="shared" si="218"/>
        <v/>
      </c>
      <c r="AA210" s="1" t="str">
        <f t="shared" si="218"/>
        <v/>
      </c>
      <c r="AB210" s="1" t="str">
        <f t="shared" si="218"/>
        <v/>
      </c>
      <c r="AC210" s="1" t="str">
        <f t="shared" si="218"/>
        <v/>
      </c>
      <c r="AD210" s="1" t="str">
        <f t="shared" si="218"/>
        <v/>
      </c>
      <c r="AE210" s="1" t="str">
        <f t="shared" si="218"/>
        <v/>
      </c>
      <c r="AF210" s="1" t="str">
        <f t="shared" si="218"/>
        <v/>
      </c>
      <c r="AG210" s="1" t="str">
        <f t="shared" si="218"/>
        <v/>
      </c>
      <c r="AH210" s="1" t="str">
        <f t="shared" si="218"/>
        <v/>
      </c>
      <c r="AI210" s="1" t="str">
        <f t="shared" si="218"/>
        <v/>
      </c>
      <c r="AJ210" s="1" t="str">
        <f t="shared" si="218"/>
        <v/>
      </c>
      <c r="AK210" s="1" t="str">
        <f t="shared" si="218"/>
        <v/>
      </c>
      <c r="AL210" s="1" t="str">
        <f t="shared" si="218"/>
        <v/>
      </c>
    </row>
    <row r="211" ht="15.75" customHeight="1">
      <c r="F21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</v>
      </c>
      <c r="G211" s="1" t="str">
        <f t="shared" si="2"/>
        <v>100</v>
      </c>
      <c r="H211" s="1">
        <f t="shared" si="3"/>
        <v>4</v>
      </c>
      <c r="I211" s="1" t="str">
        <f t="shared" si="4"/>
        <v>100</v>
      </c>
      <c r="J211" s="3" t="str">
        <f t="shared" si="5"/>
        <v>4</v>
      </c>
      <c r="K211" s="1" t="b">
        <f t="shared" si="6"/>
        <v>1</v>
      </c>
      <c r="L211" s="1" t="b">
        <f t="shared" si="7"/>
        <v>0</v>
      </c>
      <c r="M211" s="1" t="str">
        <f t="shared" si="8"/>
        <v/>
      </c>
      <c r="N211" s="1" t="str">
        <f t="array" ref="N211">IFS(M211="0",15,M211="1",11,TRUE,"")</f>
        <v/>
      </c>
      <c r="O211" s="1" t="str">
        <f t="shared" si="9"/>
        <v/>
      </c>
      <c r="P211" s="1" t="str">
        <f t="shared" si="10"/>
        <v/>
      </c>
      <c r="Q211" s="1" t="str">
        <f t="shared" si="11"/>
        <v>1111101011</v>
      </c>
      <c r="R211" s="1" t="str">
        <f t="array" ref="R211">TEXTJOIN("",TRUE,RIGHT(U211:XFR211,4))</f>
        <v>11111011</v>
      </c>
      <c r="S211" s="1" t="str">
        <f t="shared" si="19"/>
        <v>111110101100</v>
      </c>
      <c r="T211" s="1">
        <f>IF(K211,Dec_Calculator!C204,"")</f>
        <v>251</v>
      </c>
      <c r="U211" s="1" t="str">
        <f t="shared" si="20"/>
        <v>11111</v>
      </c>
      <c r="V211" s="1" t="str">
        <f t="shared" si="14"/>
        <v>01011</v>
      </c>
      <c r="W211" s="1" t="str">
        <f t="shared" ref="W211:AL211" si="219">IF(OR(V211="",LEFT(V211,1)="0"),"",MID($E$6,LEN(TEXTJOIN("",TRUE,$F211,$G211,$I211,TEXTJOIN("",TRUE,$U211:V211)))+1,5))</f>
        <v/>
      </c>
      <c r="X211" s="1" t="str">
        <f t="shared" si="219"/>
        <v/>
      </c>
      <c r="Y211" s="1" t="str">
        <f t="shared" si="219"/>
        <v/>
      </c>
      <c r="Z211" s="1" t="str">
        <f t="shared" si="219"/>
        <v/>
      </c>
      <c r="AA211" s="1" t="str">
        <f t="shared" si="219"/>
        <v/>
      </c>
      <c r="AB211" s="1" t="str">
        <f t="shared" si="219"/>
        <v/>
      </c>
      <c r="AC211" s="1" t="str">
        <f t="shared" si="219"/>
        <v/>
      </c>
      <c r="AD211" s="1" t="str">
        <f t="shared" si="219"/>
        <v/>
      </c>
      <c r="AE211" s="1" t="str">
        <f t="shared" si="219"/>
        <v/>
      </c>
      <c r="AF211" s="1" t="str">
        <f t="shared" si="219"/>
        <v/>
      </c>
      <c r="AG211" s="1" t="str">
        <f t="shared" si="219"/>
        <v/>
      </c>
      <c r="AH211" s="1" t="str">
        <f t="shared" si="219"/>
        <v/>
      </c>
      <c r="AI211" s="1" t="str">
        <f t="shared" si="219"/>
        <v/>
      </c>
      <c r="AJ211" s="1" t="str">
        <f t="shared" si="219"/>
        <v/>
      </c>
      <c r="AK211" s="1" t="str">
        <f t="shared" si="219"/>
        <v/>
      </c>
      <c r="AL211" s="1" t="str">
        <f t="shared" si="219"/>
        <v/>
      </c>
    </row>
    <row r="212" ht="15.75" customHeight="1">
      <c r="F21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</v>
      </c>
      <c r="G212" s="1" t="str">
        <f t="shared" si="2"/>
        <v>110</v>
      </c>
      <c r="H212" s="1">
        <f t="shared" si="3"/>
        <v>6</v>
      </c>
      <c r="I212" s="1" t="str">
        <f t="shared" si="4"/>
        <v>010</v>
      </c>
      <c r="J212" s="3" t="str">
        <f t="shared" si="5"/>
        <v>2</v>
      </c>
      <c r="K212" s="1" t="b">
        <f t="shared" si="6"/>
        <v>0</v>
      </c>
      <c r="L212" s="1" t="b">
        <f t="shared" si="7"/>
        <v>1</v>
      </c>
      <c r="M212" s="1" t="str">
        <f t="shared" si="8"/>
        <v>1</v>
      </c>
      <c r="N212" s="1">
        <f t="array" ref="N212">IFS(M212="0",15,M212="1",11,TRUE,"")</f>
        <v>11</v>
      </c>
      <c r="O212" s="1" t="str">
        <f t="shared" si="9"/>
        <v>00000000010</v>
      </c>
      <c r="P212" s="1">
        <f t="shared" si="10"/>
        <v>2</v>
      </c>
      <c r="Q212" s="1" t="str">
        <f t="shared" si="11"/>
        <v/>
      </c>
      <c r="R212" s="1" t="str">
        <f t="array" ref="R212">TEXTJOIN("",TRUE,RIGHT(U212:XFR212,4))</f>
        <v/>
      </c>
      <c r="S212" s="1" t="str">
        <f t="shared" si="19"/>
        <v/>
      </c>
      <c r="T212" s="1" t="str">
        <f>IF(K212,Dec_Calculator!C205,"")</f>
        <v/>
      </c>
      <c r="U212" s="1" t="str">
        <f t="shared" si="20"/>
        <v/>
      </c>
      <c r="V212" s="1" t="str">
        <f t="shared" si="14"/>
        <v/>
      </c>
      <c r="W212" s="1" t="str">
        <f t="shared" ref="W212:AL212" si="220">IF(OR(V212="",LEFT(V212,1)="0"),"",MID($E$6,LEN(TEXTJOIN("",TRUE,$F212,$G212,$I212,TEXTJOIN("",TRUE,$U212:V212)))+1,5))</f>
        <v/>
      </c>
      <c r="X212" s="1" t="str">
        <f t="shared" si="220"/>
        <v/>
      </c>
      <c r="Y212" s="1" t="str">
        <f t="shared" si="220"/>
        <v/>
      </c>
      <c r="Z212" s="1" t="str">
        <f t="shared" si="220"/>
        <v/>
      </c>
      <c r="AA212" s="1" t="str">
        <f t="shared" si="220"/>
        <v/>
      </c>
      <c r="AB212" s="1" t="str">
        <f t="shared" si="220"/>
        <v/>
      </c>
      <c r="AC212" s="1" t="str">
        <f t="shared" si="220"/>
        <v/>
      </c>
      <c r="AD212" s="1" t="str">
        <f t="shared" si="220"/>
        <v/>
      </c>
      <c r="AE212" s="1" t="str">
        <f t="shared" si="220"/>
        <v/>
      </c>
      <c r="AF212" s="1" t="str">
        <f t="shared" si="220"/>
        <v/>
      </c>
      <c r="AG212" s="1" t="str">
        <f t="shared" si="220"/>
        <v/>
      </c>
      <c r="AH212" s="1" t="str">
        <f t="shared" si="220"/>
        <v/>
      </c>
      <c r="AI212" s="1" t="str">
        <f t="shared" si="220"/>
        <v/>
      </c>
      <c r="AJ212" s="1" t="str">
        <f t="shared" si="220"/>
        <v/>
      </c>
      <c r="AK212" s="1" t="str">
        <f t="shared" si="220"/>
        <v/>
      </c>
      <c r="AL212" s="1" t="str">
        <f t="shared" si="220"/>
        <v/>
      </c>
    </row>
    <row r="213" ht="15.75" customHeight="1">
      <c r="F21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</v>
      </c>
      <c r="G213" s="1" t="str">
        <f t="shared" si="2"/>
        <v>111</v>
      </c>
      <c r="H213" s="1">
        <f t="shared" si="3"/>
        <v>7</v>
      </c>
      <c r="I213" s="1" t="str">
        <f t="shared" si="4"/>
        <v>100</v>
      </c>
      <c r="J213" s="3" t="str">
        <f t="shared" si="5"/>
        <v>4</v>
      </c>
      <c r="K213" s="1" t="b">
        <f t="shared" si="6"/>
        <v>1</v>
      </c>
      <c r="L213" s="1" t="b">
        <f t="shared" si="7"/>
        <v>0</v>
      </c>
      <c r="M213" s="1" t="str">
        <f t="shared" si="8"/>
        <v/>
      </c>
      <c r="N213" s="1" t="str">
        <f t="array" ref="N213">IFS(M213="0",15,M213="1",11,TRUE,"")</f>
        <v/>
      </c>
      <c r="O213" s="1" t="str">
        <f t="shared" si="9"/>
        <v/>
      </c>
      <c r="P213" s="1" t="str">
        <f t="shared" si="10"/>
        <v/>
      </c>
      <c r="Q213" s="1" t="str">
        <f t="shared" si="11"/>
        <v>110011010001101</v>
      </c>
      <c r="R213" s="1" t="str">
        <f t="array" ref="R213">TEXTJOIN("",TRUE,RIGHT(U213:XFR213,4))</f>
        <v>100101001101</v>
      </c>
      <c r="S213" s="1" t="str">
        <f t="shared" si="19"/>
        <v>110011010001101000</v>
      </c>
      <c r="T213" s="1">
        <f>IF(K213,Dec_Calculator!C206,"")</f>
        <v>2381</v>
      </c>
      <c r="U213" s="1" t="str">
        <f t="shared" si="20"/>
        <v>11001</v>
      </c>
      <c r="V213" s="1" t="str">
        <f t="shared" si="14"/>
        <v>10100</v>
      </c>
      <c r="W213" s="1" t="str">
        <f t="shared" ref="W213:AL213" si="221">IF(OR(V213="",LEFT(V213,1)="0"),"",MID($E$6,LEN(TEXTJOIN("",TRUE,$F213,$G213,$I213,TEXTJOIN("",TRUE,$U213:V213)))+1,5))</f>
        <v>01101</v>
      </c>
      <c r="X213" s="1" t="str">
        <f t="shared" si="221"/>
        <v/>
      </c>
      <c r="Y213" s="1" t="str">
        <f t="shared" si="221"/>
        <v/>
      </c>
      <c r="Z213" s="1" t="str">
        <f t="shared" si="221"/>
        <v/>
      </c>
      <c r="AA213" s="1" t="str">
        <f t="shared" si="221"/>
        <v/>
      </c>
      <c r="AB213" s="1" t="str">
        <f t="shared" si="221"/>
        <v/>
      </c>
      <c r="AC213" s="1" t="str">
        <f t="shared" si="221"/>
        <v/>
      </c>
      <c r="AD213" s="1" t="str">
        <f t="shared" si="221"/>
        <v/>
      </c>
      <c r="AE213" s="1" t="str">
        <f t="shared" si="221"/>
        <v/>
      </c>
      <c r="AF213" s="1" t="str">
        <f t="shared" si="221"/>
        <v/>
      </c>
      <c r="AG213" s="1" t="str">
        <f t="shared" si="221"/>
        <v/>
      </c>
      <c r="AH213" s="1" t="str">
        <f t="shared" si="221"/>
        <v/>
      </c>
      <c r="AI213" s="1" t="str">
        <f t="shared" si="221"/>
        <v/>
      </c>
      <c r="AJ213" s="1" t="str">
        <f t="shared" si="221"/>
        <v/>
      </c>
      <c r="AK213" s="1" t="str">
        <f t="shared" si="221"/>
        <v/>
      </c>
      <c r="AL213" s="1" t="str">
        <f t="shared" si="221"/>
        <v/>
      </c>
    </row>
    <row r="214" ht="15.75" customHeight="1">
      <c r="F21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</v>
      </c>
      <c r="G214" s="1" t="str">
        <f t="shared" si="2"/>
        <v>100</v>
      </c>
      <c r="H214" s="1">
        <f t="shared" si="3"/>
        <v>4</v>
      </c>
      <c r="I214" s="1" t="str">
        <f t="shared" si="4"/>
        <v>100</v>
      </c>
      <c r="J214" s="3" t="str">
        <f t="shared" si="5"/>
        <v>4</v>
      </c>
      <c r="K214" s="1" t="b">
        <f t="shared" si="6"/>
        <v>1</v>
      </c>
      <c r="L214" s="1" t="b">
        <f t="shared" si="7"/>
        <v>0</v>
      </c>
      <c r="M214" s="1" t="str">
        <f t="shared" si="8"/>
        <v/>
      </c>
      <c r="N214" s="1" t="str">
        <f t="array" ref="N214">IFS(M214="0",15,M214="1",11,TRUE,"")</f>
        <v/>
      </c>
      <c r="O214" s="1" t="str">
        <f t="shared" si="9"/>
        <v/>
      </c>
      <c r="P214" s="1" t="str">
        <f t="shared" si="10"/>
        <v/>
      </c>
      <c r="Q214" s="1" t="str">
        <f t="shared" si="11"/>
        <v>110101010100101</v>
      </c>
      <c r="R214" s="1" t="str">
        <f t="array" ref="R214">TEXTJOIN("",TRUE,RIGHT(U214:XFR214,4))</f>
        <v>101001010101</v>
      </c>
      <c r="S214" s="1" t="str">
        <f t="shared" si="19"/>
        <v>110101010100101000</v>
      </c>
      <c r="T214" s="1">
        <f>IF(K214,Dec_Calculator!C207,"")</f>
        <v>2645</v>
      </c>
      <c r="U214" s="1" t="str">
        <f t="shared" si="20"/>
        <v>11010</v>
      </c>
      <c r="V214" s="1" t="str">
        <f t="shared" si="14"/>
        <v>10101</v>
      </c>
      <c r="W214" s="1" t="str">
        <f t="shared" ref="W214:AL214" si="222">IF(OR(V214="",LEFT(V214,1)="0"),"",MID($E$6,LEN(TEXTJOIN("",TRUE,$F214,$G214,$I214,TEXTJOIN("",TRUE,$U214:V214)))+1,5))</f>
        <v>00101</v>
      </c>
      <c r="X214" s="1" t="str">
        <f t="shared" si="222"/>
        <v/>
      </c>
      <c r="Y214" s="1" t="str">
        <f t="shared" si="222"/>
        <v/>
      </c>
      <c r="Z214" s="1" t="str">
        <f t="shared" si="222"/>
        <v/>
      </c>
      <c r="AA214" s="1" t="str">
        <f t="shared" si="222"/>
        <v/>
      </c>
      <c r="AB214" s="1" t="str">
        <f t="shared" si="222"/>
        <v/>
      </c>
      <c r="AC214" s="1" t="str">
        <f t="shared" si="222"/>
        <v/>
      </c>
      <c r="AD214" s="1" t="str">
        <f t="shared" si="222"/>
        <v/>
      </c>
      <c r="AE214" s="1" t="str">
        <f t="shared" si="222"/>
        <v/>
      </c>
      <c r="AF214" s="1" t="str">
        <f t="shared" si="222"/>
        <v/>
      </c>
      <c r="AG214" s="1" t="str">
        <f t="shared" si="222"/>
        <v/>
      </c>
      <c r="AH214" s="1" t="str">
        <f t="shared" si="222"/>
        <v/>
      </c>
      <c r="AI214" s="1" t="str">
        <f t="shared" si="222"/>
        <v/>
      </c>
      <c r="AJ214" s="1" t="str">
        <f t="shared" si="222"/>
        <v/>
      </c>
      <c r="AK214" s="1" t="str">
        <f t="shared" si="222"/>
        <v/>
      </c>
      <c r="AL214" s="1" t="str">
        <f t="shared" si="222"/>
        <v/>
      </c>
    </row>
    <row r="215" ht="15.75" customHeight="1">
      <c r="F21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</v>
      </c>
      <c r="G215" s="1" t="str">
        <f t="shared" si="2"/>
        <v>001</v>
      </c>
      <c r="H215" s="1">
        <f t="shared" si="3"/>
        <v>1</v>
      </c>
      <c r="I215" s="1" t="str">
        <f t="shared" si="4"/>
        <v>000</v>
      </c>
      <c r="J215" s="3" t="str">
        <f t="shared" si="5"/>
        <v>0</v>
      </c>
      <c r="K215" s="1" t="b">
        <f t="shared" si="6"/>
        <v>0</v>
      </c>
      <c r="L215" s="1" t="b">
        <f t="shared" si="7"/>
        <v>1</v>
      </c>
      <c r="M215" s="1" t="str">
        <f t="shared" si="8"/>
        <v>0</v>
      </c>
      <c r="N215" s="1">
        <f t="array" ref="N215">IFS(M215="0",15,M215="1",11,TRUE,"")</f>
        <v>15</v>
      </c>
      <c r="O215" s="1" t="str">
        <f t="shared" si="9"/>
        <v>000000000111110</v>
      </c>
      <c r="P215" s="1">
        <f t="shared" si="10"/>
        <v>62</v>
      </c>
      <c r="Q215" s="1" t="str">
        <f t="shared" si="11"/>
        <v/>
      </c>
      <c r="R215" s="1" t="str">
        <f t="array" ref="R215">TEXTJOIN("",TRUE,RIGHT(U215:XFR215,4))</f>
        <v/>
      </c>
      <c r="S215" s="1" t="str">
        <f t="shared" si="19"/>
        <v/>
      </c>
      <c r="T215" s="1" t="str">
        <f>IF(K215,Dec_Calculator!C208,"")</f>
        <v/>
      </c>
      <c r="U215" s="1" t="str">
        <f t="shared" si="20"/>
        <v/>
      </c>
      <c r="V215" s="1" t="str">
        <f t="shared" si="14"/>
        <v/>
      </c>
      <c r="W215" s="1" t="str">
        <f t="shared" ref="W215:AL215" si="223">IF(OR(V215="",LEFT(V215,1)="0"),"",MID($E$6,LEN(TEXTJOIN("",TRUE,$F215,$G215,$I215,TEXTJOIN("",TRUE,$U215:V215)))+1,5))</f>
        <v/>
      </c>
      <c r="X215" s="1" t="str">
        <f t="shared" si="223"/>
        <v/>
      </c>
      <c r="Y215" s="1" t="str">
        <f t="shared" si="223"/>
        <v/>
      </c>
      <c r="Z215" s="1" t="str">
        <f t="shared" si="223"/>
        <v/>
      </c>
      <c r="AA215" s="1" t="str">
        <f t="shared" si="223"/>
        <v/>
      </c>
      <c r="AB215" s="1" t="str">
        <f t="shared" si="223"/>
        <v/>
      </c>
      <c r="AC215" s="1" t="str">
        <f t="shared" si="223"/>
        <v/>
      </c>
      <c r="AD215" s="1" t="str">
        <f t="shared" si="223"/>
        <v/>
      </c>
      <c r="AE215" s="1" t="str">
        <f t="shared" si="223"/>
        <v/>
      </c>
      <c r="AF215" s="1" t="str">
        <f t="shared" si="223"/>
        <v/>
      </c>
      <c r="AG215" s="1" t="str">
        <f t="shared" si="223"/>
        <v/>
      </c>
      <c r="AH215" s="1" t="str">
        <f t="shared" si="223"/>
        <v/>
      </c>
      <c r="AI215" s="1" t="str">
        <f t="shared" si="223"/>
        <v/>
      </c>
      <c r="AJ215" s="1" t="str">
        <f t="shared" si="223"/>
        <v/>
      </c>
      <c r="AK215" s="1" t="str">
        <f t="shared" si="223"/>
        <v/>
      </c>
      <c r="AL215" s="1" t="str">
        <f t="shared" si="223"/>
        <v/>
      </c>
    </row>
    <row r="216" ht="15.75" customHeight="1">
      <c r="F21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</v>
      </c>
      <c r="G216" s="1" t="str">
        <f t="shared" si="2"/>
        <v>110</v>
      </c>
      <c r="H216" s="1">
        <f t="shared" si="3"/>
        <v>6</v>
      </c>
      <c r="I216" s="1" t="str">
        <f t="shared" si="4"/>
        <v>100</v>
      </c>
      <c r="J216" s="3" t="str">
        <f t="shared" si="5"/>
        <v>4</v>
      </c>
      <c r="K216" s="1" t="b">
        <f t="shared" si="6"/>
        <v>1</v>
      </c>
      <c r="L216" s="1" t="b">
        <f t="shared" si="7"/>
        <v>0</v>
      </c>
      <c r="M216" s="1" t="str">
        <f t="shared" si="8"/>
        <v/>
      </c>
      <c r="N216" s="1" t="str">
        <f t="array" ref="N216">IFS(M216="0",15,M216="1",11,TRUE,"")</f>
        <v/>
      </c>
      <c r="O216" s="1" t="str">
        <f t="shared" si="9"/>
        <v/>
      </c>
      <c r="P216" s="1" t="str">
        <f t="shared" si="10"/>
        <v/>
      </c>
      <c r="Q216" s="1" t="str">
        <f t="shared" si="11"/>
        <v>101101101100011</v>
      </c>
      <c r="R216" s="1" t="str">
        <f t="array" ref="R216">TEXTJOIN("",TRUE,RIGHT(U216:XFR216,4))</f>
        <v>011010110011</v>
      </c>
      <c r="S216" s="1" t="str">
        <f t="shared" si="19"/>
        <v>101101101100011000</v>
      </c>
      <c r="T216" s="1">
        <f>IF(K216,Dec_Calculator!C209,"")</f>
        <v>1715</v>
      </c>
      <c r="U216" s="1" t="str">
        <f t="shared" si="20"/>
        <v>10110</v>
      </c>
      <c r="V216" s="1" t="str">
        <f t="shared" si="14"/>
        <v>11011</v>
      </c>
      <c r="W216" s="1" t="str">
        <f t="shared" ref="W216:AL216" si="224">IF(OR(V216="",LEFT(V216,1)="0"),"",MID($E$6,LEN(TEXTJOIN("",TRUE,$F216,$G216,$I216,TEXTJOIN("",TRUE,$U216:V216)))+1,5))</f>
        <v>00011</v>
      </c>
      <c r="X216" s="1" t="str">
        <f t="shared" si="224"/>
        <v/>
      </c>
      <c r="Y216" s="1" t="str">
        <f t="shared" si="224"/>
        <v/>
      </c>
      <c r="Z216" s="1" t="str">
        <f t="shared" si="224"/>
        <v/>
      </c>
      <c r="AA216" s="1" t="str">
        <f t="shared" si="224"/>
        <v/>
      </c>
      <c r="AB216" s="1" t="str">
        <f t="shared" si="224"/>
        <v/>
      </c>
      <c r="AC216" s="1" t="str">
        <f t="shared" si="224"/>
        <v/>
      </c>
      <c r="AD216" s="1" t="str">
        <f t="shared" si="224"/>
        <v/>
      </c>
      <c r="AE216" s="1" t="str">
        <f t="shared" si="224"/>
        <v/>
      </c>
      <c r="AF216" s="1" t="str">
        <f t="shared" si="224"/>
        <v/>
      </c>
      <c r="AG216" s="1" t="str">
        <f t="shared" si="224"/>
        <v/>
      </c>
      <c r="AH216" s="1" t="str">
        <f t="shared" si="224"/>
        <v/>
      </c>
      <c r="AI216" s="1" t="str">
        <f t="shared" si="224"/>
        <v/>
      </c>
      <c r="AJ216" s="1" t="str">
        <f t="shared" si="224"/>
        <v/>
      </c>
      <c r="AK216" s="1" t="str">
        <f t="shared" si="224"/>
        <v/>
      </c>
      <c r="AL216" s="1" t="str">
        <f t="shared" si="224"/>
        <v/>
      </c>
    </row>
    <row r="217" ht="15.75" customHeight="1">
      <c r="F21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</v>
      </c>
      <c r="G217" s="1" t="str">
        <f t="shared" si="2"/>
        <v>000</v>
      </c>
      <c r="H217" s="1">
        <f t="shared" si="3"/>
        <v>0</v>
      </c>
      <c r="I217" s="1" t="str">
        <f t="shared" si="4"/>
        <v>100</v>
      </c>
      <c r="J217" s="3" t="str">
        <f t="shared" si="5"/>
        <v>4</v>
      </c>
      <c r="K217" s="1" t="b">
        <f t="shared" si="6"/>
        <v>1</v>
      </c>
      <c r="L217" s="1" t="b">
        <f t="shared" si="7"/>
        <v>0</v>
      </c>
      <c r="M217" s="1" t="str">
        <f t="shared" si="8"/>
        <v/>
      </c>
      <c r="N217" s="1" t="str">
        <f t="array" ref="N217">IFS(M217="0",15,M217="1",11,TRUE,"")</f>
        <v/>
      </c>
      <c r="O217" s="1" t="str">
        <f t="shared" si="9"/>
        <v/>
      </c>
      <c r="P217" s="1" t="str">
        <f t="shared" si="10"/>
        <v/>
      </c>
      <c r="Q217" s="1" t="str">
        <f t="shared" si="11"/>
        <v>11101110001110011011111011001101000</v>
      </c>
      <c r="R217" s="1" t="str">
        <f t="array" ref="R217">TEXTJOIN("",TRUE,RIGHT(U217:XFR217,4))</f>
        <v>1101100011001011110100111000</v>
      </c>
      <c r="S217" s="1" t="str">
        <f t="shared" si="19"/>
        <v>11101110001110011011111011001101000000</v>
      </c>
      <c r="T217" s="1">
        <f>IF(K217,Dec_Calculator!C210,"")</f>
        <v>227327288</v>
      </c>
      <c r="U217" s="1" t="str">
        <f t="shared" si="20"/>
        <v>11101</v>
      </c>
      <c r="V217" s="1" t="str">
        <f t="shared" si="14"/>
        <v>11000</v>
      </c>
      <c r="W217" s="1" t="str">
        <f t="shared" ref="W217:AL217" si="225">IF(OR(V217="",LEFT(V217,1)="0"),"",MID($E$6,LEN(TEXTJOIN("",TRUE,$F217,$G217,$I217,TEXTJOIN("",TRUE,$U217:V217)))+1,5))</f>
        <v>11100</v>
      </c>
      <c r="X217" s="1" t="str">
        <f t="shared" si="225"/>
        <v>11011</v>
      </c>
      <c r="Y217" s="1" t="str">
        <f t="shared" si="225"/>
        <v>11101</v>
      </c>
      <c r="Z217" s="1" t="str">
        <f t="shared" si="225"/>
        <v>10011</v>
      </c>
      <c r="AA217" s="1" t="str">
        <f t="shared" si="225"/>
        <v>01000</v>
      </c>
      <c r="AB217" s="1" t="str">
        <f t="shared" si="225"/>
        <v/>
      </c>
      <c r="AC217" s="1" t="str">
        <f t="shared" si="225"/>
        <v/>
      </c>
      <c r="AD217" s="1" t="str">
        <f t="shared" si="225"/>
        <v/>
      </c>
      <c r="AE217" s="1" t="str">
        <f t="shared" si="225"/>
        <v/>
      </c>
      <c r="AF217" s="1" t="str">
        <f t="shared" si="225"/>
        <v/>
      </c>
      <c r="AG217" s="1" t="str">
        <f t="shared" si="225"/>
        <v/>
      </c>
      <c r="AH217" s="1" t="str">
        <f t="shared" si="225"/>
        <v/>
      </c>
      <c r="AI217" s="1" t="str">
        <f t="shared" si="225"/>
        <v/>
      </c>
      <c r="AJ217" s="1" t="str">
        <f t="shared" si="225"/>
        <v/>
      </c>
      <c r="AK217" s="1" t="str">
        <f t="shared" si="225"/>
        <v/>
      </c>
      <c r="AL217" s="1" t="str">
        <f t="shared" si="225"/>
        <v/>
      </c>
    </row>
    <row r="218" ht="15.75" customHeight="1">
      <c r="F21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</v>
      </c>
      <c r="G218" s="1" t="str">
        <f t="shared" si="2"/>
        <v>111</v>
      </c>
      <c r="H218" s="1">
        <f t="shared" si="3"/>
        <v>7</v>
      </c>
      <c r="I218" s="1" t="str">
        <f t="shared" si="4"/>
        <v>000</v>
      </c>
      <c r="J218" s="3" t="str">
        <f t="shared" si="5"/>
        <v>0</v>
      </c>
      <c r="K218" s="1" t="b">
        <f t="shared" si="6"/>
        <v>0</v>
      </c>
      <c r="L218" s="1" t="b">
        <f t="shared" si="7"/>
        <v>1</v>
      </c>
      <c r="M218" s="1" t="str">
        <f t="shared" si="8"/>
        <v>1</v>
      </c>
      <c r="N218" s="1">
        <f t="array" ref="N218">IFS(M218="0",15,M218="1",11,TRUE,"")</f>
        <v>11</v>
      </c>
      <c r="O218" s="1" t="str">
        <f t="shared" si="9"/>
        <v>00000000011</v>
      </c>
      <c r="P218" s="1">
        <f t="shared" si="10"/>
        <v>3</v>
      </c>
      <c r="Q218" s="1" t="str">
        <f t="shared" si="11"/>
        <v/>
      </c>
      <c r="R218" s="1" t="str">
        <f t="array" ref="R218">TEXTJOIN("",TRUE,RIGHT(U218:XFR218,4))</f>
        <v/>
      </c>
      <c r="S218" s="1" t="str">
        <f t="shared" si="19"/>
        <v/>
      </c>
      <c r="T218" s="1" t="str">
        <f>IF(K218,Dec_Calculator!C211,"")</f>
        <v/>
      </c>
      <c r="U218" s="1" t="str">
        <f t="shared" si="20"/>
        <v/>
      </c>
      <c r="V218" s="1" t="str">
        <f t="shared" si="14"/>
        <v/>
      </c>
      <c r="W218" s="1" t="str">
        <f t="shared" ref="W218:AL218" si="226">IF(OR(V218="",LEFT(V218,1)="0"),"",MID($E$6,LEN(TEXTJOIN("",TRUE,$F218,$G218,$I218,TEXTJOIN("",TRUE,$U218:V218)))+1,5))</f>
        <v/>
      </c>
      <c r="X218" s="1" t="str">
        <f t="shared" si="226"/>
        <v/>
      </c>
      <c r="Y218" s="1" t="str">
        <f t="shared" si="226"/>
        <v/>
      </c>
      <c r="Z218" s="1" t="str">
        <f t="shared" si="226"/>
        <v/>
      </c>
      <c r="AA218" s="1" t="str">
        <f t="shared" si="226"/>
        <v/>
      </c>
      <c r="AB218" s="1" t="str">
        <f t="shared" si="226"/>
        <v/>
      </c>
      <c r="AC218" s="1" t="str">
        <f t="shared" si="226"/>
        <v/>
      </c>
      <c r="AD218" s="1" t="str">
        <f t="shared" si="226"/>
        <v/>
      </c>
      <c r="AE218" s="1" t="str">
        <f t="shared" si="226"/>
        <v/>
      </c>
      <c r="AF218" s="1" t="str">
        <f t="shared" si="226"/>
        <v/>
      </c>
      <c r="AG218" s="1" t="str">
        <f t="shared" si="226"/>
        <v/>
      </c>
      <c r="AH218" s="1" t="str">
        <f t="shared" si="226"/>
        <v/>
      </c>
      <c r="AI218" s="1" t="str">
        <f t="shared" si="226"/>
        <v/>
      </c>
      <c r="AJ218" s="1" t="str">
        <f t="shared" si="226"/>
        <v/>
      </c>
      <c r="AK218" s="1" t="str">
        <f t="shared" si="226"/>
        <v/>
      </c>
      <c r="AL218" s="1" t="str">
        <f t="shared" si="226"/>
        <v/>
      </c>
    </row>
    <row r="219" ht="15.75" customHeight="1">
      <c r="F21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</v>
      </c>
      <c r="G219" s="1" t="str">
        <f t="shared" si="2"/>
        <v>001</v>
      </c>
      <c r="H219" s="1">
        <f t="shared" si="3"/>
        <v>1</v>
      </c>
      <c r="I219" s="1" t="str">
        <f t="shared" si="4"/>
        <v>100</v>
      </c>
      <c r="J219" s="3" t="str">
        <f t="shared" si="5"/>
        <v>4</v>
      </c>
      <c r="K219" s="1" t="b">
        <f t="shared" si="6"/>
        <v>1</v>
      </c>
      <c r="L219" s="1" t="b">
        <f t="shared" si="7"/>
        <v>0</v>
      </c>
      <c r="M219" s="1" t="str">
        <f t="shared" si="8"/>
        <v/>
      </c>
      <c r="N219" s="1" t="str">
        <f t="array" ref="N219">IFS(M219="0",15,M219="1",11,TRUE,"")</f>
        <v/>
      </c>
      <c r="O219" s="1" t="str">
        <f t="shared" si="9"/>
        <v/>
      </c>
      <c r="P219" s="1" t="str">
        <f t="shared" si="10"/>
        <v/>
      </c>
      <c r="Q219" s="1" t="str">
        <f t="shared" si="11"/>
        <v>00100</v>
      </c>
      <c r="R219" s="1" t="str">
        <f t="array" ref="R219">TEXTJOIN("",TRUE,RIGHT(U219:XFR219,4))</f>
        <v>0100</v>
      </c>
      <c r="S219" s="1" t="str">
        <f t="shared" si="19"/>
        <v>001000</v>
      </c>
      <c r="T219" s="1">
        <f>IF(K219,Dec_Calculator!C212,"")</f>
        <v>4</v>
      </c>
      <c r="U219" s="1" t="str">
        <f t="shared" si="20"/>
        <v>00100</v>
      </c>
      <c r="V219" s="1" t="str">
        <f t="shared" si="14"/>
        <v/>
      </c>
      <c r="W219" s="1" t="str">
        <f t="shared" ref="W219:AL219" si="227">IF(OR(V219="",LEFT(V219,1)="0"),"",MID($E$6,LEN(TEXTJOIN("",TRUE,$F219,$G219,$I219,TEXTJOIN("",TRUE,$U219:V219)))+1,5))</f>
        <v/>
      </c>
      <c r="X219" s="1" t="str">
        <f t="shared" si="227"/>
        <v/>
      </c>
      <c r="Y219" s="1" t="str">
        <f t="shared" si="227"/>
        <v/>
      </c>
      <c r="Z219" s="1" t="str">
        <f t="shared" si="227"/>
        <v/>
      </c>
      <c r="AA219" s="1" t="str">
        <f t="shared" si="227"/>
        <v/>
      </c>
      <c r="AB219" s="1" t="str">
        <f t="shared" si="227"/>
        <v/>
      </c>
      <c r="AC219" s="1" t="str">
        <f t="shared" si="227"/>
        <v/>
      </c>
      <c r="AD219" s="1" t="str">
        <f t="shared" si="227"/>
        <v/>
      </c>
      <c r="AE219" s="1" t="str">
        <f t="shared" si="227"/>
        <v/>
      </c>
      <c r="AF219" s="1" t="str">
        <f t="shared" si="227"/>
        <v/>
      </c>
      <c r="AG219" s="1" t="str">
        <f t="shared" si="227"/>
        <v/>
      </c>
      <c r="AH219" s="1" t="str">
        <f t="shared" si="227"/>
        <v/>
      </c>
      <c r="AI219" s="1" t="str">
        <f t="shared" si="227"/>
        <v/>
      </c>
      <c r="AJ219" s="1" t="str">
        <f t="shared" si="227"/>
        <v/>
      </c>
      <c r="AK219" s="1" t="str">
        <f t="shared" si="227"/>
        <v/>
      </c>
      <c r="AL219" s="1" t="str">
        <f t="shared" si="227"/>
        <v/>
      </c>
    </row>
    <row r="220" ht="15.75" customHeight="1">
      <c r="F22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</v>
      </c>
      <c r="G220" s="1" t="str">
        <f t="shared" si="2"/>
        <v>000</v>
      </c>
      <c r="H220" s="1">
        <f t="shared" si="3"/>
        <v>0</v>
      </c>
      <c r="I220" s="1" t="str">
        <f t="shared" si="4"/>
        <v>100</v>
      </c>
      <c r="J220" s="3" t="str">
        <f t="shared" si="5"/>
        <v>4</v>
      </c>
      <c r="K220" s="1" t="b">
        <f t="shared" si="6"/>
        <v>1</v>
      </c>
      <c r="L220" s="1" t="b">
        <f t="shared" si="7"/>
        <v>0</v>
      </c>
      <c r="M220" s="1" t="str">
        <f t="shared" si="8"/>
        <v/>
      </c>
      <c r="N220" s="1" t="str">
        <f t="array" ref="N220">IFS(M220="0",15,M220="1",11,TRUE,"")</f>
        <v/>
      </c>
      <c r="O220" s="1" t="str">
        <f t="shared" si="9"/>
        <v/>
      </c>
      <c r="P220" s="1" t="str">
        <f t="shared" si="10"/>
        <v/>
      </c>
      <c r="Q220" s="1" t="str">
        <f t="shared" si="11"/>
        <v>10100100111011000101</v>
      </c>
      <c r="R220" s="1" t="str">
        <f t="array" ref="R220">TEXTJOIN("",TRUE,RIGHT(U220:XFR220,4))</f>
        <v>0100001101100101</v>
      </c>
      <c r="S220" s="1" t="str">
        <f t="shared" si="19"/>
        <v>10100100111011000101</v>
      </c>
      <c r="T220" s="1">
        <f>IF(K220,Dec_Calculator!C213,"")</f>
        <v>17253</v>
      </c>
      <c r="U220" s="1" t="str">
        <f t="shared" si="20"/>
        <v>10100</v>
      </c>
      <c r="V220" s="1" t="str">
        <f t="shared" si="14"/>
        <v>10011</v>
      </c>
      <c r="W220" s="1" t="str">
        <f t="shared" ref="W220:AL220" si="228">IF(OR(V220="",LEFT(V220,1)="0"),"",MID($E$6,LEN(TEXTJOIN("",TRUE,$F220,$G220,$I220,TEXTJOIN("",TRUE,$U220:V220)))+1,5))</f>
        <v>10110</v>
      </c>
      <c r="X220" s="1" t="str">
        <f t="shared" si="228"/>
        <v>00101</v>
      </c>
      <c r="Y220" s="1" t="str">
        <f t="shared" si="228"/>
        <v/>
      </c>
      <c r="Z220" s="1" t="str">
        <f t="shared" si="228"/>
        <v/>
      </c>
      <c r="AA220" s="1" t="str">
        <f t="shared" si="228"/>
        <v/>
      </c>
      <c r="AB220" s="1" t="str">
        <f t="shared" si="228"/>
        <v/>
      </c>
      <c r="AC220" s="1" t="str">
        <f t="shared" si="228"/>
        <v/>
      </c>
      <c r="AD220" s="1" t="str">
        <f t="shared" si="228"/>
        <v/>
      </c>
      <c r="AE220" s="1" t="str">
        <f t="shared" si="228"/>
        <v/>
      </c>
      <c r="AF220" s="1" t="str">
        <f t="shared" si="228"/>
        <v/>
      </c>
      <c r="AG220" s="1" t="str">
        <f t="shared" si="228"/>
        <v/>
      </c>
      <c r="AH220" s="1" t="str">
        <f t="shared" si="228"/>
        <v/>
      </c>
      <c r="AI220" s="1" t="str">
        <f t="shared" si="228"/>
        <v/>
      </c>
      <c r="AJ220" s="1" t="str">
        <f t="shared" si="228"/>
        <v/>
      </c>
      <c r="AK220" s="1" t="str">
        <f t="shared" si="228"/>
        <v/>
      </c>
      <c r="AL220" s="1" t="str">
        <f t="shared" si="228"/>
        <v/>
      </c>
    </row>
    <row r="221" ht="15.75" customHeight="1">
      <c r="F22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</v>
      </c>
      <c r="G221" s="1" t="str">
        <f t="shared" si="2"/>
        <v>011</v>
      </c>
      <c r="H221" s="1">
        <f t="shared" si="3"/>
        <v>3</v>
      </c>
      <c r="I221" s="1" t="str">
        <f t="shared" si="4"/>
        <v>100</v>
      </c>
      <c r="J221" s="3" t="str">
        <f t="shared" si="5"/>
        <v>4</v>
      </c>
      <c r="K221" s="1" t="b">
        <f t="shared" si="6"/>
        <v>1</v>
      </c>
      <c r="L221" s="1" t="b">
        <f t="shared" si="7"/>
        <v>0</v>
      </c>
      <c r="M221" s="1" t="str">
        <f t="shared" si="8"/>
        <v/>
      </c>
      <c r="N221" s="1" t="str">
        <f t="array" ref="N221">IFS(M221="0",15,M221="1",11,TRUE,"")</f>
        <v/>
      </c>
      <c r="O221" s="1" t="str">
        <f t="shared" si="9"/>
        <v/>
      </c>
      <c r="P221" s="1" t="str">
        <f t="shared" si="10"/>
        <v/>
      </c>
      <c r="Q221" s="1" t="str">
        <f t="shared" si="11"/>
        <v>01001</v>
      </c>
      <c r="R221" s="1" t="str">
        <f t="array" ref="R221">TEXTJOIN("",TRUE,RIGHT(U221:XFR221,4))</f>
        <v>1001</v>
      </c>
      <c r="S221" s="1" t="str">
        <f t="shared" si="19"/>
        <v>010010</v>
      </c>
      <c r="T221" s="1">
        <f>IF(K221,Dec_Calculator!C214,"")</f>
        <v>9</v>
      </c>
      <c r="U221" s="1" t="str">
        <f t="shared" si="20"/>
        <v>01001</v>
      </c>
      <c r="V221" s="1" t="str">
        <f t="shared" si="14"/>
        <v/>
      </c>
      <c r="W221" s="1" t="str">
        <f t="shared" ref="W221:AL221" si="229">IF(OR(V221="",LEFT(V221,1)="0"),"",MID($E$6,LEN(TEXTJOIN("",TRUE,$F221,$G221,$I221,TEXTJOIN("",TRUE,$U221:V221)))+1,5))</f>
        <v/>
      </c>
      <c r="X221" s="1" t="str">
        <f t="shared" si="229"/>
        <v/>
      </c>
      <c r="Y221" s="1" t="str">
        <f t="shared" si="229"/>
        <v/>
      </c>
      <c r="Z221" s="1" t="str">
        <f t="shared" si="229"/>
        <v/>
      </c>
      <c r="AA221" s="1" t="str">
        <f t="shared" si="229"/>
        <v/>
      </c>
      <c r="AB221" s="1" t="str">
        <f t="shared" si="229"/>
        <v/>
      </c>
      <c r="AC221" s="1" t="str">
        <f t="shared" si="229"/>
        <v/>
      </c>
      <c r="AD221" s="1" t="str">
        <f t="shared" si="229"/>
        <v/>
      </c>
      <c r="AE221" s="1" t="str">
        <f t="shared" si="229"/>
        <v/>
      </c>
      <c r="AF221" s="1" t="str">
        <f t="shared" si="229"/>
        <v/>
      </c>
      <c r="AG221" s="1" t="str">
        <f t="shared" si="229"/>
        <v/>
      </c>
      <c r="AH221" s="1" t="str">
        <f t="shared" si="229"/>
        <v/>
      </c>
      <c r="AI221" s="1" t="str">
        <f t="shared" si="229"/>
        <v/>
      </c>
      <c r="AJ221" s="1" t="str">
        <f t="shared" si="229"/>
        <v/>
      </c>
      <c r="AK221" s="1" t="str">
        <f t="shared" si="229"/>
        <v/>
      </c>
      <c r="AL221" s="1" t="str">
        <f t="shared" si="229"/>
        <v/>
      </c>
    </row>
    <row r="222" ht="15.75" customHeight="1">
      <c r="F22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</v>
      </c>
      <c r="G222" s="1" t="str">
        <f t="shared" si="2"/>
        <v>111</v>
      </c>
      <c r="H222" s="1">
        <f t="shared" si="3"/>
        <v>7</v>
      </c>
      <c r="I222" s="1" t="str">
        <f t="shared" si="4"/>
        <v>001</v>
      </c>
      <c r="J222" s="3" t="str">
        <f t="shared" si="5"/>
        <v>1</v>
      </c>
      <c r="K222" s="1" t="b">
        <f t="shared" si="6"/>
        <v>0</v>
      </c>
      <c r="L222" s="1" t="b">
        <f t="shared" si="7"/>
        <v>1</v>
      </c>
      <c r="M222" s="1" t="str">
        <f t="shared" si="8"/>
        <v>0</v>
      </c>
      <c r="N222" s="1">
        <f t="array" ref="N222">IFS(M222="0",15,M222="1",11,TRUE,"")</f>
        <v>15</v>
      </c>
      <c r="O222" s="1" t="str">
        <f t="shared" si="9"/>
        <v>000000001010001</v>
      </c>
      <c r="P222" s="1">
        <f t="shared" si="10"/>
        <v>81</v>
      </c>
      <c r="Q222" s="1" t="str">
        <f t="shared" si="11"/>
        <v/>
      </c>
      <c r="R222" s="1" t="str">
        <f t="array" ref="R222">TEXTJOIN("",TRUE,RIGHT(U222:XFR222,4))</f>
        <v/>
      </c>
      <c r="S222" s="1" t="str">
        <f t="shared" si="19"/>
        <v/>
      </c>
      <c r="T222" s="1" t="str">
        <f>IF(K222,Dec_Calculator!C215,"")</f>
        <v/>
      </c>
      <c r="U222" s="1" t="str">
        <f t="shared" si="20"/>
        <v/>
      </c>
      <c r="V222" s="1" t="str">
        <f t="shared" si="14"/>
        <v/>
      </c>
      <c r="W222" s="1" t="str">
        <f t="shared" ref="W222:AL222" si="230">IF(OR(V222="",LEFT(V222,1)="0"),"",MID($E$6,LEN(TEXTJOIN("",TRUE,$F222,$G222,$I222,TEXTJOIN("",TRUE,$U222:V222)))+1,5))</f>
        <v/>
      </c>
      <c r="X222" s="1" t="str">
        <f t="shared" si="230"/>
        <v/>
      </c>
      <c r="Y222" s="1" t="str">
        <f t="shared" si="230"/>
        <v/>
      </c>
      <c r="Z222" s="1" t="str">
        <f t="shared" si="230"/>
        <v/>
      </c>
      <c r="AA222" s="1" t="str">
        <f t="shared" si="230"/>
        <v/>
      </c>
      <c r="AB222" s="1" t="str">
        <f t="shared" si="230"/>
        <v/>
      </c>
      <c r="AC222" s="1" t="str">
        <f t="shared" si="230"/>
        <v/>
      </c>
      <c r="AD222" s="1" t="str">
        <f t="shared" si="230"/>
        <v/>
      </c>
      <c r="AE222" s="1" t="str">
        <f t="shared" si="230"/>
        <v/>
      </c>
      <c r="AF222" s="1" t="str">
        <f t="shared" si="230"/>
        <v/>
      </c>
      <c r="AG222" s="1" t="str">
        <f t="shared" si="230"/>
        <v/>
      </c>
      <c r="AH222" s="1" t="str">
        <f t="shared" si="230"/>
        <v/>
      </c>
      <c r="AI222" s="1" t="str">
        <f t="shared" si="230"/>
        <v/>
      </c>
      <c r="AJ222" s="1" t="str">
        <f t="shared" si="230"/>
        <v/>
      </c>
      <c r="AK222" s="1" t="str">
        <f t="shared" si="230"/>
        <v/>
      </c>
      <c r="AL222" s="1" t="str">
        <f t="shared" si="230"/>
        <v/>
      </c>
    </row>
    <row r="223" ht="15.75" customHeight="1">
      <c r="F22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</v>
      </c>
      <c r="G223" s="1" t="str">
        <f t="shared" si="2"/>
        <v>000</v>
      </c>
      <c r="H223" s="1">
        <f t="shared" si="3"/>
        <v>0</v>
      </c>
      <c r="I223" s="1" t="str">
        <f t="shared" si="4"/>
        <v>100</v>
      </c>
      <c r="J223" s="3" t="str">
        <f t="shared" si="5"/>
        <v>4</v>
      </c>
      <c r="K223" s="1" t="b">
        <f t="shared" si="6"/>
        <v>1</v>
      </c>
      <c r="L223" s="1" t="b">
        <f t="shared" si="7"/>
        <v>0</v>
      </c>
      <c r="M223" s="1" t="str">
        <f t="shared" si="8"/>
        <v/>
      </c>
      <c r="N223" s="1" t="str">
        <f t="array" ref="N223">IFS(M223="0",15,M223="1",11,TRUE,"")</f>
        <v/>
      </c>
      <c r="O223" s="1" t="str">
        <f t="shared" si="9"/>
        <v/>
      </c>
      <c r="P223" s="1" t="str">
        <f t="shared" si="10"/>
        <v/>
      </c>
      <c r="Q223" s="1" t="str">
        <f t="shared" si="11"/>
        <v>110011101100101</v>
      </c>
      <c r="R223" s="1" t="str">
        <f t="array" ref="R223">TEXTJOIN("",TRUE,RIGHT(U223:XFR223,4))</f>
        <v>100110110101</v>
      </c>
      <c r="S223" s="1" t="str">
        <f t="shared" si="19"/>
        <v>110011101100101000</v>
      </c>
      <c r="T223" s="1">
        <f>IF(K223,Dec_Calculator!C216,"")</f>
        <v>2485</v>
      </c>
      <c r="U223" s="1" t="str">
        <f t="shared" si="20"/>
        <v>11001</v>
      </c>
      <c r="V223" s="1" t="str">
        <f t="shared" si="14"/>
        <v>11011</v>
      </c>
      <c r="W223" s="1" t="str">
        <f t="shared" ref="W223:AL223" si="231">IF(OR(V223="",LEFT(V223,1)="0"),"",MID($E$6,LEN(TEXTJOIN("",TRUE,$F223,$G223,$I223,TEXTJOIN("",TRUE,$U223:V223)))+1,5))</f>
        <v>00101</v>
      </c>
      <c r="X223" s="1" t="str">
        <f t="shared" si="231"/>
        <v/>
      </c>
      <c r="Y223" s="1" t="str">
        <f t="shared" si="231"/>
        <v/>
      </c>
      <c r="Z223" s="1" t="str">
        <f t="shared" si="231"/>
        <v/>
      </c>
      <c r="AA223" s="1" t="str">
        <f t="shared" si="231"/>
        <v/>
      </c>
      <c r="AB223" s="1" t="str">
        <f t="shared" si="231"/>
        <v/>
      </c>
      <c r="AC223" s="1" t="str">
        <f t="shared" si="231"/>
        <v/>
      </c>
      <c r="AD223" s="1" t="str">
        <f t="shared" si="231"/>
        <v/>
      </c>
      <c r="AE223" s="1" t="str">
        <f t="shared" si="231"/>
        <v/>
      </c>
      <c r="AF223" s="1" t="str">
        <f t="shared" si="231"/>
        <v/>
      </c>
      <c r="AG223" s="1" t="str">
        <f t="shared" si="231"/>
        <v/>
      </c>
      <c r="AH223" s="1" t="str">
        <f t="shared" si="231"/>
        <v/>
      </c>
      <c r="AI223" s="1" t="str">
        <f t="shared" si="231"/>
        <v/>
      </c>
      <c r="AJ223" s="1" t="str">
        <f t="shared" si="231"/>
        <v/>
      </c>
      <c r="AK223" s="1" t="str">
        <f t="shared" si="231"/>
        <v/>
      </c>
      <c r="AL223" s="1" t="str">
        <f t="shared" si="231"/>
        <v/>
      </c>
    </row>
    <row r="224" ht="15.75" customHeight="1">
      <c r="F22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</v>
      </c>
      <c r="G224" s="1" t="str">
        <f t="shared" si="2"/>
        <v>110</v>
      </c>
      <c r="H224" s="1">
        <f t="shared" si="3"/>
        <v>6</v>
      </c>
      <c r="I224" s="1" t="str">
        <f t="shared" si="4"/>
        <v>110</v>
      </c>
      <c r="J224" s="3" t="str">
        <f t="shared" si="5"/>
        <v>6</v>
      </c>
      <c r="K224" s="1" t="b">
        <f t="shared" si="6"/>
        <v>0</v>
      </c>
      <c r="L224" s="1" t="b">
        <f t="shared" si="7"/>
        <v>1</v>
      </c>
      <c r="M224" s="1" t="str">
        <f t="shared" si="8"/>
        <v>1</v>
      </c>
      <c r="N224" s="1">
        <f t="array" ref="N224">IFS(M224="0",15,M224="1",11,TRUE,"")</f>
        <v>11</v>
      </c>
      <c r="O224" s="1" t="str">
        <f t="shared" si="9"/>
        <v>00000000010</v>
      </c>
      <c r="P224" s="1">
        <f t="shared" si="10"/>
        <v>2</v>
      </c>
      <c r="Q224" s="1" t="str">
        <f t="shared" si="11"/>
        <v/>
      </c>
      <c r="R224" s="1" t="str">
        <f t="array" ref="R224">TEXTJOIN("",TRUE,RIGHT(U224:XFR224,4))</f>
        <v/>
      </c>
      <c r="S224" s="1" t="str">
        <f t="shared" si="19"/>
        <v/>
      </c>
      <c r="T224" s="1" t="str">
        <f>IF(K224,Dec_Calculator!C217,"")</f>
        <v/>
      </c>
      <c r="U224" s="1" t="str">
        <f t="shared" si="20"/>
        <v/>
      </c>
      <c r="V224" s="1" t="str">
        <f t="shared" si="14"/>
        <v/>
      </c>
      <c r="W224" s="1" t="str">
        <f t="shared" ref="W224:AL224" si="232">IF(OR(V224="",LEFT(V224,1)="0"),"",MID($E$6,LEN(TEXTJOIN("",TRUE,$F224,$G224,$I224,TEXTJOIN("",TRUE,$U224:V224)))+1,5))</f>
        <v/>
      </c>
      <c r="X224" s="1" t="str">
        <f t="shared" si="232"/>
        <v/>
      </c>
      <c r="Y224" s="1" t="str">
        <f t="shared" si="232"/>
        <v/>
      </c>
      <c r="Z224" s="1" t="str">
        <f t="shared" si="232"/>
        <v/>
      </c>
      <c r="AA224" s="1" t="str">
        <f t="shared" si="232"/>
        <v/>
      </c>
      <c r="AB224" s="1" t="str">
        <f t="shared" si="232"/>
        <v/>
      </c>
      <c r="AC224" s="1" t="str">
        <f t="shared" si="232"/>
        <v/>
      </c>
      <c r="AD224" s="1" t="str">
        <f t="shared" si="232"/>
        <v/>
      </c>
      <c r="AE224" s="1" t="str">
        <f t="shared" si="232"/>
        <v/>
      </c>
      <c r="AF224" s="1" t="str">
        <f t="shared" si="232"/>
        <v/>
      </c>
      <c r="AG224" s="1" t="str">
        <f t="shared" si="232"/>
        <v/>
      </c>
      <c r="AH224" s="1" t="str">
        <f t="shared" si="232"/>
        <v/>
      </c>
      <c r="AI224" s="1" t="str">
        <f t="shared" si="232"/>
        <v/>
      </c>
      <c r="AJ224" s="1" t="str">
        <f t="shared" si="232"/>
        <v/>
      </c>
      <c r="AK224" s="1" t="str">
        <f t="shared" si="232"/>
        <v/>
      </c>
      <c r="AL224" s="1" t="str">
        <f t="shared" si="232"/>
        <v/>
      </c>
    </row>
    <row r="225" ht="15.75" customHeight="1">
      <c r="F22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</v>
      </c>
      <c r="G225" s="1" t="str">
        <f t="shared" si="2"/>
        <v>111</v>
      </c>
      <c r="H225" s="1">
        <f t="shared" si="3"/>
        <v>7</v>
      </c>
      <c r="I225" s="1" t="str">
        <f t="shared" si="4"/>
        <v>100</v>
      </c>
      <c r="J225" s="3" t="str">
        <f t="shared" si="5"/>
        <v>4</v>
      </c>
      <c r="K225" s="1" t="b">
        <f t="shared" si="6"/>
        <v>1</v>
      </c>
      <c r="L225" s="1" t="b">
        <f t="shared" si="7"/>
        <v>0</v>
      </c>
      <c r="M225" s="1" t="str">
        <f t="shared" si="8"/>
        <v/>
      </c>
      <c r="N225" s="1" t="str">
        <f t="array" ref="N225">IFS(M225="0",15,M225="1",11,TRUE,"")</f>
        <v/>
      </c>
      <c r="O225" s="1" t="str">
        <f t="shared" si="9"/>
        <v/>
      </c>
      <c r="P225" s="1" t="str">
        <f t="shared" si="10"/>
        <v/>
      </c>
      <c r="Q225" s="1" t="str">
        <f t="shared" si="11"/>
        <v>01011</v>
      </c>
      <c r="R225" s="1" t="str">
        <f t="array" ref="R225">TEXTJOIN("",TRUE,RIGHT(U225:XFR225,4))</f>
        <v>1011</v>
      </c>
      <c r="S225" s="1" t="str">
        <f t="shared" si="19"/>
        <v>010110</v>
      </c>
      <c r="T225" s="1">
        <f>IF(K225,Dec_Calculator!C218,"")</f>
        <v>11</v>
      </c>
      <c r="U225" s="1" t="str">
        <f t="shared" si="20"/>
        <v>01011</v>
      </c>
      <c r="V225" s="1" t="str">
        <f t="shared" si="14"/>
        <v/>
      </c>
      <c r="W225" s="1" t="str">
        <f t="shared" ref="W225:AL225" si="233">IF(OR(V225="",LEFT(V225,1)="0"),"",MID($E$6,LEN(TEXTJOIN("",TRUE,$F225,$G225,$I225,TEXTJOIN("",TRUE,$U225:V225)))+1,5))</f>
        <v/>
      </c>
      <c r="X225" s="1" t="str">
        <f t="shared" si="233"/>
        <v/>
      </c>
      <c r="Y225" s="1" t="str">
        <f t="shared" si="233"/>
        <v/>
      </c>
      <c r="Z225" s="1" t="str">
        <f t="shared" si="233"/>
        <v/>
      </c>
      <c r="AA225" s="1" t="str">
        <f t="shared" si="233"/>
        <v/>
      </c>
      <c r="AB225" s="1" t="str">
        <f t="shared" si="233"/>
        <v/>
      </c>
      <c r="AC225" s="1" t="str">
        <f t="shared" si="233"/>
        <v/>
      </c>
      <c r="AD225" s="1" t="str">
        <f t="shared" si="233"/>
        <v/>
      </c>
      <c r="AE225" s="1" t="str">
        <f t="shared" si="233"/>
        <v/>
      </c>
      <c r="AF225" s="1" t="str">
        <f t="shared" si="233"/>
        <v/>
      </c>
      <c r="AG225" s="1" t="str">
        <f t="shared" si="233"/>
        <v/>
      </c>
      <c r="AH225" s="1" t="str">
        <f t="shared" si="233"/>
        <v/>
      </c>
      <c r="AI225" s="1" t="str">
        <f t="shared" si="233"/>
        <v/>
      </c>
      <c r="AJ225" s="1" t="str">
        <f t="shared" si="233"/>
        <v/>
      </c>
      <c r="AK225" s="1" t="str">
        <f t="shared" si="233"/>
        <v/>
      </c>
      <c r="AL225" s="1" t="str">
        <f t="shared" si="233"/>
        <v/>
      </c>
    </row>
    <row r="226" ht="15.75" customHeight="1">
      <c r="F22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</v>
      </c>
      <c r="G226" s="1" t="str">
        <f t="shared" si="2"/>
        <v>001</v>
      </c>
      <c r="H226" s="1">
        <f t="shared" si="3"/>
        <v>1</v>
      </c>
      <c r="I226" s="1" t="str">
        <f t="shared" si="4"/>
        <v>100</v>
      </c>
      <c r="J226" s="3" t="str">
        <f t="shared" si="5"/>
        <v>4</v>
      </c>
      <c r="K226" s="1" t="b">
        <f t="shared" si="6"/>
        <v>1</v>
      </c>
      <c r="L226" s="1" t="b">
        <f t="shared" si="7"/>
        <v>0</v>
      </c>
      <c r="M226" s="1" t="str">
        <f t="shared" si="8"/>
        <v/>
      </c>
      <c r="N226" s="1" t="str">
        <f t="array" ref="N226">IFS(M226="0",15,M226="1",11,TRUE,"")</f>
        <v/>
      </c>
      <c r="O226" s="1" t="str">
        <f t="shared" si="9"/>
        <v/>
      </c>
      <c r="P226" s="1" t="str">
        <f t="shared" si="10"/>
        <v/>
      </c>
      <c r="Q226" s="1" t="str">
        <f t="shared" si="11"/>
        <v>1001010100111111111000011</v>
      </c>
      <c r="R226" s="1" t="str">
        <f t="array" ref="R226">TEXTJOIN("",TRUE,RIGHT(U226:XFR226,4))</f>
        <v>00100100111111100011</v>
      </c>
      <c r="S226" s="1" t="str">
        <f t="shared" si="19"/>
        <v>10010101001111111110000110</v>
      </c>
      <c r="T226" s="1">
        <f>IF(K226,Dec_Calculator!C219,"")</f>
        <v>151523</v>
      </c>
      <c r="U226" s="1" t="str">
        <f t="shared" si="20"/>
        <v>10010</v>
      </c>
      <c r="V226" s="1" t="str">
        <f t="shared" si="14"/>
        <v>10100</v>
      </c>
      <c r="W226" s="1" t="str">
        <f t="shared" ref="W226:AL226" si="234">IF(OR(V226="",LEFT(V226,1)="0"),"",MID($E$6,LEN(TEXTJOIN("",TRUE,$F226,$G226,$I226,TEXTJOIN("",TRUE,$U226:V226)))+1,5))</f>
        <v>11111</v>
      </c>
      <c r="X226" s="1" t="str">
        <f t="shared" si="234"/>
        <v>11110</v>
      </c>
      <c r="Y226" s="1" t="str">
        <f t="shared" si="234"/>
        <v>00011</v>
      </c>
      <c r="Z226" s="1" t="str">
        <f t="shared" si="234"/>
        <v/>
      </c>
      <c r="AA226" s="1" t="str">
        <f t="shared" si="234"/>
        <v/>
      </c>
      <c r="AB226" s="1" t="str">
        <f t="shared" si="234"/>
        <v/>
      </c>
      <c r="AC226" s="1" t="str">
        <f t="shared" si="234"/>
        <v/>
      </c>
      <c r="AD226" s="1" t="str">
        <f t="shared" si="234"/>
        <v/>
      </c>
      <c r="AE226" s="1" t="str">
        <f t="shared" si="234"/>
        <v/>
      </c>
      <c r="AF226" s="1" t="str">
        <f t="shared" si="234"/>
        <v/>
      </c>
      <c r="AG226" s="1" t="str">
        <f t="shared" si="234"/>
        <v/>
      </c>
      <c r="AH226" s="1" t="str">
        <f t="shared" si="234"/>
        <v/>
      </c>
      <c r="AI226" s="1" t="str">
        <f t="shared" si="234"/>
        <v/>
      </c>
      <c r="AJ226" s="1" t="str">
        <f t="shared" si="234"/>
        <v/>
      </c>
      <c r="AK226" s="1" t="str">
        <f t="shared" si="234"/>
        <v/>
      </c>
      <c r="AL226" s="1" t="str">
        <f t="shared" si="234"/>
        <v/>
      </c>
    </row>
    <row r="227" ht="15.75" customHeight="1">
      <c r="F22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</v>
      </c>
      <c r="G227" s="1" t="str">
        <f t="shared" si="2"/>
        <v>100</v>
      </c>
      <c r="H227" s="1">
        <f t="shared" si="3"/>
        <v>4</v>
      </c>
      <c r="I227" s="1" t="str">
        <f t="shared" si="4"/>
        <v>001</v>
      </c>
      <c r="J227" s="3" t="str">
        <f t="shared" si="5"/>
        <v>1</v>
      </c>
      <c r="K227" s="1" t="b">
        <f t="shared" si="6"/>
        <v>0</v>
      </c>
      <c r="L227" s="1" t="b">
        <f t="shared" si="7"/>
        <v>1</v>
      </c>
      <c r="M227" s="1" t="str">
        <f t="shared" si="8"/>
        <v>1</v>
      </c>
      <c r="N227" s="1">
        <f t="array" ref="N227">IFS(M227="0",15,M227="1",11,TRUE,"")</f>
        <v>11</v>
      </c>
      <c r="O227" s="1" t="str">
        <f t="shared" si="9"/>
        <v>00000000010</v>
      </c>
      <c r="P227" s="1">
        <f t="shared" si="10"/>
        <v>2</v>
      </c>
      <c r="Q227" s="1" t="str">
        <f t="shared" si="11"/>
        <v/>
      </c>
      <c r="R227" s="1" t="str">
        <f t="array" ref="R227">TEXTJOIN("",TRUE,RIGHT(U227:XFR227,4))</f>
        <v/>
      </c>
      <c r="S227" s="1" t="str">
        <f t="shared" si="19"/>
        <v/>
      </c>
      <c r="T227" s="1" t="str">
        <f>IF(K227,Dec_Calculator!C220,"")</f>
        <v/>
      </c>
      <c r="U227" s="1" t="str">
        <f t="shared" si="20"/>
        <v/>
      </c>
      <c r="V227" s="1" t="str">
        <f t="shared" si="14"/>
        <v/>
      </c>
      <c r="W227" s="1" t="str">
        <f t="shared" ref="W227:AL227" si="235">IF(OR(V227="",LEFT(V227,1)="0"),"",MID($E$6,LEN(TEXTJOIN("",TRUE,$F227,$G227,$I227,TEXTJOIN("",TRUE,$U227:V227)))+1,5))</f>
        <v/>
      </c>
      <c r="X227" s="1" t="str">
        <f t="shared" si="235"/>
        <v/>
      </c>
      <c r="Y227" s="1" t="str">
        <f t="shared" si="235"/>
        <v/>
      </c>
      <c r="Z227" s="1" t="str">
        <f t="shared" si="235"/>
        <v/>
      </c>
      <c r="AA227" s="1" t="str">
        <f t="shared" si="235"/>
        <v/>
      </c>
      <c r="AB227" s="1" t="str">
        <f t="shared" si="235"/>
        <v/>
      </c>
      <c r="AC227" s="1" t="str">
        <f t="shared" si="235"/>
        <v/>
      </c>
      <c r="AD227" s="1" t="str">
        <f t="shared" si="235"/>
        <v/>
      </c>
      <c r="AE227" s="1" t="str">
        <f t="shared" si="235"/>
        <v/>
      </c>
      <c r="AF227" s="1" t="str">
        <f t="shared" si="235"/>
        <v/>
      </c>
      <c r="AG227" s="1" t="str">
        <f t="shared" si="235"/>
        <v/>
      </c>
      <c r="AH227" s="1" t="str">
        <f t="shared" si="235"/>
        <v/>
      </c>
      <c r="AI227" s="1" t="str">
        <f t="shared" si="235"/>
        <v/>
      </c>
      <c r="AJ227" s="1" t="str">
        <f t="shared" si="235"/>
        <v/>
      </c>
      <c r="AK227" s="1" t="str">
        <f t="shared" si="235"/>
        <v/>
      </c>
      <c r="AL227" s="1" t="str">
        <f t="shared" si="235"/>
        <v/>
      </c>
    </row>
    <row r="228" ht="15.75" customHeight="1">
      <c r="F22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</v>
      </c>
      <c r="G228" s="1" t="str">
        <f t="shared" si="2"/>
        <v>011</v>
      </c>
      <c r="H228" s="1">
        <f t="shared" si="3"/>
        <v>3</v>
      </c>
      <c r="I228" s="1" t="str">
        <f t="shared" si="4"/>
        <v>101</v>
      </c>
      <c r="J228" s="3" t="str">
        <f t="shared" si="5"/>
        <v>5</v>
      </c>
      <c r="K228" s="1" t="b">
        <f t="shared" si="6"/>
        <v>0</v>
      </c>
      <c r="L228" s="1" t="b">
        <f t="shared" si="7"/>
        <v>1</v>
      </c>
      <c r="M228" s="1" t="str">
        <f t="shared" si="8"/>
        <v>1</v>
      </c>
      <c r="N228" s="1">
        <f t="array" ref="N228">IFS(M228="0",15,M228="1",11,TRUE,"")</f>
        <v>11</v>
      </c>
      <c r="O228" s="1" t="str">
        <f t="shared" si="9"/>
        <v>00000000010</v>
      </c>
      <c r="P228" s="1">
        <f t="shared" si="10"/>
        <v>2</v>
      </c>
      <c r="Q228" s="1" t="str">
        <f t="shared" si="11"/>
        <v/>
      </c>
      <c r="R228" s="1" t="str">
        <f t="array" ref="R228">TEXTJOIN("",TRUE,RIGHT(U228:XFR228,4))</f>
        <v/>
      </c>
      <c r="S228" s="1" t="str">
        <f t="shared" si="19"/>
        <v/>
      </c>
      <c r="T228" s="1" t="str">
        <f>IF(K228,Dec_Calculator!C221,"")</f>
        <v/>
      </c>
      <c r="U228" s="1" t="str">
        <f t="shared" si="20"/>
        <v/>
      </c>
      <c r="V228" s="1" t="str">
        <f t="shared" si="14"/>
        <v/>
      </c>
      <c r="W228" s="1" t="str">
        <f t="shared" ref="W228:AL228" si="236">IF(OR(V228="",LEFT(V228,1)="0"),"",MID($E$6,LEN(TEXTJOIN("",TRUE,$F228,$G228,$I228,TEXTJOIN("",TRUE,$U228:V228)))+1,5))</f>
        <v/>
      </c>
      <c r="X228" s="1" t="str">
        <f t="shared" si="236"/>
        <v/>
      </c>
      <c r="Y228" s="1" t="str">
        <f t="shared" si="236"/>
        <v/>
      </c>
      <c r="Z228" s="1" t="str">
        <f t="shared" si="236"/>
        <v/>
      </c>
      <c r="AA228" s="1" t="str">
        <f t="shared" si="236"/>
        <v/>
      </c>
      <c r="AB228" s="1" t="str">
        <f t="shared" si="236"/>
        <v/>
      </c>
      <c r="AC228" s="1" t="str">
        <f t="shared" si="236"/>
        <v/>
      </c>
      <c r="AD228" s="1" t="str">
        <f t="shared" si="236"/>
        <v/>
      </c>
      <c r="AE228" s="1" t="str">
        <f t="shared" si="236"/>
        <v/>
      </c>
      <c r="AF228" s="1" t="str">
        <f t="shared" si="236"/>
        <v/>
      </c>
      <c r="AG228" s="1" t="str">
        <f t="shared" si="236"/>
        <v/>
      </c>
      <c r="AH228" s="1" t="str">
        <f t="shared" si="236"/>
        <v/>
      </c>
      <c r="AI228" s="1" t="str">
        <f t="shared" si="236"/>
        <v/>
      </c>
      <c r="AJ228" s="1" t="str">
        <f t="shared" si="236"/>
        <v/>
      </c>
      <c r="AK228" s="1" t="str">
        <f t="shared" si="236"/>
        <v/>
      </c>
      <c r="AL228" s="1" t="str">
        <f t="shared" si="236"/>
        <v/>
      </c>
    </row>
    <row r="229" ht="15.75" customHeight="1">
      <c r="F22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</v>
      </c>
      <c r="G229" s="1" t="str">
        <f t="shared" si="2"/>
        <v>011</v>
      </c>
      <c r="H229" s="1">
        <f t="shared" si="3"/>
        <v>3</v>
      </c>
      <c r="I229" s="1" t="str">
        <f t="shared" si="4"/>
        <v>100</v>
      </c>
      <c r="J229" s="3" t="str">
        <f t="shared" si="5"/>
        <v>4</v>
      </c>
      <c r="K229" s="1" t="b">
        <f t="shared" si="6"/>
        <v>1</v>
      </c>
      <c r="L229" s="1" t="b">
        <f t="shared" si="7"/>
        <v>0</v>
      </c>
      <c r="M229" s="1" t="str">
        <f t="shared" si="8"/>
        <v/>
      </c>
      <c r="N229" s="1" t="str">
        <f t="array" ref="N229">IFS(M229="0",15,M229="1",11,TRUE,"")</f>
        <v/>
      </c>
      <c r="O229" s="1" t="str">
        <f t="shared" si="9"/>
        <v/>
      </c>
      <c r="P229" s="1" t="str">
        <f t="shared" si="10"/>
        <v/>
      </c>
      <c r="Q229" s="1" t="str">
        <f t="shared" si="11"/>
        <v>11110110101000110110110111011100110</v>
      </c>
      <c r="R229" s="1" t="str">
        <f t="array" ref="R229">TEXTJOIN("",TRUE,RIGHT(U229:XFR229,4))</f>
        <v>1110101000010110101101110110</v>
      </c>
      <c r="S229" s="1" t="str">
        <f t="shared" si="19"/>
        <v>11110110101000110110110111011100110000</v>
      </c>
      <c r="T229" s="1">
        <f>IF(K229,Dec_Calculator!C222,"")</f>
        <v>245459830</v>
      </c>
      <c r="U229" s="1" t="str">
        <f t="shared" si="20"/>
        <v>11110</v>
      </c>
      <c r="V229" s="1" t="str">
        <f t="shared" si="14"/>
        <v>11010</v>
      </c>
      <c r="W229" s="1" t="str">
        <f t="shared" ref="W229:AL229" si="237">IF(OR(V229="",LEFT(V229,1)="0"),"",MID($E$6,LEN(TEXTJOIN("",TRUE,$F229,$G229,$I229,TEXTJOIN("",TRUE,$U229:V229)))+1,5))</f>
        <v>10001</v>
      </c>
      <c r="X229" s="1" t="str">
        <f t="shared" si="237"/>
        <v>10110</v>
      </c>
      <c r="Y229" s="1" t="str">
        <f t="shared" si="237"/>
        <v>11011</v>
      </c>
      <c r="Z229" s="1" t="str">
        <f t="shared" si="237"/>
        <v>10111</v>
      </c>
      <c r="AA229" s="1" t="str">
        <f t="shared" si="237"/>
        <v>00110</v>
      </c>
      <c r="AB229" s="1" t="str">
        <f t="shared" si="237"/>
        <v/>
      </c>
      <c r="AC229" s="1" t="str">
        <f t="shared" si="237"/>
        <v/>
      </c>
      <c r="AD229" s="1" t="str">
        <f t="shared" si="237"/>
        <v/>
      </c>
      <c r="AE229" s="1" t="str">
        <f t="shared" si="237"/>
        <v/>
      </c>
      <c r="AF229" s="1" t="str">
        <f t="shared" si="237"/>
        <v/>
      </c>
      <c r="AG229" s="1" t="str">
        <f t="shared" si="237"/>
        <v/>
      </c>
      <c r="AH229" s="1" t="str">
        <f t="shared" si="237"/>
        <v/>
      </c>
      <c r="AI229" s="1" t="str">
        <f t="shared" si="237"/>
        <v/>
      </c>
      <c r="AJ229" s="1" t="str">
        <f t="shared" si="237"/>
        <v/>
      </c>
      <c r="AK229" s="1" t="str">
        <f t="shared" si="237"/>
        <v/>
      </c>
      <c r="AL229" s="1" t="str">
        <f t="shared" si="237"/>
        <v/>
      </c>
    </row>
    <row r="230" ht="15.75" customHeight="1">
      <c r="F23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</v>
      </c>
      <c r="G230" s="1" t="str">
        <f t="shared" si="2"/>
        <v>101</v>
      </c>
      <c r="H230" s="1">
        <f t="shared" si="3"/>
        <v>5</v>
      </c>
      <c r="I230" s="1" t="str">
        <f t="shared" si="4"/>
        <v>100</v>
      </c>
      <c r="J230" s="3" t="str">
        <f t="shared" si="5"/>
        <v>4</v>
      </c>
      <c r="K230" s="1" t="b">
        <f t="shared" si="6"/>
        <v>1</v>
      </c>
      <c r="L230" s="1" t="b">
        <f t="shared" si="7"/>
        <v>0</v>
      </c>
      <c r="M230" s="1" t="str">
        <f t="shared" si="8"/>
        <v/>
      </c>
      <c r="N230" s="1" t="str">
        <f t="array" ref="N230">IFS(M230="0",15,M230="1",11,TRUE,"")</f>
        <v/>
      </c>
      <c r="O230" s="1" t="str">
        <f t="shared" si="9"/>
        <v/>
      </c>
      <c r="P230" s="1" t="str">
        <f t="shared" si="10"/>
        <v/>
      </c>
      <c r="Q230" s="1" t="str">
        <f t="shared" si="11"/>
        <v>10011100001001100101</v>
      </c>
      <c r="R230" s="1" t="str">
        <f t="array" ref="R230">TEXTJOIN("",TRUE,RIGHT(U230:XFR230,4))</f>
        <v>0011000000110101</v>
      </c>
      <c r="S230" s="1" t="str">
        <f t="shared" si="19"/>
        <v>10011100001001100101</v>
      </c>
      <c r="T230" s="1">
        <f>IF(K230,Dec_Calculator!C223,"")</f>
        <v>12341</v>
      </c>
      <c r="U230" s="1" t="str">
        <f t="shared" si="20"/>
        <v>10011</v>
      </c>
      <c r="V230" s="1" t="str">
        <f t="shared" si="14"/>
        <v>10000</v>
      </c>
      <c r="W230" s="1" t="str">
        <f t="shared" ref="W230:AL230" si="238">IF(OR(V230="",LEFT(V230,1)="0"),"",MID($E$6,LEN(TEXTJOIN("",TRUE,$F230,$G230,$I230,TEXTJOIN("",TRUE,$U230:V230)))+1,5))</f>
        <v>10011</v>
      </c>
      <c r="X230" s="1" t="str">
        <f t="shared" si="238"/>
        <v>00101</v>
      </c>
      <c r="Y230" s="1" t="str">
        <f t="shared" si="238"/>
        <v/>
      </c>
      <c r="Z230" s="1" t="str">
        <f t="shared" si="238"/>
        <v/>
      </c>
      <c r="AA230" s="1" t="str">
        <f t="shared" si="238"/>
        <v/>
      </c>
      <c r="AB230" s="1" t="str">
        <f t="shared" si="238"/>
        <v/>
      </c>
      <c r="AC230" s="1" t="str">
        <f t="shared" si="238"/>
        <v/>
      </c>
      <c r="AD230" s="1" t="str">
        <f t="shared" si="238"/>
        <v/>
      </c>
      <c r="AE230" s="1" t="str">
        <f t="shared" si="238"/>
        <v/>
      </c>
      <c r="AF230" s="1" t="str">
        <f t="shared" si="238"/>
        <v/>
      </c>
      <c r="AG230" s="1" t="str">
        <f t="shared" si="238"/>
        <v/>
      </c>
      <c r="AH230" s="1" t="str">
        <f t="shared" si="238"/>
        <v/>
      </c>
      <c r="AI230" s="1" t="str">
        <f t="shared" si="238"/>
        <v/>
      </c>
      <c r="AJ230" s="1" t="str">
        <f t="shared" si="238"/>
        <v/>
      </c>
      <c r="AK230" s="1" t="str">
        <f t="shared" si="238"/>
        <v/>
      </c>
      <c r="AL230" s="1" t="str">
        <f t="shared" si="238"/>
        <v/>
      </c>
    </row>
    <row r="231" ht="15.75" customHeight="1">
      <c r="F23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</v>
      </c>
      <c r="G231" s="1" t="str">
        <f t="shared" si="2"/>
        <v>010</v>
      </c>
      <c r="H231" s="1">
        <f t="shared" si="3"/>
        <v>2</v>
      </c>
      <c r="I231" s="1" t="str">
        <f t="shared" si="4"/>
        <v>100</v>
      </c>
      <c r="J231" s="3" t="str">
        <f t="shared" si="5"/>
        <v>4</v>
      </c>
      <c r="K231" s="1" t="b">
        <f t="shared" si="6"/>
        <v>1</v>
      </c>
      <c r="L231" s="1" t="b">
        <f t="shared" si="7"/>
        <v>0</v>
      </c>
      <c r="M231" s="1" t="str">
        <f t="shared" si="8"/>
        <v/>
      </c>
      <c r="N231" s="1" t="str">
        <f t="array" ref="N231">IFS(M231="0",15,M231="1",11,TRUE,"")</f>
        <v/>
      </c>
      <c r="O231" s="1" t="str">
        <f t="shared" si="9"/>
        <v/>
      </c>
      <c r="P231" s="1" t="str">
        <f t="shared" si="10"/>
        <v/>
      </c>
      <c r="Q231" s="1" t="str">
        <f t="shared" si="11"/>
        <v>00001</v>
      </c>
      <c r="R231" s="1" t="str">
        <f t="array" ref="R231">TEXTJOIN("",TRUE,RIGHT(U231:XFR231,4))</f>
        <v>0001</v>
      </c>
      <c r="S231" s="1" t="str">
        <f t="shared" si="19"/>
        <v>000010</v>
      </c>
      <c r="T231" s="1">
        <f>IF(K231,Dec_Calculator!C224,"")</f>
        <v>1</v>
      </c>
      <c r="U231" s="1" t="str">
        <f t="shared" si="20"/>
        <v>00001</v>
      </c>
      <c r="V231" s="1" t="str">
        <f t="shared" si="14"/>
        <v/>
      </c>
      <c r="W231" s="1" t="str">
        <f t="shared" ref="W231:AL231" si="239">IF(OR(V231="",LEFT(V231,1)="0"),"",MID($E$6,LEN(TEXTJOIN("",TRUE,$F231,$G231,$I231,TEXTJOIN("",TRUE,$U231:V231)))+1,5))</f>
        <v/>
      </c>
      <c r="X231" s="1" t="str">
        <f t="shared" si="239"/>
        <v/>
      </c>
      <c r="Y231" s="1" t="str">
        <f t="shared" si="239"/>
        <v/>
      </c>
      <c r="Z231" s="1" t="str">
        <f t="shared" si="239"/>
        <v/>
      </c>
      <c r="AA231" s="1" t="str">
        <f t="shared" si="239"/>
        <v/>
      </c>
      <c r="AB231" s="1" t="str">
        <f t="shared" si="239"/>
        <v/>
      </c>
      <c r="AC231" s="1" t="str">
        <f t="shared" si="239"/>
        <v/>
      </c>
      <c r="AD231" s="1" t="str">
        <f t="shared" si="239"/>
        <v/>
      </c>
      <c r="AE231" s="1" t="str">
        <f t="shared" si="239"/>
        <v/>
      </c>
      <c r="AF231" s="1" t="str">
        <f t="shared" si="239"/>
        <v/>
      </c>
      <c r="AG231" s="1" t="str">
        <f t="shared" si="239"/>
        <v/>
      </c>
      <c r="AH231" s="1" t="str">
        <f t="shared" si="239"/>
        <v/>
      </c>
      <c r="AI231" s="1" t="str">
        <f t="shared" si="239"/>
        <v/>
      </c>
      <c r="AJ231" s="1" t="str">
        <f t="shared" si="239"/>
        <v/>
      </c>
      <c r="AK231" s="1" t="str">
        <f t="shared" si="239"/>
        <v/>
      </c>
      <c r="AL231" s="1" t="str">
        <f t="shared" si="239"/>
        <v/>
      </c>
    </row>
    <row r="232" ht="15.75" customHeight="1">
      <c r="F23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</v>
      </c>
      <c r="G232" s="1" t="str">
        <f t="shared" si="2"/>
        <v>110</v>
      </c>
      <c r="H232" s="1">
        <f t="shared" si="3"/>
        <v>6</v>
      </c>
      <c r="I232" s="1" t="str">
        <f t="shared" si="4"/>
        <v>001</v>
      </c>
      <c r="J232" s="3" t="str">
        <f t="shared" si="5"/>
        <v>1</v>
      </c>
      <c r="K232" s="1" t="b">
        <f t="shared" si="6"/>
        <v>0</v>
      </c>
      <c r="L232" s="1" t="b">
        <f t="shared" si="7"/>
        <v>1</v>
      </c>
      <c r="M232" s="1" t="str">
        <f t="shared" si="8"/>
        <v>1</v>
      </c>
      <c r="N232" s="1">
        <f t="array" ref="N232">IFS(M232="0",15,M232="1",11,TRUE,"")</f>
        <v>11</v>
      </c>
      <c r="O232" s="1" t="str">
        <f t="shared" si="9"/>
        <v>00000000010</v>
      </c>
      <c r="P232" s="1">
        <f t="shared" si="10"/>
        <v>2</v>
      </c>
      <c r="Q232" s="1" t="str">
        <f t="shared" si="11"/>
        <v/>
      </c>
      <c r="R232" s="1" t="str">
        <f t="array" ref="R232">TEXTJOIN("",TRUE,RIGHT(U232:XFR232,4))</f>
        <v/>
      </c>
      <c r="S232" s="1" t="str">
        <f t="shared" si="19"/>
        <v/>
      </c>
      <c r="T232" s="1" t="str">
        <f>IF(K232,Dec_Calculator!C225,"")</f>
        <v/>
      </c>
      <c r="U232" s="1" t="str">
        <f t="shared" si="20"/>
        <v/>
      </c>
      <c r="V232" s="1" t="str">
        <f t="shared" si="14"/>
        <v/>
      </c>
      <c r="W232" s="1" t="str">
        <f t="shared" ref="W232:AL232" si="240">IF(OR(V232="",LEFT(V232,1)="0"),"",MID($E$6,LEN(TEXTJOIN("",TRUE,$F232,$G232,$I232,TEXTJOIN("",TRUE,$U232:V232)))+1,5))</f>
        <v/>
      </c>
      <c r="X232" s="1" t="str">
        <f t="shared" si="240"/>
        <v/>
      </c>
      <c r="Y232" s="1" t="str">
        <f t="shared" si="240"/>
        <v/>
      </c>
      <c r="Z232" s="1" t="str">
        <f t="shared" si="240"/>
        <v/>
      </c>
      <c r="AA232" s="1" t="str">
        <f t="shared" si="240"/>
        <v/>
      </c>
      <c r="AB232" s="1" t="str">
        <f t="shared" si="240"/>
        <v/>
      </c>
      <c r="AC232" s="1" t="str">
        <f t="shared" si="240"/>
        <v/>
      </c>
      <c r="AD232" s="1" t="str">
        <f t="shared" si="240"/>
        <v/>
      </c>
      <c r="AE232" s="1" t="str">
        <f t="shared" si="240"/>
        <v/>
      </c>
      <c r="AF232" s="1" t="str">
        <f t="shared" si="240"/>
        <v/>
      </c>
      <c r="AG232" s="1" t="str">
        <f t="shared" si="240"/>
        <v/>
      </c>
      <c r="AH232" s="1" t="str">
        <f t="shared" si="240"/>
        <v/>
      </c>
      <c r="AI232" s="1" t="str">
        <f t="shared" si="240"/>
        <v/>
      </c>
      <c r="AJ232" s="1" t="str">
        <f t="shared" si="240"/>
        <v/>
      </c>
      <c r="AK232" s="1" t="str">
        <f t="shared" si="240"/>
        <v/>
      </c>
      <c r="AL232" s="1" t="str">
        <f t="shared" si="240"/>
        <v/>
      </c>
    </row>
    <row r="233" ht="15.75" customHeight="1">
      <c r="F23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</v>
      </c>
      <c r="G233" s="1" t="str">
        <f t="shared" si="2"/>
        <v>011</v>
      </c>
      <c r="H233" s="1">
        <f t="shared" si="3"/>
        <v>3</v>
      </c>
      <c r="I233" s="1" t="str">
        <f t="shared" si="4"/>
        <v>100</v>
      </c>
      <c r="J233" s="3" t="str">
        <f t="shared" si="5"/>
        <v>4</v>
      </c>
      <c r="K233" s="1" t="b">
        <f t="shared" si="6"/>
        <v>1</v>
      </c>
      <c r="L233" s="1" t="b">
        <f t="shared" si="7"/>
        <v>0</v>
      </c>
      <c r="M233" s="1" t="str">
        <f t="shared" si="8"/>
        <v/>
      </c>
      <c r="N233" s="1" t="str">
        <f t="array" ref="N233">IFS(M233="0",15,M233="1",11,TRUE,"")</f>
        <v/>
      </c>
      <c r="O233" s="1" t="str">
        <f t="shared" si="9"/>
        <v/>
      </c>
      <c r="P233" s="1" t="str">
        <f t="shared" si="10"/>
        <v/>
      </c>
      <c r="Q233" s="1" t="str">
        <f t="shared" si="11"/>
        <v>11001110101011001101</v>
      </c>
      <c r="R233" s="1" t="str">
        <f t="array" ref="R233">TEXTJOIN("",TRUE,RIGHT(U233:XFR233,4))</f>
        <v>1001101001101101</v>
      </c>
      <c r="S233" s="1" t="str">
        <f t="shared" si="19"/>
        <v>11001110101011001101</v>
      </c>
      <c r="T233" s="1">
        <f>IF(K233,Dec_Calculator!C226,"")</f>
        <v>39533</v>
      </c>
      <c r="U233" s="1" t="str">
        <f t="shared" si="20"/>
        <v>11001</v>
      </c>
      <c r="V233" s="1" t="str">
        <f t="shared" si="14"/>
        <v>11010</v>
      </c>
      <c r="W233" s="1" t="str">
        <f t="shared" ref="W233:AL233" si="241">IF(OR(V233="",LEFT(V233,1)="0"),"",MID($E$6,LEN(TEXTJOIN("",TRUE,$F233,$G233,$I233,TEXTJOIN("",TRUE,$U233:V233)))+1,5))</f>
        <v>10110</v>
      </c>
      <c r="X233" s="1" t="str">
        <f t="shared" si="241"/>
        <v>01101</v>
      </c>
      <c r="Y233" s="1" t="str">
        <f t="shared" si="241"/>
        <v/>
      </c>
      <c r="Z233" s="1" t="str">
        <f t="shared" si="241"/>
        <v/>
      </c>
      <c r="AA233" s="1" t="str">
        <f t="shared" si="241"/>
        <v/>
      </c>
      <c r="AB233" s="1" t="str">
        <f t="shared" si="241"/>
        <v/>
      </c>
      <c r="AC233" s="1" t="str">
        <f t="shared" si="241"/>
        <v/>
      </c>
      <c r="AD233" s="1" t="str">
        <f t="shared" si="241"/>
        <v/>
      </c>
      <c r="AE233" s="1" t="str">
        <f t="shared" si="241"/>
        <v/>
      </c>
      <c r="AF233" s="1" t="str">
        <f t="shared" si="241"/>
        <v/>
      </c>
      <c r="AG233" s="1" t="str">
        <f t="shared" si="241"/>
        <v/>
      </c>
      <c r="AH233" s="1" t="str">
        <f t="shared" si="241"/>
        <v/>
      </c>
      <c r="AI233" s="1" t="str">
        <f t="shared" si="241"/>
        <v/>
      </c>
      <c r="AJ233" s="1" t="str">
        <f t="shared" si="241"/>
        <v/>
      </c>
      <c r="AK233" s="1" t="str">
        <f t="shared" si="241"/>
        <v/>
      </c>
      <c r="AL233" s="1" t="str">
        <f t="shared" si="241"/>
        <v/>
      </c>
    </row>
    <row r="234" ht="15.75" customHeight="1">
      <c r="F23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</v>
      </c>
      <c r="G234" s="1" t="str">
        <f t="shared" si="2"/>
        <v>000</v>
      </c>
      <c r="H234" s="1">
        <f t="shared" si="3"/>
        <v>0</v>
      </c>
      <c r="I234" s="1" t="str">
        <f t="shared" si="4"/>
        <v>111</v>
      </c>
      <c r="J234" s="3" t="str">
        <f t="shared" si="5"/>
        <v>7</v>
      </c>
      <c r="K234" s="1" t="b">
        <f t="shared" si="6"/>
        <v>0</v>
      </c>
      <c r="L234" s="1" t="b">
        <f t="shared" si="7"/>
        <v>1</v>
      </c>
      <c r="M234" s="1" t="str">
        <f t="shared" si="8"/>
        <v>0</v>
      </c>
      <c r="N234" s="1">
        <f t="array" ref="N234">IFS(M234="0",15,M234="1",11,TRUE,"")</f>
        <v>15</v>
      </c>
      <c r="O234" s="1" t="str">
        <f t="shared" si="9"/>
        <v>000000000111110</v>
      </c>
      <c r="P234" s="1">
        <f t="shared" si="10"/>
        <v>62</v>
      </c>
      <c r="Q234" s="1" t="str">
        <f t="shared" si="11"/>
        <v/>
      </c>
      <c r="R234" s="1" t="str">
        <f t="array" ref="R234">TEXTJOIN("",TRUE,RIGHT(U234:XFR234,4))</f>
        <v/>
      </c>
      <c r="S234" s="1" t="str">
        <f t="shared" si="19"/>
        <v/>
      </c>
      <c r="T234" s="1" t="str">
        <f>IF(K234,Dec_Calculator!C227,"")</f>
        <v/>
      </c>
      <c r="U234" s="1" t="str">
        <f t="shared" si="20"/>
        <v/>
      </c>
      <c r="V234" s="1" t="str">
        <f t="shared" si="14"/>
        <v/>
      </c>
      <c r="W234" s="1" t="str">
        <f t="shared" ref="W234:AL234" si="242">IF(OR(V234="",LEFT(V234,1)="0"),"",MID($E$6,LEN(TEXTJOIN("",TRUE,$F234,$G234,$I234,TEXTJOIN("",TRUE,$U234:V234)))+1,5))</f>
        <v/>
      </c>
      <c r="X234" s="1" t="str">
        <f t="shared" si="242"/>
        <v/>
      </c>
      <c r="Y234" s="1" t="str">
        <f t="shared" si="242"/>
        <v/>
      </c>
      <c r="Z234" s="1" t="str">
        <f t="shared" si="242"/>
        <v/>
      </c>
      <c r="AA234" s="1" t="str">
        <f t="shared" si="242"/>
        <v/>
      </c>
      <c r="AB234" s="1" t="str">
        <f t="shared" si="242"/>
        <v/>
      </c>
      <c r="AC234" s="1" t="str">
        <f t="shared" si="242"/>
        <v/>
      </c>
      <c r="AD234" s="1" t="str">
        <f t="shared" si="242"/>
        <v/>
      </c>
      <c r="AE234" s="1" t="str">
        <f t="shared" si="242"/>
        <v/>
      </c>
      <c r="AF234" s="1" t="str">
        <f t="shared" si="242"/>
        <v/>
      </c>
      <c r="AG234" s="1" t="str">
        <f t="shared" si="242"/>
        <v/>
      </c>
      <c r="AH234" s="1" t="str">
        <f t="shared" si="242"/>
        <v/>
      </c>
      <c r="AI234" s="1" t="str">
        <f t="shared" si="242"/>
        <v/>
      </c>
      <c r="AJ234" s="1" t="str">
        <f t="shared" si="242"/>
        <v/>
      </c>
      <c r="AK234" s="1" t="str">
        <f t="shared" si="242"/>
        <v/>
      </c>
      <c r="AL234" s="1" t="str">
        <f t="shared" si="242"/>
        <v/>
      </c>
    </row>
    <row r="235" ht="15.75" customHeight="1">
      <c r="F23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</v>
      </c>
      <c r="G235" s="1" t="str">
        <f t="shared" si="2"/>
        <v>111</v>
      </c>
      <c r="H235" s="1">
        <f t="shared" si="3"/>
        <v>7</v>
      </c>
      <c r="I235" s="1" t="str">
        <f t="shared" si="4"/>
        <v>100</v>
      </c>
      <c r="J235" s="3" t="str">
        <f t="shared" si="5"/>
        <v>4</v>
      </c>
      <c r="K235" s="1" t="b">
        <f t="shared" si="6"/>
        <v>1</v>
      </c>
      <c r="L235" s="1" t="b">
        <f t="shared" si="7"/>
        <v>0</v>
      </c>
      <c r="M235" s="1" t="str">
        <f t="shared" si="8"/>
        <v/>
      </c>
      <c r="N235" s="1" t="str">
        <f t="array" ref="N235">IFS(M235="0",15,M235="1",11,TRUE,"")</f>
        <v/>
      </c>
      <c r="O235" s="1" t="str">
        <f t="shared" si="9"/>
        <v/>
      </c>
      <c r="P235" s="1" t="str">
        <f t="shared" si="10"/>
        <v/>
      </c>
      <c r="Q235" s="1" t="str">
        <f t="shared" si="11"/>
        <v>111101010110110101101100001111</v>
      </c>
      <c r="R235" s="1" t="str">
        <f t="array" ref="R235">TEXTJOIN("",TRUE,RIGHT(U235:XFR235,4))</f>
        <v>111001010110011010001111</v>
      </c>
      <c r="S235" s="1" t="str">
        <f t="shared" si="19"/>
        <v>11110101011011010110110000111100</v>
      </c>
      <c r="T235" s="1">
        <f>IF(K235,Dec_Calculator!C228,"")</f>
        <v>15033999</v>
      </c>
      <c r="U235" s="1" t="str">
        <f t="shared" si="20"/>
        <v>11110</v>
      </c>
      <c r="V235" s="1" t="str">
        <f t="shared" si="14"/>
        <v>10101</v>
      </c>
      <c r="W235" s="1" t="str">
        <f t="shared" ref="W235:AL235" si="243">IF(OR(V235="",LEFT(V235,1)="0"),"",MID($E$6,LEN(TEXTJOIN("",TRUE,$F235,$G235,$I235,TEXTJOIN("",TRUE,$U235:V235)))+1,5))</f>
        <v>10110</v>
      </c>
      <c r="X235" s="1" t="str">
        <f t="shared" si="243"/>
        <v>10110</v>
      </c>
      <c r="Y235" s="1" t="str">
        <f t="shared" si="243"/>
        <v>11000</v>
      </c>
      <c r="Z235" s="1" t="str">
        <f t="shared" si="243"/>
        <v>01111</v>
      </c>
      <c r="AA235" s="1" t="str">
        <f t="shared" si="243"/>
        <v/>
      </c>
      <c r="AB235" s="1" t="str">
        <f t="shared" si="243"/>
        <v/>
      </c>
      <c r="AC235" s="1" t="str">
        <f t="shared" si="243"/>
        <v/>
      </c>
      <c r="AD235" s="1" t="str">
        <f t="shared" si="243"/>
        <v/>
      </c>
      <c r="AE235" s="1" t="str">
        <f t="shared" si="243"/>
        <v/>
      </c>
      <c r="AF235" s="1" t="str">
        <f t="shared" si="243"/>
        <v/>
      </c>
      <c r="AG235" s="1" t="str">
        <f t="shared" si="243"/>
        <v/>
      </c>
      <c r="AH235" s="1" t="str">
        <f t="shared" si="243"/>
        <v/>
      </c>
      <c r="AI235" s="1" t="str">
        <f t="shared" si="243"/>
        <v/>
      </c>
      <c r="AJ235" s="1" t="str">
        <f t="shared" si="243"/>
        <v/>
      </c>
      <c r="AK235" s="1" t="str">
        <f t="shared" si="243"/>
        <v/>
      </c>
      <c r="AL235" s="1" t="str">
        <f t="shared" si="243"/>
        <v/>
      </c>
    </row>
    <row r="236" ht="15.75" customHeight="1">
      <c r="F23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</v>
      </c>
      <c r="G236" s="1" t="str">
        <f t="shared" si="2"/>
        <v>000</v>
      </c>
      <c r="H236" s="1">
        <f t="shared" si="3"/>
        <v>0</v>
      </c>
      <c r="I236" s="1" t="str">
        <f t="shared" si="4"/>
        <v>100</v>
      </c>
      <c r="J236" s="3" t="str">
        <f t="shared" si="5"/>
        <v>4</v>
      </c>
      <c r="K236" s="1" t="b">
        <f t="shared" si="6"/>
        <v>1</v>
      </c>
      <c r="L236" s="1" t="b">
        <f t="shared" si="7"/>
        <v>0</v>
      </c>
      <c r="M236" s="1" t="str">
        <f t="shared" si="8"/>
        <v/>
      </c>
      <c r="N236" s="1" t="str">
        <f t="array" ref="N236">IFS(M236="0",15,M236="1",11,TRUE,"")</f>
        <v/>
      </c>
      <c r="O236" s="1" t="str">
        <f t="shared" si="9"/>
        <v/>
      </c>
      <c r="P236" s="1" t="str">
        <f t="shared" si="10"/>
        <v/>
      </c>
      <c r="Q236" s="1" t="str">
        <f t="shared" si="11"/>
        <v>10110100111011000001</v>
      </c>
      <c r="R236" s="1" t="str">
        <f t="array" ref="R236">TEXTJOIN("",TRUE,RIGHT(U236:XFR236,4))</f>
        <v>0110001101100001</v>
      </c>
      <c r="S236" s="1" t="str">
        <f t="shared" si="19"/>
        <v>10110100111011000001</v>
      </c>
      <c r="T236" s="1">
        <f>IF(K236,Dec_Calculator!C229,"")</f>
        <v>25441</v>
      </c>
      <c r="U236" s="1" t="str">
        <f t="shared" si="20"/>
        <v>10110</v>
      </c>
      <c r="V236" s="1" t="str">
        <f t="shared" si="14"/>
        <v>10011</v>
      </c>
      <c r="W236" s="1" t="str">
        <f t="shared" ref="W236:AL236" si="244">IF(OR(V236="",LEFT(V236,1)="0"),"",MID($E$6,LEN(TEXTJOIN("",TRUE,$F236,$G236,$I236,TEXTJOIN("",TRUE,$U236:V236)))+1,5))</f>
        <v>10110</v>
      </c>
      <c r="X236" s="1" t="str">
        <f t="shared" si="244"/>
        <v>00001</v>
      </c>
      <c r="Y236" s="1" t="str">
        <f t="shared" si="244"/>
        <v/>
      </c>
      <c r="Z236" s="1" t="str">
        <f t="shared" si="244"/>
        <v/>
      </c>
      <c r="AA236" s="1" t="str">
        <f t="shared" si="244"/>
        <v/>
      </c>
      <c r="AB236" s="1" t="str">
        <f t="shared" si="244"/>
        <v/>
      </c>
      <c r="AC236" s="1" t="str">
        <f t="shared" si="244"/>
        <v/>
      </c>
      <c r="AD236" s="1" t="str">
        <f t="shared" si="244"/>
        <v/>
      </c>
      <c r="AE236" s="1" t="str">
        <f t="shared" si="244"/>
        <v/>
      </c>
      <c r="AF236" s="1" t="str">
        <f t="shared" si="244"/>
        <v/>
      </c>
      <c r="AG236" s="1" t="str">
        <f t="shared" si="244"/>
        <v/>
      </c>
      <c r="AH236" s="1" t="str">
        <f t="shared" si="244"/>
        <v/>
      </c>
      <c r="AI236" s="1" t="str">
        <f t="shared" si="244"/>
        <v/>
      </c>
      <c r="AJ236" s="1" t="str">
        <f t="shared" si="244"/>
        <v/>
      </c>
      <c r="AK236" s="1" t="str">
        <f t="shared" si="244"/>
        <v/>
      </c>
      <c r="AL236" s="1" t="str">
        <f t="shared" si="244"/>
        <v/>
      </c>
    </row>
    <row r="237" ht="15.75" customHeight="1">
      <c r="F23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</v>
      </c>
      <c r="G237" s="1" t="str">
        <f t="shared" si="2"/>
        <v>100</v>
      </c>
      <c r="H237" s="1">
        <f t="shared" si="3"/>
        <v>4</v>
      </c>
      <c r="I237" s="1" t="str">
        <f t="shared" si="4"/>
        <v>011</v>
      </c>
      <c r="J237" s="3" t="str">
        <f t="shared" si="5"/>
        <v>3</v>
      </c>
      <c r="K237" s="1" t="b">
        <f t="shared" si="6"/>
        <v>0</v>
      </c>
      <c r="L237" s="1" t="b">
        <f t="shared" si="7"/>
        <v>1</v>
      </c>
      <c r="M237" s="1" t="str">
        <f t="shared" si="8"/>
        <v>0</v>
      </c>
      <c r="N237" s="1">
        <f t="array" ref="N237">IFS(M237="0",15,M237="1",11,TRUE,"")</f>
        <v>15</v>
      </c>
      <c r="O237" s="1" t="str">
        <f t="shared" si="9"/>
        <v>000000000010000</v>
      </c>
      <c r="P237" s="1">
        <f t="shared" si="10"/>
        <v>16</v>
      </c>
      <c r="Q237" s="1" t="str">
        <f t="shared" si="11"/>
        <v/>
      </c>
      <c r="R237" s="1" t="str">
        <f t="array" ref="R237">TEXTJOIN("",TRUE,RIGHT(U237:XFR237,4))</f>
        <v/>
      </c>
      <c r="S237" s="1" t="str">
        <f t="shared" si="19"/>
        <v/>
      </c>
      <c r="T237" s="1" t="str">
        <f>IF(K237,Dec_Calculator!C230,"")</f>
        <v/>
      </c>
      <c r="U237" s="1" t="str">
        <f t="shared" si="20"/>
        <v/>
      </c>
      <c r="V237" s="1" t="str">
        <f t="shared" si="14"/>
        <v/>
      </c>
      <c r="W237" s="1" t="str">
        <f t="shared" ref="W237:AL237" si="245">IF(OR(V237="",LEFT(V237,1)="0"),"",MID($E$6,LEN(TEXTJOIN("",TRUE,$F237,$G237,$I237,TEXTJOIN("",TRUE,$U237:V237)))+1,5))</f>
        <v/>
      </c>
      <c r="X237" s="1" t="str">
        <f t="shared" si="245"/>
        <v/>
      </c>
      <c r="Y237" s="1" t="str">
        <f t="shared" si="245"/>
        <v/>
      </c>
      <c r="Z237" s="1" t="str">
        <f t="shared" si="245"/>
        <v/>
      </c>
      <c r="AA237" s="1" t="str">
        <f t="shared" si="245"/>
        <v/>
      </c>
      <c r="AB237" s="1" t="str">
        <f t="shared" si="245"/>
        <v/>
      </c>
      <c r="AC237" s="1" t="str">
        <f t="shared" si="245"/>
        <v/>
      </c>
      <c r="AD237" s="1" t="str">
        <f t="shared" si="245"/>
        <v/>
      </c>
      <c r="AE237" s="1" t="str">
        <f t="shared" si="245"/>
        <v/>
      </c>
      <c r="AF237" s="1" t="str">
        <f t="shared" si="245"/>
        <v/>
      </c>
      <c r="AG237" s="1" t="str">
        <f t="shared" si="245"/>
        <v/>
      </c>
      <c r="AH237" s="1" t="str">
        <f t="shared" si="245"/>
        <v/>
      </c>
      <c r="AI237" s="1" t="str">
        <f t="shared" si="245"/>
        <v/>
      </c>
      <c r="AJ237" s="1" t="str">
        <f t="shared" si="245"/>
        <v/>
      </c>
      <c r="AK237" s="1" t="str">
        <f t="shared" si="245"/>
        <v/>
      </c>
      <c r="AL237" s="1" t="str">
        <f t="shared" si="245"/>
        <v/>
      </c>
    </row>
    <row r="238" ht="15.75" customHeight="1">
      <c r="F23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</v>
      </c>
      <c r="G238" s="1" t="str">
        <f t="shared" si="2"/>
        <v>100</v>
      </c>
      <c r="H238" s="1">
        <f t="shared" si="3"/>
        <v>4</v>
      </c>
      <c r="I238" s="1" t="str">
        <f t="shared" si="4"/>
        <v>100</v>
      </c>
      <c r="J238" s="3" t="str">
        <f t="shared" si="5"/>
        <v>4</v>
      </c>
      <c r="K238" s="1" t="b">
        <f t="shared" si="6"/>
        <v>1</v>
      </c>
      <c r="L238" s="1" t="b">
        <f t="shared" si="7"/>
        <v>0</v>
      </c>
      <c r="M238" s="1" t="str">
        <f t="shared" si="8"/>
        <v/>
      </c>
      <c r="N238" s="1" t="str">
        <f t="array" ref="N238">IFS(M238="0",15,M238="1",11,TRUE,"")</f>
        <v/>
      </c>
      <c r="O238" s="1" t="str">
        <f t="shared" si="9"/>
        <v/>
      </c>
      <c r="P238" s="1" t="str">
        <f t="shared" si="10"/>
        <v/>
      </c>
      <c r="Q238" s="1" t="str">
        <f t="shared" si="11"/>
        <v>1000100110</v>
      </c>
      <c r="R238" s="1" t="str">
        <f t="array" ref="R238">TEXTJOIN("",TRUE,RIGHT(U238:XFR238,4))</f>
        <v>00010110</v>
      </c>
      <c r="S238" s="1" t="str">
        <f t="shared" si="19"/>
        <v>100010011000</v>
      </c>
      <c r="T238" s="1">
        <f>IF(K238,Dec_Calculator!C231,"")</f>
        <v>22</v>
      </c>
      <c r="U238" s="1" t="str">
        <f t="shared" si="20"/>
        <v>10001</v>
      </c>
      <c r="V238" s="1" t="str">
        <f t="shared" si="14"/>
        <v>00110</v>
      </c>
      <c r="W238" s="1" t="str">
        <f t="shared" ref="W238:AL238" si="246">IF(OR(V238="",LEFT(V238,1)="0"),"",MID($E$6,LEN(TEXTJOIN("",TRUE,$F238,$G238,$I238,TEXTJOIN("",TRUE,$U238:V238)))+1,5))</f>
        <v/>
      </c>
      <c r="X238" s="1" t="str">
        <f t="shared" si="246"/>
        <v/>
      </c>
      <c r="Y238" s="1" t="str">
        <f t="shared" si="246"/>
        <v/>
      </c>
      <c r="Z238" s="1" t="str">
        <f t="shared" si="246"/>
        <v/>
      </c>
      <c r="AA238" s="1" t="str">
        <f t="shared" si="246"/>
        <v/>
      </c>
      <c r="AB238" s="1" t="str">
        <f t="shared" si="246"/>
        <v/>
      </c>
      <c r="AC238" s="1" t="str">
        <f t="shared" si="246"/>
        <v/>
      </c>
      <c r="AD238" s="1" t="str">
        <f t="shared" si="246"/>
        <v/>
      </c>
      <c r="AE238" s="1" t="str">
        <f t="shared" si="246"/>
        <v/>
      </c>
      <c r="AF238" s="1" t="str">
        <f t="shared" si="246"/>
        <v/>
      </c>
      <c r="AG238" s="1" t="str">
        <f t="shared" si="246"/>
        <v/>
      </c>
      <c r="AH238" s="1" t="str">
        <f t="shared" si="246"/>
        <v/>
      </c>
      <c r="AI238" s="1" t="str">
        <f t="shared" si="246"/>
        <v/>
      </c>
      <c r="AJ238" s="1" t="str">
        <f t="shared" si="246"/>
        <v/>
      </c>
      <c r="AK238" s="1" t="str">
        <f t="shared" si="246"/>
        <v/>
      </c>
      <c r="AL238" s="1" t="str">
        <f t="shared" si="246"/>
        <v/>
      </c>
    </row>
    <row r="239" ht="15.75" customHeight="1">
      <c r="F23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</v>
      </c>
      <c r="G239" s="1" t="str">
        <f t="shared" si="2"/>
        <v>111</v>
      </c>
      <c r="H239" s="1">
        <f t="shared" si="3"/>
        <v>7</v>
      </c>
      <c r="I239" s="1" t="str">
        <f t="shared" si="4"/>
        <v>010</v>
      </c>
      <c r="J239" s="3" t="str">
        <f t="shared" si="5"/>
        <v>2</v>
      </c>
      <c r="K239" s="1" t="b">
        <f t="shared" si="6"/>
        <v>0</v>
      </c>
      <c r="L239" s="1" t="b">
        <f t="shared" si="7"/>
        <v>1</v>
      </c>
      <c r="M239" s="1" t="str">
        <f t="shared" si="8"/>
        <v>1</v>
      </c>
      <c r="N239" s="1">
        <f t="array" ref="N239">IFS(M239="0",15,M239="1",11,TRUE,"")</f>
        <v>11</v>
      </c>
      <c r="O239" s="1" t="str">
        <f t="shared" si="9"/>
        <v>00000000001</v>
      </c>
      <c r="P239" s="1">
        <f t="shared" si="10"/>
        <v>1</v>
      </c>
      <c r="Q239" s="1" t="str">
        <f t="shared" si="11"/>
        <v/>
      </c>
      <c r="R239" s="1" t="str">
        <f t="array" ref="R239">TEXTJOIN("",TRUE,RIGHT(U239:XFR239,4))</f>
        <v/>
      </c>
      <c r="S239" s="1" t="str">
        <f t="shared" si="19"/>
        <v/>
      </c>
      <c r="T239" s="1" t="str">
        <f>IF(K239,Dec_Calculator!C232,"")</f>
        <v/>
      </c>
      <c r="U239" s="1" t="str">
        <f t="shared" si="20"/>
        <v/>
      </c>
      <c r="V239" s="1" t="str">
        <f t="shared" si="14"/>
        <v/>
      </c>
      <c r="W239" s="1" t="str">
        <f t="shared" ref="W239:AL239" si="247">IF(OR(V239="",LEFT(V239,1)="0"),"",MID($E$6,LEN(TEXTJOIN("",TRUE,$F239,$G239,$I239,TEXTJOIN("",TRUE,$U239:V239)))+1,5))</f>
        <v/>
      </c>
      <c r="X239" s="1" t="str">
        <f t="shared" si="247"/>
        <v/>
      </c>
      <c r="Y239" s="1" t="str">
        <f t="shared" si="247"/>
        <v/>
      </c>
      <c r="Z239" s="1" t="str">
        <f t="shared" si="247"/>
        <v/>
      </c>
      <c r="AA239" s="1" t="str">
        <f t="shared" si="247"/>
        <v/>
      </c>
      <c r="AB239" s="1" t="str">
        <f t="shared" si="247"/>
        <v/>
      </c>
      <c r="AC239" s="1" t="str">
        <f t="shared" si="247"/>
        <v/>
      </c>
      <c r="AD239" s="1" t="str">
        <f t="shared" si="247"/>
        <v/>
      </c>
      <c r="AE239" s="1" t="str">
        <f t="shared" si="247"/>
        <v/>
      </c>
      <c r="AF239" s="1" t="str">
        <f t="shared" si="247"/>
        <v/>
      </c>
      <c r="AG239" s="1" t="str">
        <f t="shared" si="247"/>
        <v/>
      </c>
      <c r="AH239" s="1" t="str">
        <f t="shared" si="247"/>
        <v/>
      </c>
      <c r="AI239" s="1" t="str">
        <f t="shared" si="247"/>
        <v/>
      </c>
      <c r="AJ239" s="1" t="str">
        <f t="shared" si="247"/>
        <v/>
      </c>
      <c r="AK239" s="1" t="str">
        <f t="shared" si="247"/>
        <v/>
      </c>
      <c r="AL239" s="1" t="str">
        <f t="shared" si="247"/>
        <v/>
      </c>
    </row>
    <row r="240" ht="15.75" customHeight="1">
      <c r="F24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</v>
      </c>
      <c r="G240" s="1" t="str">
        <f t="shared" si="2"/>
        <v>110</v>
      </c>
      <c r="H240" s="1">
        <f t="shared" si="3"/>
        <v>6</v>
      </c>
      <c r="I240" s="1" t="str">
        <f t="shared" si="4"/>
        <v>100</v>
      </c>
      <c r="J240" s="3" t="str">
        <f t="shared" si="5"/>
        <v>4</v>
      </c>
      <c r="K240" s="1" t="b">
        <f t="shared" si="6"/>
        <v>1</v>
      </c>
      <c r="L240" s="1" t="b">
        <f t="shared" si="7"/>
        <v>0</v>
      </c>
      <c r="M240" s="1" t="str">
        <f t="shared" si="8"/>
        <v/>
      </c>
      <c r="N240" s="1" t="str">
        <f t="array" ref="N240">IFS(M240="0",15,M240="1",11,TRUE,"")</f>
        <v/>
      </c>
      <c r="O240" s="1" t="str">
        <f t="shared" si="9"/>
        <v/>
      </c>
      <c r="P240" s="1" t="str">
        <f t="shared" si="10"/>
        <v/>
      </c>
      <c r="Q240" s="1" t="str">
        <f t="shared" si="11"/>
        <v>01100</v>
      </c>
      <c r="R240" s="1" t="str">
        <f t="array" ref="R240">TEXTJOIN("",TRUE,RIGHT(U240:XFR240,4))</f>
        <v>1100</v>
      </c>
      <c r="S240" s="1" t="str">
        <f t="shared" si="19"/>
        <v>011000</v>
      </c>
      <c r="T240" s="1">
        <f>IF(K240,Dec_Calculator!C233,"")</f>
        <v>12</v>
      </c>
      <c r="U240" s="1" t="str">
        <f t="shared" si="20"/>
        <v>01100</v>
      </c>
      <c r="V240" s="1" t="str">
        <f t="shared" si="14"/>
        <v/>
      </c>
      <c r="W240" s="1" t="str">
        <f t="shared" ref="W240:AL240" si="248">IF(OR(V240="",LEFT(V240,1)="0"),"",MID($E$6,LEN(TEXTJOIN("",TRUE,$F240,$G240,$I240,TEXTJOIN("",TRUE,$U240:V240)))+1,5))</f>
        <v/>
      </c>
      <c r="X240" s="1" t="str">
        <f t="shared" si="248"/>
        <v/>
      </c>
      <c r="Y240" s="1" t="str">
        <f t="shared" si="248"/>
        <v/>
      </c>
      <c r="Z240" s="1" t="str">
        <f t="shared" si="248"/>
        <v/>
      </c>
      <c r="AA240" s="1" t="str">
        <f t="shared" si="248"/>
        <v/>
      </c>
      <c r="AB240" s="1" t="str">
        <f t="shared" si="248"/>
        <v/>
      </c>
      <c r="AC240" s="1" t="str">
        <f t="shared" si="248"/>
        <v/>
      </c>
      <c r="AD240" s="1" t="str">
        <f t="shared" si="248"/>
        <v/>
      </c>
      <c r="AE240" s="1" t="str">
        <f t="shared" si="248"/>
        <v/>
      </c>
      <c r="AF240" s="1" t="str">
        <f t="shared" si="248"/>
        <v/>
      </c>
      <c r="AG240" s="1" t="str">
        <f t="shared" si="248"/>
        <v/>
      </c>
      <c r="AH240" s="1" t="str">
        <f t="shared" si="248"/>
        <v/>
      </c>
      <c r="AI240" s="1" t="str">
        <f t="shared" si="248"/>
        <v/>
      </c>
      <c r="AJ240" s="1" t="str">
        <f t="shared" si="248"/>
        <v/>
      </c>
      <c r="AK240" s="1" t="str">
        <f t="shared" si="248"/>
        <v/>
      </c>
      <c r="AL240" s="1" t="str">
        <f t="shared" si="248"/>
        <v/>
      </c>
    </row>
    <row r="241" ht="15.75" customHeight="1">
      <c r="F24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</v>
      </c>
      <c r="G241" s="1" t="str">
        <f t="shared" si="2"/>
        <v>100</v>
      </c>
      <c r="H241" s="1">
        <f t="shared" si="3"/>
        <v>4</v>
      </c>
      <c r="I241" s="1" t="str">
        <f t="shared" si="4"/>
        <v>100</v>
      </c>
      <c r="J241" s="3" t="str">
        <f t="shared" si="5"/>
        <v>4</v>
      </c>
      <c r="K241" s="1" t="b">
        <f t="shared" si="6"/>
        <v>1</v>
      </c>
      <c r="L241" s="1" t="b">
        <f t="shared" si="7"/>
        <v>0</v>
      </c>
      <c r="M241" s="1" t="str">
        <f t="shared" si="8"/>
        <v/>
      </c>
      <c r="N241" s="1" t="str">
        <f t="array" ref="N241">IFS(M241="0",15,M241="1",11,TRUE,"")</f>
        <v/>
      </c>
      <c r="O241" s="1" t="str">
        <f t="shared" si="9"/>
        <v/>
      </c>
      <c r="P241" s="1" t="str">
        <f t="shared" si="10"/>
        <v/>
      </c>
      <c r="Q241" s="1" t="str">
        <f t="shared" si="11"/>
        <v>11000101101001011001110001111101011</v>
      </c>
      <c r="R241" s="1" t="str">
        <f t="array" ref="R241">TEXTJOIN("",TRUE,RIGHT(U241:XFR241,4))</f>
        <v>1000011000101001100011111011</v>
      </c>
      <c r="S241" s="1" t="str">
        <f t="shared" si="19"/>
        <v>11000101101001011001110001111101011000</v>
      </c>
      <c r="T241" s="1">
        <f>IF(K241,Dec_Calculator!C234,"")</f>
        <v>140679419</v>
      </c>
      <c r="U241" s="1" t="str">
        <f t="shared" si="20"/>
        <v>11000</v>
      </c>
      <c r="V241" s="1" t="str">
        <f t="shared" si="14"/>
        <v>10110</v>
      </c>
      <c r="W241" s="1" t="str">
        <f t="shared" ref="W241:AL241" si="249">IF(OR(V241="",LEFT(V241,1)="0"),"",MID($E$6,LEN(TEXTJOIN("",TRUE,$F241,$G241,$I241,TEXTJOIN("",TRUE,$U241:V241)))+1,5))</f>
        <v>10010</v>
      </c>
      <c r="X241" s="1" t="str">
        <f t="shared" si="249"/>
        <v>11001</v>
      </c>
      <c r="Y241" s="1" t="str">
        <f t="shared" si="249"/>
        <v>11000</v>
      </c>
      <c r="Z241" s="1" t="str">
        <f t="shared" si="249"/>
        <v>11111</v>
      </c>
      <c r="AA241" s="1" t="str">
        <f t="shared" si="249"/>
        <v>01011</v>
      </c>
      <c r="AB241" s="1" t="str">
        <f t="shared" si="249"/>
        <v/>
      </c>
      <c r="AC241" s="1" t="str">
        <f t="shared" si="249"/>
        <v/>
      </c>
      <c r="AD241" s="1" t="str">
        <f t="shared" si="249"/>
        <v/>
      </c>
      <c r="AE241" s="1" t="str">
        <f t="shared" si="249"/>
        <v/>
      </c>
      <c r="AF241" s="1" t="str">
        <f t="shared" si="249"/>
        <v/>
      </c>
      <c r="AG241" s="1" t="str">
        <f t="shared" si="249"/>
        <v/>
      </c>
      <c r="AH241" s="1" t="str">
        <f t="shared" si="249"/>
        <v/>
      </c>
      <c r="AI241" s="1" t="str">
        <f t="shared" si="249"/>
        <v/>
      </c>
      <c r="AJ241" s="1" t="str">
        <f t="shared" si="249"/>
        <v/>
      </c>
      <c r="AK241" s="1" t="str">
        <f t="shared" si="249"/>
        <v/>
      </c>
      <c r="AL241" s="1" t="str">
        <f t="shared" si="249"/>
        <v/>
      </c>
    </row>
    <row r="242" ht="15.75" customHeight="1">
      <c r="F24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</v>
      </c>
      <c r="G242" s="1" t="str">
        <f t="shared" si="2"/>
        <v>010</v>
      </c>
      <c r="H242" s="1">
        <f t="shared" si="3"/>
        <v>2</v>
      </c>
      <c r="I242" s="1" t="str">
        <f t="shared" si="4"/>
        <v>000</v>
      </c>
      <c r="J242" s="3" t="str">
        <f t="shared" si="5"/>
        <v>0</v>
      </c>
      <c r="K242" s="1" t="b">
        <f t="shared" si="6"/>
        <v>0</v>
      </c>
      <c r="L242" s="1" t="b">
        <f t="shared" si="7"/>
        <v>1</v>
      </c>
      <c r="M242" s="1" t="str">
        <f t="shared" si="8"/>
        <v>1</v>
      </c>
      <c r="N242" s="1">
        <f t="array" ref="N242">IFS(M242="0",15,M242="1",11,TRUE,"")</f>
        <v>11</v>
      </c>
      <c r="O242" s="1" t="str">
        <f t="shared" si="9"/>
        <v>00000000101</v>
      </c>
      <c r="P242" s="1">
        <f t="shared" si="10"/>
        <v>5</v>
      </c>
      <c r="Q242" s="1" t="str">
        <f t="shared" si="11"/>
        <v/>
      </c>
      <c r="R242" s="1" t="str">
        <f t="array" ref="R242">TEXTJOIN("",TRUE,RIGHT(U242:XFR242,4))</f>
        <v/>
      </c>
      <c r="S242" s="1" t="str">
        <f t="shared" si="19"/>
        <v/>
      </c>
      <c r="T242" s="1" t="str">
        <f>IF(K242,Dec_Calculator!C235,"")</f>
        <v/>
      </c>
      <c r="U242" s="1" t="str">
        <f t="shared" si="20"/>
        <v/>
      </c>
      <c r="V242" s="1" t="str">
        <f t="shared" si="14"/>
        <v/>
      </c>
      <c r="W242" s="1" t="str">
        <f t="shared" ref="W242:AL242" si="250">IF(OR(V242="",LEFT(V242,1)="0"),"",MID($E$6,LEN(TEXTJOIN("",TRUE,$F242,$G242,$I242,TEXTJOIN("",TRUE,$U242:V242)))+1,5))</f>
        <v/>
      </c>
      <c r="X242" s="1" t="str">
        <f t="shared" si="250"/>
        <v/>
      </c>
      <c r="Y242" s="1" t="str">
        <f t="shared" si="250"/>
        <v/>
      </c>
      <c r="Z242" s="1" t="str">
        <f t="shared" si="250"/>
        <v/>
      </c>
      <c r="AA242" s="1" t="str">
        <f t="shared" si="250"/>
        <v/>
      </c>
      <c r="AB242" s="1" t="str">
        <f t="shared" si="250"/>
        <v/>
      </c>
      <c r="AC242" s="1" t="str">
        <f t="shared" si="250"/>
        <v/>
      </c>
      <c r="AD242" s="1" t="str">
        <f t="shared" si="250"/>
        <v/>
      </c>
      <c r="AE242" s="1" t="str">
        <f t="shared" si="250"/>
        <v/>
      </c>
      <c r="AF242" s="1" t="str">
        <f t="shared" si="250"/>
        <v/>
      </c>
      <c r="AG242" s="1" t="str">
        <f t="shared" si="250"/>
        <v/>
      </c>
      <c r="AH242" s="1" t="str">
        <f t="shared" si="250"/>
        <v/>
      </c>
      <c r="AI242" s="1" t="str">
        <f t="shared" si="250"/>
        <v/>
      </c>
      <c r="AJ242" s="1" t="str">
        <f t="shared" si="250"/>
        <v/>
      </c>
      <c r="AK242" s="1" t="str">
        <f t="shared" si="250"/>
        <v/>
      </c>
      <c r="AL242" s="1" t="str">
        <f t="shared" si="250"/>
        <v/>
      </c>
    </row>
    <row r="243" ht="15.75" customHeight="1">
      <c r="F24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</v>
      </c>
      <c r="G243" s="1" t="str">
        <f t="shared" si="2"/>
        <v>110</v>
      </c>
      <c r="H243" s="1">
        <f t="shared" si="3"/>
        <v>6</v>
      </c>
      <c r="I243" s="1" t="str">
        <f t="shared" si="4"/>
        <v>100</v>
      </c>
      <c r="J243" s="3" t="str">
        <f t="shared" si="5"/>
        <v>4</v>
      </c>
      <c r="K243" s="1" t="b">
        <f t="shared" si="6"/>
        <v>1</v>
      </c>
      <c r="L243" s="1" t="b">
        <f t="shared" si="7"/>
        <v>0</v>
      </c>
      <c r="M243" s="1" t="str">
        <f t="shared" si="8"/>
        <v/>
      </c>
      <c r="N243" s="1" t="str">
        <f t="array" ref="N243">IFS(M243="0",15,M243="1",11,TRUE,"")</f>
        <v/>
      </c>
      <c r="O243" s="1" t="str">
        <f t="shared" si="9"/>
        <v/>
      </c>
      <c r="P243" s="1" t="str">
        <f t="shared" si="10"/>
        <v/>
      </c>
      <c r="Q243" s="1" t="str">
        <f t="shared" si="11"/>
        <v>1101101100</v>
      </c>
      <c r="R243" s="1" t="str">
        <f t="array" ref="R243">TEXTJOIN("",TRUE,RIGHT(U243:XFR243,4))</f>
        <v>10111100</v>
      </c>
      <c r="S243" s="1" t="str">
        <f t="shared" si="19"/>
        <v>110110110000</v>
      </c>
      <c r="T243" s="1">
        <f>IF(K243,Dec_Calculator!C236,"")</f>
        <v>188</v>
      </c>
      <c r="U243" s="1" t="str">
        <f t="shared" si="20"/>
        <v>11011</v>
      </c>
      <c r="V243" s="1" t="str">
        <f t="shared" si="14"/>
        <v>01100</v>
      </c>
      <c r="W243" s="1" t="str">
        <f t="shared" ref="W243:AL243" si="251">IF(OR(V243="",LEFT(V243,1)="0"),"",MID($E$6,LEN(TEXTJOIN("",TRUE,$F243,$G243,$I243,TEXTJOIN("",TRUE,$U243:V243)))+1,5))</f>
        <v/>
      </c>
      <c r="X243" s="1" t="str">
        <f t="shared" si="251"/>
        <v/>
      </c>
      <c r="Y243" s="1" t="str">
        <f t="shared" si="251"/>
        <v/>
      </c>
      <c r="Z243" s="1" t="str">
        <f t="shared" si="251"/>
        <v/>
      </c>
      <c r="AA243" s="1" t="str">
        <f t="shared" si="251"/>
        <v/>
      </c>
      <c r="AB243" s="1" t="str">
        <f t="shared" si="251"/>
        <v/>
      </c>
      <c r="AC243" s="1" t="str">
        <f t="shared" si="251"/>
        <v/>
      </c>
      <c r="AD243" s="1" t="str">
        <f t="shared" si="251"/>
        <v/>
      </c>
      <c r="AE243" s="1" t="str">
        <f t="shared" si="251"/>
        <v/>
      </c>
      <c r="AF243" s="1" t="str">
        <f t="shared" si="251"/>
        <v/>
      </c>
      <c r="AG243" s="1" t="str">
        <f t="shared" si="251"/>
        <v/>
      </c>
      <c r="AH243" s="1" t="str">
        <f t="shared" si="251"/>
        <v/>
      </c>
      <c r="AI243" s="1" t="str">
        <f t="shared" si="251"/>
        <v/>
      </c>
      <c r="AJ243" s="1" t="str">
        <f t="shared" si="251"/>
        <v/>
      </c>
      <c r="AK243" s="1" t="str">
        <f t="shared" si="251"/>
        <v/>
      </c>
      <c r="AL243" s="1" t="str">
        <f t="shared" si="251"/>
        <v/>
      </c>
    </row>
    <row r="244" ht="15.75" customHeight="1">
      <c r="F24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</v>
      </c>
      <c r="G244" s="1" t="str">
        <f t="shared" si="2"/>
        <v>101</v>
      </c>
      <c r="H244" s="1">
        <f t="shared" si="3"/>
        <v>5</v>
      </c>
      <c r="I244" s="1" t="str">
        <f t="shared" si="4"/>
        <v>100</v>
      </c>
      <c r="J244" s="3" t="str">
        <f t="shared" si="5"/>
        <v>4</v>
      </c>
      <c r="K244" s="1" t="b">
        <f t="shared" si="6"/>
        <v>1</v>
      </c>
      <c r="L244" s="1" t="b">
        <f t="shared" si="7"/>
        <v>0</v>
      </c>
      <c r="M244" s="1" t="str">
        <f t="shared" si="8"/>
        <v/>
      </c>
      <c r="N244" s="1" t="str">
        <f t="array" ref="N244">IFS(M244="0",15,M244="1",11,TRUE,"")</f>
        <v/>
      </c>
      <c r="O244" s="1" t="str">
        <f t="shared" si="9"/>
        <v/>
      </c>
      <c r="P244" s="1" t="str">
        <f t="shared" si="10"/>
        <v/>
      </c>
      <c r="Q244" s="1" t="str">
        <f t="shared" si="11"/>
        <v>1100101000</v>
      </c>
      <c r="R244" s="1" t="str">
        <f t="array" ref="R244">TEXTJOIN("",TRUE,RIGHT(U244:XFR244,4))</f>
        <v>10011000</v>
      </c>
      <c r="S244" s="1" t="str">
        <f t="shared" si="19"/>
        <v>110010100000</v>
      </c>
      <c r="T244" s="1">
        <f>IF(K244,Dec_Calculator!C237,"")</f>
        <v>152</v>
      </c>
      <c r="U244" s="1" t="str">
        <f t="shared" si="20"/>
        <v>11001</v>
      </c>
      <c r="V244" s="1" t="str">
        <f t="shared" si="14"/>
        <v>01000</v>
      </c>
      <c r="W244" s="1" t="str">
        <f t="shared" ref="W244:AL244" si="252">IF(OR(V244="",LEFT(V244,1)="0"),"",MID($E$6,LEN(TEXTJOIN("",TRUE,$F244,$G244,$I244,TEXTJOIN("",TRUE,$U244:V244)))+1,5))</f>
        <v/>
      </c>
      <c r="X244" s="1" t="str">
        <f t="shared" si="252"/>
        <v/>
      </c>
      <c r="Y244" s="1" t="str">
        <f t="shared" si="252"/>
        <v/>
      </c>
      <c r="Z244" s="1" t="str">
        <f t="shared" si="252"/>
        <v/>
      </c>
      <c r="AA244" s="1" t="str">
        <f t="shared" si="252"/>
        <v/>
      </c>
      <c r="AB244" s="1" t="str">
        <f t="shared" si="252"/>
        <v/>
      </c>
      <c r="AC244" s="1" t="str">
        <f t="shared" si="252"/>
        <v/>
      </c>
      <c r="AD244" s="1" t="str">
        <f t="shared" si="252"/>
        <v/>
      </c>
      <c r="AE244" s="1" t="str">
        <f t="shared" si="252"/>
        <v/>
      </c>
      <c r="AF244" s="1" t="str">
        <f t="shared" si="252"/>
        <v/>
      </c>
      <c r="AG244" s="1" t="str">
        <f t="shared" si="252"/>
        <v/>
      </c>
      <c r="AH244" s="1" t="str">
        <f t="shared" si="252"/>
        <v/>
      </c>
      <c r="AI244" s="1" t="str">
        <f t="shared" si="252"/>
        <v/>
      </c>
      <c r="AJ244" s="1" t="str">
        <f t="shared" si="252"/>
        <v/>
      </c>
      <c r="AK244" s="1" t="str">
        <f t="shared" si="252"/>
        <v/>
      </c>
      <c r="AL244" s="1" t="str">
        <f t="shared" si="252"/>
        <v/>
      </c>
    </row>
    <row r="245" ht="15.75" customHeight="1">
      <c r="F24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</v>
      </c>
      <c r="G245" s="1" t="str">
        <f t="shared" si="2"/>
        <v>011</v>
      </c>
      <c r="H245" s="1">
        <f t="shared" si="3"/>
        <v>3</v>
      </c>
      <c r="I245" s="1" t="str">
        <f t="shared" si="4"/>
        <v>100</v>
      </c>
      <c r="J245" s="3" t="str">
        <f t="shared" si="5"/>
        <v>4</v>
      </c>
      <c r="K245" s="1" t="b">
        <f t="shared" si="6"/>
        <v>1</v>
      </c>
      <c r="L245" s="1" t="b">
        <f t="shared" si="7"/>
        <v>0</v>
      </c>
      <c r="M245" s="1" t="str">
        <f t="shared" si="8"/>
        <v/>
      </c>
      <c r="N245" s="1" t="str">
        <f t="array" ref="N245">IFS(M245="0",15,M245="1",11,TRUE,"")</f>
        <v/>
      </c>
      <c r="O245" s="1" t="str">
        <f t="shared" si="9"/>
        <v/>
      </c>
      <c r="P245" s="1" t="str">
        <f t="shared" si="10"/>
        <v/>
      </c>
      <c r="Q245" s="1" t="str">
        <f t="shared" si="11"/>
        <v>1000110100110101111001100</v>
      </c>
      <c r="R245" s="1" t="str">
        <f t="array" ref="R245">TEXTJOIN("",TRUE,RIGHT(U245:XFR245,4))</f>
        <v>00010100101011101100</v>
      </c>
      <c r="S245" s="1" t="str">
        <f t="shared" si="19"/>
        <v>10001101001101011110011000</v>
      </c>
      <c r="T245" s="1">
        <f>IF(K245,Dec_Calculator!C238,"")</f>
        <v>84716</v>
      </c>
      <c r="U245" s="1" t="str">
        <f t="shared" si="20"/>
        <v>10001</v>
      </c>
      <c r="V245" s="1" t="str">
        <f t="shared" si="14"/>
        <v>10100</v>
      </c>
      <c r="W245" s="1" t="str">
        <f t="shared" ref="W245:AL245" si="253">IF(OR(V245="",LEFT(V245,1)="0"),"",MID($E$6,LEN(TEXTJOIN("",TRUE,$F245,$G245,$I245,TEXTJOIN("",TRUE,$U245:V245)))+1,5))</f>
        <v>11010</v>
      </c>
      <c r="X245" s="1" t="str">
        <f t="shared" si="253"/>
        <v>11110</v>
      </c>
      <c r="Y245" s="1" t="str">
        <f t="shared" si="253"/>
        <v>01100</v>
      </c>
      <c r="Z245" s="1" t="str">
        <f t="shared" si="253"/>
        <v/>
      </c>
      <c r="AA245" s="1" t="str">
        <f t="shared" si="253"/>
        <v/>
      </c>
      <c r="AB245" s="1" t="str">
        <f t="shared" si="253"/>
        <v/>
      </c>
      <c r="AC245" s="1" t="str">
        <f t="shared" si="253"/>
        <v/>
      </c>
      <c r="AD245" s="1" t="str">
        <f t="shared" si="253"/>
        <v/>
      </c>
      <c r="AE245" s="1" t="str">
        <f t="shared" si="253"/>
        <v/>
      </c>
      <c r="AF245" s="1" t="str">
        <f t="shared" si="253"/>
        <v/>
      </c>
      <c r="AG245" s="1" t="str">
        <f t="shared" si="253"/>
        <v/>
      </c>
      <c r="AH245" s="1" t="str">
        <f t="shared" si="253"/>
        <v/>
      </c>
      <c r="AI245" s="1" t="str">
        <f t="shared" si="253"/>
        <v/>
      </c>
      <c r="AJ245" s="1" t="str">
        <f t="shared" si="253"/>
        <v/>
      </c>
      <c r="AK245" s="1" t="str">
        <f t="shared" si="253"/>
        <v/>
      </c>
      <c r="AL245" s="1" t="str">
        <f t="shared" si="253"/>
        <v/>
      </c>
    </row>
    <row r="246" ht="15.75" customHeight="1">
      <c r="F24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</v>
      </c>
      <c r="G246" s="1" t="str">
        <f t="shared" si="2"/>
        <v>011</v>
      </c>
      <c r="H246" s="1">
        <f t="shared" si="3"/>
        <v>3</v>
      </c>
      <c r="I246" s="1" t="str">
        <f t="shared" si="4"/>
        <v>100</v>
      </c>
      <c r="J246" s="3" t="str">
        <f t="shared" si="5"/>
        <v>4</v>
      </c>
      <c r="K246" s="1" t="b">
        <f t="shared" si="6"/>
        <v>1</v>
      </c>
      <c r="L246" s="1" t="b">
        <f t="shared" si="7"/>
        <v>0</v>
      </c>
      <c r="M246" s="1" t="str">
        <f t="shared" si="8"/>
        <v/>
      </c>
      <c r="N246" s="1" t="str">
        <f t="array" ref="N246">IFS(M246="0",15,M246="1",11,TRUE,"")</f>
        <v/>
      </c>
      <c r="O246" s="1" t="str">
        <f t="shared" si="9"/>
        <v/>
      </c>
      <c r="P246" s="1" t="str">
        <f t="shared" si="10"/>
        <v/>
      </c>
      <c r="Q246" s="1" t="str">
        <f t="shared" si="11"/>
        <v>1110100101</v>
      </c>
      <c r="R246" s="1" t="str">
        <f t="array" ref="R246">TEXTJOIN("",TRUE,RIGHT(U246:XFR246,4))</f>
        <v>11010101</v>
      </c>
      <c r="S246" s="1" t="str">
        <f t="shared" si="19"/>
        <v>111010010100</v>
      </c>
      <c r="T246" s="1">
        <f>IF(K246,Dec_Calculator!C239,"")</f>
        <v>213</v>
      </c>
      <c r="U246" s="1" t="str">
        <f t="shared" si="20"/>
        <v>11101</v>
      </c>
      <c r="V246" s="1" t="str">
        <f t="shared" si="14"/>
        <v>00101</v>
      </c>
      <c r="W246" s="1" t="str">
        <f t="shared" ref="W246:AL246" si="254">IF(OR(V246="",LEFT(V246,1)="0"),"",MID($E$6,LEN(TEXTJOIN("",TRUE,$F246,$G246,$I246,TEXTJOIN("",TRUE,$U246:V246)))+1,5))</f>
        <v/>
      </c>
      <c r="X246" s="1" t="str">
        <f t="shared" si="254"/>
        <v/>
      </c>
      <c r="Y246" s="1" t="str">
        <f t="shared" si="254"/>
        <v/>
      </c>
      <c r="Z246" s="1" t="str">
        <f t="shared" si="254"/>
        <v/>
      </c>
      <c r="AA246" s="1" t="str">
        <f t="shared" si="254"/>
        <v/>
      </c>
      <c r="AB246" s="1" t="str">
        <f t="shared" si="254"/>
        <v/>
      </c>
      <c r="AC246" s="1" t="str">
        <f t="shared" si="254"/>
        <v/>
      </c>
      <c r="AD246" s="1" t="str">
        <f t="shared" si="254"/>
        <v/>
      </c>
      <c r="AE246" s="1" t="str">
        <f t="shared" si="254"/>
        <v/>
      </c>
      <c r="AF246" s="1" t="str">
        <f t="shared" si="254"/>
        <v/>
      </c>
      <c r="AG246" s="1" t="str">
        <f t="shared" si="254"/>
        <v/>
      </c>
      <c r="AH246" s="1" t="str">
        <f t="shared" si="254"/>
        <v/>
      </c>
      <c r="AI246" s="1" t="str">
        <f t="shared" si="254"/>
        <v/>
      </c>
      <c r="AJ246" s="1" t="str">
        <f t="shared" si="254"/>
        <v/>
      </c>
      <c r="AK246" s="1" t="str">
        <f t="shared" si="254"/>
        <v/>
      </c>
      <c r="AL246" s="1" t="str">
        <f t="shared" si="254"/>
        <v/>
      </c>
    </row>
    <row r="247" ht="15.75" customHeight="1">
      <c r="F24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</v>
      </c>
      <c r="G247" s="1" t="str">
        <f t="shared" si="2"/>
        <v>111</v>
      </c>
      <c r="H247" s="1">
        <f t="shared" si="3"/>
        <v>7</v>
      </c>
      <c r="I247" s="1" t="str">
        <f t="shared" si="4"/>
        <v>100</v>
      </c>
      <c r="J247" s="3" t="str">
        <f t="shared" si="5"/>
        <v>4</v>
      </c>
      <c r="K247" s="1" t="b">
        <f t="shared" si="6"/>
        <v>1</v>
      </c>
      <c r="L247" s="1" t="b">
        <f t="shared" si="7"/>
        <v>0</v>
      </c>
      <c r="M247" s="1" t="str">
        <f t="shared" si="8"/>
        <v/>
      </c>
      <c r="N247" s="1" t="str">
        <f t="array" ref="N247">IFS(M247="0",15,M247="1",11,TRUE,"")</f>
        <v/>
      </c>
      <c r="O247" s="1" t="str">
        <f t="shared" si="9"/>
        <v/>
      </c>
      <c r="P247" s="1" t="str">
        <f t="shared" si="10"/>
        <v/>
      </c>
      <c r="Q247" s="1" t="str">
        <f t="shared" si="11"/>
        <v>10111111101010101111</v>
      </c>
      <c r="R247" s="1" t="str">
        <f t="array" ref="R247">TEXTJOIN("",TRUE,RIGHT(U247:XFR247,4))</f>
        <v>0111111001011111</v>
      </c>
      <c r="S247" s="1" t="str">
        <f t="shared" si="19"/>
        <v>10111111101010101111</v>
      </c>
      <c r="T247" s="1">
        <f>IF(K247,Dec_Calculator!C240,"")</f>
        <v>32351</v>
      </c>
      <c r="U247" s="1" t="str">
        <f t="shared" si="20"/>
        <v>10111</v>
      </c>
      <c r="V247" s="1" t="str">
        <f t="shared" si="14"/>
        <v>11110</v>
      </c>
      <c r="W247" s="1" t="str">
        <f t="shared" ref="W247:AL247" si="255">IF(OR(V247="",LEFT(V247,1)="0"),"",MID($E$6,LEN(TEXTJOIN("",TRUE,$F247,$G247,$I247,TEXTJOIN("",TRUE,$U247:V247)))+1,5))</f>
        <v>10101</v>
      </c>
      <c r="X247" s="1" t="str">
        <f t="shared" si="255"/>
        <v>01111</v>
      </c>
      <c r="Y247" s="1" t="str">
        <f t="shared" si="255"/>
        <v/>
      </c>
      <c r="Z247" s="1" t="str">
        <f t="shared" si="255"/>
        <v/>
      </c>
      <c r="AA247" s="1" t="str">
        <f t="shared" si="255"/>
        <v/>
      </c>
      <c r="AB247" s="1" t="str">
        <f t="shared" si="255"/>
        <v/>
      </c>
      <c r="AC247" s="1" t="str">
        <f t="shared" si="255"/>
        <v/>
      </c>
      <c r="AD247" s="1" t="str">
        <f t="shared" si="255"/>
        <v/>
      </c>
      <c r="AE247" s="1" t="str">
        <f t="shared" si="255"/>
        <v/>
      </c>
      <c r="AF247" s="1" t="str">
        <f t="shared" si="255"/>
        <v/>
      </c>
      <c r="AG247" s="1" t="str">
        <f t="shared" si="255"/>
        <v/>
      </c>
      <c r="AH247" s="1" t="str">
        <f t="shared" si="255"/>
        <v/>
      </c>
      <c r="AI247" s="1" t="str">
        <f t="shared" si="255"/>
        <v/>
      </c>
      <c r="AJ247" s="1" t="str">
        <f t="shared" si="255"/>
        <v/>
      </c>
      <c r="AK247" s="1" t="str">
        <f t="shared" si="255"/>
        <v/>
      </c>
      <c r="AL247" s="1" t="str">
        <f t="shared" si="255"/>
        <v/>
      </c>
    </row>
    <row r="248" ht="15.75" customHeight="1">
      <c r="F24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</v>
      </c>
      <c r="G248" s="1" t="str">
        <f t="shared" si="2"/>
        <v>011</v>
      </c>
      <c r="H248" s="1">
        <f t="shared" si="3"/>
        <v>3</v>
      </c>
      <c r="I248" s="1" t="str">
        <f t="shared" si="4"/>
        <v>000</v>
      </c>
      <c r="J248" s="3" t="str">
        <f t="shared" si="5"/>
        <v>0</v>
      </c>
      <c r="K248" s="1" t="b">
        <f t="shared" si="6"/>
        <v>0</v>
      </c>
      <c r="L248" s="1" t="b">
        <f t="shared" si="7"/>
        <v>1</v>
      </c>
      <c r="M248" s="1" t="str">
        <f t="shared" si="8"/>
        <v>1</v>
      </c>
      <c r="N248" s="1">
        <f t="array" ref="N248">IFS(M248="0",15,M248="1",11,TRUE,"")</f>
        <v>11</v>
      </c>
      <c r="O248" s="1" t="str">
        <f t="shared" si="9"/>
        <v>00000000100</v>
      </c>
      <c r="P248" s="1">
        <f t="shared" si="10"/>
        <v>4</v>
      </c>
      <c r="Q248" s="1" t="str">
        <f t="shared" si="11"/>
        <v/>
      </c>
      <c r="R248" s="1" t="str">
        <f t="array" ref="R248">TEXTJOIN("",TRUE,RIGHT(U248:XFR248,4))</f>
        <v/>
      </c>
      <c r="S248" s="1" t="str">
        <f t="shared" si="19"/>
        <v/>
      </c>
      <c r="T248" s="1" t="str">
        <f>IF(K248,Dec_Calculator!C241,"")</f>
        <v/>
      </c>
      <c r="U248" s="1" t="str">
        <f t="shared" si="20"/>
        <v/>
      </c>
      <c r="V248" s="1" t="str">
        <f t="shared" si="14"/>
        <v/>
      </c>
      <c r="W248" s="1" t="str">
        <f t="shared" ref="W248:AL248" si="256">IF(OR(V248="",LEFT(V248,1)="0"),"",MID($E$6,LEN(TEXTJOIN("",TRUE,$F248,$G248,$I248,TEXTJOIN("",TRUE,$U248:V248)))+1,5))</f>
        <v/>
      </c>
      <c r="X248" s="1" t="str">
        <f t="shared" si="256"/>
        <v/>
      </c>
      <c r="Y248" s="1" t="str">
        <f t="shared" si="256"/>
        <v/>
      </c>
      <c r="Z248" s="1" t="str">
        <f t="shared" si="256"/>
        <v/>
      </c>
      <c r="AA248" s="1" t="str">
        <f t="shared" si="256"/>
        <v/>
      </c>
      <c r="AB248" s="1" t="str">
        <f t="shared" si="256"/>
        <v/>
      </c>
      <c r="AC248" s="1" t="str">
        <f t="shared" si="256"/>
        <v/>
      </c>
      <c r="AD248" s="1" t="str">
        <f t="shared" si="256"/>
        <v/>
      </c>
      <c r="AE248" s="1" t="str">
        <f t="shared" si="256"/>
        <v/>
      </c>
      <c r="AF248" s="1" t="str">
        <f t="shared" si="256"/>
        <v/>
      </c>
      <c r="AG248" s="1" t="str">
        <f t="shared" si="256"/>
        <v/>
      </c>
      <c r="AH248" s="1" t="str">
        <f t="shared" si="256"/>
        <v/>
      </c>
      <c r="AI248" s="1" t="str">
        <f t="shared" si="256"/>
        <v/>
      </c>
      <c r="AJ248" s="1" t="str">
        <f t="shared" si="256"/>
        <v/>
      </c>
      <c r="AK248" s="1" t="str">
        <f t="shared" si="256"/>
        <v/>
      </c>
      <c r="AL248" s="1" t="str">
        <f t="shared" si="256"/>
        <v/>
      </c>
    </row>
    <row r="249" ht="15.75" customHeight="1">
      <c r="F24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</v>
      </c>
      <c r="G249" s="1" t="str">
        <f t="shared" si="2"/>
        <v>001</v>
      </c>
      <c r="H249" s="1">
        <f t="shared" si="3"/>
        <v>1</v>
      </c>
      <c r="I249" s="1" t="str">
        <f t="shared" si="4"/>
        <v>100</v>
      </c>
      <c r="J249" s="3" t="str">
        <f t="shared" si="5"/>
        <v>4</v>
      </c>
      <c r="K249" s="1" t="b">
        <f t="shared" si="6"/>
        <v>1</v>
      </c>
      <c r="L249" s="1" t="b">
        <f t="shared" si="7"/>
        <v>0</v>
      </c>
      <c r="M249" s="1" t="str">
        <f t="shared" si="8"/>
        <v/>
      </c>
      <c r="N249" s="1" t="str">
        <f t="array" ref="N249">IFS(M249="0",15,M249="1",11,TRUE,"")</f>
        <v/>
      </c>
      <c r="O249" s="1" t="str">
        <f t="shared" si="9"/>
        <v/>
      </c>
      <c r="P249" s="1" t="str">
        <f t="shared" si="10"/>
        <v/>
      </c>
      <c r="Q249" s="1" t="str">
        <f t="shared" si="11"/>
        <v>1000101101</v>
      </c>
      <c r="R249" s="1" t="str">
        <f t="array" ref="R249">TEXTJOIN("",TRUE,RIGHT(U249:XFR249,4))</f>
        <v>00011101</v>
      </c>
      <c r="S249" s="1" t="str">
        <f t="shared" si="19"/>
        <v>100010110100</v>
      </c>
      <c r="T249" s="1">
        <f>IF(K249,Dec_Calculator!C242,"")</f>
        <v>29</v>
      </c>
      <c r="U249" s="1" t="str">
        <f t="shared" si="20"/>
        <v>10001</v>
      </c>
      <c r="V249" s="1" t="str">
        <f t="shared" si="14"/>
        <v>01101</v>
      </c>
      <c r="W249" s="1" t="str">
        <f t="shared" ref="W249:AL249" si="257">IF(OR(V249="",LEFT(V249,1)="0"),"",MID($E$6,LEN(TEXTJOIN("",TRUE,$F249,$G249,$I249,TEXTJOIN("",TRUE,$U249:V249)))+1,5))</f>
        <v/>
      </c>
      <c r="X249" s="1" t="str">
        <f t="shared" si="257"/>
        <v/>
      </c>
      <c r="Y249" s="1" t="str">
        <f t="shared" si="257"/>
        <v/>
      </c>
      <c r="Z249" s="1" t="str">
        <f t="shared" si="257"/>
        <v/>
      </c>
      <c r="AA249" s="1" t="str">
        <f t="shared" si="257"/>
        <v/>
      </c>
      <c r="AB249" s="1" t="str">
        <f t="shared" si="257"/>
        <v/>
      </c>
      <c r="AC249" s="1" t="str">
        <f t="shared" si="257"/>
        <v/>
      </c>
      <c r="AD249" s="1" t="str">
        <f t="shared" si="257"/>
        <v/>
      </c>
      <c r="AE249" s="1" t="str">
        <f t="shared" si="257"/>
        <v/>
      </c>
      <c r="AF249" s="1" t="str">
        <f t="shared" si="257"/>
        <v/>
      </c>
      <c r="AG249" s="1" t="str">
        <f t="shared" si="257"/>
        <v/>
      </c>
      <c r="AH249" s="1" t="str">
        <f t="shared" si="257"/>
        <v/>
      </c>
      <c r="AI249" s="1" t="str">
        <f t="shared" si="257"/>
        <v/>
      </c>
      <c r="AJ249" s="1" t="str">
        <f t="shared" si="257"/>
        <v/>
      </c>
      <c r="AK249" s="1" t="str">
        <f t="shared" si="257"/>
        <v/>
      </c>
      <c r="AL249" s="1" t="str">
        <f t="shared" si="257"/>
        <v/>
      </c>
    </row>
    <row r="250" ht="15.75" customHeight="1">
      <c r="F25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</v>
      </c>
      <c r="G250" s="1" t="str">
        <f t="shared" si="2"/>
        <v>100</v>
      </c>
      <c r="H250" s="1">
        <f t="shared" si="3"/>
        <v>4</v>
      </c>
      <c r="I250" s="1" t="str">
        <f t="shared" si="4"/>
        <v>100</v>
      </c>
      <c r="J250" s="3" t="str">
        <f t="shared" si="5"/>
        <v>4</v>
      </c>
      <c r="K250" s="1" t="b">
        <f t="shared" si="6"/>
        <v>1</v>
      </c>
      <c r="L250" s="1" t="b">
        <f t="shared" si="7"/>
        <v>0</v>
      </c>
      <c r="M250" s="1" t="str">
        <f t="shared" si="8"/>
        <v/>
      </c>
      <c r="N250" s="1" t="str">
        <f t="array" ref="N250">IFS(M250="0",15,M250="1",11,TRUE,"")</f>
        <v/>
      </c>
      <c r="O250" s="1" t="str">
        <f t="shared" si="9"/>
        <v/>
      </c>
      <c r="P250" s="1" t="str">
        <f t="shared" si="10"/>
        <v/>
      </c>
      <c r="Q250" s="1" t="str">
        <f t="shared" si="11"/>
        <v>00101</v>
      </c>
      <c r="R250" s="1" t="str">
        <f t="array" ref="R250">TEXTJOIN("",TRUE,RIGHT(U250:XFR250,4))</f>
        <v>0101</v>
      </c>
      <c r="S250" s="1" t="str">
        <f t="shared" si="19"/>
        <v>001010</v>
      </c>
      <c r="T250" s="1">
        <f>IF(K250,Dec_Calculator!C243,"")</f>
        <v>5</v>
      </c>
      <c r="U250" s="1" t="str">
        <f t="shared" si="20"/>
        <v>00101</v>
      </c>
      <c r="V250" s="1" t="str">
        <f t="shared" si="14"/>
        <v/>
      </c>
      <c r="W250" s="1" t="str">
        <f t="shared" ref="W250:AL250" si="258">IF(OR(V250="",LEFT(V250,1)="0"),"",MID($E$6,LEN(TEXTJOIN("",TRUE,$F250,$G250,$I250,TEXTJOIN("",TRUE,$U250:V250)))+1,5))</f>
        <v/>
      </c>
      <c r="X250" s="1" t="str">
        <f t="shared" si="258"/>
        <v/>
      </c>
      <c r="Y250" s="1" t="str">
        <f t="shared" si="258"/>
        <v/>
      </c>
      <c r="Z250" s="1" t="str">
        <f t="shared" si="258"/>
        <v/>
      </c>
      <c r="AA250" s="1" t="str">
        <f t="shared" si="258"/>
        <v/>
      </c>
      <c r="AB250" s="1" t="str">
        <f t="shared" si="258"/>
        <v/>
      </c>
      <c r="AC250" s="1" t="str">
        <f t="shared" si="258"/>
        <v/>
      </c>
      <c r="AD250" s="1" t="str">
        <f t="shared" si="258"/>
        <v/>
      </c>
      <c r="AE250" s="1" t="str">
        <f t="shared" si="258"/>
        <v/>
      </c>
      <c r="AF250" s="1" t="str">
        <f t="shared" si="258"/>
        <v/>
      </c>
      <c r="AG250" s="1" t="str">
        <f t="shared" si="258"/>
        <v/>
      </c>
      <c r="AH250" s="1" t="str">
        <f t="shared" si="258"/>
        <v/>
      </c>
      <c r="AI250" s="1" t="str">
        <f t="shared" si="258"/>
        <v/>
      </c>
      <c r="AJ250" s="1" t="str">
        <f t="shared" si="258"/>
        <v/>
      </c>
      <c r="AK250" s="1" t="str">
        <f t="shared" si="258"/>
        <v/>
      </c>
      <c r="AL250" s="1" t="str">
        <f t="shared" si="258"/>
        <v/>
      </c>
    </row>
    <row r="251" ht="15.75" customHeight="1">
      <c r="F25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</v>
      </c>
      <c r="G251" s="1" t="str">
        <f t="shared" si="2"/>
        <v>100</v>
      </c>
      <c r="H251" s="1">
        <f t="shared" si="3"/>
        <v>4</v>
      </c>
      <c r="I251" s="1" t="str">
        <f t="shared" si="4"/>
        <v>100</v>
      </c>
      <c r="J251" s="3" t="str">
        <f t="shared" si="5"/>
        <v>4</v>
      </c>
      <c r="K251" s="1" t="b">
        <f t="shared" si="6"/>
        <v>1</v>
      </c>
      <c r="L251" s="1" t="b">
        <f t="shared" si="7"/>
        <v>0</v>
      </c>
      <c r="M251" s="1" t="str">
        <f t="shared" si="8"/>
        <v/>
      </c>
      <c r="N251" s="1" t="str">
        <f t="array" ref="N251">IFS(M251="0",15,M251="1",11,TRUE,"")</f>
        <v/>
      </c>
      <c r="O251" s="1" t="str">
        <f t="shared" si="9"/>
        <v/>
      </c>
      <c r="P251" s="1" t="str">
        <f t="shared" si="10"/>
        <v/>
      </c>
      <c r="Q251" s="1" t="str">
        <f t="shared" si="11"/>
        <v>10111110011111101000</v>
      </c>
      <c r="R251" s="1" t="str">
        <f t="array" ref="R251">TEXTJOIN("",TRUE,RIGHT(U251:XFR251,4))</f>
        <v>0111100111111000</v>
      </c>
      <c r="S251" s="1" t="str">
        <f t="shared" si="19"/>
        <v>10111110011111101000</v>
      </c>
      <c r="T251" s="1">
        <f>IF(K251,Dec_Calculator!C244,"")</f>
        <v>31224</v>
      </c>
      <c r="U251" s="1" t="str">
        <f t="shared" si="20"/>
        <v>10111</v>
      </c>
      <c r="V251" s="1" t="str">
        <f t="shared" si="14"/>
        <v>11001</v>
      </c>
      <c r="W251" s="1" t="str">
        <f t="shared" ref="W251:AL251" si="259">IF(OR(V251="",LEFT(V251,1)="0"),"",MID($E$6,LEN(TEXTJOIN("",TRUE,$F251,$G251,$I251,TEXTJOIN("",TRUE,$U251:V251)))+1,5))</f>
        <v>11111</v>
      </c>
      <c r="X251" s="1" t="str">
        <f t="shared" si="259"/>
        <v>01000</v>
      </c>
      <c r="Y251" s="1" t="str">
        <f t="shared" si="259"/>
        <v/>
      </c>
      <c r="Z251" s="1" t="str">
        <f t="shared" si="259"/>
        <v/>
      </c>
      <c r="AA251" s="1" t="str">
        <f t="shared" si="259"/>
        <v/>
      </c>
      <c r="AB251" s="1" t="str">
        <f t="shared" si="259"/>
        <v/>
      </c>
      <c r="AC251" s="1" t="str">
        <f t="shared" si="259"/>
        <v/>
      </c>
      <c r="AD251" s="1" t="str">
        <f t="shared" si="259"/>
        <v/>
      </c>
      <c r="AE251" s="1" t="str">
        <f t="shared" si="259"/>
        <v/>
      </c>
      <c r="AF251" s="1" t="str">
        <f t="shared" si="259"/>
        <v/>
      </c>
      <c r="AG251" s="1" t="str">
        <f t="shared" si="259"/>
        <v/>
      </c>
      <c r="AH251" s="1" t="str">
        <f t="shared" si="259"/>
        <v/>
      </c>
      <c r="AI251" s="1" t="str">
        <f t="shared" si="259"/>
        <v/>
      </c>
      <c r="AJ251" s="1" t="str">
        <f t="shared" si="259"/>
        <v/>
      </c>
      <c r="AK251" s="1" t="str">
        <f t="shared" si="259"/>
        <v/>
      </c>
      <c r="AL251" s="1" t="str">
        <f t="shared" si="259"/>
        <v/>
      </c>
    </row>
    <row r="252" ht="15.75" customHeight="1">
      <c r="F25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</v>
      </c>
      <c r="G252" s="1" t="str">
        <f t="shared" si="2"/>
        <v>000</v>
      </c>
      <c r="H252" s="1">
        <f t="shared" si="3"/>
        <v>0</v>
      </c>
      <c r="I252" s="1" t="str">
        <f t="shared" si="4"/>
        <v>100</v>
      </c>
      <c r="J252" s="3" t="str">
        <f t="shared" si="5"/>
        <v>4</v>
      </c>
      <c r="K252" s="1" t="b">
        <f t="shared" si="6"/>
        <v>1</v>
      </c>
      <c r="L252" s="1" t="b">
        <f t="shared" si="7"/>
        <v>0</v>
      </c>
      <c r="M252" s="1" t="str">
        <f t="shared" si="8"/>
        <v/>
      </c>
      <c r="N252" s="1" t="str">
        <f t="array" ref="N252">IFS(M252="0",15,M252="1",11,TRUE,"")</f>
        <v/>
      </c>
      <c r="O252" s="1" t="str">
        <f t="shared" si="9"/>
        <v/>
      </c>
      <c r="P252" s="1" t="str">
        <f t="shared" si="10"/>
        <v/>
      </c>
      <c r="Q252" s="1" t="str">
        <f t="shared" si="11"/>
        <v>01000</v>
      </c>
      <c r="R252" s="1" t="str">
        <f t="array" ref="R252">TEXTJOIN("",TRUE,RIGHT(U252:XFR252,4))</f>
        <v>1000</v>
      </c>
      <c r="S252" s="1" t="str">
        <f t="shared" si="19"/>
        <v>010000</v>
      </c>
      <c r="T252" s="1">
        <f>IF(K252,Dec_Calculator!C245,"")</f>
        <v>8</v>
      </c>
      <c r="U252" s="1" t="str">
        <f t="shared" si="20"/>
        <v>01000</v>
      </c>
      <c r="V252" s="1" t="str">
        <f t="shared" si="14"/>
        <v/>
      </c>
      <c r="W252" s="1" t="str">
        <f t="shared" ref="W252:AL252" si="260">IF(OR(V252="",LEFT(V252,1)="0"),"",MID($E$6,LEN(TEXTJOIN("",TRUE,$F252,$G252,$I252,TEXTJOIN("",TRUE,$U252:V252)))+1,5))</f>
        <v/>
      </c>
      <c r="X252" s="1" t="str">
        <f t="shared" si="260"/>
        <v/>
      </c>
      <c r="Y252" s="1" t="str">
        <f t="shared" si="260"/>
        <v/>
      </c>
      <c r="Z252" s="1" t="str">
        <f t="shared" si="260"/>
        <v/>
      </c>
      <c r="AA252" s="1" t="str">
        <f t="shared" si="260"/>
        <v/>
      </c>
      <c r="AB252" s="1" t="str">
        <f t="shared" si="260"/>
        <v/>
      </c>
      <c r="AC252" s="1" t="str">
        <f t="shared" si="260"/>
        <v/>
      </c>
      <c r="AD252" s="1" t="str">
        <f t="shared" si="260"/>
        <v/>
      </c>
      <c r="AE252" s="1" t="str">
        <f t="shared" si="260"/>
        <v/>
      </c>
      <c r="AF252" s="1" t="str">
        <f t="shared" si="260"/>
        <v/>
      </c>
      <c r="AG252" s="1" t="str">
        <f t="shared" si="260"/>
        <v/>
      </c>
      <c r="AH252" s="1" t="str">
        <f t="shared" si="260"/>
        <v/>
      </c>
      <c r="AI252" s="1" t="str">
        <f t="shared" si="260"/>
        <v/>
      </c>
      <c r="AJ252" s="1" t="str">
        <f t="shared" si="260"/>
        <v/>
      </c>
      <c r="AK252" s="1" t="str">
        <f t="shared" si="260"/>
        <v/>
      </c>
      <c r="AL252" s="1" t="str">
        <f t="shared" si="260"/>
        <v/>
      </c>
    </row>
    <row r="253" ht="15.75" customHeight="1">
      <c r="F25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</v>
      </c>
      <c r="G253" s="1" t="str">
        <f t="shared" si="2"/>
        <v>111</v>
      </c>
      <c r="H253" s="1">
        <f t="shared" si="3"/>
        <v>7</v>
      </c>
      <c r="I253" s="1" t="str">
        <f t="shared" si="4"/>
        <v>100</v>
      </c>
      <c r="J253" s="3" t="str">
        <f t="shared" si="5"/>
        <v>4</v>
      </c>
      <c r="K253" s="1" t="b">
        <f t="shared" si="6"/>
        <v>1</v>
      </c>
      <c r="L253" s="1" t="b">
        <f t="shared" si="7"/>
        <v>0</v>
      </c>
      <c r="M253" s="1" t="str">
        <f t="shared" si="8"/>
        <v/>
      </c>
      <c r="N253" s="1" t="str">
        <f t="array" ref="N253">IFS(M253="0",15,M253="1",11,TRUE,"")</f>
        <v/>
      </c>
      <c r="O253" s="1" t="str">
        <f t="shared" si="9"/>
        <v/>
      </c>
      <c r="P253" s="1" t="str">
        <f t="shared" si="10"/>
        <v/>
      </c>
      <c r="Q253" s="1" t="str">
        <f t="shared" si="11"/>
        <v>1100111110100101101101011</v>
      </c>
      <c r="R253" s="1" t="str">
        <f t="array" ref="R253">TEXTJOIN("",TRUE,RIGHT(U253:XFR253,4))</f>
        <v>10011110001010111011</v>
      </c>
      <c r="S253" s="1" t="str">
        <f t="shared" si="19"/>
        <v>11001111101001011011010110</v>
      </c>
      <c r="T253" s="1">
        <f>IF(K253,Dec_Calculator!C246,"")</f>
        <v>647867</v>
      </c>
      <c r="U253" s="1" t="str">
        <f t="shared" si="20"/>
        <v>11001</v>
      </c>
      <c r="V253" s="1" t="str">
        <f t="shared" si="14"/>
        <v>11110</v>
      </c>
      <c r="W253" s="1" t="str">
        <f t="shared" ref="W253:AL253" si="261">IF(OR(V253="",LEFT(V253,1)="0"),"",MID($E$6,LEN(TEXTJOIN("",TRUE,$F253,$G253,$I253,TEXTJOIN("",TRUE,$U253:V253)))+1,5))</f>
        <v>10010</v>
      </c>
      <c r="X253" s="1" t="str">
        <f t="shared" si="261"/>
        <v>11011</v>
      </c>
      <c r="Y253" s="1" t="str">
        <f t="shared" si="261"/>
        <v>01011</v>
      </c>
      <c r="Z253" s="1" t="str">
        <f t="shared" si="261"/>
        <v/>
      </c>
      <c r="AA253" s="1" t="str">
        <f t="shared" si="261"/>
        <v/>
      </c>
      <c r="AB253" s="1" t="str">
        <f t="shared" si="261"/>
        <v/>
      </c>
      <c r="AC253" s="1" t="str">
        <f t="shared" si="261"/>
        <v/>
      </c>
      <c r="AD253" s="1" t="str">
        <f t="shared" si="261"/>
        <v/>
      </c>
      <c r="AE253" s="1" t="str">
        <f t="shared" si="261"/>
        <v/>
      </c>
      <c r="AF253" s="1" t="str">
        <f t="shared" si="261"/>
        <v/>
      </c>
      <c r="AG253" s="1" t="str">
        <f t="shared" si="261"/>
        <v/>
      </c>
      <c r="AH253" s="1" t="str">
        <f t="shared" si="261"/>
        <v/>
      </c>
      <c r="AI253" s="1" t="str">
        <f t="shared" si="261"/>
        <v/>
      </c>
      <c r="AJ253" s="1" t="str">
        <f t="shared" si="261"/>
        <v/>
      </c>
      <c r="AK253" s="1" t="str">
        <f t="shared" si="261"/>
        <v/>
      </c>
      <c r="AL253" s="1" t="str">
        <f t="shared" si="261"/>
        <v/>
      </c>
    </row>
    <row r="254" ht="15.75" customHeight="1">
      <c r="F25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</v>
      </c>
      <c r="G254" s="1" t="str">
        <f t="shared" si="2"/>
        <v>101</v>
      </c>
      <c r="H254" s="1">
        <f t="shared" si="3"/>
        <v>5</v>
      </c>
      <c r="I254" s="1" t="str">
        <f t="shared" si="4"/>
        <v>001</v>
      </c>
      <c r="J254" s="3" t="str">
        <f t="shared" si="5"/>
        <v>1</v>
      </c>
      <c r="K254" s="1" t="b">
        <f t="shared" si="6"/>
        <v>0</v>
      </c>
      <c r="L254" s="1" t="b">
        <f t="shared" si="7"/>
        <v>1</v>
      </c>
      <c r="M254" s="1" t="str">
        <f t="shared" si="8"/>
        <v>1</v>
      </c>
      <c r="N254" s="1">
        <f t="array" ref="N254">IFS(M254="0",15,M254="1",11,TRUE,"")</f>
        <v>11</v>
      </c>
      <c r="O254" s="1" t="str">
        <f t="shared" si="9"/>
        <v>00000000010</v>
      </c>
      <c r="P254" s="1">
        <f t="shared" si="10"/>
        <v>2</v>
      </c>
      <c r="Q254" s="1" t="str">
        <f t="shared" si="11"/>
        <v/>
      </c>
      <c r="R254" s="1" t="str">
        <f t="array" ref="R254">TEXTJOIN("",TRUE,RIGHT(U254:XFR254,4))</f>
        <v/>
      </c>
      <c r="S254" s="1" t="str">
        <f t="shared" si="19"/>
        <v/>
      </c>
      <c r="T254" s="1" t="str">
        <f>IF(K254,Dec_Calculator!C247,"")</f>
        <v/>
      </c>
      <c r="U254" s="1" t="str">
        <f t="shared" si="20"/>
        <v/>
      </c>
      <c r="V254" s="1" t="str">
        <f t="shared" si="14"/>
        <v/>
      </c>
      <c r="W254" s="1" t="str">
        <f t="shared" ref="W254:AL254" si="262">IF(OR(V254="",LEFT(V254,1)="0"),"",MID($E$6,LEN(TEXTJOIN("",TRUE,$F254,$G254,$I254,TEXTJOIN("",TRUE,$U254:V254)))+1,5))</f>
        <v/>
      </c>
      <c r="X254" s="1" t="str">
        <f t="shared" si="262"/>
        <v/>
      </c>
      <c r="Y254" s="1" t="str">
        <f t="shared" si="262"/>
        <v/>
      </c>
      <c r="Z254" s="1" t="str">
        <f t="shared" si="262"/>
        <v/>
      </c>
      <c r="AA254" s="1" t="str">
        <f t="shared" si="262"/>
        <v/>
      </c>
      <c r="AB254" s="1" t="str">
        <f t="shared" si="262"/>
        <v/>
      </c>
      <c r="AC254" s="1" t="str">
        <f t="shared" si="262"/>
        <v/>
      </c>
      <c r="AD254" s="1" t="str">
        <f t="shared" si="262"/>
        <v/>
      </c>
      <c r="AE254" s="1" t="str">
        <f t="shared" si="262"/>
        <v/>
      </c>
      <c r="AF254" s="1" t="str">
        <f t="shared" si="262"/>
        <v/>
      </c>
      <c r="AG254" s="1" t="str">
        <f t="shared" si="262"/>
        <v/>
      </c>
      <c r="AH254" s="1" t="str">
        <f t="shared" si="262"/>
        <v/>
      </c>
      <c r="AI254" s="1" t="str">
        <f t="shared" si="262"/>
        <v/>
      </c>
      <c r="AJ254" s="1" t="str">
        <f t="shared" si="262"/>
        <v/>
      </c>
      <c r="AK254" s="1" t="str">
        <f t="shared" si="262"/>
        <v/>
      </c>
      <c r="AL254" s="1" t="str">
        <f t="shared" si="262"/>
        <v/>
      </c>
    </row>
    <row r="255" ht="15.75" customHeight="1">
      <c r="F25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</v>
      </c>
      <c r="G255" s="1" t="str">
        <f t="shared" si="2"/>
        <v>011</v>
      </c>
      <c r="H255" s="1">
        <f t="shared" si="3"/>
        <v>3</v>
      </c>
      <c r="I255" s="1" t="str">
        <f t="shared" si="4"/>
        <v>100</v>
      </c>
      <c r="J255" s="3" t="str">
        <f t="shared" si="5"/>
        <v>4</v>
      </c>
      <c r="K255" s="1" t="b">
        <f t="shared" si="6"/>
        <v>1</v>
      </c>
      <c r="L255" s="1" t="b">
        <f t="shared" si="7"/>
        <v>0</v>
      </c>
      <c r="M255" s="1" t="str">
        <f t="shared" si="8"/>
        <v/>
      </c>
      <c r="N255" s="1" t="str">
        <f t="array" ref="N255">IFS(M255="0",15,M255="1",11,TRUE,"")</f>
        <v/>
      </c>
      <c r="O255" s="1" t="str">
        <f t="shared" si="9"/>
        <v/>
      </c>
      <c r="P255" s="1" t="str">
        <f t="shared" si="10"/>
        <v/>
      </c>
      <c r="Q255" s="1" t="str">
        <f t="shared" si="11"/>
        <v>11100111101100000000</v>
      </c>
      <c r="R255" s="1" t="str">
        <f t="array" ref="R255">TEXTJOIN("",TRUE,RIGHT(U255:XFR255,4))</f>
        <v>1100111010000000</v>
      </c>
      <c r="S255" s="1" t="str">
        <f t="shared" si="19"/>
        <v>11100111101100000000</v>
      </c>
      <c r="T255" s="1">
        <f>IF(K255,Dec_Calculator!C248,"")</f>
        <v>52864</v>
      </c>
      <c r="U255" s="1" t="str">
        <f t="shared" si="20"/>
        <v>11100</v>
      </c>
      <c r="V255" s="1" t="str">
        <f t="shared" si="14"/>
        <v>11110</v>
      </c>
      <c r="W255" s="1" t="str">
        <f t="shared" ref="W255:AL255" si="263">IF(OR(V255="",LEFT(V255,1)="0"),"",MID($E$6,LEN(TEXTJOIN("",TRUE,$F255,$G255,$I255,TEXTJOIN("",TRUE,$U255:V255)))+1,5))</f>
        <v>11000</v>
      </c>
      <c r="X255" s="1" t="str">
        <f t="shared" si="263"/>
        <v>00000</v>
      </c>
      <c r="Y255" s="1" t="str">
        <f t="shared" si="263"/>
        <v/>
      </c>
      <c r="Z255" s="1" t="str">
        <f t="shared" si="263"/>
        <v/>
      </c>
      <c r="AA255" s="1" t="str">
        <f t="shared" si="263"/>
        <v/>
      </c>
      <c r="AB255" s="1" t="str">
        <f t="shared" si="263"/>
        <v/>
      </c>
      <c r="AC255" s="1" t="str">
        <f t="shared" si="263"/>
        <v/>
      </c>
      <c r="AD255" s="1" t="str">
        <f t="shared" si="263"/>
        <v/>
      </c>
      <c r="AE255" s="1" t="str">
        <f t="shared" si="263"/>
        <v/>
      </c>
      <c r="AF255" s="1" t="str">
        <f t="shared" si="263"/>
        <v/>
      </c>
      <c r="AG255" s="1" t="str">
        <f t="shared" si="263"/>
        <v/>
      </c>
      <c r="AH255" s="1" t="str">
        <f t="shared" si="263"/>
        <v/>
      </c>
      <c r="AI255" s="1" t="str">
        <f t="shared" si="263"/>
        <v/>
      </c>
      <c r="AJ255" s="1" t="str">
        <f t="shared" si="263"/>
        <v/>
      </c>
      <c r="AK255" s="1" t="str">
        <f t="shared" si="263"/>
        <v/>
      </c>
      <c r="AL255" s="1" t="str">
        <f t="shared" si="263"/>
        <v/>
      </c>
    </row>
    <row r="256" ht="15.75" customHeight="1">
      <c r="F25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</v>
      </c>
      <c r="G256" s="1" t="str">
        <f t="shared" si="2"/>
        <v>001</v>
      </c>
      <c r="H256" s="1">
        <f t="shared" si="3"/>
        <v>1</v>
      </c>
      <c r="I256" s="1" t="str">
        <f t="shared" si="4"/>
        <v>101</v>
      </c>
      <c r="J256" s="3" t="str">
        <f t="shared" si="5"/>
        <v>5</v>
      </c>
      <c r="K256" s="1" t="b">
        <f t="shared" si="6"/>
        <v>0</v>
      </c>
      <c r="L256" s="1" t="b">
        <f t="shared" si="7"/>
        <v>1</v>
      </c>
      <c r="M256" s="1" t="str">
        <f t="shared" si="8"/>
        <v>1</v>
      </c>
      <c r="N256" s="1">
        <f t="array" ref="N256">IFS(M256="0",15,M256="1",11,TRUE,"")</f>
        <v>11</v>
      </c>
      <c r="O256" s="1" t="str">
        <f t="shared" si="9"/>
        <v>00000000010</v>
      </c>
      <c r="P256" s="1">
        <f t="shared" si="10"/>
        <v>2</v>
      </c>
      <c r="Q256" s="1" t="str">
        <f t="shared" si="11"/>
        <v/>
      </c>
      <c r="R256" s="1" t="str">
        <f t="array" ref="R256">TEXTJOIN("",TRUE,RIGHT(U256:XFR256,4))</f>
        <v/>
      </c>
      <c r="S256" s="1" t="str">
        <f t="shared" si="19"/>
        <v/>
      </c>
      <c r="T256" s="1" t="str">
        <f>IF(K256,Dec_Calculator!C249,"")</f>
        <v/>
      </c>
      <c r="U256" s="1" t="str">
        <f t="shared" si="20"/>
        <v/>
      </c>
      <c r="V256" s="1" t="str">
        <f t="shared" si="14"/>
        <v/>
      </c>
      <c r="W256" s="1" t="str">
        <f t="shared" ref="W256:AL256" si="264">IF(OR(V256="",LEFT(V256,1)="0"),"",MID($E$6,LEN(TEXTJOIN("",TRUE,$F256,$G256,$I256,TEXTJOIN("",TRUE,$U256:V256)))+1,5))</f>
        <v/>
      </c>
      <c r="X256" s="1" t="str">
        <f t="shared" si="264"/>
        <v/>
      </c>
      <c r="Y256" s="1" t="str">
        <f t="shared" si="264"/>
        <v/>
      </c>
      <c r="Z256" s="1" t="str">
        <f t="shared" si="264"/>
        <v/>
      </c>
      <c r="AA256" s="1" t="str">
        <f t="shared" si="264"/>
        <v/>
      </c>
      <c r="AB256" s="1" t="str">
        <f t="shared" si="264"/>
        <v/>
      </c>
      <c r="AC256" s="1" t="str">
        <f t="shared" si="264"/>
        <v/>
      </c>
      <c r="AD256" s="1" t="str">
        <f t="shared" si="264"/>
        <v/>
      </c>
      <c r="AE256" s="1" t="str">
        <f t="shared" si="264"/>
        <v/>
      </c>
      <c r="AF256" s="1" t="str">
        <f t="shared" si="264"/>
        <v/>
      </c>
      <c r="AG256" s="1" t="str">
        <f t="shared" si="264"/>
        <v/>
      </c>
      <c r="AH256" s="1" t="str">
        <f t="shared" si="264"/>
        <v/>
      </c>
      <c r="AI256" s="1" t="str">
        <f t="shared" si="264"/>
        <v/>
      </c>
      <c r="AJ256" s="1" t="str">
        <f t="shared" si="264"/>
        <v/>
      </c>
      <c r="AK256" s="1" t="str">
        <f t="shared" si="264"/>
        <v/>
      </c>
      <c r="AL256" s="1" t="str">
        <f t="shared" si="264"/>
        <v/>
      </c>
    </row>
    <row r="257" ht="15.75" customHeight="1">
      <c r="F25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</v>
      </c>
      <c r="G257" s="1" t="str">
        <f t="shared" si="2"/>
        <v>101</v>
      </c>
      <c r="H257" s="1">
        <f t="shared" si="3"/>
        <v>5</v>
      </c>
      <c r="I257" s="1" t="str">
        <f t="shared" si="4"/>
        <v>100</v>
      </c>
      <c r="J257" s="3" t="str">
        <f t="shared" si="5"/>
        <v>4</v>
      </c>
      <c r="K257" s="1" t="b">
        <f t="shared" si="6"/>
        <v>1</v>
      </c>
      <c r="L257" s="1" t="b">
        <f t="shared" si="7"/>
        <v>0</v>
      </c>
      <c r="M257" s="1" t="str">
        <f t="shared" si="8"/>
        <v/>
      </c>
      <c r="N257" s="1" t="str">
        <f t="array" ref="N257">IFS(M257="0",15,M257="1",11,TRUE,"")</f>
        <v/>
      </c>
      <c r="O257" s="1" t="str">
        <f t="shared" si="9"/>
        <v/>
      </c>
      <c r="P257" s="1" t="str">
        <f t="shared" si="10"/>
        <v/>
      </c>
      <c r="Q257" s="1" t="str">
        <f t="shared" si="11"/>
        <v>11011111011111000111</v>
      </c>
      <c r="R257" s="1" t="str">
        <f t="array" ref="R257">TEXTJOIN("",TRUE,RIGHT(U257:XFR257,4))</f>
        <v>1011110111100111</v>
      </c>
      <c r="S257" s="1" t="str">
        <f t="shared" si="19"/>
        <v>11011111011111000111</v>
      </c>
      <c r="T257" s="1">
        <f>IF(K257,Dec_Calculator!C250,"")</f>
        <v>48615</v>
      </c>
      <c r="U257" s="1" t="str">
        <f t="shared" si="20"/>
        <v>11011</v>
      </c>
      <c r="V257" s="1" t="str">
        <f t="shared" si="14"/>
        <v>11101</v>
      </c>
      <c r="W257" s="1" t="str">
        <f t="shared" ref="W257:AL257" si="265">IF(OR(V257="",LEFT(V257,1)="0"),"",MID($E$6,LEN(TEXTJOIN("",TRUE,$F257,$G257,$I257,TEXTJOIN("",TRUE,$U257:V257)))+1,5))</f>
        <v>11110</v>
      </c>
      <c r="X257" s="1" t="str">
        <f t="shared" si="265"/>
        <v>00111</v>
      </c>
      <c r="Y257" s="1" t="str">
        <f t="shared" si="265"/>
        <v/>
      </c>
      <c r="Z257" s="1" t="str">
        <f t="shared" si="265"/>
        <v/>
      </c>
      <c r="AA257" s="1" t="str">
        <f t="shared" si="265"/>
        <v/>
      </c>
      <c r="AB257" s="1" t="str">
        <f t="shared" si="265"/>
        <v/>
      </c>
      <c r="AC257" s="1" t="str">
        <f t="shared" si="265"/>
        <v/>
      </c>
      <c r="AD257" s="1" t="str">
        <f t="shared" si="265"/>
        <v/>
      </c>
      <c r="AE257" s="1" t="str">
        <f t="shared" si="265"/>
        <v/>
      </c>
      <c r="AF257" s="1" t="str">
        <f t="shared" si="265"/>
        <v/>
      </c>
      <c r="AG257" s="1" t="str">
        <f t="shared" si="265"/>
        <v/>
      </c>
      <c r="AH257" s="1" t="str">
        <f t="shared" si="265"/>
        <v/>
      </c>
      <c r="AI257" s="1" t="str">
        <f t="shared" si="265"/>
        <v/>
      </c>
      <c r="AJ257" s="1" t="str">
        <f t="shared" si="265"/>
        <v/>
      </c>
      <c r="AK257" s="1" t="str">
        <f t="shared" si="265"/>
        <v/>
      </c>
      <c r="AL257" s="1" t="str">
        <f t="shared" si="265"/>
        <v/>
      </c>
    </row>
    <row r="258" ht="15.75" customHeight="1">
      <c r="F25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</v>
      </c>
      <c r="G258" s="1" t="str">
        <f t="shared" si="2"/>
        <v>010</v>
      </c>
      <c r="H258" s="1">
        <f t="shared" si="3"/>
        <v>2</v>
      </c>
      <c r="I258" s="1" t="str">
        <f t="shared" si="4"/>
        <v>100</v>
      </c>
      <c r="J258" s="3" t="str">
        <f t="shared" si="5"/>
        <v>4</v>
      </c>
      <c r="K258" s="1" t="b">
        <f t="shared" si="6"/>
        <v>1</v>
      </c>
      <c r="L258" s="1" t="b">
        <f t="shared" si="7"/>
        <v>0</v>
      </c>
      <c r="M258" s="1" t="str">
        <f t="shared" si="8"/>
        <v/>
      </c>
      <c r="N258" s="1" t="str">
        <f t="array" ref="N258">IFS(M258="0",15,M258="1",11,TRUE,"")</f>
        <v/>
      </c>
      <c r="O258" s="1" t="str">
        <f t="shared" si="9"/>
        <v/>
      </c>
      <c r="P258" s="1" t="str">
        <f t="shared" si="10"/>
        <v/>
      </c>
      <c r="Q258" s="1" t="str">
        <f t="shared" si="11"/>
        <v>11011111011111000111</v>
      </c>
      <c r="R258" s="1" t="str">
        <f t="array" ref="R258">TEXTJOIN("",TRUE,RIGHT(U258:XFR258,4))</f>
        <v>1011110111100111</v>
      </c>
      <c r="S258" s="1" t="str">
        <f t="shared" si="19"/>
        <v>11011111011111000111</v>
      </c>
      <c r="T258" s="1">
        <f>IF(K258,Dec_Calculator!C251,"")</f>
        <v>48615</v>
      </c>
      <c r="U258" s="1" t="str">
        <f t="shared" si="20"/>
        <v>11011</v>
      </c>
      <c r="V258" s="1" t="str">
        <f t="shared" si="14"/>
        <v>11101</v>
      </c>
      <c r="W258" s="1" t="str">
        <f t="shared" ref="W258:AL258" si="266">IF(OR(V258="",LEFT(V258,1)="0"),"",MID($E$6,LEN(TEXTJOIN("",TRUE,$F258,$G258,$I258,TEXTJOIN("",TRUE,$U258:V258)))+1,5))</f>
        <v>11110</v>
      </c>
      <c r="X258" s="1" t="str">
        <f t="shared" si="266"/>
        <v>00111</v>
      </c>
      <c r="Y258" s="1" t="str">
        <f t="shared" si="266"/>
        <v/>
      </c>
      <c r="Z258" s="1" t="str">
        <f t="shared" si="266"/>
        <v/>
      </c>
      <c r="AA258" s="1" t="str">
        <f t="shared" si="266"/>
        <v/>
      </c>
      <c r="AB258" s="1" t="str">
        <f t="shared" si="266"/>
        <v/>
      </c>
      <c r="AC258" s="1" t="str">
        <f t="shared" si="266"/>
        <v/>
      </c>
      <c r="AD258" s="1" t="str">
        <f t="shared" si="266"/>
        <v/>
      </c>
      <c r="AE258" s="1" t="str">
        <f t="shared" si="266"/>
        <v/>
      </c>
      <c r="AF258" s="1" t="str">
        <f t="shared" si="266"/>
        <v/>
      </c>
      <c r="AG258" s="1" t="str">
        <f t="shared" si="266"/>
        <v/>
      </c>
      <c r="AH258" s="1" t="str">
        <f t="shared" si="266"/>
        <v/>
      </c>
      <c r="AI258" s="1" t="str">
        <f t="shared" si="266"/>
        <v/>
      </c>
      <c r="AJ258" s="1" t="str">
        <f t="shared" si="266"/>
        <v/>
      </c>
      <c r="AK258" s="1" t="str">
        <f t="shared" si="266"/>
        <v/>
      </c>
      <c r="AL258" s="1" t="str">
        <f t="shared" si="266"/>
        <v/>
      </c>
    </row>
    <row r="259" ht="15.75" customHeight="1">
      <c r="F25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</v>
      </c>
      <c r="G259" s="1" t="str">
        <f t="shared" si="2"/>
        <v>010</v>
      </c>
      <c r="H259" s="1">
        <f t="shared" si="3"/>
        <v>2</v>
      </c>
      <c r="I259" s="1" t="str">
        <f t="shared" si="4"/>
        <v>100</v>
      </c>
      <c r="J259" s="3" t="str">
        <f t="shared" si="5"/>
        <v>4</v>
      </c>
      <c r="K259" s="1" t="b">
        <f t="shared" si="6"/>
        <v>1</v>
      </c>
      <c r="L259" s="1" t="b">
        <f t="shared" si="7"/>
        <v>0</v>
      </c>
      <c r="M259" s="1" t="str">
        <f t="shared" si="8"/>
        <v/>
      </c>
      <c r="N259" s="1" t="str">
        <f t="array" ref="N259">IFS(M259="0",15,M259="1",11,TRUE,"")</f>
        <v/>
      </c>
      <c r="O259" s="1" t="str">
        <f t="shared" si="9"/>
        <v/>
      </c>
      <c r="P259" s="1" t="str">
        <f t="shared" si="10"/>
        <v/>
      </c>
      <c r="Q259" s="1" t="str">
        <f t="shared" si="11"/>
        <v>11100111011000011001101111011100001</v>
      </c>
      <c r="R259" s="1" t="str">
        <f t="array" ref="R259">TEXTJOIN("",TRUE,RIGHT(U259:XFR259,4))</f>
        <v>1100110100001001011101110001</v>
      </c>
      <c r="S259" s="1" t="str">
        <f t="shared" si="19"/>
        <v>11100111011000011001101111011100001000</v>
      </c>
      <c r="T259" s="1">
        <f>IF(K259,Dec_Calculator!C252,"")</f>
        <v>214996849</v>
      </c>
      <c r="U259" s="1" t="str">
        <f t="shared" si="20"/>
        <v>11100</v>
      </c>
      <c r="V259" s="1" t="str">
        <f t="shared" si="14"/>
        <v>11101</v>
      </c>
      <c r="W259" s="1" t="str">
        <f t="shared" ref="W259:AL259" si="267">IF(OR(V259="",LEFT(V259,1)="0"),"",MID($E$6,LEN(TEXTJOIN("",TRUE,$F259,$G259,$I259,TEXTJOIN("",TRUE,$U259:V259)))+1,5))</f>
        <v>10000</v>
      </c>
      <c r="X259" s="1" t="str">
        <f t="shared" si="267"/>
        <v>11001</v>
      </c>
      <c r="Y259" s="1" t="str">
        <f t="shared" si="267"/>
        <v>10111</v>
      </c>
      <c r="Z259" s="1" t="str">
        <f t="shared" si="267"/>
        <v>10111</v>
      </c>
      <c r="AA259" s="1" t="str">
        <f t="shared" si="267"/>
        <v>00001</v>
      </c>
      <c r="AB259" s="1" t="str">
        <f t="shared" si="267"/>
        <v/>
      </c>
      <c r="AC259" s="1" t="str">
        <f t="shared" si="267"/>
        <v/>
      </c>
      <c r="AD259" s="1" t="str">
        <f t="shared" si="267"/>
        <v/>
      </c>
      <c r="AE259" s="1" t="str">
        <f t="shared" si="267"/>
        <v/>
      </c>
      <c r="AF259" s="1" t="str">
        <f t="shared" si="267"/>
        <v/>
      </c>
      <c r="AG259" s="1" t="str">
        <f t="shared" si="267"/>
        <v/>
      </c>
      <c r="AH259" s="1" t="str">
        <f t="shared" si="267"/>
        <v/>
      </c>
      <c r="AI259" s="1" t="str">
        <f t="shared" si="267"/>
        <v/>
      </c>
      <c r="AJ259" s="1" t="str">
        <f t="shared" si="267"/>
        <v/>
      </c>
      <c r="AK259" s="1" t="str">
        <f t="shared" si="267"/>
        <v/>
      </c>
      <c r="AL259" s="1" t="str">
        <f t="shared" si="267"/>
        <v/>
      </c>
    </row>
    <row r="260" ht="15.75" customHeight="1">
      <c r="F26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</v>
      </c>
      <c r="G260" s="1" t="str">
        <f t="shared" si="2"/>
        <v>011</v>
      </c>
      <c r="H260" s="1">
        <f t="shared" si="3"/>
        <v>3</v>
      </c>
      <c r="I260" s="1" t="str">
        <f t="shared" si="4"/>
        <v>001</v>
      </c>
      <c r="J260" s="3" t="str">
        <f t="shared" si="5"/>
        <v>1</v>
      </c>
      <c r="K260" s="1" t="b">
        <f t="shared" si="6"/>
        <v>0</v>
      </c>
      <c r="L260" s="1" t="b">
        <f t="shared" si="7"/>
        <v>1</v>
      </c>
      <c r="M260" s="1" t="str">
        <f t="shared" si="8"/>
        <v>1</v>
      </c>
      <c r="N260" s="1">
        <f t="array" ref="N260">IFS(M260="0",15,M260="1",11,TRUE,"")</f>
        <v>11</v>
      </c>
      <c r="O260" s="1" t="str">
        <f t="shared" si="9"/>
        <v>00000000010</v>
      </c>
      <c r="P260" s="1">
        <f t="shared" si="10"/>
        <v>2</v>
      </c>
      <c r="Q260" s="1" t="str">
        <f t="shared" si="11"/>
        <v/>
      </c>
      <c r="R260" s="1" t="str">
        <f t="array" ref="R260">TEXTJOIN("",TRUE,RIGHT(U260:XFR260,4))</f>
        <v/>
      </c>
      <c r="S260" s="1" t="str">
        <f t="shared" si="19"/>
        <v/>
      </c>
      <c r="T260" s="1" t="str">
        <f>IF(K260,Dec_Calculator!C253,"")</f>
        <v/>
      </c>
      <c r="U260" s="1" t="str">
        <f t="shared" si="20"/>
        <v/>
      </c>
      <c r="V260" s="1" t="str">
        <f t="shared" si="14"/>
        <v/>
      </c>
      <c r="W260" s="1" t="str">
        <f t="shared" ref="W260:AL260" si="268">IF(OR(V260="",LEFT(V260,1)="0"),"",MID($E$6,LEN(TEXTJOIN("",TRUE,$F260,$G260,$I260,TEXTJOIN("",TRUE,$U260:V260)))+1,5))</f>
        <v/>
      </c>
      <c r="X260" s="1" t="str">
        <f t="shared" si="268"/>
        <v/>
      </c>
      <c r="Y260" s="1" t="str">
        <f t="shared" si="268"/>
        <v/>
      </c>
      <c r="Z260" s="1" t="str">
        <f t="shared" si="268"/>
        <v/>
      </c>
      <c r="AA260" s="1" t="str">
        <f t="shared" si="268"/>
        <v/>
      </c>
      <c r="AB260" s="1" t="str">
        <f t="shared" si="268"/>
        <v/>
      </c>
      <c r="AC260" s="1" t="str">
        <f t="shared" si="268"/>
        <v/>
      </c>
      <c r="AD260" s="1" t="str">
        <f t="shared" si="268"/>
        <v/>
      </c>
      <c r="AE260" s="1" t="str">
        <f t="shared" si="268"/>
        <v/>
      </c>
      <c r="AF260" s="1" t="str">
        <f t="shared" si="268"/>
        <v/>
      </c>
      <c r="AG260" s="1" t="str">
        <f t="shared" si="268"/>
        <v/>
      </c>
      <c r="AH260" s="1" t="str">
        <f t="shared" si="268"/>
        <v/>
      </c>
      <c r="AI260" s="1" t="str">
        <f t="shared" si="268"/>
        <v/>
      </c>
      <c r="AJ260" s="1" t="str">
        <f t="shared" si="268"/>
        <v/>
      </c>
      <c r="AK260" s="1" t="str">
        <f t="shared" si="268"/>
        <v/>
      </c>
      <c r="AL260" s="1" t="str">
        <f t="shared" si="268"/>
        <v/>
      </c>
    </row>
    <row r="261" ht="15.75" customHeight="1">
      <c r="F26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</v>
      </c>
      <c r="G261" s="1" t="str">
        <f t="shared" si="2"/>
        <v>101</v>
      </c>
      <c r="H261" s="1">
        <f t="shared" si="3"/>
        <v>5</v>
      </c>
      <c r="I261" s="1" t="str">
        <f t="shared" si="4"/>
        <v>100</v>
      </c>
      <c r="J261" s="3" t="str">
        <f t="shared" si="5"/>
        <v>4</v>
      </c>
      <c r="K261" s="1" t="b">
        <f t="shared" si="6"/>
        <v>1</v>
      </c>
      <c r="L261" s="1" t="b">
        <f t="shared" si="7"/>
        <v>0</v>
      </c>
      <c r="M261" s="1" t="str">
        <f t="shared" si="8"/>
        <v/>
      </c>
      <c r="N261" s="1" t="str">
        <f t="array" ref="N261">IFS(M261="0",15,M261="1",11,TRUE,"")</f>
        <v/>
      </c>
      <c r="O261" s="1" t="str">
        <f t="shared" si="9"/>
        <v/>
      </c>
      <c r="P261" s="1" t="str">
        <f t="shared" si="10"/>
        <v/>
      </c>
      <c r="Q261" s="1" t="str">
        <f t="shared" si="11"/>
        <v>1010101100</v>
      </c>
      <c r="R261" s="1" t="str">
        <f t="array" ref="R261">TEXTJOIN("",TRUE,RIGHT(U261:XFR261,4))</f>
        <v>01011100</v>
      </c>
      <c r="S261" s="1" t="str">
        <f t="shared" si="19"/>
        <v>101010110000</v>
      </c>
      <c r="T261" s="1">
        <f>IF(K261,Dec_Calculator!C254,"")</f>
        <v>92</v>
      </c>
      <c r="U261" s="1" t="str">
        <f t="shared" si="20"/>
        <v>10101</v>
      </c>
      <c r="V261" s="1" t="str">
        <f t="shared" si="14"/>
        <v>01100</v>
      </c>
      <c r="W261" s="1" t="str">
        <f t="shared" ref="W261:AL261" si="269">IF(OR(V261="",LEFT(V261,1)="0"),"",MID($E$6,LEN(TEXTJOIN("",TRUE,$F261,$G261,$I261,TEXTJOIN("",TRUE,$U261:V261)))+1,5))</f>
        <v/>
      </c>
      <c r="X261" s="1" t="str">
        <f t="shared" si="269"/>
        <v/>
      </c>
      <c r="Y261" s="1" t="str">
        <f t="shared" si="269"/>
        <v/>
      </c>
      <c r="Z261" s="1" t="str">
        <f t="shared" si="269"/>
        <v/>
      </c>
      <c r="AA261" s="1" t="str">
        <f t="shared" si="269"/>
        <v/>
      </c>
      <c r="AB261" s="1" t="str">
        <f t="shared" si="269"/>
        <v/>
      </c>
      <c r="AC261" s="1" t="str">
        <f t="shared" si="269"/>
        <v/>
      </c>
      <c r="AD261" s="1" t="str">
        <f t="shared" si="269"/>
        <v/>
      </c>
      <c r="AE261" s="1" t="str">
        <f t="shared" si="269"/>
        <v/>
      </c>
      <c r="AF261" s="1" t="str">
        <f t="shared" si="269"/>
        <v/>
      </c>
      <c r="AG261" s="1" t="str">
        <f t="shared" si="269"/>
        <v/>
      </c>
      <c r="AH261" s="1" t="str">
        <f t="shared" si="269"/>
        <v/>
      </c>
      <c r="AI261" s="1" t="str">
        <f t="shared" si="269"/>
        <v/>
      </c>
      <c r="AJ261" s="1" t="str">
        <f t="shared" si="269"/>
        <v/>
      </c>
      <c r="AK261" s="1" t="str">
        <f t="shared" si="269"/>
        <v/>
      </c>
      <c r="AL261" s="1" t="str">
        <f t="shared" si="269"/>
        <v/>
      </c>
    </row>
    <row r="262" ht="15.75" customHeight="1">
      <c r="F26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</v>
      </c>
      <c r="G262" s="1" t="str">
        <f t="shared" si="2"/>
        <v>100</v>
      </c>
      <c r="H262" s="1">
        <f t="shared" si="3"/>
        <v>4</v>
      </c>
      <c r="I262" s="1" t="str">
        <f t="shared" si="4"/>
        <v>110</v>
      </c>
      <c r="J262" s="3" t="str">
        <f t="shared" si="5"/>
        <v>6</v>
      </c>
      <c r="K262" s="1" t="b">
        <f t="shared" si="6"/>
        <v>0</v>
      </c>
      <c r="L262" s="1" t="b">
        <f t="shared" si="7"/>
        <v>1</v>
      </c>
      <c r="M262" s="1" t="str">
        <f t="shared" si="8"/>
        <v>1</v>
      </c>
      <c r="N262" s="1">
        <f t="array" ref="N262">IFS(M262="0",15,M262="1",11,TRUE,"")</f>
        <v>11</v>
      </c>
      <c r="O262" s="1" t="str">
        <f t="shared" si="9"/>
        <v>00000000010</v>
      </c>
      <c r="P262" s="1">
        <f t="shared" si="10"/>
        <v>2</v>
      </c>
      <c r="Q262" s="1" t="str">
        <f t="shared" si="11"/>
        <v/>
      </c>
      <c r="R262" s="1" t="str">
        <f t="array" ref="R262">TEXTJOIN("",TRUE,RIGHT(U262:XFR262,4))</f>
        <v/>
      </c>
      <c r="S262" s="1" t="str">
        <f t="shared" si="19"/>
        <v/>
      </c>
      <c r="T262" s="1" t="str">
        <f>IF(K262,Dec_Calculator!C255,"")</f>
        <v/>
      </c>
      <c r="U262" s="1" t="str">
        <f t="shared" si="20"/>
        <v/>
      </c>
      <c r="V262" s="1" t="str">
        <f t="shared" si="14"/>
        <v/>
      </c>
      <c r="W262" s="1" t="str">
        <f t="shared" ref="W262:AL262" si="270">IF(OR(V262="",LEFT(V262,1)="0"),"",MID($E$6,LEN(TEXTJOIN("",TRUE,$F262,$G262,$I262,TEXTJOIN("",TRUE,$U262:V262)))+1,5))</f>
        <v/>
      </c>
      <c r="X262" s="1" t="str">
        <f t="shared" si="270"/>
        <v/>
      </c>
      <c r="Y262" s="1" t="str">
        <f t="shared" si="270"/>
        <v/>
      </c>
      <c r="Z262" s="1" t="str">
        <f t="shared" si="270"/>
        <v/>
      </c>
      <c r="AA262" s="1" t="str">
        <f t="shared" si="270"/>
        <v/>
      </c>
      <c r="AB262" s="1" t="str">
        <f t="shared" si="270"/>
        <v/>
      </c>
      <c r="AC262" s="1" t="str">
        <f t="shared" si="270"/>
        <v/>
      </c>
      <c r="AD262" s="1" t="str">
        <f t="shared" si="270"/>
        <v/>
      </c>
      <c r="AE262" s="1" t="str">
        <f t="shared" si="270"/>
        <v/>
      </c>
      <c r="AF262" s="1" t="str">
        <f t="shared" si="270"/>
        <v/>
      </c>
      <c r="AG262" s="1" t="str">
        <f t="shared" si="270"/>
        <v/>
      </c>
      <c r="AH262" s="1" t="str">
        <f t="shared" si="270"/>
        <v/>
      </c>
      <c r="AI262" s="1" t="str">
        <f t="shared" si="270"/>
        <v/>
      </c>
      <c r="AJ262" s="1" t="str">
        <f t="shared" si="270"/>
        <v/>
      </c>
      <c r="AK262" s="1" t="str">
        <f t="shared" si="270"/>
        <v/>
      </c>
      <c r="AL262" s="1" t="str">
        <f t="shared" si="270"/>
        <v/>
      </c>
    </row>
    <row r="263" ht="15.75" customHeight="1">
      <c r="F26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</v>
      </c>
      <c r="G263" s="1" t="str">
        <f t="shared" si="2"/>
        <v>000</v>
      </c>
      <c r="H263" s="1">
        <f t="shared" si="3"/>
        <v>0</v>
      </c>
      <c r="I263" s="1" t="str">
        <f t="shared" si="4"/>
        <v>100</v>
      </c>
      <c r="J263" s="3" t="str">
        <f t="shared" si="5"/>
        <v>4</v>
      </c>
      <c r="K263" s="1" t="b">
        <f t="shared" si="6"/>
        <v>1</v>
      </c>
      <c r="L263" s="1" t="b">
        <f t="shared" si="7"/>
        <v>0</v>
      </c>
      <c r="M263" s="1" t="str">
        <f t="shared" si="8"/>
        <v/>
      </c>
      <c r="N263" s="1" t="str">
        <f t="array" ref="N263">IFS(M263="0",15,M263="1",11,TRUE,"")</f>
        <v/>
      </c>
      <c r="O263" s="1" t="str">
        <f t="shared" si="9"/>
        <v/>
      </c>
      <c r="P263" s="1" t="str">
        <f t="shared" si="10"/>
        <v/>
      </c>
      <c r="Q263" s="1" t="str">
        <f t="shared" si="11"/>
        <v>1100100111</v>
      </c>
      <c r="R263" s="1" t="str">
        <f t="array" ref="R263">TEXTJOIN("",TRUE,RIGHT(U263:XFR263,4))</f>
        <v>10010111</v>
      </c>
      <c r="S263" s="1" t="str">
        <f t="shared" si="19"/>
        <v>110010011100</v>
      </c>
      <c r="T263" s="1">
        <f>IF(K263,Dec_Calculator!C256,"")</f>
        <v>151</v>
      </c>
      <c r="U263" s="1" t="str">
        <f t="shared" si="20"/>
        <v>11001</v>
      </c>
      <c r="V263" s="1" t="str">
        <f t="shared" si="14"/>
        <v>00111</v>
      </c>
      <c r="W263" s="1" t="str">
        <f t="shared" ref="W263:AL263" si="271">IF(OR(V263="",LEFT(V263,1)="0"),"",MID($E$6,LEN(TEXTJOIN("",TRUE,$F263,$G263,$I263,TEXTJOIN("",TRUE,$U263:V263)))+1,5))</f>
        <v/>
      </c>
      <c r="X263" s="1" t="str">
        <f t="shared" si="271"/>
        <v/>
      </c>
      <c r="Y263" s="1" t="str">
        <f t="shared" si="271"/>
        <v/>
      </c>
      <c r="Z263" s="1" t="str">
        <f t="shared" si="271"/>
        <v/>
      </c>
      <c r="AA263" s="1" t="str">
        <f t="shared" si="271"/>
        <v/>
      </c>
      <c r="AB263" s="1" t="str">
        <f t="shared" si="271"/>
        <v/>
      </c>
      <c r="AC263" s="1" t="str">
        <f t="shared" si="271"/>
        <v/>
      </c>
      <c r="AD263" s="1" t="str">
        <f t="shared" si="271"/>
        <v/>
      </c>
      <c r="AE263" s="1" t="str">
        <f t="shared" si="271"/>
        <v/>
      </c>
      <c r="AF263" s="1" t="str">
        <f t="shared" si="271"/>
        <v/>
      </c>
      <c r="AG263" s="1" t="str">
        <f t="shared" si="271"/>
        <v/>
      </c>
      <c r="AH263" s="1" t="str">
        <f t="shared" si="271"/>
        <v/>
      </c>
      <c r="AI263" s="1" t="str">
        <f t="shared" si="271"/>
        <v/>
      </c>
      <c r="AJ263" s="1" t="str">
        <f t="shared" si="271"/>
        <v/>
      </c>
      <c r="AK263" s="1" t="str">
        <f t="shared" si="271"/>
        <v/>
      </c>
      <c r="AL263" s="1" t="str">
        <f t="shared" si="271"/>
        <v/>
      </c>
    </row>
    <row r="264" ht="15.75" customHeight="1">
      <c r="F26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</v>
      </c>
      <c r="G264" s="1" t="str">
        <f t="shared" si="2"/>
        <v>011</v>
      </c>
      <c r="H264" s="1">
        <f t="shared" si="3"/>
        <v>3</v>
      </c>
      <c r="I264" s="1" t="str">
        <f t="shared" si="4"/>
        <v>100</v>
      </c>
      <c r="J264" s="3" t="str">
        <f t="shared" si="5"/>
        <v>4</v>
      </c>
      <c r="K264" s="1" t="b">
        <f t="shared" si="6"/>
        <v>1</v>
      </c>
      <c r="L264" s="1" t="b">
        <f t="shared" si="7"/>
        <v>0</v>
      </c>
      <c r="M264" s="1" t="str">
        <f t="shared" si="8"/>
        <v/>
      </c>
      <c r="N264" s="1" t="str">
        <f t="array" ref="N264">IFS(M264="0",15,M264="1",11,TRUE,"")</f>
        <v/>
      </c>
      <c r="O264" s="1" t="str">
        <f t="shared" si="9"/>
        <v/>
      </c>
      <c r="P264" s="1" t="str">
        <f t="shared" si="10"/>
        <v/>
      </c>
      <c r="Q264" s="1" t="str">
        <f t="shared" si="11"/>
        <v>1100100111</v>
      </c>
      <c r="R264" s="1" t="str">
        <f t="array" ref="R264">TEXTJOIN("",TRUE,RIGHT(U264:XFR264,4))</f>
        <v>10010111</v>
      </c>
      <c r="S264" s="1" t="str">
        <f t="shared" si="19"/>
        <v>110010011100</v>
      </c>
      <c r="T264" s="1">
        <f>IF(K264,Dec_Calculator!C257,"")</f>
        <v>151</v>
      </c>
      <c r="U264" s="1" t="str">
        <f t="shared" si="20"/>
        <v>11001</v>
      </c>
      <c r="V264" s="1" t="str">
        <f t="shared" si="14"/>
        <v>00111</v>
      </c>
      <c r="W264" s="1" t="str">
        <f t="shared" ref="W264:AL264" si="272">IF(OR(V264="",LEFT(V264,1)="0"),"",MID($E$6,LEN(TEXTJOIN("",TRUE,$F264,$G264,$I264,TEXTJOIN("",TRUE,$U264:V264)))+1,5))</f>
        <v/>
      </c>
      <c r="X264" s="1" t="str">
        <f t="shared" si="272"/>
        <v/>
      </c>
      <c r="Y264" s="1" t="str">
        <f t="shared" si="272"/>
        <v/>
      </c>
      <c r="Z264" s="1" t="str">
        <f t="shared" si="272"/>
        <v/>
      </c>
      <c r="AA264" s="1" t="str">
        <f t="shared" si="272"/>
        <v/>
      </c>
      <c r="AB264" s="1" t="str">
        <f t="shared" si="272"/>
        <v/>
      </c>
      <c r="AC264" s="1" t="str">
        <f t="shared" si="272"/>
        <v/>
      </c>
      <c r="AD264" s="1" t="str">
        <f t="shared" si="272"/>
        <v/>
      </c>
      <c r="AE264" s="1" t="str">
        <f t="shared" si="272"/>
        <v/>
      </c>
      <c r="AF264" s="1" t="str">
        <f t="shared" si="272"/>
        <v/>
      </c>
      <c r="AG264" s="1" t="str">
        <f t="shared" si="272"/>
        <v/>
      </c>
      <c r="AH264" s="1" t="str">
        <f t="shared" si="272"/>
        <v/>
      </c>
      <c r="AI264" s="1" t="str">
        <f t="shared" si="272"/>
        <v/>
      </c>
      <c r="AJ264" s="1" t="str">
        <f t="shared" si="272"/>
        <v/>
      </c>
      <c r="AK264" s="1" t="str">
        <f t="shared" si="272"/>
        <v/>
      </c>
      <c r="AL264" s="1" t="str">
        <f t="shared" si="272"/>
        <v/>
      </c>
    </row>
    <row r="265" ht="15.75" customHeight="1">
      <c r="F26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</v>
      </c>
      <c r="G265" s="1" t="str">
        <f t="shared" si="2"/>
        <v>101</v>
      </c>
      <c r="H265" s="1">
        <f t="shared" si="3"/>
        <v>5</v>
      </c>
      <c r="I265" s="1" t="str">
        <f t="shared" si="4"/>
        <v>100</v>
      </c>
      <c r="J265" s="3" t="str">
        <f t="shared" si="5"/>
        <v>4</v>
      </c>
      <c r="K265" s="1" t="b">
        <f t="shared" si="6"/>
        <v>1</v>
      </c>
      <c r="L265" s="1" t="b">
        <f t="shared" si="7"/>
        <v>0</v>
      </c>
      <c r="M265" s="1" t="str">
        <f t="shared" si="8"/>
        <v/>
      </c>
      <c r="N265" s="1" t="str">
        <f t="array" ref="N265">IFS(M265="0",15,M265="1",11,TRUE,"")</f>
        <v/>
      </c>
      <c r="O265" s="1" t="str">
        <f t="shared" si="9"/>
        <v/>
      </c>
      <c r="P265" s="1" t="str">
        <f t="shared" si="10"/>
        <v/>
      </c>
      <c r="Q265" s="1" t="str">
        <f t="shared" si="11"/>
        <v>1101011001111101110101111</v>
      </c>
      <c r="R265" s="1" t="str">
        <f t="array" ref="R265">TEXTJOIN("",TRUE,RIGHT(U265:XFR265,4))</f>
        <v>10101001111011011111</v>
      </c>
      <c r="S265" s="1" t="str">
        <f t="shared" si="19"/>
        <v>11010110011111011101011110</v>
      </c>
      <c r="T265" s="1">
        <f>IF(K265,Dec_Calculator!C258,"")</f>
        <v>696031</v>
      </c>
      <c r="U265" s="1" t="str">
        <f t="shared" si="20"/>
        <v>11010</v>
      </c>
      <c r="V265" s="1" t="str">
        <f t="shared" si="14"/>
        <v>11001</v>
      </c>
      <c r="W265" s="1" t="str">
        <f t="shared" ref="W265:AL265" si="273">IF(OR(V265="",LEFT(V265,1)="0"),"",MID($E$6,LEN(TEXTJOIN("",TRUE,$F265,$G265,$I265,TEXTJOIN("",TRUE,$U265:V265)))+1,5))</f>
        <v>11110</v>
      </c>
      <c r="X265" s="1" t="str">
        <f t="shared" si="273"/>
        <v>11101</v>
      </c>
      <c r="Y265" s="1" t="str">
        <f t="shared" si="273"/>
        <v>01111</v>
      </c>
      <c r="Z265" s="1" t="str">
        <f t="shared" si="273"/>
        <v/>
      </c>
      <c r="AA265" s="1" t="str">
        <f t="shared" si="273"/>
        <v/>
      </c>
      <c r="AB265" s="1" t="str">
        <f t="shared" si="273"/>
        <v/>
      </c>
      <c r="AC265" s="1" t="str">
        <f t="shared" si="273"/>
        <v/>
      </c>
      <c r="AD265" s="1" t="str">
        <f t="shared" si="273"/>
        <v/>
      </c>
      <c r="AE265" s="1" t="str">
        <f t="shared" si="273"/>
        <v/>
      </c>
      <c r="AF265" s="1" t="str">
        <f t="shared" si="273"/>
        <v/>
      </c>
      <c r="AG265" s="1" t="str">
        <f t="shared" si="273"/>
        <v/>
      </c>
      <c r="AH265" s="1" t="str">
        <f t="shared" si="273"/>
        <v/>
      </c>
      <c r="AI265" s="1" t="str">
        <f t="shared" si="273"/>
        <v/>
      </c>
      <c r="AJ265" s="1" t="str">
        <f t="shared" si="273"/>
        <v/>
      </c>
      <c r="AK265" s="1" t="str">
        <f t="shared" si="273"/>
        <v/>
      </c>
      <c r="AL265" s="1" t="str">
        <f t="shared" si="273"/>
        <v/>
      </c>
    </row>
    <row r="266" ht="15.75" customHeight="1">
      <c r="F26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</v>
      </c>
      <c r="G266" s="1" t="str">
        <f t="shared" si="2"/>
        <v>001</v>
      </c>
      <c r="H266" s="1">
        <f t="shared" si="3"/>
        <v>1</v>
      </c>
      <c r="I266" s="1" t="str">
        <f t="shared" si="4"/>
        <v>001</v>
      </c>
      <c r="J266" s="3" t="str">
        <f t="shared" si="5"/>
        <v>1</v>
      </c>
      <c r="K266" s="1" t="b">
        <f t="shared" si="6"/>
        <v>0</v>
      </c>
      <c r="L266" s="1" t="b">
        <f t="shared" si="7"/>
        <v>1</v>
      </c>
      <c r="M266" s="1" t="str">
        <f t="shared" si="8"/>
        <v>1</v>
      </c>
      <c r="N266" s="1">
        <f t="array" ref="N266">IFS(M266="0",15,M266="1",11,TRUE,"")</f>
        <v>11</v>
      </c>
      <c r="O266" s="1" t="str">
        <f t="shared" si="9"/>
        <v>00000000010</v>
      </c>
      <c r="P266" s="1">
        <f t="shared" si="10"/>
        <v>2</v>
      </c>
      <c r="Q266" s="1" t="str">
        <f t="shared" si="11"/>
        <v/>
      </c>
      <c r="R266" s="1" t="str">
        <f t="array" ref="R266">TEXTJOIN("",TRUE,RIGHT(U266:XFR266,4))</f>
        <v/>
      </c>
      <c r="S266" s="1" t="str">
        <f t="shared" si="19"/>
        <v/>
      </c>
      <c r="T266" s="1" t="str">
        <f>IF(K266,Dec_Calculator!C259,"")</f>
        <v/>
      </c>
      <c r="U266" s="1" t="str">
        <f t="shared" si="20"/>
        <v/>
      </c>
      <c r="V266" s="1" t="str">
        <f t="shared" si="14"/>
        <v/>
      </c>
      <c r="W266" s="1" t="str">
        <f t="shared" ref="W266:AL266" si="274">IF(OR(V266="",LEFT(V266,1)="0"),"",MID($E$6,LEN(TEXTJOIN("",TRUE,$F266,$G266,$I266,TEXTJOIN("",TRUE,$U266:V266)))+1,5))</f>
        <v/>
      </c>
      <c r="X266" s="1" t="str">
        <f t="shared" si="274"/>
        <v/>
      </c>
      <c r="Y266" s="1" t="str">
        <f t="shared" si="274"/>
        <v/>
      </c>
      <c r="Z266" s="1" t="str">
        <f t="shared" si="274"/>
        <v/>
      </c>
      <c r="AA266" s="1" t="str">
        <f t="shared" si="274"/>
        <v/>
      </c>
      <c r="AB266" s="1" t="str">
        <f t="shared" si="274"/>
        <v/>
      </c>
      <c r="AC266" s="1" t="str">
        <f t="shared" si="274"/>
        <v/>
      </c>
      <c r="AD266" s="1" t="str">
        <f t="shared" si="274"/>
        <v/>
      </c>
      <c r="AE266" s="1" t="str">
        <f t="shared" si="274"/>
        <v/>
      </c>
      <c r="AF266" s="1" t="str">
        <f t="shared" si="274"/>
        <v/>
      </c>
      <c r="AG266" s="1" t="str">
        <f t="shared" si="274"/>
        <v/>
      </c>
      <c r="AH266" s="1" t="str">
        <f t="shared" si="274"/>
        <v/>
      </c>
      <c r="AI266" s="1" t="str">
        <f t="shared" si="274"/>
        <v/>
      </c>
      <c r="AJ266" s="1" t="str">
        <f t="shared" si="274"/>
        <v/>
      </c>
      <c r="AK266" s="1" t="str">
        <f t="shared" si="274"/>
        <v/>
      </c>
      <c r="AL266" s="1" t="str">
        <f t="shared" si="274"/>
        <v/>
      </c>
    </row>
    <row r="267" ht="15.75" customHeight="1">
      <c r="F26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</v>
      </c>
      <c r="G267" s="1" t="str">
        <f t="shared" si="2"/>
        <v>011</v>
      </c>
      <c r="H267" s="1">
        <f t="shared" si="3"/>
        <v>3</v>
      </c>
      <c r="I267" s="1" t="str">
        <f t="shared" si="4"/>
        <v>100</v>
      </c>
      <c r="J267" s="3" t="str">
        <f t="shared" si="5"/>
        <v>4</v>
      </c>
      <c r="K267" s="1" t="b">
        <f t="shared" si="6"/>
        <v>1</v>
      </c>
      <c r="L267" s="1" t="b">
        <f t="shared" si="7"/>
        <v>0</v>
      </c>
      <c r="M267" s="1" t="str">
        <f t="shared" si="8"/>
        <v/>
      </c>
      <c r="N267" s="1" t="str">
        <f t="array" ref="N267">IFS(M267="0",15,M267="1",11,TRUE,"")</f>
        <v/>
      </c>
      <c r="O267" s="1" t="str">
        <f t="shared" si="9"/>
        <v/>
      </c>
      <c r="P267" s="1" t="str">
        <f t="shared" si="10"/>
        <v/>
      </c>
      <c r="Q267" s="1" t="str">
        <f t="shared" si="11"/>
        <v>1100110100111111010001011</v>
      </c>
      <c r="R267" s="1" t="str">
        <f t="array" ref="R267">TEXTJOIN("",TRUE,RIGHT(U267:XFR267,4))</f>
        <v>10010100111101001011</v>
      </c>
      <c r="S267" s="1" t="str">
        <f t="shared" si="19"/>
        <v>11001101001111110100010110</v>
      </c>
      <c r="T267" s="1">
        <f>IF(K267,Dec_Calculator!C260,"")</f>
        <v>610123</v>
      </c>
      <c r="U267" s="1" t="str">
        <f t="shared" si="20"/>
        <v>11001</v>
      </c>
      <c r="V267" s="1" t="str">
        <f t="shared" si="14"/>
        <v>10100</v>
      </c>
      <c r="W267" s="1" t="str">
        <f t="shared" ref="W267:AL267" si="275">IF(OR(V267="",LEFT(V267,1)="0"),"",MID($E$6,LEN(TEXTJOIN("",TRUE,$F267,$G267,$I267,TEXTJOIN("",TRUE,$U267:V267)))+1,5))</f>
        <v>11111</v>
      </c>
      <c r="X267" s="1" t="str">
        <f t="shared" si="275"/>
        <v>10100</v>
      </c>
      <c r="Y267" s="1" t="str">
        <f t="shared" si="275"/>
        <v>01011</v>
      </c>
      <c r="Z267" s="1" t="str">
        <f t="shared" si="275"/>
        <v/>
      </c>
      <c r="AA267" s="1" t="str">
        <f t="shared" si="275"/>
        <v/>
      </c>
      <c r="AB267" s="1" t="str">
        <f t="shared" si="275"/>
        <v/>
      </c>
      <c r="AC267" s="1" t="str">
        <f t="shared" si="275"/>
        <v/>
      </c>
      <c r="AD267" s="1" t="str">
        <f t="shared" si="275"/>
        <v/>
      </c>
      <c r="AE267" s="1" t="str">
        <f t="shared" si="275"/>
        <v/>
      </c>
      <c r="AF267" s="1" t="str">
        <f t="shared" si="275"/>
        <v/>
      </c>
      <c r="AG267" s="1" t="str">
        <f t="shared" si="275"/>
        <v/>
      </c>
      <c r="AH267" s="1" t="str">
        <f t="shared" si="275"/>
        <v/>
      </c>
      <c r="AI267" s="1" t="str">
        <f t="shared" si="275"/>
        <v/>
      </c>
      <c r="AJ267" s="1" t="str">
        <f t="shared" si="275"/>
        <v/>
      </c>
      <c r="AK267" s="1" t="str">
        <f t="shared" si="275"/>
        <v/>
      </c>
      <c r="AL267" s="1" t="str">
        <f t="shared" si="275"/>
        <v/>
      </c>
    </row>
    <row r="268" ht="15.75" customHeight="1">
      <c r="F268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</v>
      </c>
      <c r="G268" s="1" t="str">
        <f t="shared" si="2"/>
        <v>011</v>
      </c>
      <c r="H268" s="1">
        <f t="shared" si="3"/>
        <v>3</v>
      </c>
      <c r="I268" s="1" t="str">
        <f t="shared" si="4"/>
        <v>110</v>
      </c>
      <c r="J268" s="3" t="str">
        <f t="shared" si="5"/>
        <v>6</v>
      </c>
      <c r="K268" s="1" t="b">
        <f t="shared" si="6"/>
        <v>0</v>
      </c>
      <c r="L268" s="1" t="b">
        <f t="shared" si="7"/>
        <v>1</v>
      </c>
      <c r="M268" s="1" t="str">
        <f t="shared" si="8"/>
        <v>0</v>
      </c>
      <c r="N268" s="1">
        <f t="array" ref="N268">IFS(M268="0",15,M268="1",11,TRUE,"")</f>
        <v>15</v>
      </c>
      <c r="O268" s="1" t="str">
        <f t="shared" si="9"/>
        <v>000000001101110</v>
      </c>
      <c r="P268" s="1">
        <f t="shared" si="10"/>
        <v>110</v>
      </c>
      <c r="Q268" s="1" t="str">
        <f t="shared" si="11"/>
        <v/>
      </c>
      <c r="R268" s="1" t="str">
        <f t="array" ref="R268">TEXTJOIN("",TRUE,RIGHT(U268:XFR268,4))</f>
        <v/>
      </c>
      <c r="S268" s="1" t="str">
        <f t="shared" si="19"/>
        <v/>
      </c>
      <c r="T268" s="1" t="str">
        <f>IF(K268,Dec_Calculator!C261,"")</f>
        <v/>
      </c>
      <c r="U268" s="1" t="str">
        <f t="shared" si="20"/>
        <v/>
      </c>
      <c r="V268" s="1" t="str">
        <f t="shared" si="14"/>
        <v/>
      </c>
      <c r="W268" s="1" t="str">
        <f t="shared" ref="W268:AL268" si="276">IF(OR(V268="",LEFT(V268,1)="0"),"",MID($E$6,LEN(TEXTJOIN("",TRUE,$F268,$G268,$I268,TEXTJOIN("",TRUE,$U268:V268)))+1,5))</f>
        <v/>
      </c>
      <c r="X268" s="1" t="str">
        <f t="shared" si="276"/>
        <v/>
      </c>
      <c r="Y268" s="1" t="str">
        <f t="shared" si="276"/>
        <v/>
      </c>
      <c r="Z268" s="1" t="str">
        <f t="shared" si="276"/>
        <v/>
      </c>
      <c r="AA268" s="1" t="str">
        <f t="shared" si="276"/>
        <v/>
      </c>
      <c r="AB268" s="1" t="str">
        <f t="shared" si="276"/>
        <v/>
      </c>
      <c r="AC268" s="1" t="str">
        <f t="shared" si="276"/>
        <v/>
      </c>
      <c r="AD268" s="1" t="str">
        <f t="shared" si="276"/>
        <v/>
      </c>
      <c r="AE268" s="1" t="str">
        <f t="shared" si="276"/>
        <v/>
      </c>
      <c r="AF268" s="1" t="str">
        <f t="shared" si="276"/>
        <v/>
      </c>
      <c r="AG268" s="1" t="str">
        <f t="shared" si="276"/>
        <v/>
      </c>
      <c r="AH268" s="1" t="str">
        <f t="shared" si="276"/>
        <v/>
      </c>
      <c r="AI268" s="1" t="str">
        <f t="shared" si="276"/>
        <v/>
      </c>
      <c r="AJ268" s="1" t="str">
        <f t="shared" si="276"/>
        <v/>
      </c>
      <c r="AK268" s="1" t="str">
        <f t="shared" si="276"/>
        <v/>
      </c>
      <c r="AL268" s="1" t="str">
        <f t="shared" si="276"/>
        <v/>
      </c>
    </row>
    <row r="269" ht="15.75" customHeight="1">
      <c r="F269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</v>
      </c>
      <c r="G269" s="1" t="str">
        <f t="shared" si="2"/>
        <v>110</v>
      </c>
      <c r="H269" s="1">
        <f t="shared" si="3"/>
        <v>6</v>
      </c>
      <c r="I269" s="1" t="str">
        <f t="shared" si="4"/>
        <v>000</v>
      </c>
      <c r="J269" s="3" t="str">
        <f t="shared" si="5"/>
        <v>0</v>
      </c>
      <c r="K269" s="1" t="b">
        <f t="shared" si="6"/>
        <v>0</v>
      </c>
      <c r="L269" s="1" t="b">
        <f t="shared" si="7"/>
        <v>1</v>
      </c>
      <c r="M269" s="1" t="str">
        <f t="shared" si="8"/>
        <v>0</v>
      </c>
      <c r="N269" s="1">
        <f t="array" ref="N269">IFS(M269="0",15,M269="1",11,TRUE,"")</f>
        <v>15</v>
      </c>
      <c r="O269" s="1" t="str">
        <f t="shared" si="9"/>
        <v>000000000100001</v>
      </c>
      <c r="P269" s="1">
        <f t="shared" si="10"/>
        <v>33</v>
      </c>
      <c r="Q269" s="1" t="str">
        <f t="shared" si="11"/>
        <v/>
      </c>
      <c r="R269" s="1" t="str">
        <f t="array" ref="R269">TEXTJOIN("",TRUE,RIGHT(U269:XFR269,4))</f>
        <v/>
      </c>
      <c r="S269" s="1" t="str">
        <f t="shared" si="19"/>
        <v/>
      </c>
      <c r="T269" s="1" t="str">
        <f>IF(K269,Dec_Calculator!C262,"")</f>
        <v/>
      </c>
      <c r="U269" s="1" t="str">
        <f t="shared" si="20"/>
        <v/>
      </c>
      <c r="V269" s="1" t="str">
        <f t="shared" si="14"/>
        <v/>
      </c>
      <c r="W269" s="1" t="str">
        <f t="shared" ref="W269:AL269" si="277">IF(OR(V269="",LEFT(V269,1)="0"),"",MID($E$6,LEN(TEXTJOIN("",TRUE,$F269,$G269,$I269,TEXTJOIN("",TRUE,$U269:V269)))+1,5))</f>
        <v/>
      </c>
      <c r="X269" s="1" t="str">
        <f t="shared" si="277"/>
        <v/>
      </c>
      <c r="Y269" s="1" t="str">
        <f t="shared" si="277"/>
        <v/>
      </c>
      <c r="Z269" s="1" t="str">
        <f t="shared" si="277"/>
        <v/>
      </c>
      <c r="AA269" s="1" t="str">
        <f t="shared" si="277"/>
        <v/>
      </c>
      <c r="AB269" s="1" t="str">
        <f t="shared" si="277"/>
        <v/>
      </c>
      <c r="AC269" s="1" t="str">
        <f t="shared" si="277"/>
        <v/>
      </c>
      <c r="AD269" s="1" t="str">
        <f t="shared" si="277"/>
        <v/>
      </c>
      <c r="AE269" s="1" t="str">
        <f t="shared" si="277"/>
        <v/>
      </c>
      <c r="AF269" s="1" t="str">
        <f t="shared" si="277"/>
        <v/>
      </c>
      <c r="AG269" s="1" t="str">
        <f t="shared" si="277"/>
        <v/>
      </c>
      <c r="AH269" s="1" t="str">
        <f t="shared" si="277"/>
        <v/>
      </c>
      <c r="AI269" s="1" t="str">
        <f t="shared" si="277"/>
        <v/>
      </c>
      <c r="AJ269" s="1" t="str">
        <f t="shared" si="277"/>
        <v/>
      </c>
      <c r="AK269" s="1" t="str">
        <f t="shared" si="277"/>
        <v/>
      </c>
      <c r="AL269" s="1" t="str">
        <f t="shared" si="277"/>
        <v/>
      </c>
    </row>
    <row r="270" ht="15.75" customHeight="1">
      <c r="F270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</v>
      </c>
      <c r="G270" s="1" t="str">
        <f t="shared" si="2"/>
        <v>011</v>
      </c>
      <c r="H270" s="1">
        <f t="shared" si="3"/>
        <v>3</v>
      </c>
      <c r="I270" s="1" t="str">
        <f t="shared" si="4"/>
        <v>100</v>
      </c>
      <c r="J270" s="3" t="str">
        <f t="shared" si="5"/>
        <v>4</v>
      </c>
      <c r="K270" s="1" t="b">
        <f t="shared" si="6"/>
        <v>1</v>
      </c>
      <c r="L270" s="1" t="b">
        <f t="shared" si="7"/>
        <v>0</v>
      </c>
      <c r="M270" s="1" t="str">
        <f t="shared" si="8"/>
        <v/>
      </c>
      <c r="N270" s="1" t="str">
        <f t="array" ref="N270">IFS(M270="0",15,M270="1",11,TRUE,"")</f>
        <v/>
      </c>
      <c r="O270" s="1" t="str">
        <f t="shared" si="9"/>
        <v/>
      </c>
      <c r="P270" s="1" t="str">
        <f t="shared" si="10"/>
        <v/>
      </c>
      <c r="Q270" s="1" t="str">
        <f t="shared" si="11"/>
        <v>01010</v>
      </c>
      <c r="R270" s="1" t="str">
        <f t="array" ref="R270">TEXTJOIN("",TRUE,RIGHT(U270:XFR270,4))</f>
        <v>1010</v>
      </c>
      <c r="S270" s="1" t="str">
        <f t="shared" si="19"/>
        <v>010100</v>
      </c>
      <c r="T270" s="1">
        <f>IF(K270,Dec_Calculator!C263,"")</f>
        <v>10</v>
      </c>
      <c r="U270" s="1" t="str">
        <f t="shared" si="20"/>
        <v>01010</v>
      </c>
      <c r="V270" s="1" t="str">
        <f t="shared" si="14"/>
        <v/>
      </c>
      <c r="W270" s="1" t="str">
        <f t="shared" ref="W270:AL270" si="278">IF(OR(V270="",LEFT(V270,1)="0"),"",MID($E$6,LEN(TEXTJOIN("",TRUE,$F270,$G270,$I270,TEXTJOIN("",TRUE,$U270:V270)))+1,5))</f>
        <v/>
      </c>
      <c r="X270" s="1" t="str">
        <f t="shared" si="278"/>
        <v/>
      </c>
      <c r="Y270" s="1" t="str">
        <f t="shared" si="278"/>
        <v/>
      </c>
      <c r="Z270" s="1" t="str">
        <f t="shared" si="278"/>
        <v/>
      </c>
      <c r="AA270" s="1" t="str">
        <f t="shared" si="278"/>
        <v/>
      </c>
      <c r="AB270" s="1" t="str">
        <f t="shared" si="278"/>
        <v/>
      </c>
      <c r="AC270" s="1" t="str">
        <f t="shared" si="278"/>
        <v/>
      </c>
      <c r="AD270" s="1" t="str">
        <f t="shared" si="278"/>
        <v/>
      </c>
      <c r="AE270" s="1" t="str">
        <f t="shared" si="278"/>
        <v/>
      </c>
      <c r="AF270" s="1" t="str">
        <f t="shared" si="278"/>
        <v/>
      </c>
      <c r="AG270" s="1" t="str">
        <f t="shared" si="278"/>
        <v/>
      </c>
      <c r="AH270" s="1" t="str">
        <f t="shared" si="278"/>
        <v/>
      </c>
      <c r="AI270" s="1" t="str">
        <f t="shared" si="278"/>
        <v/>
      </c>
      <c r="AJ270" s="1" t="str">
        <f t="shared" si="278"/>
        <v/>
      </c>
      <c r="AK270" s="1" t="str">
        <f t="shared" si="278"/>
        <v/>
      </c>
      <c r="AL270" s="1" t="str">
        <f t="shared" si="278"/>
        <v/>
      </c>
    </row>
    <row r="271" ht="15.75" customHeight="1">
      <c r="F271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</v>
      </c>
      <c r="G271" s="1" t="str">
        <f t="shared" si="2"/>
        <v>101</v>
      </c>
      <c r="H271" s="1">
        <f t="shared" si="3"/>
        <v>5</v>
      </c>
      <c r="I271" s="1" t="str">
        <f t="shared" si="4"/>
        <v>100</v>
      </c>
      <c r="J271" s="3" t="str">
        <f t="shared" si="5"/>
        <v>4</v>
      </c>
      <c r="K271" s="1" t="b">
        <f t="shared" si="6"/>
        <v>1</v>
      </c>
      <c r="L271" s="1" t="b">
        <f t="shared" si="7"/>
        <v>0</v>
      </c>
      <c r="M271" s="1" t="str">
        <f t="shared" si="8"/>
        <v/>
      </c>
      <c r="N271" s="1" t="str">
        <f t="array" ref="N271">IFS(M271="0",15,M271="1",11,TRUE,"")</f>
        <v/>
      </c>
      <c r="O271" s="1" t="str">
        <f t="shared" si="9"/>
        <v/>
      </c>
      <c r="P271" s="1" t="str">
        <f t="shared" si="10"/>
        <v/>
      </c>
      <c r="Q271" s="1" t="str">
        <f t="shared" si="11"/>
        <v>01100</v>
      </c>
      <c r="R271" s="1" t="str">
        <f t="array" ref="R271">TEXTJOIN("",TRUE,RIGHT(U271:XFR271,4))</f>
        <v>1100</v>
      </c>
      <c r="S271" s="1" t="str">
        <f t="shared" si="19"/>
        <v>011000</v>
      </c>
      <c r="T271" s="1">
        <f>IF(K271,Dec_Calculator!C264,"")</f>
        <v>12</v>
      </c>
      <c r="U271" s="1" t="str">
        <f t="shared" si="20"/>
        <v>01100</v>
      </c>
      <c r="V271" s="1" t="str">
        <f t="shared" si="14"/>
        <v/>
      </c>
      <c r="W271" s="1" t="str">
        <f t="shared" ref="W271:AL271" si="279">IF(OR(V271="",LEFT(V271,1)="0"),"",MID($E$6,LEN(TEXTJOIN("",TRUE,$F271,$G271,$I271,TEXTJOIN("",TRUE,$U271:V271)))+1,5))</f>
        <v/>
      </c>
      <c r="X271" s="1" t="str">
        <f t="shared" si="279"/>
        <v/>
      </c>
      <c r="Y271" s="1" t="str">
        <f t="shared" si="279"/>
        <v/>
      </c>
      <c r="Z271" s="1" t="str">
        <f t="shared" si="279"/>
        <v/>
      </c>
      <c r="AA271" s="1" t="str">
        <f t="shared" si="279"/>
        <v/>
      </c>
      <c r="AB271" s="1" t="str">
        <f t="shared" si="279"/>
        <v/>
      </c>
      <c r="AC271" s="1" t="str">
        <f t="shared" si="279"/>
        <v/>
      </c>
      <c r="AD271" s="1" t="str">
        <f t="shared" si="279"/>
        <v/>
      </c>
      <c r="AE271" s="1" t="str">
        <f t="shared" si="279"/>
        <v/>
      </c>
      <c r="AF271" s="1" t="str">
        <f t="shared" si="279"/>
        <v/>
      </c>
      <c r="AG271" s="1" t="str">
        <f t="shared" si="279"/>
        <v/>
      </c>
      <c r="AH271" s="1" t="str">
        <f t="shared" si="279"/>
        <v/>
      </c>
      <c r="AI271" s="1" t="str">
        <f t="shared" si="279"/>
        <v/>
      </c>
      <c r="AJ271" s="1" t="str">
        <f t="shared" si="279"/>
        <v/>
      </c>
      <c r="AK271" s="1" t="str">
        <f t="shared" si="279"/>
        <v/>
      </c>
      <c r="AL271" s="1" t="str">
        <f t="shared" si="279"/>
        <v/>
      </c>
    </row>
    <row r="272" ht="15.75" customHeight="1">
      <c r="F272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</v>
      </c>
      <c r="G272" s="1" t="str">
        <f t="shared" si="2"/>
        <v>010</v>
      </c>
      <c r="H272" s="1">
        <f t="shared" si="3"/>
        <v>2</v>
      </c>
      <c r="I272" s="1" t="str">
        <f t="shared" si="4"/>
        <v>100</v>
      </c>
      <c r="J272" s="3" t="str">
        <f t="shared" si="5"/>
        <v>4</v>
      </c>
      <c r="K272" s="1" t="b">
        <f t="shared" si="6"/>
        <v>1</v>
      </c>
      <c r="L272" s="1" t="b">
        <f t="shared" si="7"/>
        <v>0</v>
      </c>
      <c r="M272" s="1" t="str">
        <f t="shared" si="8"/>
        <v/>
      </c>
      <c r="N272" s="1" t="str">
        <f t="array" ref="N272">IFS(M272="0",15,M272="1",11,TRUE,"")</f>
        <v/>
      </c>
      <c r="O272" s="1" t="str">
        <f t="shared" si="9"/>
        <v/>
      </c>
      <c r="P272" s="1" t="str">
        <f t="shared" si="10"/>
        <v/>
      </c>
      <c r="Q272" s="1" t="str">
        <f t="shared" si="11"/>
        <v>01001</v>
      </c>
      <c r="R272" s="1" t="str">
        <f t="array" ref="R272">TEXTJOIN("",TRUE,RIGHT(U272:XFR272,4))</f>
        <v>1001</v>
      </c>
      <c r="S272" s="1" t="str">
        <f t="shared" si="19"/>
        <v>010010</v>
      </c>
      <c r="T272" s="1">
        <f>IF(K272,Dec_Calculator!C265,"")</f>
        <v>9</v>
      </c>
      <c r="U272" s="1" t="str">
        <f t="shared" si="20"/>
        <v>01001</v>
      </c>
      <c r="V272" s="1" t="str">
        <f t="shared" si="14"/>
        <v/>
      </c>
      <c r="W272" s="1" t="str">
        <f t="shared" ref="W272:AL272" si="280">IF(OR(V272="",LEFT(V272,1)="0"),"",MID($E$6,LEN(TEXTJOIN("",TRUE,$F272,$G272,$I272,TEXTJOIN("",TRUE,$U272:V272)))+1,5))</f>
        <v/>
      </c>
      <c r="X272" s="1" t="str">
        <f t="shared" si="280"/>
        <v/>
      </c>
      <c r="Y272" s="1" t="str">
        <f t="shared" si="280"/>
        <v/>
      </c>
      <c r="Z272" s="1" t="str">
        <f t="shared" si="280"/>
        <v/>
      </c>
      <c r="AA272" s="1" t="str">
        <f t="shared" si="280"/>
        <v/>
      </c>
      <c r="AB272" s="1" t="str">
        <f t="shared" si="280"/>
        <v/>
      </c>
      <c r="AC272" s="1" t="str">
        <f t="shared" si="280"/>
        <v/>
      </c>
      <c r="AD272" s="1" t="str">
        <f t="shared" si="280"/>
        <v/>
      </c>
      <c r="AE272" s="1" t="str">
        <f t="shared" si="280"/>
        <v/>
      </c>
      <c r="AF272" s="1" t="str">
        <f t="shared" si="280"/>
        <v/>
      </c>
      <c r="AG272" s="1" t="str">
        <f t="shared" si="280"/>
        <v/>
      </c>
      <c r="AH272" s="1" t="str">
        <f t="shared" si="280"/>
        <v/>
      </c>
      <c r="AI272" s="1" t="str">
        <f t="shared" si="280"/>
        <v/>
      </c>
      <c r="AJ272" s="1" t="str">
        <f t="shared" si="280"/>
        <v/>
      </c>
      <c r="AK272" s="1" t="str">
        <f t="shared" si="280"/>
        <v/>
      </c>
      <c r="AL272" s="1" t="str">
        <f t="shared" si="280"/>
        <v/>
      </c>
    </row>
    <row r="273" ht="15.75" customHeight="1">
      <c r="F273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</v>
      </c>
      <c r="G273" s="1" t="str">
        <f t="shared" si="2"/>
        <v>101</v>
      </c>
      <c r="H273" s="1">
        <f t="shared" si="3"/>
        <v>5</v>
      </c>
      <c r="I273" s="1" t="str">
        <f t="shared" si="4"/>
        <v>000</v>
      </c>
      <c r="J273" s="3" t="str">
        <f t="shared" si="5"/>
        <v>0</v>
      </c>
      <c r="K273" s="1" t="b">
        <f t="shared" si="6"/>
        <v>0</v>
      </c>
      <c r="L273" s="1" t="b">
        <f t="shared" si="7"/>
        <v>1</v>
      </c>
      <c r="M273" s="1" t="str">
        <f t="shared" si="8"/>
        <v>0</v>
      </c>
      <c r="N273" s="1">
        <f t="array" ref="N273">IFS(M273="0",15,M273="1",11,TRUE,"")</f>
        <v>15</v>
      </c>
      <c r="O273" s="1" t="str">
        <f t="shared" si="9"/>
        <v>000000000100001</v>
      </c>
      <c r="P273" s="1">
        <f t="shared" si="10"/>
        <v>33</v>
      </c>
      <c r="Q273" s="1" t="str">
        <f t="shared" si="11"/>
        <v/>
      </c>
      <c r="R273" s="1" t="str">
        <f t="array" ref="R273">TEXTJOIN("",TRUE,RIGHT(U273:XFR273,4))</f>
        <v/>
      </c>
      <c r="S273" s="1" t="str">
        <f t="shared" si="19"/>
        <v/>
      </c>
      <c r="T273" s="1" t="str">
        <f>IF(K273,Dec_Calculator!C266,"")</f>
        <v/>
      </c>
      <c r="U273" s="1" t="str">
        <f t="shared" si="20"/>
        <v/>
      </c>
      <c r="V273" s="1" t="str">
        <f t="shared" si="14"/>
        <v/>
      </c>
      <c r="W273" s="1" t="str">
        <f t="shared" ref="W273:AL273" si="281">IF(OR(V273="",LEFT(V273,1)="0"),"",MID($E$6,LEN(TEXTJOIN("",TRUE,$F273,$G273,$I273,TEXTJOIN("",TRUE,$U273:V273)))+1,5))</f>
        <v/>
      </c>
      <c r="X273" s="1" t="str">
        <f t="shared" si="281"/>
        <v/>
      </c>
      <c r="Y273" s="1" t="str">
        <f t="shared" si="281"/>
        <v/>
      </c>
      <c r="Z273" s="1" t="str">
        <f t="shared" si="281"/>
        <v/>
      </c>
      <c r="AA273" s="1" t="str">
        <f t="shared" si="281"/>
        <v/>
      </c>
      <c r="AB273" s="1" t="str">
        <f t="shared" si="281"/>
        <v/>
      </c>
      <c r="AC273" s="1" t="str">
        <f t="shared" si="281"/>
        <v/>
      </c>
      <c r="AD273" s="1" t="str">
        <f t="shared" si="281"/>
        <v/>
      </c>
      <c r="AE273" s="1" t="str">
        <f t="shared" si="281"/>
        <v/>
      </c>
      <c r="AF273" s="1" t="str">
        <f t="shared" si="281"/>
        <v/>
      </c>
      <c r="AG273" s="1" t="str">
        <f t="shared" si="281"/>
        <v/>
      </c>
      <c r="AH273" s="1" t="str">
        <f t="shared" si="281"/>
        <v/>
      </c>
      <c r="AI273" s="1" t="str">
        <f t="shared" si="281"/>
        <v/>
      </c>
      <c r="AJ273" s="1" t="str">
        <f t="shared" si="281"/>
        <v/>
      </c>
      <c r="AK273" s="1" t="str">
        <f t="shared" si="281"/>
        <v/>
      </c>
      <c r="AL273" s="1" t="str">
        <f t="shared" si="281"/>
        <v/>
      </c>
    </row>
    <row r="274" ht="15.75" customHeight="1">
      <c r="F274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</v>
      </c>
      <c r="G274" s="1" t="str">
        <f t="shared" si="2"/>
        <v>000</v>
      </c>
      <c r="H274" s="1">
        <f t="shared" si="3"/>
        <v>0</v>
      </c>
      <c r="I274" s="1" t="str">
        <f t="shared" si="4"/>
        <v>100</v>
      </c>
      <c r="J274" s="3" t="str">
        <f t="shared" si="5"/>
        <v>4</v>
      </c>
      <c r="K274" s="1" t="b">
        <f t="shared" si="6"/>
        <v>1</v>
      </c>
      <c r="L274" s="1" t="b">
        <f t="shared" si="7"/>
        <v>0</v>
      </c>
      <c r="M274" s="1" t="str">
        <f t="shared" si="8"/>
        <v/>
      </c>
      <c r="N274" s="1" t="str">
        <f t="array" ref="N274">IFS(M274="0",15,M274="1",11,TRUE,"")</f>
        <v/>
      </c>
      <c r="O274" s="1" t="str">
        <f t="shared" si="9"/>
        <v/>
      </c>
      <c r="P274" s="1" t="str">
        <f t="shared" si="10"/>
        <v/>
      </c>
      <c r="Q274" s="1" t="str">
        <f t="shared" si="11"/>
        <v>01110</v>
      </c>
      <c r="R274" s="1" t="str">
        <f t="array" ref="R274">TEXTJOIN("",TRUE,RIGHT(U274:XFR274,4))</f>
        <v>1110</v>
      </c>
      <c r="S274" s="1" t="str">
        <f t="shared" si="19"/>
        <v>011100</v>
      </c>
      <c r="T274" s="1">
        <f>IF(K274,Dec_Calculator!C267,"")</f>
        <v>14</v>
      </c>
      <c r="U274" s="1" t="str">
        <f t="shared" si="20"/>
        <v>01110</v>
      </c>
      <c r="V274" s="1" t="str">
        <f t="shared" si="14"/>
        <v/>
      </c>
      <c r="W274" s="1" t="str">
        <f t="shared" ref="W274:AL274" si="282">IF(OR(V274="",LEFT(V274,1)="0"),"",MID($E$6,LEN(TEXTJOIN("",TRUE,$F274,$G274,$I274,TEXTJOIN("",TRUE,$U274:V274)))+1,5))</f>
        <v/>
      </c>
      <c r="X274" s="1" t="str">
        <f t="shared" si="282"/>
        <v/>
      </c>
      <c r="Y274" s="1" t="str">
        <f t="shared" si="282"/>
        <v/>
      </c>
      <c r="Z274" s="1" t="str">
        <f t="shared" si="282"/>
        <v/>
      </c>
      <c r="AA274" s="1" t="str">
        <f t="shared" si="282"/>
        <v/>
      </c>
      <c r="AB274" s="1" t="str">
        <f t="shared" si="282"/>
        <v/>
      </c>
      <c r="AC274" s="1" t="str">
        <f t="shared" si="282"/>
        <v/>
      </c>
      <c r="AD274" s="1" t="str">
        <f t="shared" si="282"/>
        <v/>
      </c>
      <c r="AE274" s="1" t="str">
        <f t="shared" si="282"/>
        <v/>
      </c>
      <c r="AF274" s="1" t="str">
        <f t="shared" si="282"/>
        <v/>
      </c>
      <c r="AG274" s="1" t="str">
        <f t="shared" si="282"/>
        <v/>
      </c>
      <c r="AH274" s="1" t="str">
        <f t="shared" si="282"/>
        <v/>
      </c>
      <c r="AI274" s="1" t="str">
        <f t="shared" si="282"/>
        <v/>
      </c>
      <c r="AJ274" s="1" t="str">
        <f t="shared" si="282"/>
        <v/>
      </c>
      <c r="AK274" s="1" t="str">
        <f t="shared" si="282"/>
        <v/>
      </c>
      <c r="AL274" s="1" t="str">
        <f t="shared" si="282"/>
        <v/>
      </c>
    </row>
    <row r="275" ht="15.75" customHeight="1">
      <c r="F275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00010001110</v>
      </c>
      <c r="G275" s="1" t="str">
        <f t="shared" si="2"/>
        <v>001</v>
      </c>
      <c r="H275" s="1">
        <f t="shared" si="3"/>
        <v>1</v>
      </c>
      <c r="I275" s="1" t="str">
        <f t="shared" si="4"/>
        <v>100</v>
      </c>
      <c r="J275" s="3" t="str">
        <f t="shared" si="5"/>
        <v>4</v>
      </c>
      <c r="K275" s="1" t="b">
        <f t="shared" si="6"/>
        <v>1</v>
      </c>
      <c r="L275" s="1" t="b">
        <f t="shared" si="7"/>
        <v>0</v>
      </c>
      <c r="M275" s="1" t="str">
        <f t="shared" si="8"/>
        <v/>
      </c>
      <c r="N275" s="1" t="str">
        <f t="array" ref="N275">IFS(M275="0",15,M275="1",11,TRUE,"")</f>
        <v/>
      </c>
      <c r="O275" s="1" t="str">
        <f t="shared" si="9"/>
        <v/>
      </c>
      <c r="P275" s="1" t="str">
        <f t="shared" si="10"/>
        <v/>
      </c>
      <c r="Q275" s="1" t="str">
        <f t="shared" si="11"/>
        <v>00100</v>
      </c>
      <c r="R275" s="1" t="str">
        <f t="array" ref="R275">TEXTJOIN("",TRUE,RIGHT(U275:XFR275,4))</f>
        <v>0100</v>
      </c>
      <c r="S275" s="1" t="str">
        <f t="shared" si="19"/>
        <v>001000</v>
      </c>
      <c r="T275" s="1">
        <f>IF(K275,Dec_Calculator!C268,"")</f>
        <v>4</v>
      </c>
      <c r="U275" s="1" t="str">
        <f t="shared" si="20"/>
        <v>00100</v>
      </c>
      <c r="V275" s="1" t="str">
        <f t="shared" si="14"/>
        <v/>
      </c>
      <c r="W275" s="1" t="str">
        <f t="shared" ref="W275:AL275" si="283">IF(OR(V275="",LEFT(V275,1)="0"),"",MID($E$6,LEN(TEXTJOIN("",TRUE,$F275,$G275,$I275,TEXTJOIN("",TRUE,$U275:V275)))+1,5))</f>
        <v/>
      </c>
      <c r="X275" s="1" t="str">
        <f t="shared" si="283"/>
        <v/>
      </c>
      <c r="Y275" s="1" t="str">
        <f t="shared" si="283"/>
        <v/>
      </c>
      <c r="Z275" s="1" t="str">
        <f t="shared" si="283"/>
        <v/>
      </c>
      <c r="AA275" s="1" t="str">
        <f t="shared" si="283"/>
        <v/>
      </c>
      <c r="AB275" s="1" t="str">
        <f t="shared" si="283"/>
        <v/>
      </c>
      <c r="AC275" s="1" t="str">
        <f t="shared" si="283"/>
        <v/>
      </c>
      <c r="AD275" s="1" t="str">
        <f t="shared" si="283"/>
        <v/>
      </c>
      <c r="AE275" s="1" t="str">
        <f t="shared" si="283"/>
        <v/>
      </c>
      <c r="AF275" s="1" t="str">
        <f t="shared" si="283"/>
        <v/>
      </c>
      <c r="AG275" s="1" t="str">
        <f t="shared" si="283"/>
        <v/>
      </c>
      <c r="AH275" s="1" t="str">
        <f t="shared" si="283"/>
        <v/>
      </c>
      <c r="AI275" s="1" t="str">
        <f t="shared" si="283"/>
        <v/>
      </c>
      <c r="AJ275" s="1" t="str">
        <f t="shared" si="283"/>
        <v/>
      </c>
      <c r="AK275" s="1" t="str">
        <f t="shared" si="283"/>
        <v/>
      </c>
      <c r="AL275" s="1" t="str">
        <f t="shared" si="283"/>
        <v/>
      </c>
    </row>
    <row r="276" ht="15.75" customHeight="1">
      <c r="F276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0001000111000110000100</v>
      </c>
      <c r="G276" s="1" t="str">
        <f t="shared" si="2"/>
        <v>010</v>
      </c>
      <c r="H276" s="1">
        <f t="shared" si="3"/>
        <v>2</v>
      </c>
      <c r="I276" s="1" t="str">
        <f t="shared" si="4"/>
        <v>100</v>
      </c>
      <c r="J276" s="3" t="str">
        <f t="shared" si="5"/>
        <v>4</v>
      </c>
      <c r="K276" s="1" t="b">
        <f t="shared" si="6"/>
        <v>1</v>
      </c>
      <c r="L276" s="1" t="b">
        <f t="shared" si="7"/>
        <v>0</v>
      </c>
      <c r="M276" s="1" t="str">
        <f t="shared" si="8"/>
        <v/>
      </c>
      <c r="N276" s="1" t="str">
        <f t="array" ref="N276">IFS(M276="0",15,M276="1",11,TRUE,"")</f>
        <v/>
      </c>
      <c r="O276" s="1" t="str">
        <f t="shared" si="9"/>
        <v/>
      </c>
      <c r="P276" s="1" t="str">
        <f t="shared" si="10"/>
        <v/>
      </c>
      <c r="Q276" s="1" t="str">
        <f t="shared" si="11"/>
        <v>01000</v>
      </c>
      <c r="R276" s="1" t="str">
        <f t="array" ref="R276">TEXTJOIN("",TRUE,RIGHT(U276:XFR276,4))</f>
        <v>1000</v>
      </c>
      <c r="S276" s="1" t="str">
        <f t="shared" si="19"/>
        <v>010000</v>
      </c>
      <c r="T276" s="1">
        <f>IF(K276,Dec_Calculator!C269,"")</f>
        <v>8</v>
      </c>
      <c r="U276" s="1" t="str">
        <f t="shared" si="20"/>
        <v>01000</v>
      </c>
      <c r="V276" s="1" t="str">
        <f t="shared" si="14"/>
        <v/>
      </c>
      <c r="W276" s="1" t="str">
        <f t="shared" ref="W276:AL276" si="284">IF(OR(V276="",LEFT(V276,1)="0"),"",MID($E$6,LEN(TEXTJOIN("",TRUE,$F276,$G276,$I276,TEXTJOIN("",TRUE,$U276:V276)))+1,5))</f>
        <v/>
      </c>
      <c r="X276" s="1" t="str">
        <f t="shared" si="284"/>
        <v/>
      </c>
      <c r="Y276" s="1" t="str">
        <f t="shared" si="284"/>
        <v/>
      </c>
      <c r="Z276" s="1" t="str">
        <f t="shared" si="284"/>
        <v/>
      </c>
      <c r="AA276" s="1" t="str">
        <f t="shared" si="284"/>
        <v/>
      </c>
      <c r="AB276" s="1" t="str">
        <f t="shared" si="284"/>
        <v/>
      </c>
      <c r="AC276" s="1" t="str">
        <f t="shared" si="284"/>
        <v/>
      </c>
      <c r="AD276" s="1" t="str">
        <f t="shared" si="284"/>
        <v/>
      </c>
      <c r="AE276" s="1" t="str">
        <f t="shared" si="284"/>
        <v/>
      </c>
      <c r="AF276" s="1" t="str">
        <f t="shared" si="284"/>
        <v/>
      </c>
      <c r="AG276" s="1" t="str">
        <f t="shared" si="284"/>
        <v/>
      </c>
      <c r="AH276" s="1" t="str">
        <f t="shared" si="284"/>
        <v/>
      </c>
      <c r="AI276" s="1" t="str">
        <f t="shared" si="284"/>
        <v/>
      </c>
      <c r="AJ276" s="1" t="str">
        <f t="shared" si="284"/>
        <v/>
      </c>
      <c r="AK276" s="1" t="str">
        <f t="shared" si="284"/>
        <v/>
      </c>
      <c r="AL276" s="1" t="str">
        <f t="shared" si="284"/>
        <v/>
      </c>
    </row>
    <row r="277" ht="15.75" customHeight="1">
      <c r="F277" s="1" t="str">
        <f t="shared" si="16"/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000100011100011000010001010001000</v>
      </c>
      <c r="G277" s="1" t="str">
        <f t="shared" si="2"/>
        <v/>
      </c>
      <c r="H277" s="1" t="str">
        <f t="shared" si="3"/>
        <v/>
      </c>
      <c r="I277" s="1" t="str">
        <f t="shared" si="4"/>
        <v/>
      </c>
      <c r="J277" s="1" t="str">
        <f t="shared" si="5"/>
        <v/>
      </c>
      <c r="K277" s="1" t="str">
        <f t="shared" si="6"/>
        <v/>
      </c>
      <c r="L277" s="1" t="str">
        <f t="shared" si="7"/>
        <v/>
      </c>
      <c r="M277" s="1" t="str">
        <f t="shared" si="8"/>
        <v/>
      </c>
      <c r="N277" s="1" t="str">
        <f t="array" ref="N277">IFS(M277="0",15,M277="1",11,TRUE,"")</f>
        <v/>
      </c>
      <c r="O277" s="1" t="str">
        <f t="shared" si="9"/>
        <v/>
      </c>
      <c r="P277" s="1" t="str">
        <f t="shared" si="10"/>
        <v/>
      </c>
      <c r="Q277" s="1" t="str">
        <f t="shared" si="11"/>
        <v/>
      </c>
      <c r="R277" s="1" t="str">
        <f t="array" ref="R277">TEXTJOIN("",TRUE,RIGHT(U277:XFR277,4))</f>
        <v/>
      </c>
      <c r="S277" s="1" t="str">
        <f t="shared" si="19"/>
        <v/>
      </c>
      <c r="T277" s="1" t="str">
        <f>IF(K277,Dec_Calculator!C270,"")</f>
        <v/>
      </c>
      <c r="U277" s="1" t="str">
        <f t="shared" si="20"/>
        <v/>
      </c>
      <c r="V277" s="1" t="str">
        <f t="shared" si="14"/>
        <v/>
      </c>
      <c r="W277" s="1" t="str">
        <f t="shared" ref="W277:AL277" si="285">IF(OR(V277="",LEFT(V277,1)="0"),"",MID($E$6,LEN(TEXTJOIN("",TRUE,$F277,$G277,$I277,TEXTJOIN("",TRUE,$U277:V277)))+1,5))</f>
        <v/>
      </c>
      <c r="X277" s="1" t="str">
        <f t="shared" si="285"/>
        <v/>
      </c>
      <c r="Y277" s="1" t="str">
        <f t="shared" si="285"/>
        <v/>
      </c>
      <c r="Z277" s="1" t="str">
        <f t="shared" si="285"/>
        <v/>
      </c>
      <c r="AA277" s="1" t="str">
        <f t="shared" si="285"/>
        <v/>
      </c>
      <c r="AB277" s="1" t="str">
        <f t="shared" si="285"/>
        <v/>
      </c>
      <c r="AC277" s="1" t="str">
        <f t="shared" si="285"/>
        <v/>
      </c>
      <c r="AD277" s="1" t="str">
        <f t="shared" si="285"/>
        <v/>
      </c>
      <c r="AE277" s="1" t="str">
        <f t="shared" si="285"/>
        <v/>
      </c>
      <c r="AF277" s="1" t="str">
        <f t="shared" si="285"/>
        <v/>
      </c>
      <c r="AG277" s="1" t="str">
        <f t="shared" si="285"/>
        <v/>
      </c>
      <c r="AH277" s="1" t="str">
        <f t="shared" si="285"/>
        <v/>
      </c>
      <c r="AI277" s="1" t="str">
        <f t="shared" si="285"/>
        <v/>
      </c>
      <c r="AJ277" s="1" t="str">
        <f t="shared" si="285"/>
        <v/>
      </c>
      <c r="AK277" s="1" t="str">
        <f t="shared" si="285"/>
        <v/>
      </c>
      <c r="AL277" s="1" t="str">
        <f t="shared" si="285"/>
        <v/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>
      <c r="D318" s="1" t="s">
        <v>89</v>
      </c>
      <c r="E318" s="1" t="s">
        <v>90</v>
      </c>
      <c r="F318" s="1" t="s">
        <v>91</v>
      </c>
      <c r="G318" s="1" t="s">
        <v>92</v>
      </c>
      <c r="H318" s="1" t="s">
        <v>93</v>
      </c>
      <c r="I318" s="1" t="s">
        <v>94</v>
      </c>
      <c r="J318" s="1" t="s">
        <v>89</v>
      </c>
      <c r="K318" s="1" t="s">
        <v>95</v>
      </c>
      <c r="L318" s="1" t="s">
        <v>91</v>
      </c>
      <c r="M318" s="1" t="s">
        <v>96</v>
      </c>
    </row>
    <row r="319" ht="15.75" customHeight="1">
      <c r="D319" s="1" t="str">
        <f t="shared" ref="D319:M319" si="286">right(D318,4)</f>
        <v>1101</v>
      </c>
      <c r="E319" s="1" t="str">
        <f t="shared" si="286"/>
        <v>0111</v>
      </c>
      <c r="F319" s="1" t="str">
        <f t="shared" si="286"/>
        <v>1001</v>
      </c>
      <c r="G319" s="1" t="str">
        <f t="shared" si="286"/>
        <v>0110</v>
      </c>
      <c r="H319" s="1" t="str">
        <f t="shared" si="286"/>
        <v>0010</v>
      </c>
      <c r="I319" s="1" t="str">
        <f t="shared" si="286"/>
        <v>1010</v>
      </c>
      <c r="J319" s="1" t="str">
        <f t="shared" si="286"/>
        <v>1101</v>
      </c>
      <c r="K319" s="1" t="str">
        <f t="shared" si="286"/>
        <v>0100</v>
      </c>
      <c r="L319" s="1" t="str">
        <f t="shared" si="286"/>
        <v>1001</v>
      </c>
      <c r="M319" s="1" t="str">
        <f t="shared" si="286"/>
        <v>0100</v>
      </c>
    </row>
    <row r="320" ht="15.75" customHeight="1">
      <c r="D320" s="1" t="str">
        <f>textjoin("",TRUE,D319:M319)</f>
        <v>1101011110010110001010101101010010010100</v>
      </c>
    </row>
    <row r="321" ht="15.75" customHeight="1">
      <c r="D321" s="1">
        <f>bin2dec(D319)</f>
        <v>13</v>
      </c>
    </row>
    <row r="322" ht="15.75" customHeight="1"/>
    <row r="323" ht="15.75" customHeight="1">
      <c r="C323" s="6" t="s">
        <v>97</v>
      </c>
      <c r="E323" s="1">
        <v>1.046518806008612E15</v>
      </c>
      <c r="H323" s="9"/>
    </row>
    <row r="324" ht="15.75" customHeight="1">
      <c r="C324" s="6" t="s">
        <v>98</v>
      </c>
      <c r="E324" s="10">
        <v>9.25937357972E11</v>
      </c>
    </row>
    <row r="325" ht="15.75" customHeight="1"/>
    <row r="326" ht="15.75" customHeight="1"/>
    <row r="327" ht="15.75" customHeight="1">
      <c r="D327" s="6" t="s">
        <v>99</v>
      </c>
    </row>
    <row r="328" ht="15.75" customHeight="1">
      <c r="D328" s="1" t="s">
        <v>100</v>
      </c>
      <c r="G328" s="1">
        <f>bin2dec(D328)</f>
        <v>188</v>
      </c>
    </row>
    <row r="329" ht="15.75" customHeight="1">
      <c r="D329" s="6">
        <v>1011.0</v>
      </c>
      <c r="E329" s="6">
        <v>1100.0</v>
      </c>
    </row>
    <row r="330" ht="15.75" customHeight="1">
      <c r="D330" s="1">
        <f t="shared" ref="D330:E330" si="287">BIN2DEC(D329)</f>
        <v>11</v>
      </c>
      <c r="E330" s="1">
        <f t="shared" si="287"/>
        <v>12</v>
      </c>
    </row>
    <row r="331" ht="15.75" customHeight="1">
      <c r="D331" s="1">
        <f>D330*2^4+E330</f>
        <v>188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Q7:Y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3.25"/>
    <col customWidth="1" min="8" max="14" width="8.0"/>
    <col customWidth="1" min="15" max="15" width="10.5"/>
    <col customWidth="1" min="16" max="16" width="16.63"/>
    <col customWidth="1" min="17" max="18" width="8.0"/>
    <col customWidth="1" min="19" max="19" width="36.88"/>
    <col customWidth="1" min="20" max="20" width="23.88"/>
    <col customWidth="1" min="21" max="26" width="8.0"/>
  </cols>
  <sheetData>
    <row r="1">
      <c r="A1" s="7" t="s">
        <v>87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2</v>
      </c>
      <c r="B3" s="2" t="s">
        <v>3</v>
      </c>
      <c r="C3" s="2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6</v>
      </c>
      <c r="B4" s="2" t="s">
        <v>3</v>
      </c>
      <c r="C4" s="2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8</v>
      </c>
      <c r="B5" s="2" t="s">
        <v>3</v>
      </c>
      <c r="C5" s="2" t="s">
        <v>9</v>
      </c>
      <c r="E5" s="2" t="str">
        <f>'P1'!E5</f>
        <v>Bitstring</v>
      </c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11</v>
      </c>
      <c r="B6" s="2" t="s">
        <v>3</v>
      </c>
      <c r="C6" s="2" t="s">
        <v>12</v>
      </c>
      <c r="E6" s="2" t="str">
        <f>'P1'!E6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00010001110001100001000101000100000</v>
      </c>
      <c r="F6" s="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13</v>
      </c>
      <c r="B7" s="2" t="s">
        <v>3</v>
      </c>
      <c r="C7" s="2" t="s">
        <v>14</v>
      </c>
      <c r="G7" s="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16</v>
      </c>
      <c r="B8" s="2" t="s">
        <v>3</v>
      </c>
      <c r="C8" s="2" t="s">
        <v>17</v>
      </c>
      <c r="E8" s="2" t="s">
        <v>101</v>
      </c>
      <c r="F8" s="2" t="s">
        <v>102</v>
      </c>
      <c r="G8" s="2" t="str">
        <f>'P1'!F8</f>
        <v>CurString</v>
      </c>
      <c r="H8" s="2" t="str">
        <f>'P1'!H8</f>
        <v>VersionNum</v>
      </c>
      <c r="I8" s="2" t="str">
        <f>'P1'!J8</f>
        <v>TypeIdNum</v>
      </c>
      <c r="J8" s="2" t="str">
        <f>'P1'!L8</f>
        <v>isOperator?</v>
      </c>
      <c r="K8" s="2" t="s">
        <v>103</v>
      </c>
      <c r="L8" s="5" t="s">
        <v>104</v>
      </c>
      <c r="M8" s="2" t="str">
        <f>'P1'!P8</f>
        <v>OpBitNum</v>
      </c>
      <c r="N8" s="2" t="s">
        <v>105</v>
      </c>
      <c r="O8" s="5" t="s">
        <v>106</v>
      </c>
      <c r="P8" s="5" t="s">
        <v>84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51</v>
      </c>
      <c r="B9" s="2" t="s">
        <v>3</v>
      </c>
      <c r="C9" s="2" t="s">
        <v>52</v>
      </c>
      <c r="D9" s="11"/>
      <c r="E9" s="11">
        <v>1.0</v>
      </c>
      <c r="F9" s="11">
        <v>0.0</v>
      </c>
      <c r="G9" s="12"/>
      <c r="H9" s="12">
        <f>'P1'!H9</f>
        <v>4</v>
      </c>
      <c r="I9" s="12" t="str">
        <f>'P1'!J9</f>
        <v>0</v>
      </c>
      <c r="J9" s="12" t="b">
        <f>'P1'!L9</f>
        <v>1</v>
      </c>
      <c r="K9" s="11" t="str">
        <f t="array" ref="K9">IF(J9,IFS(I9="0","SUM",I9="1","PRODUCT",I9="2","MIN",I9="3","MAX",I9="5","GREATER",I9="6","LESS",I9="7","EQUAL",TRUE,"UNKNOWN"),"")</f>
        <v>SUM</v>
      </c>
      <c r="L9" s="11" t="str">
        <f>'P1'!M9</f>
        <v>1</v>
      </c>
      <c r="M9" s="12">
        <f>'P1'!P9</f>
        <v>53</v>
      </c>
      <c r="N9" s="11" t="str">
        <f t="shared" ref="N9:N276" si="1">IF(L9="0",M9+F10,"")</f>
        <v/>
      </c>
      <c r="O9" s="11" t="str">
        <f>'P1'!T9</f>
        <v/>
      </c>
      <c r="P9" s="13">
        <f>SUM(P10:P1048576)</f>
        <v>1495959086337</v>
      </c>
      <c r="Q9" s="5"/>
      <c r="R9" s="5"/>
      <c r="S9" s="5"/>
      <c r="T9" s="14" t="s">
        <v>107</v>
      </c>
      <c r="U9" s="14" t="s">
        <v>108</v>
      </c>
      <c r="V9" s="5"/>
      <c r="W9" s="5"/>
      <c r="X9" s="5"/>
      <c r="Y9" s="5"/>
      <c r="Z9" s="5"/>
    </row>
    <row r="10">
      <c r="A10" s="2" t="s">
        <v>53</v>
      </c>
      <c r="B10" s="2" t="s">
        <v>3</v>
      </c>
      <c r="C10" s="2" t="s">
        <v>54</v>
      </c>
      <c r="D10" s="11"/>
      <c r="E10" s="15">
        <f t="shared" ref="E10:E276" si="2">E9+1</f>
        <v>2</v>
      </c>
      <c r="F10" s="15">
        <f t="shared" ref="F10:F276" si="3">LEN(G10)</f>
        <v>18</v>
      </c>
      <c r="G10" s="16" t="str">
        <f>'P1'!F10</f>
        <v>100000100000110101</v>
      </c>
      <c r="H10" s="16">
        <f>'P1'!H10</f>
        <v>0</v>
      </c>
      <c r="I10" s="16" t="str">
        <f>'P1'!J10</f>
        <v>1</v>
      </c>
      <c r="J10" s="16" t="b">
        <f>'P1'!L10</f>
        <v>1</v>
      </c>
      <c r="K10" s="15" t="str">
        <f t="array" ref="K10">IF(J10,IFS(I10="0","SUM",I10="1","PRODUCT",I10="2","MIN",I10="3","MAX",I10="5","GREATER",I10="6","LESS",I10="7","EQUAL",TRUE,"UNKNOWN"),"")</f>
        <v>PRODUCT</v>
      </c>
      <c r="L10" s="15" t="str">
        <f>'P1'!M10</f>
        <v>0</v>
      </c>
      <c r="M10" s="16">
        <f>'P1'!P10</f>
        <v>161</v>
      </c>
      <c r="N10" s="16">
        <f t="shared" si="1"/>
        <v>201</v>
      </c>
      <c r="O10" s="15" t="str">
        <f>'P1'!T10</f>
        <v/>
      </c>
      <c r="P10" s="15">
        <f>R11*R15*R19</f>
        <v>17732</v>
      </c>
      <c r="Q10" s="5">
        <v>1.0</v>
      </c>
      <c r="R10" s="5"/>
      <c r="S10" s="5"/>
      <c r="T10" s="17">
        <v>2.238024735470786E15</v>
      </c>
      <c r="U10" s="14" t="s">
        <v>109</v>
      </c>
      <c r="V10" s="5"/>
      <c r="W10" s="5"/>
      <c r="X10" s="5"/>
      <c r="Y10" s="5"/>
      <c r="Z10" s="5"/>
    </row>
    <row r="11">
      <c r="A11" s="2" t="s">
        <v>55</v>
      </c>
      <c r="B11" s="2" t="s">
        <v>3</v>
      </c>
      <c r="C11" s="2" t="s">
        <v>56</v>
      </c>
      <c r="D11" s="12"/>
      <c r="E11" s="15">
        <f t="shared" si="2"/>
        <v>3</v>
      </c>
      <c r="F11" s="18">
        <f t="shared" si="3"/>
        <v>40</v>
      </c>
      <c r="G11" s="19" t="str">
        <f>'P1'!F11</f>
        <v>1000001000001101010000010000000010100001</v>
      </c>
      <c r="H11" s="19">
        <f>'P1'!H11</f>
        <v>0</v>
      </c>
      <c r="I11" s="19" t="str">
        <f>'P1'!J11</f>
        <v>0</v>
      </c>
      <c r="J11" s="19" t="b">
        <f>'P1'!L11</f>
        <v>1</v>
      </c>
      <c r="K11" s="18" t="str">
        <f t="array" ref="K11">IF(J11,IFS(I11="0","SUM",I11="1","PRODUCT",I11="2","MIN",I11="3","MAX",I11="5","GREATER",I11="6","LESS",I11="7","EQUAL",TRUE,"UNKNOWN"),"")</f>
        <v>SUM</v>
      </c>
      <c r="L11" s="18" t="str">
        <f>'P1'!M11</f>
        <v>0</v>
      </c>
      <c r="M11" s="19">
        <f>'P1'!P11</f>
        <v>33</v>
      </c>
      <c r="N11" s="19">
        <f t="shared" si="1"/>
        <v>95</v>
      </c>
      <c r="O11" s="18" t="str">
        <f>'P1'!T11</f>
        <v/>
      </c>
      <c r="P11" s="5"/>
      <c r="Q11" s="5"/>
      <c r="R11" s="18">
        <f>SUM(O12:O14)</f>
        <v>31</v>
      </c>
      <c r="S11" s="5"/>
      <c r="T11" s="5"/>
      <c r="U11" s="5"/>
      <c r="V11" s="5"/>
      <c r="W11" s="5"/>
      <c r="X11" s="5"/>
      <c r="Y11" s="5"/>
      <c r="Z11" s="5"/>
    </row>
    <row r="12">
      <c r="A12" s="2" t="s">
        <v>57</v>
      </c>
      <c r="B12" s="2" t="s">
        <v>3</v>
      </c>
      <c r="C12" s="2" t="s">
        <v>58</v>
      </c>
      <c r="D12" s="12"/>
      <c r="E12" s="15">
        <f t="shared" si="2"/>
        <v>4</v>
      </c>
      <c r="F12" s="18">
        <f t="shared" si="3"/>
        <v>62</v>
      </c>
      <c r="G12" s="20" t="str">
        <f>'P1'!F12</f>
        <v>10000010000011010100000100000000101000010000000000000000100001</v>
      </c>
      <c r="H12" s="20">
        <f>'P1'!H12</f>
        <v>3</v>
      </c>
      <c r="I12" s="20" t="str">
        <f>'P1'!J12</f>
        <v>4</v>
      </c>
      <c r="J12" s="20" t="b">
        <f>'P1'!L12</f>
        <v>0</v>
      </c>
      <c r="K12" s="21" t="str">
        <f t="array" ref="K12">IF(J12,IFS(I12="0","SUM",I12="1","PRODUCT",I12="2","MIN",I12="3","MAX",I12="5","GREATER",I12="6","LESS",I12="7","EQUAL",TRUE,"UNKNOWN"),"")</f>
        <v/>
      </c>
      <c r="L12" s="21" t="str">
        <f>'P1'!M12</f>
        <v/>
      </c>
      <c r="M12" s="20" t="str">
        <f>'P1'!P12</f>
        <v/>
      </c>
      <c r="N12" s="21" t="str">
        <f t="shared" si="1"/>
        <v/>
      </c>
      <c r="O12" s="21">
        <f>'P1'!T12</f>
        <v>13</v>
      </c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59</v>
      </c>
      <c r="B13" s="2" t="s">
        <v>3</v>
      </c>
      <c r="C13" s="2" t="s">
        <v>60</v>
      </c>
      <c r="D13" s="11"/>
      <c r="E13" s="15">
        <f t="shared" si="2"/>
        <v>5</v>
      </c>
      <c r="F13" s="18">
        <f t="shared" si="3"/>
        <v>73</v>
      </c>
      <c r="G13" s="20" t="str">
        <f>'P1'!F13</f>
        <v>1000001000001101010000010000000010100001000000000000000010000101110001101</v>
      </c>
      <c r="H13" s="20">
        <f>'P1'!H13</f>
        <v>6</v>
      </c>
      <c r="I13" s="20" t="str">
        <f>'P1'!J13</f>
        <v>4</v>
      </c>
      <c r="J13" s="20" t="b">
        <f>'P1'!L13</f>
        <v>0</v>
      </c>
      <c r="K13" s="21" t="str">
        <f t="array" ref="K13">IF(J13,IFS(I13="0","SUM",I13="1","PRODUCT",I13="2","MIN",I13="3","MAX",I13="5","GREATER",I13="6","LESS",I13="7","EQUAL",TRUE,"UNKNOWN"),"")</f>
        <v/>
      </c>
      <c r="L13" s="21" t="str">
        <f>'P1'!M13</f>
        <v/>
      </c>
      <c r="M13" s="20" t="str">
        <f>'P1'!P13</f>
        <v/>
      </c>
      <c r="N13" s="21" t="str">
        <f t="shared" si="1"/>
        <v/>
      </c>
      <c r="O13" s="21">
        <f>'P1'!T13</f>
        <v>3</v>
      </c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61</v>
      </c>
      <c r="B14" s="2" t="s">
        <v>3</v>
      </c>
      <c r="C14" s="2" t="s">
        <v>62</v>
      </c>
      <c r="D14" s="11"/>
      <c r="E14" s="15">
        <f t="shared" si="2"/>
        <v>6</v>
      </c>
      <c r="F14" s="18">
        <f t="shared" si="3"/>
        <v>84</v>
      </c>
      <c r="G14" s="20" t="str">
        <f>'P1'!F14</f>
        <v>100000100000110101000001000000001010000100000000000000001000010111000110111010000011</v>
      </c>
      <c r="H14" s="20">
        <f>'P1'!H14</f>
        <v>1</v>
      </c>
      <c r="I14" s="20" t="str">
        <f>'P1'!J14</f>
        <v>4</v>
      </c>
      <c r="J14" s="20" t="b">
        <f>'P1'!L14</f>
        <v>0</v>
      </c>
      <c r="K14" s="21" t="str">
        <f t="array" ref="K14">IF(J14,IFS(I14="0","SUM",I14="1","PRODUCT",I14="2","MIN",I14="3","MAX",I14="5","GREATER",I14="6","LESS",I14="7","EQUAL",TRUE,"UNKNOWN"),"")</f>
        <v/>
      </c>
      <c r="L14" s="21" t="str">
        <f>'P1'!M14</f>
        <v/>
      </c>
      <c r="M14" s="20" t="str">
        <f>'P1'!P14</f>
        <v/>
      </c>
      <c r="N14" s="21" t="str">
        <f t="shared" si="1"/>
        <v/>
      </c>
      <c r="O14" s="21">
        <f>'P1'!T14</f>
        <v>15</v>
      </c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63</v>
      </c>
      <c r="B15" s="2" t="s">
        <v>3</v>
      </c>
      <c r="C15" s="2" t="s">
        <v>64</v>
      </c>
      <c r="D15" s="11"/>
      <c r="E15" s="15">
        <f t="shared" si="2"/>
        <v>7</v>
      </c>
      <c r="F15" s="18">
        <f t="shared" si="3"/>
        <v>95</v>
      </c>
      <c r="G15" s="19" t="str">
        <f>'P1'!F15</f>
        <v>10000010000011010100000100000000101000010000000000000000100001011100011011101000001100110001111</v>
      </c>
      <c r="H15" s="19">
        <f>'P1'!H15</f>
        <v>6</v>
      </c>
      <c r="I15" s="19" t="str">
        <f>'P1'!J15</f>
        <v>0</v>
      </c>
      <c r="J15" s="19" t="b">
        <f>'P1'!L15</f>
        <v>1</v>
      </c>
      <c r="K15" s="18" t="str">
        <f t="array" ref="K15">IF(J15,IFS(I15="0","SUM",I15="1","PRODUCT",I15="2","MIN",I15="3","MAX",I15="5","GREATER",I15="6","LESS",I15="7","EQUAL",TRUE,"UNKNOWN"),"")</f>
        <v>SUM</v>
      </c>
      <c r="L15" s="18" t="str">
        <f>'P1'!M15</f>
        <v>1</v>
      </c>
      <c r="M15" s="19">
        <f>'P1'!P15</f>
        <v>3</v>
      </c>
      <c r="N15" s="18" t="str">
        <f t="shared" si="1"/>
        <v/>
      </c>
      <c r="O15" s="18" t="str">
        <f>'P1'!T15</f>
        <v/>
      </c>
      <c r="P15" s="5"/>
      <c r="Q15" s="5"/>
      <c r="R15" s="18">
        <f>SUM(O16:O18)</f>
        <v>22</v>
      </c>
      <c r="S15" s="5"/>
      <c r="T15" s="5"/>
      <c r="U15" s="5"/>
      <c r="V15" s="5"/>
      <c r="W15" s="5"/>
      <c r="X15" s="5"/>
      <c r="Y15" s="5"/>
      <c r="Z15" s="5"/>
    </row>
    <row r="16">
      <c r="A16" s="2" t="s">
        <v>65</v>
      </c>
      <c r="B16" s="2" t="s">
        <v>3</v>
      </c>
      <c r="C16" s="2" t="s">
        <v>66</v>
      </c>
      <c r="D16" s="11"/>
      <c r="E16" s="15">
        <f t="shared" si="2"/>
        <v>8</v>
      </c>
      <c r="F16" s="18">
        <f t="shared" si="3"/>
        <v>113</v>
      </c>
      <c r="G16" s="20" t="str">
        <f>'P1'!F16</f>
        <v>10000010000011010100000100000000101000010000000000000000100001011100011011101000001100110001111110000100000000011</v>
      </c>
      <c r="H16" s="20">
        <f>'P1'!H16</f>
        <v>5</v>
      </c>
      <c r="I16" s="20" t="str">
        <f>'P1'!J16</f>
        <v>4</v>
      </c>
      <c r="J16" s="20" t="b">
        <f>'P1'!L16</f>
        <v>0</v>
      </c>
      <c r="K16" s="21" t="str">
        <f t="array" ref="K16">IF(J16,IFS(I16="0","SUM",I16="1","PRODUCT",I16="2","MIN",I16="3","MAX",I16="5","GREATER",I16="6","LESS",I16="7","EQUAL",TRUE,"UNKNOWN"),"")</f>
        <v/>
      </c>
      <c r="L16" s="21" t="str">
        <f>'P1'!M16</f>
        <v/>
      </c>
      <c r="M16" s="20" t="str">
        <f>'P1'!P16</f>
        <v/>
      </c>
      <c r="N16" s="21" t="str">
        <f t="shared" si="1"/>
        <v/>
      </c>
      <c r="O16" s="21">
        <f>'P1'!T16</f>
        <v>14</v>
      </c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67</v>
      </c>
      <c r="B17" s="2" t="s">
        <v>3</v>
      </c>
      <c r="C17" s="2" t="s">
        <v>68</v>
      </c>
      <c r="D17" s="11"/>
      <c r="E17" s="15">
        <f t="shared" si="2"/>
        <v>9</v>
      </c>
      <c r="F17" s="18">
        <f t="shared" si="3"/>
        <v>124</v>
      </c>
      <c r="G17" s="20" t="str">
        <f>'P1'!F17</f>
        <v>1000001000001101010000010000000010100001000000000000000010000101110001101110100000110011000111111000010000000001110110001110</v>
      </c>
      <c r="H17" s="20">
        <f>'P1'!H17</f>
        <v>0</v>
      </c>
      <c r="I17" s="20" t="str">
        <f>'P1'!J17</f>
        <v>4</v>
      </c>
      <c r="J17" s="20" t="b">
        <f>'P1'!L17</f>
        <v>0</v>
      </c>
      <c r="K17" s="21" t="str">
        <f t="array" ref="K17">IF(J17,IFS(I17="0","SUM",I17="1","PRODUCT",I17="2","MIN",I17="3","MAX",I17="5","GREATER",I17="6","LESS",I17="7","EQUAL",TRUE,"UNKNOWN"),"")</f>
        <v/>
      </c>
      <c r="L17" s="21" t="str">
        <f>'P1'!M17</f>
        <v/>
      </c>
      <c r="M17" s="20" t="str">
        <f>'P1'!P17</f>
        <v/>
      </c>
      <c r="N17" s="21" t="str">
        <f t="shared" si="1"/>
        <v/>
      </c>
      <c r="O17" s="21">
        <f>'P1'!T17</f>
        <v>3</v>
      </c>
      <c r="P17" s="21"/>
      <c r="Q17" s="5"/>
      <c r="R17" s="5"/>
      <c r="S17" s="14" t="s">
        <v>110</v>
      </c>
      <c r="T17" s="5"/>
      <c r="U17" s="5"/>
      <c r="V17" s="5"/>
      <c r="W17" s="5"/>
      <c r="X17" s="5"/>
      <c r="Y17" s="5"/>
      <c r="Z17" s="5"/>
    </row>
    <row r="18">
      <c r="A18" s="2" t="s">
        <v>69</v>
      </c>
      <c r="B18" s="2" t="s">
        <v>3</v>
      </c>
      <c r="C18" s="2" t="s">
        <v>70</v>
      </c>
      <c r="D18" s="11"/>
      <c r="E18" s="15">
        <f t="shared" si="2"/>
        <v>10</v>
      </c>
      <c r="F18" s="18">
        <f t="shared" si="3"/>
        <v>135</v>
      </c>
      <c r="G18" s="20" t="str">
        <f>'P1'!F18</f>
        <v>100000100000110101000001000000001010000100000000000000001000010111000110111010000011001100011111100001000000000111011000111000010000011</v>
      </c>
      <c r="H18" s="20">
        <f>'P1'!H18</f>
        <v>3</v>
      </c>
      <c r="I18" s="20" t="str">
        <f>'P1'!J18</f>
        <v>4</v>
      </c>
      <c r="J18" s="20" t="b">
        <f>'P1'!L18</f>
        <v>0</v>
      </c>
      <c r="K18" s="21" t="str">
        <f t="array" ref="K18">IF(J18,IFS(I18="0","SUM",I18="1","PRODUCT",I18="2","MIN",I18="3","MAX",I18="5","GREATER",I18="6","LESS",I18="7","EQUAL",TRUE,"UNKNOWN"),"")</f>
        <v/>
      </c>
      <c r="L18" s="21" t="str">
        <f>'P1'!M18</f>
        <v/>
      </c>
      <c r="M18" s="20" t="str">
        <f>'P1'!P18</f>
        <v/>
      </c>
      <c r="N18" s="21" t="str">
        <f t="shared" si="1"/>
        <v/>
      </c>
      <c r="O18" s="21">
        <f>'P1'!T18</f>
        <v>5</v>
      </c>
      <c r="P18" s="21"/>
      <c r="Q18" s="5"/>
      <c r="R18" s="5"/>
      <c r="S18" s="17">
        <f>max(O10:O1000)</f>
        <v>925937357972</v>
      </c>
      <c r="T18" s="5"/>
      <c r="U18" s="5"/>
      <c r="V18" s="5"/>
      <c r="W18" s="5"/>
      <c r="X18" s="5"/>
      <c r="Y18" s="5"/>
      <c r="Z18" s="5"/>
    </row>
    <row r="19">
      <c r="D19" s="11"/>
      <c r="E19" s="15">
        <f t="shared" si="2"/>
        <v>11</v>
      </c>
      <c r="F19" s="18">
        <f t="shared" si="3"/>
        <v>146</v>
      </c>
      <c r="G19" s="19" t="str">
        <f>'P1'!F19</f>
        <v>10000010000011010100000100000000101000010000000000000000100001011100011011101000001100110001111110000100000000011101100011100001000001101110000101</v>
      </c>
      <c r="H19" s="19">
        <f>'P1'!H19</f>
        <v>5</v>
      </c>
      <c r="I19" s="19" t="str">
        <f>'P1'!J19</f>
        <v>0</v>
      </c>
      <c r="J19" s="19" t="b">
        <f>'P1'!L19</f>
        <v>1</v>
      </c>
      <c r="K19" s="18" t="str">
        <f t="array" ref="K19">IF(J19,IFS(I19="0","SUM",I19="1","PRODUCT",I19="2","MIN",I19="3","MAX",I19="5","GREATER",I19="6","LESS",I19="7","EQUAL",TRUE,"UNKNOWN"),"")</f>
        <v>SUM</v>
      </c>
      <c r="L19" s="18" t="str">
        <f>'P1'!M19</f>
        <v>0</v>
      </c>
      <c r="M19" s="19">
        <f>'P1'!P19</f>
        <v>33</v>
      </c>
      <c r="N19" s="19">
        <f t="shared" si="1"/>
        <v>201</v>
      </c>
      <c r="O19" s="18" t="str">
        <f>'P1'!T19</f>
        <v/>
      </c>
      <c r="P19" s="5"/>
      <c r="Q19" s="5"/>
      <c r="R19" s="18">
        <f>SUM(O20:O22)</f>
        <v>26</v>
      </c>
      <c r="S19" s="5"/>
      <c r="T19" s="5"/>
      <c r="U19" s="5"/>
      <c r="V19" s="5"/>
      <c r="W19" s="5"/>
      <c r="X19" s="5"/>
      <c r="Y19" s="5"/>
      <c r="Z19" s="5"/>
    </row>
    <row r="20">
      <c r="A20" s="2" t="s">
        <v>71</v>
      </c>
      <c r="D20" s="11"/>
      <c r="E20" s="15">
        <f t="shared" si="2"/>
        <v>12</v>
      </c>
      <c r="F20" s="18">
        <f t="shared" si="3"/>
        <v>168</v>
      </c>
      <c r="G20" s="20" t="str">
        <f>'P1'!F20</f>
        <v>100000100000110101000001000000001010000100000000000000001000010111000110111010000011001100011111100001000000000111011000111000010000011011100001011010000000000000100001</v>
      </c>
      <c r="H20" s="20">
        <f>'P1'!H20</f>
        <v>3</v>
      </c>
      <c r="I20" s="20" t="str">
        <f>'P1'!J20</f>
        <v>4</v>
      </c>
      <c r="J20" s="20" t="b">
        <f>'P1'!L20</f>
        <v>0</v>
      </c>
      <c r="K20" s="21" t="str">
        <f t="array" ref="K20">IF(J20,IFS(I20="0","SUM",I20="1","PRODUCT",I20="2","MIN",I20="3","MAX",I20="5","GREATER",I20="6","LESS",I20="7","EQUAL",TRUE,"UNKNOWN"),"")</f>
        <v/>
      </c>
      <c r="L20" s="21" t="str">
        <f>'P1'!M20</f>
        <v/>
      </c>
      <c r="M20" s="20" t="str">
        <f>'P1'!P20</f>
        <v/>
      </c>
      <c r="N20" s="21" t="str">
        <f t="shared" si="1"/>
        <v/>
      </c>
      <c r="O20" s="21">
        <f>'P1'!T20</f>
        <v>4</v>
      </c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" t="s">
        <v>2</v>
      </c>
      <c r="B21" s="2" t="s">
        <v>72</v>
      </c>
      <c r="D21" s="11"/>
      <c r="E21" s="15">
        <f t="shared" si="2"/>
        <v>13</v>
      </c>
      <c r="F21" s="18">
        <f t="shared" si="3"/>
        <v>179</v>
      </c>
      <c r="G21" s="20" t="str">
        <f>'P1'!F21</f>
        <v>10000010000011010100000100000000101000010000000000000000100001011100011011101000001100110001111110000100000000011101100011100001000001101110000101101000000000000010000101110000100</v>
      </c>
      <c r="H21" s="20">
        <f>'P1'!H21</f>
        <v>1</v>
      </c>
      <c r="I21" s="20" t="str">
        <f>'P1'!J21</f>
        <v>4</v>
      </c>
      <c r="J21" s="20" t="b">
        <f>'P1'!L21</f>
        <v>0</v>
      </c>
      <c r="K21" s="21" t="str">
        <f t="array" ref="K21">IF(J21,IFS(I21="0","SUM",I21="1","PRODUCT",I21="2","MIN",I21="3","MAX",I21="5","GREATER",I21="6","LESS",I21="7","EQUAL",TRUE,"UNKNOWN"),"")</f>
        <v/>
      </c>
      <c r="L21" s="21" t="str">
        <f>'P1'!M21</f>
        <v/>
      </c>
      <c r="M21" s="20" t="str">
        <f>'P1'!P21</f>
        <v/>
      </c>
      <c r="N21" s="21" t="str">
        <f t="shared" si="1"/>
        <v/>
      </c>
      <c r="O21" s="21">
        <f>'P1'!T21</f>
        <v>12</v>
      </c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" t="s">
        <v>6</v>
      </c>
      <c r="B22" s="2" t="s">
        <v>73</v>
      </c>
      <c r="D22" s="11"/>
      <c r="E22" s="15">
        <f t="shared" si="2"/>
        <v>14</v>
      </c>
      <c r="F22" s="18">
        <f t="shared" si="3"/>
        <v>190</v>
      </c>
      <c r="G22" s="20" t="str">
        <f>'P1'!F22</f>
        <v>1000001000001101010000010000000010100001000000000000000010000101110001101110100000110011000111111000010000000001110110001110000100000110111000010110100000000000001000010111000010000110001100</v>
      </c>
      <c r="H22" s="20">
        <f>'P1'!H22</f>
        <v>1</v>
      </c>
      <c r="I22" s="20" t="str">
        <f>'P1'!J22</f>
        <v>4</v>
      </c>
      <c r="J22" s="20" t="b">
        <f>'P1'!L22</f>
        <v>0</v>
      </c>
      <c r="K22" s="21" t="str">
        <f t="array" ref="K22">IF(J22,IFS(I22="0","SUM",I22="1","PRODUCT",I22="2","MIN",I22="3","MAX",I22="5","GREATER",I22="6","LESS",I22="7","EQUAL",TRUE,"UNKNOWN"),"")</f>
        <v/>
      </c>
      <c r="L22" s="21" t="str">
        <f>'P1'!M22</f>
        <v/>
      </c>
      <c r="M22" s="20" t="str">
        <f>'P1'!P22</f>
        <v/>
      </c>
      <c r="N22" s="21" t="str">
        <f t="shared" si="1"/>
        <v/>
      </c>
      <c r="O22" s="21">
        <f>'P1'!T22</f>
        <v>10</v>
      </c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" t="s">
        <v>8</v>
      </c>
      <c r="B23" s="2" t="s">
        <v>74</v>
      </c>
      <c r="D23" s="11"/>
      <c r="E23" s="15">
        <f t="shared" si="2"/>
        <v>15</v>
      </c>
      <c r="F23" s="15">
        <f t="shared" si="3"/>
        <v>201</v>
      </c>
      <c r="G23" s="16" t="str">
        <f>'P1'!F23</f>
        <v>100000100000110101000001000000001010000100000000000000001000010111000110111010000011001100011111100001000000000111011000111000010000011011100001011010000000000000100001011100001000011000110000110001010</v>
      </c>
      <c r="H23" s="16">
        <f>'P1'!H23</f>
        <v>0</v>
      </c>
      <c r="I23" s="16" t="str">
        <f>'P1'!J23</f>
        <v>1</v>
      </c>
      <c r="J23" s="16" t="b">
        <f>'P1'!L23</f>
        <v>1</v>
      </c>
      <c r="K23" s="15" t="str">
        <f t="array" ref="K23">IF(J23,IFS(I23="0","SUM",I23="1","PRODUCT",I23="2","MIN",I23="3","MAX",I23="5","GREATER",I23="6","LESS",I23="7","EQUAL",TRUE,"UNKNOWN"),"")</f>
        <v>PRODUCT</v>
      </c>
      <c r="L23" s="15" t="str">
        <f>'P1'!M23</f>
        <v>0</v>
      </c>
      <c r="M23" s="16">
        <f>'P1'!P23</f>
        <v>81</v>
      </c>
      <c r="N23" s="16">
        <f t="shared" si="1"/>
        <v>304</v>
      </c>
      <c r="O23" s="15" t="str">
        <f>'P1'!T23</f>
        <v/>
      </c>
      <c r="P23" s="15">
        <f>R24*R27</f>
        <v>0</v>
      </c>
      <c r="Q23" s="5">
        <v>2.0</v>
      </c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" t="s">
        <v>11</v>
      </c>
      <c r="B24" s="2" t="s">
        <v>75</v>
      </c>
      <c r="D24" s="11"/>
      <c r="E24" s="15">
        <f t="shared" si="2"/>
        <v>16</v>
      </c>
      <c r="F24" s="18">
        <f t="shared" si="3"/>
        <v>223</v>
      </c>
      <c r="G24" s="19" t="str">
        <f>'P1'!F24</f>
        <v>1000001000001101010000010000000010100001000000000000000010000101110001101110100000110011000111111000010000000001110110001110000100000110111000010110100000000000001000010111000010000110001100001100010100000010000000001010001</v>
      </c>
      <c r="H24" s="19">
        <f>'P1'!H24</f>
        <v>6</v>
      </c>
      <c r="I24" s="19" t="str">
        <f>'P1'!J24</f>
        <v>7</v>
      </c>
      <c r="J24" s="19" t="b">
        <f>'P1'!L24</f>
        <v>1</v>
      </c>
      <c r="K24" s="18" t="str">
        <f t="array" ref="K24">IF(J24,IFS(I24="0","SUM",I24="1","PRODUCT",I24="2","MIN",I24="3","MAX",I24="5","GREATER",I24="6","LESS",I24="7","EQUAL",TRUE,"UNKNOWN"),"")</f>
        <v>EQUAL</v>
      </c>
      <c r="L24" s="18" t="str">
        <f>'P1'!M24</f>
        <v>1</v>
      </c>
      <c r="M24" s="19">
        <f>'P1'!P24</f>
        <v>2</v>
      </c>
      <c r="N24" s="18" t="str">
        <f t="shared" si="1"/>
        <v/>
      </c>
      <c r="O24" s="18" t="str">
        <f>'P1'!T24</f>
        <v/>
      </c>
      <c r="P24" s="5"/>
      <c r="Q24" s="5"/>
      <c r="R24" s="18" t="b">
        <f>O25=O26</f>
        <v>0</v>
      </c>
      <c r="S24" s="5"/>
      <c r="T24" s="5"/>
      <c r="U24" s="5"/>
      <c r="V24" s="5"/>
      <c r="W24" s="5"/>
      <c r="X24" s="5"/>
      <c r="Y24" s="5"/>
      <c r="Z24" s="5"/>
    </row>
    <row r="25" ht="15.75" customHeight="1">
      <c r="A25" s="2" t="s">
        <v>13</v>
      </c>
      <c r="B25" s="2" t="s">
        <v>76</v>
      </c>
      <c r="D25" s="11"/>
      <c r="E25" s="15">
        <f t="shared" si="2"/>
        <v>17</v>
      </c>
      <c r="F25" s="18">
        <f t="shared" si="3"/>
        <v>241</v>
      </c>
      <c r="G25" s="20" t="str">
        <f>'P1'!F25</f>
        <v>1000001000001101010000010000000010100001000000000000000010000101110001101110100000110011000111111000010000000001110110001110000100000110111000010110100000000000001000010111000010000110001100001100010100000010000000001010001110111100000000010</v>
      </c>
      <c r="H25" s="20">
        <f>'P1'!H25</f>
        <v>4</v>
      </c>
      <c r="I25" s="20" t="str">
        <f>'P1'!J25</f>
        <v>4</v>
      </c>
      <c r="J25" s="20" t="b">
        <f>'P1'!L25</f>
        <v>0</v>
      </c>
      <c r="K25" s="21" t="str">
        <f t="array" ref="K25">IF(J25,IFS(I25="0","SUM",I25="1","PRODUCT",I25="2","MIN",I25="3","MAX",I25="5","GREATER",I25="6","LESS",I25="7","EQUAL",TRUE,"UNKNOWN"),"")</f>
        <v/>
      </c>
      <c r="L25" s="21" t="str">
        <f>'P1'!M25</f>
        <v/>
      </c>
      <c r="M25" s="20" t="str">
        <f>'P1'!P25</f>
        <v/>
      </c>
      <c r="N25" s="21" t="str">
        <f t="shared" si="1"/>
        <v/>
      </c>
      <c r="O25" s="21">
        <f>'P1'!T25</f>
        <v>1398</v>
      </c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" t="s">
        <v>16</v>
      </c>
      <c r="B26" s="2" t="s">
        <v>77</v>
      </c>
      <c r="D26" s="11"/>
      <c r="E26" s="15">
        <f t="shared" si="2"/>
        <v>18</v>
      </c>
      <c r="F26" s="18">
        <f t="shared" si="3"/>
        <v>262</v>
      </c>
      <c r="G26" s="20" t="str">
        <f>'P1'!F26</f>
        <v>1000001000001101010000010000000010100001000000000000000010000101110001101110100000110011000111111000010000000001110110001110000100000110111000010110100000000000001000010111000010000110001100001100010100000010000000001010001110111100000000010100100101011011100110</v>
      </c>
      <c r="H26" s="20">
        <f>'P1'!H26</f>
        <v>3</v>
      </c>
      <c r="I26" s="20" t="str">
        <f>'P1'!J26</f>
        <v>4</v>
      </c>
      <c r="J26" s="20" t="b">
        <f>'P1'!L26</f>
        <v>0</v>
      </c>
      <c r="K26" s="21" t="str">
        <f t="array" ref="K26">IF(J26,IFS(I26="0","SUM",I26="1","PRODUCT",I26="2","MIN",I26="3","MAX",I26="5","GREATER",I26="6","LESS",I26="7","EQUAL",TRUE,"UNKNOWN"),"")</f>
        <v/>
      </c>
      <c r="L26" s="21" t="str">
        <f>'P1'!M26</f>
        <v/>
      </c>
      <c r="M26" s="20" t="str">
        <f>'P1'!P26</f>
        <v/>
      </c>
      <c r="N26" s="21" t="str">
        <f t="shared" si="1"/>
        <v/>
      </c>
      <c r="O26" s="21">
        <f>'P1'!T26</f>
        <v>3746</v>
      </c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" t="s">
        <v>51</v>
      </c>
      <c r="B27" s="2" t="s">
        <v>78</v>
      </c>
      <c r="D27" s="11"/>
      <c r="E27" s="15">
        <f t="shared" si="2"/>
        <v>19</v>
      </c>
      <c r="F27" s="18">
        <f t="shared" si="3"/>
        <v>283</v>
      </c>
      <c r="G27" s="19" t="str">
        <f>'P1'!F27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</v>
      </c>
      <c r="H27" s="19">
        <f>'P1'!H27</f>
        <v>4</v>
      </c>
      <c r="I27" s="19" t="str">
        <f>'P1'!J27</f>
        <v>4</v>
      </c>
      <c r="J27" s="19" t="b">
        <f>'P1'!L27</f>
        <v>0</v>
      </c>
      <c r="K27" s="18" t="str">
        <f t="array" ref="K27">IF(J27,IFS(I27="0","SUM",I27="1","PRODUCT",I27="2","MIN",I27="3","MAX",I27="5","GREATER",I27="6","LESS",I27="7","EQUAL",TRUE,"UNKNOWN"),"")</f>
        <v/>
      </c>
      <c r="L27" s="18" t="str">
        <f>'P1'!M27</f>
        <v/>
      </c>
      <c r="M27" s="19" t="str">
        <f>'P1'!P27</f>
        <v/>
      </c>
      <c r="N27" s="18" t="str">
        <f t="shared" si="1"/>
        <v/>
      </c>
      <c r="O27" s="18">
        <f>'P1'!T27</f>
        <v>3130</v>
      </c>
      <c r="P27" s="5"/>
      <c r="Q27" s="5"/>
      <c r="R27" s="18">
        <f>O27</f>
        <v>3130</v>
      </c>
      <c r="S27" s="5"/>
      <c r="T27" s="5"/>
      <c r="U27" s="5"/>
      <c r="V27" s="5"/>
      <c r="W27" s="5"/>
      <c r="X27" s="5"/>
      <c r="Y27" s="5"/>
      <c r="Z27" s="5"/>
    </row>
    <row r="28" ht="15.75" customHeight="1">
      <c r="A28" s="2" t="s">
        <v>53</v>
      </c>
      <c r="B28" s="2" t="s">
        <v>79</v>
      </c>
      <c r="D28" s="11"/>
      <c r="E28" s="22">
        <f t="shared" si="2"/>
        <v>20</v>
      </c>
      <c r="F28" s="23">
        <f t="shared" si="3"/>
        <v>304</v>
      </c>
      <c r="G28" s="24" t="str">
        <f>'P1'!F28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</v>
      </c>
      <c r="H28" s="24">
        <f>'P1'!H28</f>
        <v>4</v>
      </c>
      <c r="I28" s="24" t="str">
        <f>'P1'!J28</f>
        <v>2</v>
      </c>
      <c r="J28" s="24" t="b">
        <f>'P1'!L28</f>
        <v>1</v>
      </c>
      <c r="K28" s="23" t="str">
        <f t="array" ref="K28">IF(J28,IFS(I28="0","SUM",I28="1","PRODUCT",I28="2","MIN",I28="3","MAX",I28="5","GREATER",I28="6","LESS",I28="7","EQUAL",TRUE,"UNKNOWN"),"")</f>
        <v>MIN</v>
      </c>
      <c r="L28" s="23" t="str">
        <f>'P1'!M28</f>
        <v>0</v>
      </c>
      <c r="M28" s="24">
        <f>'P1'!P28</f>
        <v>83</v>
      </c>
      <c r="N28" s="24">
        <f t="shared" si="1"/>
        <v>409</v>
      </c>
      <c r="O28" s="23" t="str">
        <f>'P1'!T28</f>
        <v/>
      </c>
      <c r="P28" s="25">
        <f>MIN(O29:O31)</f>
        <v>136</v>
      </c>
      <c r="Q28" s="5">
        <v>3.0</v>
      </c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>
        <v>0.0</v>
      </c>
      <c r="D29" s="11"/>
      <c r="E29" s="26">
        <f t="shared" si="2"/>
        <v>21</v>
      </c>
      <c r="F29" s="18">
        <f t="shared" si="3"/>
        <v>326</v>
      </c>
      <c r="G29" s="19" t="str">
        <f>'P1'!F29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</v>
      </c>
      <c r="H29" s="19">
        <f>'P1'!H29</f>
        <v>3</v>
      </c>
      <c r="I29" s="19" t="str">
        <f>'P1'!J29</f>
        <v>4</v>
      </c>
      <c r="J29" s="19" t="b">
        <f>'P1'!L29</f>
        <v>0</v>
      </c>
      <c r="K29" s="18" t="str">
        <f t="array" ref="K29">IF(J29,IFS(I29="0","SUM",I29="1","PRODUCT",I29="2","MIN",I29="3","MAX",I29="5","GREATER",I29="6","LESS",I29="7","EQUAL",TRUE,"UNKNOWN"),"")</f>
        <v/>
      </c>
      <c r="L29" s="18" t="str">
        <f>'P1'!M29</f>
        <v/>
      </c>
      <c r="M29" s="19" t="str">
        <f>'P1'!P29</f>
        <v/>
      </c>
      <c r="N29" s="18" t="str">
        <f t="shared" si="1"/>
        <v/>
      </c>
      <c r="O29" s="18">
        <f>'P1'!T29</f>
        <v>224560</v>
      </c>
      <c r="P29" s="27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>
        <v>1.0</v>
      </c>
      <c r="B30" s="2" t="s">
        <v>2</v>
      </c>
      <c r="D30" s="11"/>
      <c r="E30" s="26">
        <f t="shared" si="2"/>
        <v>22</v>
      </c>
      <c r="F30" s="18">
        <f t="shared" si="3"/>
        <v>357</v>
      </c>
      <c r="G30" s="19" t="str">
        <f>'P1'!F30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</v>
      </c>
      <c r="H30" s="19">
        <f>'P1'!H30</f>
        <v>7</v>
      </c>
      <c r="I30" s="19" t="str">
        <f>'P1'!J30</f>
        <v>4</v>
      </c>
      <c r="J30" s="19" t="b">
        <f>'P1'!L30</f>
        <v>0</v>
      </c>
      <c r="K30" s="18" t="str">
        <f t="array" ref="K30">IF(J30,IFS(I30="0","SUM",I30="1","PRODUCT",I30="2","MIN",I30="3","MAX",I30="5","GREATER",I30="6","LESS",I30="7","EQUAL",TRUE,"UNKNOWN"),"")</f>
        <v/>
      </c>
      <c r="L30" s="18" t="str">
        <f>'P1'!M30</f>
        <v/>
      </c>
      <c r="M30" s="19" t="str">
        <f>'P1'!P30</f>
        <v/>
      </c>
      <c r="N30" s="18" t="str">
        <f t="shared" si="1"/>
        <v/>
      </c>
      <c r="O30" s="18">
        <f>'P1'!T30</f>
        <v>136</v>
      </c>
      <c r="P30" s="27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>
        <v>2.0</v>
      </c>
      <c r="B31" s="2" t="s">
        <v>80</v>
      </c>
      <c r="D31" s="11"/>
      <c r="E31" s="28">
        <f t="shared" si="2"/>
        <v>23</v>
      </c>
      <c r="F31" s="29">
        <f t="shared" si="3"/>
        <v>373</v>
      </c>
      <c r="G31" s="30" t="str">
        <f>'P1'!F31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</v>
      </c>
      <c r="H31" s="30">
        <f>'P1'!H31</f>
        <v>0</v>
      </c>
      <c r="I31" s="30" t="str">
        <f>'P1'!J31</f>
        <v>4</v>
      </c>
      <c r="J31" s="30" t="b">
        <f>'P1'!L31</f>
        <v>0</v>
      </c>
      <c r="K31" s="29" t="str">
        <f t="array" ref="K31">IF(J31,IFS(I31="0","SUM",I31="1","PRODUCT",I31="2","MIN",I31="3","MAX",I31="5","GREATER",I31="6","LESS",I31="7","EQUAL",TRUE,"UNKNOWN"),"")</f>
        <v/>
      </c>
      <c r="L31" s="29" t="str">
        <f>'P1'!M31</f>
        <v/>
      </c>
      <c r="M31" s="30" t="str">
        <f>'P1'!P31</f>
        <v/>
      </c>
      <c r="N31" s="29" t="str">
        <f t="shared" si="1"/>
        <v/>
      </c>
      <c r="O31" s="29">
        <f>'P1'!T31</f>
        <v>12024489</v>
      </c>
      <c r="P31" s="31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>
        <v>3.0</v>
      </c>
      <c r="B32" s="2" t="s">
        <v>72</v>
      </c>
      <c r="D32" s="11"/>
      <c r="E32" s="15">
        <f t="shared" si="2"/>
        <v>24</v>
      </c>
      <c r="F32" s="15">
        <f t="shared" si="3"/>
        <v>409</v>
      </c>
      <c r="G32" s="16" t="str">
        <f>'P1'!F32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</v>
      </c>
      <c r="H32" s="16">
        <f>'P1'!H32</f>
        <v>5</v>
      </c>
      <c r="I32" s="16" t="str">
        <f>'P1'!J32</f>
        <v>4</v>
      </c>
      <c r="J32" s="16" t="b">
        <f>'P1'!L32</f>
        <v>0</v>
      </c>
      <c r="K32" s="15" t="str">
        <f t="array" ref="K32">IF(J32,IFS(I32="0","SUM",I32="1","PRODUCT",I32="2","MIN",I32="3","MAX",I32="5","GREATER",I32="6","LESS",I32="7","EQUAL",TRUE,"UNKNOWN"),"")</f>
        <v/>
      </c>
      <c r="L32" s="15" t="str">
        <f>'P1'!M32</f>
        <v/>
      </c>
      <c r="M32" s="16" t="str">
        <f>'P1'!P32</f>
        <v/>
      </c>
      <c r="N32" s="15" t="str">
        <f t="shared" si="1"/>
        <v/>
      </c>
      <c r="O32" s="15">
        <f>'P1'!T32</f>
        <v>517270</v>
      </c>
      <c r="P32" s="15">
        <f t="shared" ref="P32:P33" si="4">O32</f>
        <v>517270</v>
      </c>
      <c r="Q32" s="5">
        <v>4.0</v>
      </c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D33" s="11"/>
      <c r="E33" s="15">
        <f t="shared" si="2"/>
        <v>25</v>
      </c>
      <c r="F33" s="15">
        <f t="shared" si="3"/>
        <v>440</v>
      </c>
      <c r="G33" s="16" t="str">
        <f>'P1'!F33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</v>
      </c>
      <c r="H33" s="16">
        <f>'P1'!H33</f>
        <v>7</v>
      </c>
      <c r="I33" s="16" t="str">
        <f>'P1'!J33</f>
        <v>4</v>
      </c>
      <c r="J33" s="16" t="b">
        <f>'P1'!L33</f>
        <v>0</v>
      </c>
      <c r="K33" s="15" t="str">
        <f t="array" ref="K33">IF(J33,IFS(I33="0","SUM",I33="1","PRODUCT",I33="2","MIN",I33="3","MAX",I33="5","GREATER",I33="6","LESS",I33="7","EQUAL",TRUE,"UNKNOWN"),"")</f>
        <v/>
      </c>
      <c r="L33" s="15" t="str">
        <f>'P1'!M33</f>
        <v/>
      </c>
      <c r="M33" s="16" t="str">
        <f>'P1'!P33</f>
        <v/>
      </c>
      <c r="N33" s="15" t="str">
        <f t="shared" si="1"/>
        <v/>
      </c>
      <c r="O33" s="15">
        <f>'P1'!T33</f>
        <v>2</v>
      </c>
      <c r="P33" s="15">
        <f t="shared" si="4"/>
        <v>2</v>
      </c>
      <c r="Q33" s="5">
        <v>5.0</v>
      </c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D34" s="11"/>
      <c r="E34" s="15">
        <f t="shared" si="2"/>
        <v>26</v>
      </c>
      <c r="F34" s="15">
        <f t="shared" si="3"/>
        <v>451</v>
      </c>
      <c r="G34" s="16" t="str">
        <f>'P1'!F34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</v>
      </c>
      <c r="H34" s="16">
        <f>'P1'!H34</f>
        <v>4</v>
      </c>
      <c r="I34" s="16" t="str">
        <f>'P1'!J34</f>
        <v>1</v>
      </c>
      <c r="J34" s="16" t="b">
        <f>'P1'!L34</f>
        <v>1</v>
      </c>
      <c r="K34" s="15" t="str">
        <f t="array" ref="K34">IF(J34,IFS(I34="0","SUM",I34="1","PRODUCT",I34="2","MIN",I34="3","MAX",I34="5","GREATER",I34="6","LESS",I34="7","EQUAL",TRUE,"UNKNOWN"),"")</f>
        <v>PRODUCT</v>
      </c>
      <c r="L34" s="15" t="str">
        <f>'P1'!M34</f>
        <v>1</v>
      </c>
      <c r="M34" s="16">
        <f>'P1'!P34</f>
        <v>5</v>
      </c>
      <c r="N34" s="15" t="str">
        <f t="shared" si="1"/>
        <v/>
      </c>
      <c r="O34" s="15" t="str">
        <f>'P1'!T34</f>
        <v/>
      </c>
      <c r="P34" s="15">
        <f>O35*O36*O37*O38*O39</f>
        <v>55356250500</v>
      </c>
      <c r="Q34" s="5">
        <v>6.0</v>
      </c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D35" s="11"/>
      <c r="E35" s="15">
        <f t="shared" si="2"/>
        <v>27</v>
      </c>
      <c r="F35" s="18">
        <f t="shared" si="3"/>
        <v>469</v>
      </c>
      <c r="G35" s="19" t="str">
        <f>'P1'!F35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</v>
      </c>
      <c r="H35" s="19">
        <f>'P1'!H35</f>
        <v>7</v>
      </c>
      <c r="I35" s="19" t="str">
        <f>'P1'!J35</f>
        <v>4</v>
      </c>
      <c r="J35" s="19" t="b">
        <f>'P1'!L35</f>
        <v>0</v>
      </c>
      <c r="K35" s="18" t="str">
        <f t="array" ref="K35">IF(J35,IFS(I35="0","SUM",I35="1","PRODUCT",I35="2","MIN",I35="3","MAX",I35="5","GREATER",I35="6","LESS",I35="7","EQUAL",TRUE,"UNKNOWN"),"")</f>
        <v/>
      </c>
      <c r="L35" s="18" t="str">
        <f>'P1'!M35</f>
        <v/>
      </c>
      <c r="M35" s="19" t="str">
        <f>'P1'!P35</f>
        <v/>
      </c>
      <c r="N35" s="18" t="str">
        <f t="shared" si="1"/>
        <v/>
      </c>
      <c r="O35" s="18">
        <f>'P1'!T35</f>
        <v>213</v>
      </c>
      <c r="P35" s="18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D36" s="11"/>
      <c r="E36" s="15">
        <f t="shared" si="2"/>
        <v>28</v>
      </c>
      <c r="F36" s="18">
        <f t="shared" si="3"/>
        <v>485</v>
      </c>
      <c r="G36" s="19" t="str">
        <f>'P1'!F36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</v>
      </c>
      <c r="H36" s="19">
        <f>'P1'!H36</f>
        <v>2</v>
      </c>
      <c r="I36" s="19" t="str">
        <f>'P1'!J36</f>
        <v>4</v>
      </c>
      <c r="J36" s="19" t="b">
        <f>'P1'!L36</f>
        <v>0</v>
      </c>
      <c r="K36" s="18" t="str">
        <f t="array" ref="K36">IF(J36,IFS(I36="0","SUM",I36="1","PRODUCT",I36="2","MIN",I36="3","MAX",I36="5","GREATER",I36="6","LESS",I36="7","EQUAL",TRUE,"UNKNOWN"),"")</f>
        <v/>
      </c>
      <c r="L36" s="18" t="str">
        <f>'P1'!M36</f>
        <v/>
      </c>
      <c r="M36" s="19" t="str">
        <f>'P1'!P36</f>
        <v/>
      </c>
      <c r="N36" s="18" t="str">
        <f t="shared" si="1"/>
        <v/>
      </c>
      <c r="O36" s="18">
        <f>'P1'!T36</f>
        <v>115</v>
      </c>
      <c r="P36" s="18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D37" s="11"/>
      <c r="E37" s="15">
        <f t="shared" si="2"/>
        <v>29</v>
      </c>
      <c r="F37" s="18">
        <f t="shared" si="3"/>
        <v>501</v>
      </c>
      <c r="G37" s="19" t="str">
        <f>'P1'!F37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</v>
      </c>
      <c r="H37" s="19">
        <f>'P1'!H37</f>
        <v>5</v>
      </c>
      <c r="I37" s="19" t="str">
        <f>'P1'!J37</f>
        <v>4</v>
      </c>
      <c r="J37" s="19" t="b">
        <f>'P1'!L37</f>
        <v>0</v>
      </c>
      <c r="K37" s="18" t="str">
        <f t="array" ref="K37">IF(J37,IFS(I37="0","SUM",I37="1","PRODUCT",I37="2","MIN",I37="3","MAX",I37="5","GREATER",I37="6","LESS",I37="7","EQUAL",TRUE,"UNKNOWN"),"")</f>
        <v/>
      </c>
      <c r="L37" s="18" t="str">
        <f>'P1'!M37</f>
        <v/>
      </c>
      <c r="M37" s="19" t="str">
        <f>'P1'!P37</f>
        <v/>
      </c>
      <c r="N37" s="18" t="str">
        <f t="shared" si="1"/>
        <v/>
      </c>
      <c r="O37" s="18">
        <f>'P1'!T37</f>
        <v>186</v>
      </c>
      <c r="P37" s="18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D38" s="11"/>
      <c r="E38" s="15">
        <f t="shared" si="2"/>
        <v>30</v>
      </c>
      <c r="F38" s="18">
        <f t="shared" si="3"/>
        <v>517</v>
      </c>
      <c r="G38" s="19" t="str">
        <f>'P1'!F38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</v>
      </c>
      <c r="H38" s="19">
        <f>'P1'!H38</f>
        <v>3</v>
      </c>
      <c r="I38" s="19" t="str">
        <f>'P1'!J38</f>
        <v>4</v>
      </c>
      <c r="J38" s="19" t="b">
        <f>'P1'!L38</f>
        <v>0</v>
      </c>
      <c r="K38" s="18" t="str">
        <f t="array" ref="K38">IF(J38,IFS(I38="0","SUM",I38="1","PRODUCT",I38="2","MIN",I38="3","MAX",I38="5","GREATER",I38="6","LESS",I38="7","EQUAL",TRUE,"UNKNOWN"),"")</f>
        <v/>
      </c>
      <c r="L38" s="18" t="str">
        <f>'P1'!M38</f>
        <v/>
      </c>
      <c r="M38" s="19" t="str">
        <f>'P1'!P38</f>
        <v/>
      </c>
      <c r="N38" s="18" t="str">
        <f t="shared" si="1"/>
        <v/>
      </c>
      <c r="O38" s="18">
        <f>'P1'!T38</f>
        <v>225</v>
      </c>
      <c r="P38" s="18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D39" s="11"/>
      <c r="E39" s="15">
        <f t="shared" si="2"/>
        <v>31</v>
      </c>
      <c r="F39" s="18">
        <f t="shared" si="3"/>
        <v>533</v>
      </c>
      <c r="G39" s="19" t="str">
        <f>'P1'!F39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</v>
      </c>
      <c r="H39" s="19">
        <f>'P1'!H39</f>
        <v>4</v>
      </c>
      <c r="I39" s="19" t="str">
        <f>'P1'!J39</f>
        <v>4</v>
      </c>
      <c r="J39" s="19" t="b">
        <f>'P1'!L39</f>
        <v>0</v>
      </c>
      <c r="K39" s="18" t="str">
        <f t="array" ref="K39">IF(J39,IFS(I39="0","SUM",I39="1","PRODUCT",I39="2","MIN",I39="3","MAX",I39="5","GREATER",I39="6","LESS",I39="7","EQUAL",TRUE,"UNKNOWN"),"")</f>
        <v/>
      </c>
      <c r="L39" s="18" t="str">
        <f>'P1'!M39</f>
        <v/>
      </c>
      <c r="M39" s="19" t="str">
        <f>'P1'!P39</f>
        <v/>
      </c>
      <c r="N39" s="18" t="str">
        <f t="shared" si="1"/>
        <v/>
      </c>
      <c r="O39" s="18">
        <f>'P1'!T39</f>
        <v>54</v>
      </c>
      <c r="P39" s="18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D40" s="11"/>
      <c r="E40" s="15">
        <f t="shared" si="2"/>
        <v>32</v>
      </c>
      <c r="F40" s="15">
        <f t="shared" si="3"/>
        <v>549</v>
      </c>
      <c r="G40" s="16" t="str">
        <f>'P1'!F40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</v>
      </c>
      <c r="H40" s="16">
        <f>'P1'!H40</f>
        <v>2</v>
      </c>
      <c r="I40" s="16" t="str">
        <f>'P1'!J40</f>
        <v>1</v>
      </c>
      <c r="J40" s="16" t="b">
        <f>'P1'!L40</f>
        <v>1</v>
      </c>
      <c r="K40" s="15" t="str">
        <f t="array" ref="K40">IF(J40,IFS(I40="0","SUM",I40="1","PRODUCT",I40="2","MIN",I40="3","MAX",I40="5","GREATER",I40="6","LESS",I40="7","EQUAL",TRUE,"UNKNOWN"),"")</f>
        <v>PRODUCT</v>
      </c>
      <c r="L40" s="15" t="str">
        <f>'P1'!M40</f>
        <v>1</v>
      </c>
      <c r="M40" s="16">
        <f>'P1'!P40</f>
        <v>2</v>
      </c>
      <c r="N40" s="15" t="str">
        <f t="shared" si="1"/>
        <v/>
      </c>
      <c r="O40" s="15" t="str">
        <f>'P1'!T40</f>
        <v/>
      </c>
      <c r="P40" s="15">
        <f>R41*R44</f>
        <v>140</v>
      </c>
      <c r="Q40" s="5">
        <v>7.0</v>
      </c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D41" s="11"/>
      <c r="E41" s="15">
        <f t="shared" si="2"/>
        <v>33</v>
      </c>
      <c r="F41" s="18">
        <f t="shared" si="3"/>
        <v>567</v>
      </c>
      <c r="G41" s="19" t="str">
        <f>'P1'!F41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</v>
      </c>
      <c r="H41" s="19">
        <f>'P1'!H41</f>
        <v>2</v>
      </c>
      <c r="I41" s="19" t="str">
        <f>'P1'!J41</f>
        <v>6</v>
      </c>
      <c r="J41" s="19" t="b">
        <f>'P1'!L41</f>
        <v>1</v>
      </c>
      <c r="K41" s="18" t="str">
        <f t="array" ref="K41">IF(J41,IFS(I41="0","SUM",I41="1","PRODUCT",I41="2","MIN",I41="3","MAX",I41="5","GREATER",I41="6","LESS",I41="7","EQUAL",TRUE,"UNKNOWN"),"")</f>
        <v>LESS</v>
      </c>
      <c r="L41" s="18" t="str">
        <f>'P1'!M41</f>
        <v>1</v>
      </c>
      <c r="M41" s="19">
        <f>'P1'!P41</f>
        <v>2</v>
      </c>
      <c r="N41" s="18" t="str">
        <f t="shared" si="1"/>
        <v/>
      </c>
      <c r="O41" s="18" t="str">
        <f>'P1'!T41</f>
        <v/>
      </c>
      <c r="P41" s="5"/>
      <c r="Q41" s="5"/>
      <c r="R41" s="18" t="b">
        <f>O42&lt;O43</f>
        <v>1</v>
      </c>
      <c r="S41" s="5"/>
      <c r="T41" s="5"/>
      <c r="U41" s="5"/>
      <c r="V41" s="5"/>
      <c r="W41" s="5"/>
      <c r="X41" s="5"/>
      <c r="Y41" s="5"/>
      <c r="Z41" s="5"/>
    </row>
    <row r="42" ht="15.75" customHeight="1">
      <c r="D42" s="11"/>
      <c r="E42" s="15">
        <f t="shared" si="2"/>
        <v>34</v>
      </c>
      <c r="F42" s="18">
        <f t="shared" si="3"/>
        <v>585</v>
      </c>
      <c r="G42" s="20" t="str">
        <f>'P1'!F42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</v>
      </c>
      <c r="H42" s="20">
        <f>'P1'!H42</f>
        <v>2</v>
      </c>
      <c r="I42" s="20" t="str">
        <f>'P1'!J42</f>
        <v>4</v>
      </c>
      <c r="J42" s="20" t="b">
        <f>'P1'!L42</f>
        <v>0</v>
      </c>
      <c r="K42" s="21" t="str">
        <f t="array" ref="K42">IF(J42,IFS(I42="0","SUM",I42="1","PRODUCT",I42="2","MIN",I42="3","MAX",I42="5","GREATER",I42="6","LESS",I42="7","EQUAL",TRUE,"UNKNOWN"),"")</f>
        <v/>
      </c>
      <c r="L42" s="21" t="str">
        <f>'P1'!M42</f>
        <v/>
      </c>
      <c r="M42" s="20" t="str">
        <f>'P1'!P42</f>
        <v/>
      </c>
      <c r="N42" s="21" t="str">
        <f t="shared" si="1"/>
        <v/>
      </c>
      <c r="O42" s="21">
        <f>'P1'!T42</f>
        <v>97</v>
      </c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D43" s="11"/>
      <c r="E43" s="15">
        <f t="shared" si="2"/>
        <v>35</v>
      </c>
      <c r="F43" s="18">
        <f t="shared" si="3"/>
        <v>601</v>
      </c>
      <c r="G43" s="20" t="str">
        <f>'P1'!F43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</v>
      </c>
      <c r="H43" s="20">
        <f>'P1'!H43</f>
        <v>6</v>
      </c>
      <c r="I43" s="20" t="str">
        <f>'P1'!J43</f>
        <v>4</v>
      </c>
      <c r="J43" s="20" t="b">
        <f>'P1'!L43</f>
        <v>0</v>
      </c>
      <c r="K43" s="21" t="str">
        <f t="array" ref="K43">IF(J43,IFS(I43="0","SUM",I43="1","PRODUCT",I43="2","MIN",I43="3","MAX",I43="5","GREATER",I43="6","LESS",I43="7","EQUAL",TRUE,"UNKNOWN"),"")</f>
        <v/>
      </c>
      <c r="L43" s="21" t="str">
        <f>'P1'!M43</f>
        <v/>
      </c>
      <c r="M43" s="20" t="str">
        <f>'P1'!P43</f>
        <v/>
      </c>
      <c r="N43" s="21" t="str">
        <f t="shared" si="1"/>
        <v/>
      </c>
      <c r="O43" s="21">
        <f>'P1'!T43</f>
        <v>171</v>
      </c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D44" s="11"/>
      <c r="E44" s="15">
        <f t="shared" si="2"/>
        <v>36</v>
      </c>
      <c r="F44" s="18">
        <f t="shared" si="3"/>
        <v>617</v>
      </c>
      <c r="G44" s="19" t="str">
        <f>'P1'!F44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</v>
      </c>
      <c r="H44" s="19">
        <f>'P1'!H44</f>
        <v>3</v>
      </c>
      <c r="I44" s="19" t="str">
        <f>'P1'!J44</f>
        <v>4</v>
      </c>
      <c r="J44" s="19" t="b">
        <f>'P1'!L44</f>
        <v>0</v>
      </c>
      <c r="K44" s="18" t="str">
        <f t="array" ref="K44">IF(J44,IFS(I44="0","SUM",I44="1","PRODUCT",I44="2","MIN",I44="3","MAX",I44="5","GREATER",I44="6","LESS",I44="7","EQUAL",TRUE,"UNKNOWN"),"")</f>
        <v/>
      </c>
      <c r="L44" s="18" t="str">
        <f>'P1'!M44</f>
        <v/>
      </c>
      <c r="M44" s="19" t="str">
        <f>'P1'!P44</f>
        <v/>
      </c>
      <c r="N44" s="18" t="str">
        <f t="shared" si="1"/>
        <v/>
      </c>
      <c r="O44" s="18">
        <f>'P1'!T44</f>
        <v>140</v>
      </c>
      <c r="P44" s="5"/>
      <c r="Q44" s="5"/>
      <c r="R44" s="18">
        <f>O44</f>
        <v>140</v>
      </c>
      <c r="S44" s="5"/>
      <c r="T44" s="5"/>
      <c r="U44" s="5"/>
      <c r="V44" s="5"/>
      <c r="W44" s="5"/>
      <c r="X44" s="5"/>
      <c r="Y44" s="5"/>
      <c r="Z44" s="5"/>
    </row>
    <row r="45" ht="15.75" customHeight="1">
      <c r="D45" s="11"/>
      <c r="E45" s="15">
        <f t="shared" si="2"/>
        <v>37</v>
      </c>
      <c r="F45" s="15">
        <f t="shared" si="3"/>
        <v>633</v>
      </c>
      <c r="G45" s="16" t="str">
        <f>'P1'!F45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</v>
      </c>
      <c r="H45" s="16">
        <f>'P1'!H45</f>
        <v>0</v>
      </c>
      <c r="I45" s="16" t="str">
        <f>'P1'!J45</f>
        <v>0</v>
      </c>
      <c r="J45" s="16" t="b">
        <f>'P1'!L45</f>
        <v>1</v>
      </c>
      <c r="K45" s="15" t="str">
        <f t="array" ref="K45">IF(J45,IFS(I45="0","SUM",I45="1","PRODUCT",I45="2","MIN",I45="3","MAX",I45="5","GREATER",I45="6","LESS",I45="7","EQUAL",TRUE,"UNKNOWN"),"")</f>
        <v>SUM</v>
      </c>
      <c r="L45" s="15" t="str">
        <f>'P1'!M45</f>
        <v>0</v>
      </c>
      <c r="M45" s="16">
        <f>'P1'!P45</f>
        <v>46</v>
      </c>
      <c r="N45" s="16">
        <f t="shared" si="1"/>
        <v>701</v>
      </c>
      <c r="O45" s="15" t="str">
        <f>'P1'!T45</f>
        <v/>
      </c>
      <c r="P45" s="15">
        <f>O46</f>
        <v>4162186587</v>
      </c>
      <c r="Q45" s="5">
        <v>8.0</v>
      </c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D46" s="11"/>
      <c r="E46" s="15">
        <f t="shared" si="2"/>
        <v>38</v>
      </c>
      <c r="F46" s="18">
        <f t="shared" si="3"/>
        <v>655</v>
      </c>
      <c r="G46" s="20" t="str">
        <f>'P1'!F46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</v>
      </c>
      <c r="H46" s="20">
        <f>'P1'!H46</f>
        <v>6</v>
      </c>
      <c r="I46" s="20" t="str">
        <f>'P1'!J46</f>
        <v>4</v>
      </c>
      <c r="J46" s="20" t="b">
        <f>'P1'!L46</f>
        <v>0</v>
      </c>
      <c r="K46" s="21" t="str">
        <f t="array" ref="K46">IF(J46,IFS(I46="0","SUM",I46="1","PRODUCT",I46="2","MIN",I46="3","MAX",I46="5","GREATER",I46="6","LESS",I46="7","EQUAL",TRUE,"UNKNOWN"),"")</f>
        <v/>
      </c>
      <c r="L46" s="21" t="str">
        <f>'P1'!M46</f>
        <v/>
      </c>
      <c r="M46" s="20" t="str">
        <f>'P1'!P46</f>
        <v/>
      </c>
      <c r="N46" s="21" t="str">
        <f t="shared" si="1"/>
        <v/>
      </c>
      <c r="O46" s="21">
        <f>'P1'!T46</f>
        <v>4162186587</v>
      </c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D47" s="11"/>
      <c r="E47" s="15">
        <f t="shared" si="2"/>
        <v>39</v>
      </c>
      <c r="F47" s="15">
        <f t="shared" si="3"/>
        <v>701</v>
      </c>
      <c r="G47" s="16" t="str">
        <f>'P1'!F47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</v>
      </c>
      <c r="H47" s="16">
        <f>'P1'!H47</f>
        <v>5</v>
      </c>
      <c r="I47" s="16" t="str">
        <f>'P1'!J47</f>
        <v>4</v>
      </c>
      <c r="J47" s="16" t="b">
        <f>'P1'!L47</f>
        <v>0</v>
      </c>
      <c r="K47" s="15" t="str">
        <f t="array" ref="K47">IF(J47,IFS(I47="0","SUM",I47="1","PRODUCT",I47="2","MIN",I47="3","MAX",I47="5","GREATER",I47="6","LESS",I47="7","EQUAL",TRUE,"UNKNOWN"),"")</f>
        <v/>
      </c>
      <c r="L47" s="15" t="str">
        <f>'P1'!M47</f>
        <v/>
      </c>
      <c r="M47" s="16" t="str">
        <f>'P1'!P47</f>
        <v/>
      </c>
      <c r="N47" s="15" t="str">
        <f t="shared" si="1"/>
        <v/>
      </c>
      <c r="O47" s="15">
        <f>'P1'!T47</f>
        <v>6684131</v>
      </c>
      <c r="P47" s="15">
        <f>O47</f>
        <v>6684131</v>
      </c>
      <c r="Q47" s="5">
        <v>9.0</v>
      </c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D48" s="11"/>
      <c r="E48" s="15">
        <f t="shared" si="2"/>
        <v>40</v>
      </c>
      <c r="F48" s="15">
        <f t="shared" si="3"/>
        <v>737</v>
      </c>
      <c r="G48" s="16" t="str">
        <f>'P1'!F48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</v>
      </c>
      <c r="H48" s="16">
        <f>'P1'!H48</f>
        <v>6</v>
      </c>
      <c r="I48" s="16" t="str">
        <f>'P1'!J48</f>
        <v>1</v>
      </c>
      <c r="J48" s="16" t="b">
        <f>'P1'!L48</f>
        <v>1</v>
      </c>
      <c r="K48" s="15" t="str">
        <f t="array" ref="K48">IF(J48,IFS(I48="0","SUM",I48="1","PRODUCT",I48="2","MIN",I48="3","MAX",I48="5","GREATER",I48="6","LESS",I48="7","EQUAL",TRUE,"UNKNOWN"),"")</f>
        <v>PRODUCT</v>
      </c>
      <c r="L48" s="15" t="str">
        <f>'P1'!M48</f>
        <v>0</v>
      </c>
      <c r="M48" s="16">
        <f>'P1'!P48</f>
        <v>32</v>
      </c>
      <c r="N48" s="16">
        <f t="shared" si="1"/>
        <v>791</v>
      </c>
      <c r="O48" s="15" t="str">
        <f>'P1'!T48</f>
        <v/>
      </c>
      <c r="P48" s="15">
        <f>O49*O50</f>
        <v>8940</v>
      </c>
      <c r="Q48" s="5">
        <v>10.0</v>
      </c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D49" s="11"/>
      <c r="E49" s="15">
        <f t="shared" si="2"/>
        <v>41</v>
      </c>
      <c r="F49" s="18">
        <f t="shared" si="3"/>
        <v>759</v>
      </c>
      <c r="G49" s="19" t="str">
        <f>'P1'!F49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</v>
      </c>
      <c r="H49" s="19">
        <f>'P1'!H49</f>
        <v>6</v>
      </c>
      <c r="I49" s="19" t="str">
        <f>'P1'!J49</f>
        <v>4</v>
      </c>
      <c r="J49" s="19" t="b">
        <f>'P1'!L49</f>
        <v>0</v>
      </c>
      <c r="K49" s="18" t="str">
        <f t="array" ref="K49">IF(J49,IFS(I49="0","SUM",I49="1","PRODUCT",I49="2","MIN",I49="3","MAX",I49="5","GREATER",I49="6","LESS",I49="7","EQUAL",TRUE,"UNKNOWN"),"")</f>
        <v/>
      </c>
      <c r="L49" s="18" t="str">
        <f>'P1'!M49</f>
        <v/>
      </c>
      <c r="M49" s="19" t="str">
        <f>'P1'!P49</f>
        <v/>
      </c>
      <c r="N49" s="18" t="str">
        <f t="shared" si="1"/>
        <v/>
      </c>
      <c r="O49" s="18">
        <f>'P1'!T49</f>
        <v>149</v>
      </c>
      <c r="P49" s="18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D50" s="11"/>
      <c r="E50" s="15">
        <f t="shared" si="2"/>
        <v>42</v>
      </c>
      <c r="F50" s="18">
        <f t="shared" si="3"/>
        <v>775</v>
      </c>
      <c r="G50" s="19" t="str">
        <f>'P1'!F50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</v>
      </c>
      <c r="H50" s="19">
        <f>'P1'!H50</f>
        <v>0</v>
      </c>
      <c r="I50" s="19" t="str">
        <f>'P1'!J50</f>
        <v>4</v>
      </c>
      <c r="J50" s="19" t="b">
        <f>'P1'!L50</f>
        <v>0</v>
      </c>
      <c r="K50" s="18" t="str">
        <f t="array" ref="K50">IF(J50,IFS(I50="0","SUM",I50="1","PRODUCT",I50="2","MIN",I50="3","MAX",I50="5","GREATER",I50="6","LESS",I50="7","EQUAL",TRUE,"UNKNOWN"),"")</f>
        <v/>
      </c>
      <c r="L50" s="18" t="str">
        <f>'P1'!M50</f>
        <v/>
      </c>
      <c r="M50" s="19" t="str">
        <f>'P1'!P50</f>
        <v/>
      </c>
      <c r="N50" s="18" t="str">
        <f t="shared" si="1"/>
        <v/>
      </c>
      <c r="O50" s="18">
        <f>'P1'!T50</f>
        <v>60</v>
      </c>
      <c r="P50" s="18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D51" s="11"/>
      <c r="E51" s="15">
        <f t="shared" si="2"/>
        <v>43</v>
      </c>
      <c r="F51" s="15">
        <f t="shared" si="3"/>
        <v>791</v>
      </c>
      <c r="G51" s="16" t="str">
        <f>'P1'!F51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</v>
      </c>
      <c r="H51" s="16">
        <f>'P1'!H51</f>
        <v>0</v>
      </c>
      <c r="I51" s="16" t="str">
        <f>'P1'!J51</f>
        <v>1</v>
      </c>
      <c r="J51" s="16" t="b">
        <f>'P1'!L51</f>
        <v>1</v>
      </c>
      <c r="K51" s="15" t="str">
        <f t="array" ref="K51">IF(J51,IFS(I51="0","SUM",I51="1","PRODUCT",I51="2","MIN",I51="3","MAX",I51="5","GREATER",I51="6","LESS",I51="7","EQUAL",TRUE,"UNKNOWN"),"")</f>
        <v>PRODUCT</v>
      </c>
      <c r="L51" s="15" t="str">
        <f>'P1'!M51</f>
        <v>1</v>
      </c>
      <c r="M51" s="16">
        <f>'P1'!P51</f>
        <v>3</v>
      </c>
      <c r="N51" s="15" t="str">
        <f t="shared" si="1"/>
        <v/>
      </c>
      <c r="O51" s="15" t="str">
        <f>'P1'!T51</f>
        <v/>
      </c>
      <c r="P51" s="15">
        <f>O52*O53*O54</f>
        <v>14910</v>
      </c>
      <c r="Q51" s="5">
        <v>11.0</v>
      </c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D52" s="11"/>
      <c r="E52" s="15">
        <f t="shared" si="2"/>
        <v>44</v>
      </c>
      <c r="F52" s="18">
        <f t="shared" si="3"/>
        <v>809</v>
      </c>
      <c r="G52" s="19" t="str">
        <f>'P1'!F52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</v>
      </c>
      <c r="H52" s="19">
        <f>'P1'!H52</f>
        <v>6</v>
      </c>
      <c r="I52" s="19" t="str">
        <f>'P1'!J52</f>
        <v>4</v>
      </c>
      <c r="J52" s="19" t="b">
        <f>'P1'!L52</f>
        <v>0</v>
      </c>
      <c r="K52" s="18" t="str">
        <f t="array" ref="K52">IF(J52,IFS(I52="0","SUM",I52="1","PRODUCT",I52="2","MIN",I52="3","MAX",I52="5","GREATER",I52="6","LESS",I52="7","EQUAL",TRUE,"UNKNOWN"),"")</f>
        <v/>
      </c>
      <c r="L52" s="18" t="str">
        <f>'P1'!M52</f>
        <v/>
      </c>
      <c r="M52" s="19" t="str">
        <f>'P1'!P52</f>
        <v/>
      </c>
      <c r="N52" s="18" t="str">
        <f t="shared" si="1"/>
        <v/>
      </c>
      <c r="O52" s="18">
        <f>'P1'!T52</f>
        <v>213</v>
      </c>
      <c r="P52" s="18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D53" s="11"/>
      <c r="E53" s="15">
        <f t="shared" si="2"/>
        <v>45</v>
      </c>
      <c r="F53" s="18">
        <f t="shared" si="3"/>
        <v>825</v>
      </c>
      <c r="G53" s="19" t="str">
        <f>'P1'!F53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</v>
      </c>
      <c r="H53" s="19">
        <f>'P1'!H53</f>
        <v>1</v>
      </c>
      <c r="I53" s="19" t="str">
        <f>'P1'!J53</f>
        <v>4</v>
      </c>
      <c r="J53" s="19" t="b">
        <f>'P1'!L53</f>
        <v>0</v>
      </c>
      <c r="K53" s="18" t="str">
        <f t="array" ref="K53">IF(J53,IFS(I53="0","SUM",I53="1","PRODUCT",I53="2","MIN",I53="3","MAX",I53="5","GREATER",I53="6","LESS",I53="7","EQUAL",TRUE,"UNKNOWN"),"")</f>
        <v/>
      </c>
      <c r="L53" s="18" t="str">
        <f>'P1'!M53</f>
        <v/>
      </c>
      <c r="M53" s="19" t="str">
        <f>'P1'!P53</f>
        <v/>
      </c>
      <c r="N53" s="18" t="str">
        <f t="shared" si="1"/>
        <v/>
      </c>
      <c r="O53" s="18">
        <f>'P1'!T53</f>
        <v>10</v>
      </c>
      <c r="P53" s="18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D54" s="11"/>
      <c r="E54" s="15">
        <f t="shared" si="2"/>
        <v>46</v>
      </c>
      <c r="F54" s="18">
        <f t="shared" si="3"/>
        <v>836</v>
      </c>
      <c r="G54" s="19" t="str">
        <f>'P1'!F54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</v>
      </c>
      <c r="H54" s="19">
        <f>'P1'!H54</f>
        <v>7</v>
      </c>
      <c r="I54" s="19" t="str">
        <f>'P1'!J54</f>
        <v>4</v>
      </c>
      <c r="J54" s="19" t="b">
        <f>'P1'!L54</f>
        <v>0</v>
      </c>
      <c r="K54" s="18" t="str">
        <f t="array" ref="K54">IF(J54,IFS(I54="0","SUM",I54="1","PRODUCT",I54="2","MIN",I54="3","MAX",I54="5","GREATER",I54="6","LESS",I54="7","EQUAL",TRUE,"UNKNOWN"),"")</f>
        <v/>
      </c>
      <c r="L54" s="18" t="str">
        <f>'P1'!M54</f>
        <v/>
      </c>
      <c r="M54" s="19" t="str">
        <f>'P1'!P54</f>
        <v/>
      </c>
      <c r="N54" s="18" t="str">
        <f t="shared" si="1"/>
        <v/>
      </c>
      <c r="O54" s="18">
        <f>'P1'!T54</f>
        <v>7</v>
      </c>
      <c r="P54" s="18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D55" s="11"/>
      <c r="E55" s="15">
        <f t="shared" si="2"/>
        <v>47</v>
      </c>
      <c r="F55" s="15">
        <f t="shared" si="3"/>
        <v>847</v>
      </c>
      <c r="G55" s="16" t="str">
        <f>'P1'!F55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</v>
      </c>
      <c r="H55" s="16">
        <f>'P1'!H55</f>
        <v>0</v>
      </c>
      <c r="I55" s="16" t="str">
        <f>'P1'!J55</f>
        <v>4</v>
      </c>
      <c r="J55" s="16" t="b">
        <f>'P1'!L55</f>
        <v>0</v>
      </c>
      <c r="K55" s="15" t="str">
        <f t="array" ref="K55">IF(J55,IFS(I55="0","SUM",I55="1","PRODUCT",I55="2","MIN",I55="3","MAX",I55="5","GREATER",I55="6","LESS",I55="7","EQUAL",TRUE,"UNKNOWN"),"")</f>
        <v/>
      </c>
      <c r="L55" s="15" t="str">
        <f>'P1'!M55</f>
        <v/>
      </c>
      <c r="M55" s="16" t="str">
        <f>'P1'!P55</f>
        <v/>
      </c>
      <c r="N55" s="15" t="str">
        <f t="shared" si="1"/>
        <v/>
      </c>
      <c r="O55" s="15">
        <f>'P1'!T55</f>
        <v>10</v>
      </c>
      <c r="P55" s="15">
        <f>O55</f>
        <v>10</v>
      </c>
      <c r="Q55" s="5">
        <v>12.0</v>
      </c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D56" s="11"/>
      <c r="E56" s="15">
        <f t="shared" si="2"/>
        <v>48</v>
      </c>
      <c r="F56" s="15">
        <f t="shared" si="3"/>
        <v>858</v>
      </c>
      <c r="G56" s="16" t="str">
        <f>'P1'!F56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</v>
      </c>
      <c r="H56" s="16">
        <f>'P1'!H56</f>
        <v>5</v>
      </c>
      <c r="I56" s="16" t="str">
        <f>'P1'!J56</f>
        <v>1</v>
      </c>
      <c r="J56" s="16" t="b">
        <f>'P1'!L56</f>
        <v>1</v>
      </c>
      <c r="K56" s="15" t="str">
        <f t="array" ref="K56">IF(J56,IFS(I56="0","SUM",I56="1","PRODUCT",I56="2","MIN",I56="3","MAX",I56="5","GREATER",I56="6","LESS",I56="7","EQUAL",TRUE,"UNKNOWN"),"")</f>
        <v>PRODUCT</v>
      </c>
      <c r="L56" s="15" t="str">
        <f>'P1'!M56</f>
        <v>1</v>
      </c>
      <c r="M56" s="16">
        <f>'P1'!P56</f>
        <v>2</v>
      </c>
      <c r="N56" s="15" t="str">
        <f t="shared" si="1"/>
        <v/>
      </c>
      <c r="O56" s="15" t="str">
        <f>'P1'!T56</f>
        <v/>
      </c>
      <c r="P56" s="15">
        <f>(O58&lt;O59)*O60</f>
        <v>0</v>
      </c>
      <c r="Q56" s="5">
        <v>13.0</v>
      </c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D57" s="11"/>
      <c r="E57" s="15">
        <f t="shared" si="2"/>
        <v>49</v>
      </c>
      <c r="F57" s="18">
        <f t="shared" si="3"/>
        <v>876</v>
      </c>
      <c r="G57" s="19" t="str">
        <f>'P1'!F57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</v>
      </c>
      <c r="H57" s="19">
        <f>'P1'!H57</f>
        <v>3</v>
      </c>
      <c r="I57" s="19" t="str">
        <f>'P1'!J57</f>
        <v>6</v>
      </c>
      <c r="J57" s="19" t="b">
        <f>'P1'!L57</f>
        <v>1</v>
      </c>
      <c r="K57" s="18" t="str">
        <f t="array" ref="K57">IF(J57,IFS(I57="0","SUM",I57="1","PRODUCT",I57="2","MIN",I57="3","MAX",I57="5","GREATER",I57="6","LESS",I57="7","EQUAL",TRUE,"UNKNOWN"),"")</f>
        <v>LESS</v>
      </c>
      <c r="L57" s="18" t="str">
        <f>'P1'!M57</f>
        <v>0</v>
      </c>
      <c r="M57" s="19">
        <f>'P1'!P57</f>
        <v>47</v>
      </c>
      <c r="N57" s="19">
        <f t="shared" si="1"/>
        <v>945</v>
      </c>
      <c r="O57" s="18" t="str">
        <f>'P1'!T57</f>
        <v/>
      </c>
      <c r="P57" s="18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D58" s="11"/>
      <c r="E58" s="15">
        <f t="shared" si="2"/>
        <v>50</v>
      </c>
      <c r="F58" s="18">
        <f t="shared" si="3"/>
        <v>898</v>
      </c>
      <c r="G58" s="20" t="str">
        <f>'P1'!F58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</v>
      </c>
      <c r="H58" s="20">
        <f>'P1'!H58</f>
        <v>2</v>
      </c>
      <c r="I58" s="20" t="str">
        <f>'P1'!J58</f>
        <v>4</v>
      </c>
      <c r="J58" s="20" t="b">
        <f>'P1'!L58</f>
        <v>0</v>
      </c>
      <c r="K58" s="21" t="str">
        <f t="array" ref="K58">IF(J58,IFS(I58="0","SUM",I58="1","PRODUCT",I58="2","MIN",I58="3","MAX",I58="5","GREATER",I58="6","LESS",I58="7","EQUAL",TRUE,"UNKNOWN"),"")</f>
        <v/>
      </c>
      <c r="L58" s="21" t="str">
        <f>'P1'!M58</f>
        <v/>
      </c>
      <c r="M58" s="20" t="str">
        <f>'P1'!P58</f>
        <v/>
      </c>
      <c r="N58" s="21" t="str">
        <f t="shared" si="1"/>
        <v/>
      </c>
      <c r="O58" s="21">
        <f>'P1'!T58</f>
        <v>887685</v>
      </c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D59" s="11"/>
      <c r="E59" s="15">
        <f t="shared" si="2"/>
        <v>51</v>
      </c>
      <c r="F59" s="18">
        <f t="shared" si="3"/>
        <v>929</v>
      </c>
      <c r="G59" s="20" t="str">
        <f>'P1'!F59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</v>
      </c>
      <c r="H59" s="20">
        <f>'P1'!H59</f>
        <v>4</v>
      </c>
      <c r="I59" s="20" t="str">
        <f>'P1'!J59</f>
        <v>4</v>
      </c>
      <c r="J59" s="20" t="b">
        <f>'P1'!L59</f>
        <v>0</v>
      </c>
      <c r="K59" s="21" t="str">
        <f t="array" ref="K59">IF(J59,IFS(I59="0","SUM",I59="1","PRODUCT",I59="2","MIN",I59="3","MAX",I59="5","GREATER",I59="6","LESS",I59="7","EQUAL",TRUE,"UNKNOWN"),"")</f>
        <v/>
      </c>
      <c r="L59" s="21" t="str">
        <f>'P1'!M59</f>
        <v/>
      </c>
      <c r="M59" s="20" t="str">
        <f>'P1'!P59</f>
        <v/>
      </c>
      <c r="N59" s="21" t="str">
        <f t="shared" si="1"/>
        <v/>
      </c>
      <c r="O59" s="21">
        <f>'P1'!T59</f>
        <v>23</v>
      </c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D60" s="11"/>
      <c r="E60" s="15">
        <f t="shared" si="2"/>
        <v>52</v>
      </c>
      <c r="F60" s="18">
        <f t="shared" si="3"/>
        <v>945</v>
      </c>
      <c r="G60" s="19" t="str">
        <f>'P1'!F60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</v>
      </c>
      <c r="H60" s="19">
        <f>'P1'!H60</f>
        <v>1</v>
      </c>
      <c r="I60" s="19" t="str">
        <f>'P1'!J60</f>
        <v>4</v>
      </c>
      <c r="J60" s="19" t="b">
        <f>'P1'!L60</f>
        <v>0</v>
      </c>
      <c r="K60" s="18" t="str">
        <f t="array" ref="K60">IF(J60,IFS(I60="0","SUM",I60="1","PRODUCT",I60="2","MIN",I60="3","MAX",I60="5","GREATER",I60="6","LESS",I60="7","EQUAL",TRUE,"UNKNOWN"),"")</f>
        <v/>
      </c>
      <c r="L60" s="18" t="str">
        <f>'P1'!M60</f>
        <v/>
      </c>
      <c r="M60" s="19" t="str">
        <f>'P1'!P60</f>
        <v/>
      </c>
      <c r="N60" s="18" t="str">
        <f t="shared" si="1"/>
        <v/>
      </c>
      <c r="O60" s="18">
        <f>'P1'!T60</f>
        <v>3924</v>
      </c>
      <c r="P60" s="18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D61" s="11"/>
      <c r="E61" s="15">
        <f t="shared" si="2"/>
        <v>53</v>
      </c>
      <c r="F61" s="15">
        <f t="shared" si="3"/>
        <v>966</v>
      </c>
      <c r="G61" s="16" t="str">
        <f>'P1'!F61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</v>
      </c>
      <c r="H61" s="16">
        <f>'P1'!H61</f>
        <v>5</v>
      </c>
      <c r="I61" s="16" t="str">
        <f>'P1'!J61</f>
        <v>1</v>
      </c>
      <c r="J61" s="16" t="b">
        <f>'P1'!L61</f>
        <v>1</v>
      </c>
      <c r="K61" s="15" t="str">
        <f t="array" ref="K61">IF(J61,IFS(I61="0","SUM",I61="1","PRODUCT",I61="2","MIN",I61="3","MAX",I61="5","GREATER",I61="6","LESS",I61="7","EQUAL",TRUE,"UNKNOWN"),"")</f>
        <v>PRODUCT</v>
      </c>
      <c r="L61" s="15" t="str">
        <f>'P1'!M61</f>
        <v>0</v>
      </c>
      <c r="M61" s="16">
        <f>'P1'!P61</f>
        <v>403</v>
      </c>
      <c r="N61" s="16">
        <f t="shared" si="1"/>
        <v>1391</v>
      </c>
      <c r="O61" s="15" t="str">
        <f>'P1'!T61</f>
        <v/>
      </c>
      <c r="P61" s="15">
        <f>O81</f>
        <v>4087</v>
      </c>
      <c r="Q61" s="5">
        <v>14.0</v>
      </c>
      <c r="R61" s="5">
        <f t="shared" ref="R61:R79" si="5">R62</f>
        <v>4087</v>
      </c>
      <c r="S61" s="5"/>
      <c r="T61" s="5"/>
      <c r="U61" s="5"/>
      <c r="V61" s="5"/>
      <c r="W61" s="5"/>
      <c r="X61" s="5"/>
      <c r="Y61" s="5"/>
      <c r="Z61" s="5"/>
    </row>
    <row r="62" ht="15.75" customHeight="1">
      <c r="D62" s="11"/>
      <c r="E62" s="15">
        <f t="shared" si="2"/>
        <v>54</v>
      </c>
      <c r="F62" s="18">
        <f t="shared" si="3"/>
        <v>988</v>
      </c>
      <c r="G62" s="20" t="str">
        <f>'P1'!F62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</v>
      </c>
      <c r="H62" s="20">
        <f>'P1'!H62</f>
        <v>3</v>
      </c>
      <c r="I62" s="20" t="str">
        <f>'P1'!J62</f>
        <v>3</v>
      </c>
      <c r="J62" s="20" t="b">
        <f>'P1'!L62</f>
        <v>1</v>
      </c>
      <c r="K62" s="21" t="str">
        <f t="array" ref="K62">IF(J62,IFS(I62="0","SUM",I62="1","PRODUCT",I62="2","MIN",I62="3","MAX",I62="5","GREATER",I62="6","LESS",I62="7","EQUAL",TRUE,"UNKNOWN"),"")</f>
        <v>MAX</v>
      </c>
      <c r="L62" s="21" t="str">
        <f>'P1'!M62</f>
        <v>1</v>
      </c>
      <c r="M62" s="20">
        <f>'P1'!P62</f>
        <v>1</v>
      </c>
      <c r="N62" s="21" t="str">
        <f t="shared" si="1"/>
        <v/>
      </c>
      <c r="O62" s="21" t="str">
        <f>'P1'!T62</f>
        <v/>
      </c>
      <c r="P62" s="21"/>
      <c r="Q62" s="5"/>
      <c r="R62" s="5">
        <f t="shared" si="5"/>
        <v>4087</v>
      </c>
      <c r="S62" s="5"/>
      <c r="T62" s="5"/>
      <c r="U62" s="5"/>
      <c r="V62" s="5"/>
      <c r="W62" s="5"/>
      <c r="X62" s="5"/>
      <c r="Y62" s="5"/>
      <c r="Z62" s="5"/>
    </row>
    <row r="63" ht="15.75" customHeight="1">
      <c r="D63" s="11"/>
      <c r="E63" s="15">
        <f t="shared" si="2"/>
        <v>55</v>
      </c>
      <c r="F63" s="18">
        <f t="shared" si="3"/>
        <v>1006</v>
      </c>
      <c r="G63" s="32" t="str">
        <f>'P1'!F63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</v>
      </c>
      <c r="H63" s="32">
        <f>'P1'!H63</f>
        <v>4</v>
      </c>
      <c r="I63" s="32" t="str">
        <f>'P1'!J63</f>
        <v>0</v>
      </c>
      <c r="J63" s="32" t="b">
        <f>'P1'!L63</f>
        <v>1</v>
      </c>
      <c r="K63" s="33" t="str">
        <f t="array" ref="K63">IF(J63,IFS(I63="0","SUM",I63="1","PRODUCT",I63="2","MIN",I63="3","MAX",I63="5","GREATER",I63="6","LESS",I63="7","EQUAL",TRUE,"UNKNOWN"),"")</f>
        <v>SUM</v>
      </c>
      <c r="L63" s="33" t="str">
        <f>'P1'!M63</f>
        <v>0</v>
      </c>
      <c r="M63" s="32">
        <f>'P1'!P63</f>
        <v>363</v>
      </c>
      <c r="N63" s="32">
        <f t="shared" si="1"/>
        <v>1391</v>
      </c>
      <c r="O63" s="33" t="str">
        <f>'P1'!T63</f>
        <v/>
      </c>
      <c r="P63" s="33"/>
      <c r="Q63" s="5"/>
      <c r="R63" s="5">
        <f t="shared" si="5"/>
        <v>4087</v>
      </c>
      <c r="S63" s="5"/>
      <c r="T63" s="5"/>
      <c r="U63" s="5"/>
      <c r="V63" s="5"/>
      <c r="W63" s="5"/>
      <c r="X63" s="5"/>
      <c r="Y63" s="5"/>
      <c r="Z63" s="5"/>
    </row>
    <row r="64" ht="15.75" customHeight="1">
      <c r="D64" s="11"/>
      <c r="E64" s="15">
        <f t="shared" si="2"/>
        <v>56</v>
      </c>
      <c r="F64" s="18">
        <f t="shared" si="3"/>
        <v>1028</v>
      </c>
      <c r="G64" s="34" t="str">
        <f>'P1'!F64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</v>
      </c>
      <c r="H64" s="34">
        <f>'P1'!H64</f>
        <v>4</v>
      </c>
      <c r="I64" s="34" t="str">
        <f>'P1'!J64</f>
        <v>0</v>
      </c>
      <c r="J64" s="34" t="b">
        <f>'P1'!L64</f>
        <v>1</v>
      </c>
      <c r="K64" s="35" t="str">
        <f t="array" ref="K64">IF(J64,IFS(I64="0","SUM",I64="1","PRODUCT",I64="2","MIN",I64="3","MAX",I64="5","GREATER",I64="6","LESS",I64="7","EQUAL",TRUE,"UNKNOWN"),"")</f>
        <v>SUM</v>
      </c>
      <c r="L64" s="35" t="str">
        <f>'P1'!M64</f>
        <v>1</v>
      </c>
      <c r="M64" s="34">
        <f>'P1'!P64</f>
        <v>1</v>
      </c>
      <c r="N64" s="35" t="str">
        <f t="shared" si="1"/>
        <v/>
      </c>
      <c r="O64" s="35" t="str">
        <f>'P1'!T64</f>
        <v/>
      </c>
      <c r="P64" s="35"/>
      <c r="Q64" s="5"/>
      <c r="R64" s="5">
        <f t="shared" si="5"/>
        <v>4087</v>
      </c>
      <c r="S64" s="5"/>
      <c r="T64" s="5"/>
      <c r="U64" s="5"/>
      <c r="V64" s="5"/>
      <c r="W64" s="5"/>
      <c r="X64" s="5"/>
      <c r="Y64" s="5"/>
      <c r="Z64" s="5"/>
    </row>
    <row r="65" ht="15.75" customHeight="1">
      <c r="D65" s="11"/>
      <c r="E65" s="15">
        <f t="shared" si="2"/>
        <v>57</v>
      </c>
      <c r="F65" s="18">
        <f t="shared" si="3"/>
        <v>1046</v>
      </c>
      <c r="G65" s="36" t="str">
        <f>'P1'!F65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</v>
      </c>
      <c r="H65" s="36">
        <f>'P1'!H65</f>
        <v>7</v>
      </c>
      <c r="I65" s="36" t="str">
        <f>'P1'!J65</f>
        <v>3</v>
      </c>
      <c r="J65" s="36" t="b">
        <f>'P1'!L65</f>
        <v>1</v>
      </c>
      <c r="K65" s="37" t="str">
        <f t="array" ref="K65">IF(J65,IFS(I65="0","SUM",I65="1","PRODUCT",I65="2","MIN",I65="3","MAX",I65="5","GREATER",I65="6","LESS",I65="7","EQUAL",TRUE,"UNKNOWN"),"")</f>
        <v>MAX</v>
      </c>
      <c r="L65" s="37" t="str">
        <f>'P1'!M65</f>
        <v>0</v>
      </c>
      <c r="M65" s="36">
        <f>'P1'!P65</f>
        <v>323</v>
      </c>
      <c r="N65" s="36">
        <f t="shared" si="1"/>
        <v>1391</v>
      </c>
      <c r="O65" s="37" t="str">
        <f>'P1'!T65</f>
        <v/>
      </c>
      <c r="P65" s="37"/>
      <c r="Q65" s="5"/>
      <c r="R65" s="5">
        <f t="shared" si="5"/>
        <v>4087</v>
      </c>
      <c r="S65" s="5"/>
      <c r="T65" s="5"/>
      <c r="U65" s="5"/>
      <c r="V65" s="5"/>
      <c r="W65" s="5"/>
      <c r="X65" s="5"/>
      <c r="Y65" s="5"/>
      <c r="Z65" s="5"/>
    </row>
    <row r="66" ht="15.75" customHeight="1">
      <c r="D66" s="11"/>
      <c r="E66" s="15">
        <f t="shared" si="2"/>
        <v>58</v>
      </c>
      <c r="F66" s="18">
        <f t="shared" si="3"/>
        <v>1068</v>
      </c>
      <c r="G66" s="38" t="str">
        <f>'P1'!F66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</v>
      </c>
      <c r="H66" s="38">
        <f>'P1'!H66</f>
        <v>6</v>
      </c>
      <c r="I66" s="38" t="str">
        <f>'P1'!J66</f>
        <v>0</v>
      </c>
      <c r="J66" s="38" t="b">
        <f>'P1'!L66</f>
        <v>1</v>
      </c>
      <c r="K66" s="39" t="str">
        <f t="array" ref="K66">IF(J66,IFS(I66="0","SUM",I66="1","PRODUCT",I66="2","MIN",I66="3","MAX",I66="5","GREATER",I66="6","LESS",I66="7","EQUAL",TRUE,"UNKNOWN"),"")</f>
        <v>SUM</v>
      </c>
      <c r="L66" s="39" t="str">
        <f>'P1'!M66</f>
        <v>1</v>
      </c>
      <c r="M66" s="38">
        <f>'P1'!P66</f>
        <v>1</v>
      </c>
      <c r="N66" s="39" t="str">
        <f t="shared" si="1"/>
        <v/>
      </c>
      <c r="O66" s="39" t="str">
        <f>'P1'!T66</f>
        <v/>
      </c>
      <c r="P66" s="39"/>
      <c r="Q66" s="5"/>
      <c r="R66" s="5">
        <f t="shared" si="5"/>
        <v>4087</v>
      </c>
      <c r="S66" s="5"/>
      <c r="T66" s="5"/>
      <c r="U66" s="5"/>
      <c r="V66" s="5"/>
      <c r="W66" s="5"/>
      <c r="X66" s="5"/>
      <c r="Y66" s="5"/>
      <c r="Z66" s="5"/>
    </row>
    <row r="67" ht="15.75" customHeight="1">
      <c r="D67" s="11"/>
      <c r="E67" s="15">
        <f t="shared" si="2"/>
        <v>59</v>
      </c>
      <c r="F67" s="18">
        <f t="shared" si="3"/>
        <v>1086</v>
      </c>
      <c r="G67" s="38" t="str">
        <f>'P1'!F67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</v>
      </c>
      <c r="H67" s="38">
        <f>'P1'!H67</f>
        <v>2</v>
      </c>
      <c r="I67" s="38" t="str">
        <f>'P1'!J67</f>
        <v>2</v>
      </c>
      <c r="J67" s="38" t="b">
        <f>'P1'!L67</f>
        <v>1</v>
      </c>
      <c r="K67" s="39" t="str">
        <f t="array" ref="K67">IF(J67,IFS(I67="0","SUM",I67="1","PRODUCT",I67="2","MIN",I67="3","MAX",I67="5","GREATER",I67="6","LESS",I67="7","EQUAL",TRUE,"UNKNOWN"),"")</f>
        <v>MIN</v>
      </c>
      <c r="L67" s="39" t="str">
        <f>'P1'!M67</f>
        <v>1</v>
      </c>
      <c r="M67" s="38">
        <f>'P1'!P67</f>
        <v>1</v>
      </c>
      <c r="N67" s="39" t="str">
        <f t="shared" si="1"/>
        <v/>
      </c>
      <c r="O67" s="39" t="str">
        <f>'P1'!T67</f>
        <v/>
      </c>
      <c r="P67" s="39"/>
      <c r="Q67" s="5"/>
      <c r="R67" s="5">
        <f t="shared" si="5"/>
        <v>4087</v>
      </c>
      <c r="S67" s="5"/>
      <c r="T67" s="5"/>
      <c r="U67" s="5"/>
      <c r="V67" s="5"/>
      <c r="W67" s="5"/>
      <c r="X67" s="5"/>
      <c r="Y67" s="5"/>
      <c r="Z67" s="5"/>
    </row>
    <row r="68" ht="15.75" customHeight="1">
      <c r="D68" s="11"/>
      <c r="E68" s="15">
        <f t="shared" si="2"/>
        <v>60</v>
      </c>
      <c r="F68" s="18">
        <f t="shared" si="3"/>
        <v>1104</v>
      </c>
      <c r="G68" s="38" t="str">
        <f>'P1'!F68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</v>
      </c>
      <c r="H68" s="38">
        <f>'P1'!H68</f>
        <v>2</v>
      </c>
      <c r="I68" s="38" t="str">
        <f>'P1'!J68</f>
        <v>1</v>
      </c>
      <c r="J68" s="38" t="b">
        <f>'P1'!L68</f>
        <v>1</v>
      </c>
      <c r="K68" s="39" t="str">
        <f t="array" ref="K68">IF(J68,IFS(I68="0","SUM",I68="1","PRODUCT",I68="2","MIN",I68="3","MAX",I68="5","GREATER",I68="6","LESS",I68="7","EQUAL",TRUE,"UNKNOWN"),"")</f>
        <v>PRODUCT</v>
      </c>
      <c r="L68" s="39" t="str">
        <f>'P1'!M68</f>
        <v>1</v>
      </c>
      <c r="M68" s="38">
        <f>'P1'!P68</f>
        <v>1</v>
      </c>
      <c r="N68" s="39" t="str">
        <f t="shared" si="1"/>
        <v/>
      </c>
      <c r="O68" s="39" t="str">
        <f>'P1'!T68</f>
        <v/>
      </c>
      <c r="P68" s="39"/>
      <c r="Q68" s="5"/>
      <c r="R68" s="5">
        <f t="shared" si="5"/>
        <v>4087</v>
      </c>
      <c r="S68" s="5"/>
      <c r="T68" s="5"/>
      <c r="U68" s="5"/>
      <c r="V68" s="5"/>
      <c r="W68" s="5"/>
      <c r="X68" s="5"/>
      <c r="Y68" s="5"/>
      <c r="Z68" s="5"/>
    </row>
    <row r="69" ht="15.75" customHeight="1">
      <c r="D69" s="11"/>
      <c r="E69" s="15">
        <f t="shared" si="2"/>
        <v>61</v>
      </c>
      <c r="F69" s="18">
        <f t="shared" si="3"/>
        <v>1122</v>
      </c>
      <c r="G69" s="38" t="str">
        <f>'P1'!F69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</v>
      </c>
      <c r="H69" s="38">
        <f>'P1'!H69</f>
        <v>2</v>
      </c>
      <c r="I69" s="38" t="str">
        <f>'P1'!J69</f>
        <v>3</v>
      </c>
      <c r="J69" s="38" t="b">
        <f>'P1'!L69</f>
        <v>1</v>
      </c>
      <c r="K69" s="39" t="str">
        <f t="array" ref="K69">IF(J69,IFS(I69="0","SUM",I69="1","PRODUCT",I69="2","MIN",I69="3","MAX",I69="5","GREATER",I69="6","LESS",I69="7","EQUAL",TRUE,"UNKNOWN"),"")</f>
        <v>MAX</v>
      </c>
      <c r="L69" s="39" t="str">
        <f>'P1'!M69</f>
        <v>0</v>
      </c>
      <c r="M69" s="38">
        <f>'P1'!P69</f>
        <v>247</v>
      </c>
      <c r="N69" s="38">
        <f t="shared" si="1"/>
        <v>1391</v>
      </c>
      <c r="O69" s="39" t="str">
        <f>'P1'!T69</f>
        <v/>
      </c>
      <c r="P69" s="39"/>
      <c r="Q69" s="5"/>
      <c r="R69" s="5">
        <f t="shared" si="5"/>
        <v>4087</v>
      </c>
      <c r="S69" s="5"/>
      <c r="T69" s="5"/>
      <c r="U69" s="5"/>
      <c r="V69" s="5"/>
      <c r="W69" s="5"/>
      <c r="X69" s="5"/>
      <c r="Y69" s="5"/>
      <c r="Z69" s="5"/>
    </row>
    <row r="70" ht="15.75" customHeight="1">
      <c r="D70" s="11"/>
      <c r="E70" s="15">
        <f t="shared" si="2"/>
        <v>62</v>
      </c>
      <c r="F70" s="18">
        <f t="shared" si="3"/>
        <v>1144</v>
      </c>
      <c r="G70" s="38" t="str">
        <f>'P1'!F70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</v>
      </c>
      <c r="H70" s="38">
        <f>'P1'!H70</f>
        <v>4</v>
      </c>
      <c r="I70" s="38" t="str">
        <f>'P1'!J70</f>
        <v>1</v>
      </c>
      <c r="J70" s="38" t="b">
        <f>'P1'!L70</f>
        <v>1</v>
      </c>
      <c r="K70" s="39" t="str">
        <f t="array" ref="K70">IF(J70,IFS(I70="0","SUM",I70="1","PRODUCT",I70="2","MIN",I70="3","MAX",I70="5","GREATER",I70="6","LESS",I70="7","EQUAL",TRUE,"UNKNOWN"),"")</f>
        <v>PRODUCT</v>
      </c>
      <c r="L70" s="39" t="str">
        <f>'P1'!M70</f>
        <v>0</v>
      </c>
      <c r="M70" s="38">
        <f>'P1'!P70</f>
        <v>225</v>
      </c>
      <c r="N70" s="38">
        <f t="shared" si="1"/>
        <v>1391</v>
      </c>
      <c r="O70" s="39" t="str">
        <f>'P1'!T70</f>
        <v/>
      </c>
      <c r="P70" s="39"/>
      <c r="Q70" s="5"/>
      <c r="R70" s="5">
        <f t="shared" si="5"/>
        <v>4087</v>
      </c>
      <c r="S70" s="5"/>
      <c r="T70" s="5"/>
      <c r="U70" s="5"/>
      <c r="V70" s="5"/>
      <c r="W70" s="5"/>
      <c r="X70" s="5"/>
      <c r="Y70" s="5"/>
      <c r="Z70" s="5"/>
    </row>
    <row r="71" ht="15.75" customHeight="1">
      <c r="D71" s="11"/>
      <c r="E71" s="15">
        <f t="shared" si="2"/>
        <v>63</v>
      </c>
      <c r="F71" s="18">
        <f t="shared" si="3"/>
        <v>1166</v>
      </c>
      <c r="G71" s="38" t="str">
        <f>'P1'!F71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</v>
      </c>
      <c r="H71" s="38">
        <f>'P1'!H71</f>
        <v>2</v>
      </c>
      <c r="I71" s="38" t="str">
        <f>'P1'!J71</f>
        <v>3</v>
      </c>
      <c r="J71" s="38" t="b">
        <f>'P1'!L71</f>
        <v>1</v>
      </c>
      <c r="K71" s="39" t="str">
        <f t="array" ref="K71">IF(J71,IFS(I71="0","SUM",I71="1","PRODUCT",I71="2","MIN",I71="3","MAX",I71="5","GREATER",I71="6","LESS",I71="7","EQUAL",TRUE,"UNKNOWN"),"")</f>
        <v>MAX</v>
      </c>
      <c r="L71" s="39" t="str">
        <f>'P1'!M71</f>
        <v>1</v>
      </c>
      <c r="M71" s="38">
        <f>'P1'!P71</f>
        <v>1</v>
      </c>
      <c r="N71" s="39" t="str">
        <f t="shared" si="1"/>
        <v/>
      </c>
      <c r="O71" s="39" t="str">
        <f>'P1'!T71</f>
        <v/>
      </c>
      <c r="P71" s="39"/>
      <c r="Q71" s="5"/>
      <c r="R71" s="5">
        <f t="shared" si="5"/>
        <v>4087</v>
      </c>
      <c r="S71" s="5"/>
      <c r="T71" s="5"/>
      <c r="U71" s="5"/>
      <c r="V71" s="5"/>
      <c r="W71" s="5"/>
      <c r="X71" s="5"/>
      <c r="Y71" s="5"/>
      <c r="Z71" s="5"/>
    </row>
    <row r="72" ht="15.75" customHeight="1">
      <c r="D72" s="11"/>
      <c r="E72" s="15">
        <f t="shared" si="2"/>
        <v>64</v>
      </c>
      <c r="F72" s="18">
        <f t="shared" si="3"/>
        <v>1184</v>
      </c>
      <c r="G72" s="38" t="str">
        <f>'P1'!F72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</v>
      </c>
      <c r="H72" s="38">
        <f>'P1'!H72</f>
        <v>2</v>
      </c>
      <c r="I72" s="38" t="str">
        <f>'P1'!J72</f>
        <v>1</v>
      </c>
      <c r="J72" s="38" t="b">
        <f>'P1'!L72</f>
        <v>1</v>
      </c>
      <c r="K72" s="39" t="str">
        <f t="array" ref="K72">IF(J72,IFS(I72="0","SUM",I72="1","PRODUCT",I72="2","MIN",I72="3","MAX",I72="5","GREATER",I72="6","LESS",I72="7","EQUAL",TRUE,"UNKNOWN"),"")</f>
        <v>PRODUCT</v>
      </c>
      <c r="L72" s="39" t="str">
        <f>'P1'!M72</f>
        <v>1</v>
      </c>
      <c r="M72" s="38">
        <f>'P1'!P72</f>
        <v>1</v>
      </c>
      <c r="N72" s="39" t="str">
        <f t="shared" si="1"/>
        <v/>
      </c>
      <c r="O72" s="39" t="str">
        <f>'P1'!T72</f>
        <v/>
      </c>
      <c r="P72" s="39"/>
      <c r="Q72" s="5"/>
      <c r="R72" s="5">
        <f t="shared" si="5"/>
        <v>4087</v>
      </c>
      <c r="S72" s="5"/>
      <c r="T72" s="5"/>
      <c r="U72" s="5"/>
      <c r="V72" s="5"/>
      <c r="W72" s="5"/>
      <c r="X72" s="5"/>
      <c r="Y72" s="5"/>
      <c r="Z72" s="5"/>
    </row>
    <row r="73" ht="15.75" customHeight="1">
      <c r="D73" s="11"/>
      <c r="E73" s="15">
        <f t="shared" si="2"/>
        <v>65</v>
      </c>
      <c r="F73" s="18">
        <f t="shared" si="3"/>
        <v>1202</v>
      </c>
      <c r="G73" s="38" t="str">
        <f>'P1'!F73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</v>
      </c>
      <c r="H73" s="38">
        <f>'P1'!H73</f>
        <v>5</v>
      </c>
      <c r="I73" s="38" t="str">
        <f>'P1'!J73</f>
        <v>1</v>
      </c>
      <c r="J73" s="38" t="b">
        <f>'P1'!L73</f>
        <v>1</v>
      </c>
      <c r="K73" s="39" t="str">
        <f t="array" ref="K73">IF(J73,IFS(I73="0","SUM",I73="1","PRODUCT",I73="2","MIN",I73="3","MAX",I73="5","GREATER",I73="6","LESS",I73="7","EQUAL",TRUE,"UNKNOWN"),"")</f>
        <v>PRODUCT</v>
      </c>
      <c r="L73" s="39" t="str">
        <f>'P1'!M73</f>
        <v>0</v>
      </c>
      <c r="M73" s="38">
        <f>'P1'!P73</f>
        <v>167</v>
      </c>
      <c r="N73" s="38">
        <f t="shared" si="1"/>
        <v>1391</v>
      </c>
      <c r="O73" s="39" t="str">
        <f>'P1'!T73</f>
        <v/>
      </c>
      <c r="P73" s="39"/>
      <c r="Q73" s="5"/>
      <c r="R73" s="5">
        <f t="shared" si="5"/>
        <v>4087</v>
      </c>
      <c r="S73" s="5"/>
      <c r="T73" s="5"/>
      <c r="U73" s="5"/>
      <c r="V73" s="5"/>
      <c r="W73" s="5"/>
      <c r="X73" s="5"/>
      <c r="Y73" s="5"/>
      <c r="Z73" s="5"/>
    </row>
    <row r="74" ht="15.75" customHeight="1">
      <c r="D74" s="11"/>
      <c r="E74" s="15">
        <f t="shared" si="2"/>
        <v>66</v>
      </c>
      <c r="F74" s="18">
        <f t="shared" si="3"/>
        <v>1224</v>
      </c>
      <c r="G74" s="38" t="str">
        <f>'P1'!F74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</v>
      </c>
      <c r="H74" s="38">
        <f>'P1'!H74</f>
        <v>1</v>
      </c>
      <c r="I74" s="38" t="str">
        <f>'P1'!J74</f>
        <v>2</v>
      </c>
      <c r="J74" s="38" t="b">
        <f>'P1'!L74</f>
        <v>1</v>
      </c>
      <c r="K74" s="39" t="str">
        <f t="array" ref="K74">IF(J74,IFS(I74="0","SUM",I74="1","PRODUCT",I74="2","MIN",I74="3","MAX",I74="5","GREATER",I74="6","LESS",I74="7","EQUAL",TRUE,"UNKNOWN"),"")</f>
        <v>MIN</v>
      </c>
      <c r="L74" s="39" t="str">
        <f>'P1'!M74</f>
        <v>0</v>
      </c>
      <c r="M74" s="38">
        <f>'P1'!P74</f>
        <v>145</v>
      </c>
      <c r="N74" s="38">
        <f t="shared" si="1"/>
        <v>1391</v>
      </c>
      <c r="O74" s="39" t="str">
        <f>'P1'!T74</f>
        <v/>
      </c>
      <c r="P74" s="39"/>
      <c r="Q74" s="5"/>
      <c r="R74" s="5">
        <f t="shared" si="5"/>
        <v>4087</v>
      </c>
      <c r="S74" s="5"/>
      <c r="T74" s="5"/>
      <c r="U74" s="5"/>
      <c r="V74" s="5"/>
      <c r="W74" s="5"/>
      <c r="X74" s="5"/>
      <c r="Y74" s="5"/>
      <c r="Z74" s="5"/>
    </row>
    <row r="75" ht="15.75" customHeight="1">
      <c r="D75" s="11"/>
      <c r="E75" s="15">
        <f t="shared" si="2"/>
        <v>67</v>
      </c>
      <c r="F75" s="18">
        <f t="shared" si="3"/>
        <v>1246</v>
      </c>
      <c r="G75" s="38" t="str">
        <f>'P1'!F75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</v>
      </c>
      <c r="H75" s="38">
        <f>'P1'!H75</f>
        <v>5</v>
      </c>
      <c r="I75" s="38" t="str">
        <f>'P1'!J75</f>
        <v>1</v>
      </c>
      <c r="J75" s="38" t="b">
        <f>'P1'!L75</f>
        <v>1</v>
      </c>
      <c r="K75" s="39" t="str">
        <f t="array" ref="K75">IF(J75,IFS(I75="0","SUM",I75="1","PRODUCT",I75="2","MIN",I75="3","MAX",I75="5","GREATER",I75="6","LESS",I75="7","EQUAL",TRUE,"UNKNOWN"),"")</f>
        <v>PRODUCT</v>
      </c>
      <c r="L75" s="39" t="str">
        <f>'P1'!M75</f>
        <v>0</v>
      </c>
      <c r="M75" s="38">
        <f>'P1'!P75</f>
        <v>123</v>
      </c>
      <c r="N75" s="38">
        <f t="shared" si="1"/>
        <v>1391</v>
      </c>
      <c r="O75" s="39" t="str">
        <f>'P1'!T75</f>
        <v/>
      </c>
      <c r="P75" s="39"/>
      <c r="Q75" s="5"/>
      <c r="R75" s="5">
        <f t="shared" si="5"/>
        <v>4087</v>
      </c>
      <c r="S75" s="5"/>
      <c r="T75" s="5"/>
      <c r="U75" s="5"/>
      <c r="V75" s="5"/>
      <c r="W75" s="5"/>
      <c r="X75" s="5"/>
      <c r="Y75" s="5"/>
      <c r="Z75" s="5"/>
    </row>
    <row r="76" ht="15.75" customHeight="1">
      <c r="D76" s="11"/>
      <c r="E76" s="15">
        <f t="shared" si="2"/>
        <v>68</v>
      </c>
      <c r="F76" s="18">
        <f t="shared" si="3"/>
        <v>1268</v>
      </c>
      <c r="G76" s="38" t="str">
        <f>'P1'!F76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</v>
      </c>
      <c r="H76" s="38">
        <f>'P1'!H76</f>
        <v>0</v>
      </c>
      <c r="I76" s="38" t="str">
        <f>'P1'!J76</f>
        <v>0</v>
      </c>
      <c r="J76" s="38" t="b">
        <f>'P1'!L76</f>
        <v>1</v>
      </c>
      <c r="K76" s="39" t="str">
        <f t="array" ref="K76">IF(J76,IFS(I76="0","SUM",I76="1","PRODUCT",I76="2","MIN",I76="3","MAX",I76="5","GREATER",I76="6","LESS",I76="7","EQUAL",TRUE,"UNKNOWN"),"")</f>
        <v>SUM</v>
      </c>
      <c r="L76" s="39" t="str">
        <f>'P1'!M76</f>
        <v>0</v>
      </c>
      <c r="M76" s="38">
        <f>'P1'!P76</f>
        <v>101</v>
      </c>
      <c r="N76" s="38">
        <f t="shared" si="1"/>
        <v>1391</v>
      </c>
      <c r="O76" s="39" t="str">
        <f>'P1'!T76</f>
        <v/>
      </c>
      <c r="P76" s="39"/>
      <c r="Q76" s="5"/>
      <c r="R76" s="5">
        <f t="shared" si="5"/>
        <v>4087</v>
      </c>
      <c r="S76" s="5"/>
      <c r="T76" s="5"/>
      <c r="U76" s="5"/>
      <c r="V76" s="5"/>
      <c r="W76" s="5"/>
      <c r="X76" s="5"/>
      <c r="Y76" s="5"/>
      <c r="Z76" s="5"/>
    </row>
    <row r="77" ht="15.75" customHeight="1">
      <c r="D77" s="11"/>
      <c r="E77" s="15">
        <f t="shared" si="2"/>
        <v>69</v>
      </c>
      <c r="F77" s="18">
        <f t="shared" si="3"/>
        <v>1290</v>
      </c>
      <c r="G77" s="38" t="str">
        <f>'P1'!F77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</v>
      </c>
      <c r="H77" s="38">
        <f>'P1'!H77</f>
        <v>4</v>
      </c>
      <c r="I77" s="38" t="str">
        <f>'P1'!J77</f>
        <v>1</v>
      </c>
      <c r="J77" s="38" t="b">
        <f>'P1'!L77</f>
        <v>1</v>
      </c>
      <c r="K77" s="39" t="str">
        <f t="array" ref="K77">IF(J77,IFS(I77="0","SUM",I77="1","PRODUCT",I77="2","MIN",I77="3","MAX",I77="5","GREATER",I77="6","LESS",I77="7","EQUAL",TRUE,"UNKNOWN"),"")</f>
        <v>PRODUCT</v>
      </c>
      <c r="L77" s="39" t="str">
        <f>'P1'!M77</f>
        <v>1</v>
      </c>
      <c r="M77" s="38">
        <f>'P1'!P77</f>
        <v>1</v>
      </c>
      <c r="N77" s="39" t="str">
        <f t="shared" si="1"/>
        <v/>
      </c>
      <c r="O77" s="39" t="str">
        <f>'P1'!T77</f>
        <v/>
      </c>
      <c r="P77" s="39"/>
      <c r="Q77" s="5"/>
      <c r="R77" s="5">
        <f t="shared" si="5"/>
        <v>4087</v>
      </c>
      <c r="S77" s="5"/>
      <c r="T77" s="5"/>
      <c r="U77" s="5"/>
      <c r="V77" s="5"/>
      <c r="W77" s="5"/>
      <c r="X77" s="5"/>
      <c r="Y77" s="5"/>
      <c r="Z77" s="5"/>
    </row>
    <row r="78" ht="15.75" customHeight="1">
      <c r="D78" s="11"/>
      <c r="E78" s="15">
        <f t="shared" si="2"/>
        <v>70</v>
      </c>
      <c r="F78" s="18">
        <f t="shared" si="3"/>
        <v>1308</v>
      </c>
      <c r="G78" s="38" t="str">
        <f>'P1'!F78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</v>
      </c>
      <c r="H78" s="38">
        <f>'P1'!H78</f>
        <v>7</v>
      </c>
      <c r="I78" s="38" t="str">
        <f>'P1'!J78</f>
        <v>1</v>
      </c>
      <c r="J78" s="38" t="b">
        <f>'P1'!L78</f>
        <v>1</v>
      </c>
      <c r="K78" s="39" t="str">
        <f t="array" ref="K78">IF(J78,IFS(I78="0","SUM",I78="1","PRODUCT",I78="2","MIN",I78="3","MAX",I78="5","GREATER",I78="6","LESS",I78="7","EQUAL",TRUE,"UNKNOWN"),"")</f>
        <v>PRODUCT</v>
      </c>
      <c r="L78" s="39" t="str">
        <f>'P1'!M78</f>
        <v>1</v>
      </c>
      <c r="M78" s="38">
        <f>'P1'!P78</f>
        <v>1</v>
      </c>
      <c r="N78" s="39" t="str">
        <f t="shared" si="1"/>
        <v/>
      </c>
      <c r="O78" s="39" t="str">
        <f>'P1'!T78</f>
        <v/>
      </c>
      <c r="P78" s="39"/>
      <c r="Q78" s="5"/>
      <c r="R78" s="5">
        <f t="shared" si="5"/>
        <v>4087</v>
      </c>
      <c r="S78" s="5"/>
      <c r="T78" s="5"/>
      <c r="U78" s="5"/>
      <c r="V78" s="5"/>
      <c r="W78" s="5"/>
      <c r="X78" s="5"/>
      <c r="Y78" s="5"/>
      <c r="Z78" s="5"/>
    </row>
    <row r="79" ht="15.75" customHeight="1">
      <c r="D79" s="11"/>
      <c r="E79" s="15">
        <f t="shared" si="2"/>
        <v>71</v>
      </c>
      <c r="F79" s="18">
        <f t="shared" si="3"/>
        <v>1326</v>
      </c>
      <c r="G79" s="38" t="str">
        <f>'P1'!F79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</v>
      </c>
      <c r="H79" s="38">
        <f>'P1'!H79</f>
        <v>2</v>
      </c>
      <c r="I79" s="38" t="str">
        <f>'P1'!J79</f>
        <v>3</v>
      </c>
      <c r="J79" s="38" t="b">
        <f>'P1'!L79</f>
        <v>1</v>
      </c>
      <c r="K79" s="39" t="str">
        <f t="array" ref="K79">IF(J79,IFS(I79="0","SUM",I79="1","PRODUCT",I79="2","MIN",I79="3","MAX",I79="5","GREATER",I79="6","LESS",I79="7","EQUAL",TRUE,"UNKNOWN"),"")</f>
        <v>MAX</v>
      </c>
      <c r="L79" s="39" t="str">
        <f>'P1'!M79</f>
        <v>0</v>
      </c>
      <c r="M79" s="38">
        <f>'P1'!P79</f>
        <v>43</v>
      </c>
      <c r="N79" s="38">
        <f t="shared" si="1"/>
        <v>1391</v>
      </c>
      <c r="O79" s="39" t="str">
        <f>'P1'!T79</f>
        <v/>
      </c>
      <c r="P79" s="39"/>
      <c r="Q79" s="5"/>
      <c r="R79" s="5">
        <f t="shared" si="5"/>
        <v>4087</v>
      </c>
      <c r="S79" s="5"/>
      <c r="T79" s="5"/>
      <c r="U79" s="5"/>
      <c r="V79" s="5"/>
      <c r="W79" s="5"/>
      <c r="X79" s="5"/>
      <c r="Y79" s="5"/>
      <c r="Z79" s="5"/>
    </row>
    <row r="80" ht="15.75" customHeight="1">
      <c r="D80" s="11"/>
      <c r="E80" s="15">
        <f t="shared" si="2"/>
        <v>72</v>
      </c>
      <c r="F80" s="18">
        <f t="shared" si="3"/>
        <v>1348</v>
      </c>
      <c r="G80" s="38" t="str">
        <f>'P1'!F80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</v>
      </c>
      <c r="H80" s="38">
        <f>'P1'!H80</f>
        <v>1</v>
      </c>
      <c r="I80" s="38" t="str">
        <f>'P1'!J80</f>
        <v>1</v>
      </c>
      <c r="J80" s="38" t="b">
        <f>'P1'!L80</f>
        <v>1</v>
      </c>
      <c r="K80" s="39" t="str">
        <f t="array" ref="K80">IF(J80,IFS(I80="0","SUM",I80="1","PRODUCT",I80="2","MIN",I80="3","MAX",I80="5","GREATER",I80="6","LESS",I80="7","EQUAL",TRUE,"UNKNOWN"),"")</f>
        <v>PRODUCT</v>
      </c>
      <c r="L80" s="39" t="str">
        <f>'P1'!M80</f>
        <v>0</v>
      </c>
      <c r="M80" s="38">
        <f>'P1'!P80</f>
        <v>21</v>
      </c>
      <c r="N80" s="38">
        <f t="shared" si="1"/>
        <v>1391</v>
      </c>
      <c r="O80" s="39" t="str">
        <f>'P1'!T80</f>
        <v/>
      </c>
      <c r="P80" s="39"/>
      <c r="Q80" s="5"/>
      <c r="R80" s="5">
        <f>O81</f>
        <v>4087</v>
      </c>
      <c r="S80" s="5"/>
      <c r="T80" s="5"/>
      <c r="U80" s="5"/>
      <c r="V80" s="5"/>
      <c r="W80" s="5"/>
      <c r="X80" s="5"/>
      <c r="Y80" s="5"/>
      <c r="Z80" s="5"/>
    </row>
    <row r="81" ht="15.75" customHeight="1">
      <c r="D81" s="11"/>
      <c r="E81" s="15">
        <f t="shared" si="2"/>
        <v>73</v>
      </c>
      <c r="F81" s="18">
        <f t="shared" si="3"/>
        <v>1370</v>
      </c>
      <c r="G81" s="38" t="str">
        <f>'P1'!F81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</v>
      </c>
      <c r="H81" s="38">
        <f>'P1'!H81</f>
        <v>4</v>
      </c>
      <c r="I81" s="38" t="str">
        <f>'P1'!J81</f>
        <v>4</v>
      </c>
      <c r="J81" s="38" t="b">
        <f>'P1'!L81</f>
        <v>0</v>
      </c>
      <c r="K81" s="39" t="str">
        <f t="array" ref="K81">IF(J81,IFS(I81="0","SUM",I81="1","PRODUCT",I81="2","MIN",I81="3","MAX",I81="5","GREATER",I81="6","LESS",I81="7","EQUAL",TRUE,"UNKNOWN"),"")</f>
        <v/>
      </c>
      <c r="L81" s="39" t="str">
        <f>'P1'!M81</f>
        <v/>
      </c>
      <c r="M81" s="38" t="str">
        <f>'P1'!P81</f>
        <v/>
      </c>
      <c r="N81" s="39" t="str">
        <f t="shared" si="1"/>
        <v/>
      </c>
      <c r="O81" s="39">
        <f>'P1'!T81</f>
        <v>4087</v>
      </c>
      <c r="P81" s="39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D82" s="11"/>
      <c r="E82" s="15">
        <f t="shared" si="2"/>
        <v>74</v>
      </c>
      <c r="F82" s="15">
        <f t="shared" si="3"/>
        <v>1391</v>
      </c>
      <c r="G82" s="16" t="str">
        <f>'P1'!F82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</v>
      </c>
      <c r="H82" s="16">
        <f>'P1'!H82</f>
        <v>0</v>
      </c>
      <c r="I82" s="16" t="str">
        <f>'P1'!J82</f>
        <v>4</v>
      </c>
      <c r="J82" s="16" t="b">
        <f>'P1'!L82</f>
        <v>0</v>
      </c>
      <c r="K82" s="15" t="str">
        <f t="array" ref="K82">IF(J82,IFS(I82="0","SUM",I82="1","PRODUCT",I82="2","MIN",I82="3","MAX",I82="5","GREATER",I82="6","LESS",I82="7","EQUAL",TRUE,"UNKNOWN"),"")</f>
        <v/>
      </c>
      <c r="L82" s="15" t="str">
        <f>'P1'!M82</f>
        <v/>
      </c>
      <c r="M82" s="16" t="str">
        <f>'P1'!P82</f>
        <v/>
      </c>
      <c r="N82" s="15" t="str">
        <f t="shared" si="1"/>
        <v/>
      </c>
      <c r="O82" s="15">
        <f>'P1'!T82</f>
        <v>2047</v>
      </c>
      <c r="P82" s="15">
        <f>O82</f>
        <v>2047</v>
      </c>
      <c r="Q82" s="5">
        <v>15.0</v>
      </c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D83" s="11"/>
      <c r="E83" s="15">
        <f t="shared" si="2"/>
        <v>75</v>
      </c>
      <c r="F83" s="15">
        <f t="shared" si="3"/>
        <v>1412</v>
      </c>
      <c r="G83" s="16" t="str">
        <f>'P1'!F83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</v>
      </c>
      <c r="H83" s="16">
        <f>'P1'!H83</f>
        <v>7</v>
      </c>
      <c r="I83" s="16" t="str">
        <f>'P1'!J83</f>
        <v>1</v>
      </c>
      <c r="J83" s="16" t="b">
        <f>'P1'!L83</f>
        <v>1</v>
      </c>
      <c r="K83" s="15" t="str">
        <f t="array" ref="K83">IF(J83,IFS(I83="0","SUM",I83="1","PRODUCT",I83="2","MIN",I83="3","MAX",I83="5","GREATER",I83="6","LESS",I83="7","EQUAL",TRUE,"UNKNOWN"),"")</f>
        <v>PRODUCT</v>
      </c>
      <c r="L83" s="15" t="str">
        <f>'P1'!M83</f>
        <v>0</v>
      </c>
      <c r="M83" s="16">
        <f>'P1'!P83</f>
        <v>153</v>
      </c>
      <c r="N83" s="16">
        <f t="shared" si="1"/>
        <v>1587</v>
      </c>
      <c r="O83" s="15" t="str">
        <f>'P1'!T83</f>
        <v/>
      </c>
      <c r="P83" s="15">
        <f>O84*R85</f>
        <v>0</v>
      </c>
      <c r="Q83" s="5">
        <v>16.0</v>
      </c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D84" s="11"/>
      <c r="E84" s="15">
        <f t="shared" si="2"/>
        <v>76</v>
      </c>
      <c r="F84" s="18">
        <f t="shared" si="3"/>
        <v>1434</v>
      </c>
      <c r="G84" s="19" t="str">
        <f>'P1'!F84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</v>
      </c>
      <c r="H84" s="19">
        <f>'P1'!H84</f>
        <v>5</v>
      </c>
      <c r="I84" s="19" t="str">
        <f>'P1'!J84</f>
        <v>4</v>
      </c>
      <c r="J84" s="19" t="b">
        <f>'P1'!L84</f>
        <v>0</v>
      </c>
      <c r="K84" s="18" t="str">
        <f t="array" ref="K84">IF(J84,IFS(I84="0","SUM",I84="1","PRODUCT",I84="2","MIN",I84="3","MAX",I84="5","GREATER",I84="6","LESS",I84="7","EQUAL",TRUE,"UNKNOWN"),"")</f>
        <v/>
      </c>
      <c r="L84" s="18" t="str">
        <f>'P1'!M84</f>
        <v/>
      </c>
      <c r="M84" s="19" t="str">
        <f>'P1'!P84</f>
        <v/>
      </c>
      <c r="N84" s="18" t="str">
        <f t="shared" si="1"/>
        <v/>
      </c>
      <c r="O84" s="18">
        <f>'P1'!T84</f>
        <v>1256</v>
      </c>
      <c r="P84" s="18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D85" s="11"/>
      <c r="E85" s="15">
        <f t="shared" si="2"/>
        <v>77</v>
      </c>
      <c r="F85" s="18">
        <f t="shared" si="3"/>
        <v>1455</v>
      </c>
      <c r="G85" s="19" t="str">
        <f>'P1'!F85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</v>
      </c>
      <c r="H85" s="19">
        <f>'P1'!H85</f>
        <v>4</v>
      </c>
      <c r="I85" s="19" t="str">
        <f>'P1'!J85</f>
        <v>5</v>
      </c>
      <c r="J85" s="19" t="b">
        <f>'P1'!L85</f>
        <v>1</v>
      </c>
      <c r="K85" s="18" t="str">
        <f t="array" ref="K85">IF(J85,IFS(I85="0","SUM",I85="1","PRODUCT",I85="2","MIN",I85="3","MAX",I85="5","GREATER",I85="6","LESS",I85="7","EQUAL",TRUE,"UNKNOWN"),"")</f>
        <v>GREATER</v>
      </c>
      <c r="L85" s="18" t="str">
        <f>'P1'!M85</f>
        <v>0</v>
      </c>
      <c r="M85" s="19">
        <f>'P1'!P85</f>
        <v>110</v>
      </c>
      <c r="N85" s="19">
        <f t="shared" si="1"/>
        <v>1587</v>
      </c>
      <c r="O85" s="18" t="str">
        <f>'P1'!T85</f>
        <v/>
      </c>
      <c r="P85" s="18"/>
      <c r="Q85" s="5"/>
      <c r="R85" s="5" t="b">
        <f>R86&gt;R90</f>
        <v>0</v>
      </c>
      <c r="S85" s="5"/>
      <c r="T85" s="5"/>
      <c r="U85" s="5"/>
      <c r="V85" s="5"/>
      <c r="W85" s="5"/>
      <c r="X85" s="5"/>
      <c r="Y85" s="5"/>
      <c r="Z85" s="5"/>
    </row>
    <row r="86" ht="15.75" customHeight="1">
      <c r="D86" s="11"/>
      <c r="E86" s="15">
        <f t="shared" si="2"/>
        <v>78</v>
      </c>
      <c r="F86" s="18">
        <f t="shared" si="3"/>
        <v>1477</v>
      </c>
      <c r="G86" s="20" t="str">
        <f>'P1'!F86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</v>
      </c>
      <c r="H86" s="20">
        <f>'P1'!H86</f>
        <v>5</v>
      </c>
      <c r="I86" s="20" t="str">
        <f>'P1'!J86</f>
        <v>0</v>
      </c>
      <c r="J86" s="20" t="b">
        <f>'P1'!L86</f>
        <v>1</v>
      </c>
      <c r="K86" s="21" t="str">
        <f t="array" ref="K86">IF(J86,IFS(I86="0","SUM",I86="1","PRODUCT",I86="2","MIN",I86="3","MAX",I86="5","GREATER",I86="6","LESS",I86="7","EQUAL",TRUE,"UNKNOWN"),"")</f>
        <v>SUM</v>
      </c>
      <c r="L86" s="21" t="str">
        <f>'P1'!M86</f>
        <v>0</v>
      </c>
      <c r="M86" s="20">
        <f>'P1'!P86</f>
        <v>33</v>
      </c>
      <c r="N86" s="20">
        <f t="shared" si="1"/>
        <v>1532</v>
      </c>
      <c r="O86" s="21" t="str">
        <f>'P1'!T86</f>
        <v/>
      </c>
      <c r="P86" s="21"/>
      <c r="Q86" s="5"/>
      <c r="R86" s="5">
        <f>SUM(O87:O89)</f>
        <v>31</v>
      </c>
      <c r="S86" s="5"/>
      <c r="T86" s="5"/>
      <c r="U86" s="5"/>
      <c r="V86" s="5"/>
      <c r="W86" s="5"/>
      <c r="X86" s="5"/>
      <c r="Y86" s="5"/>
      <c r="Z86" s="5"/>
    </row>
    <row r="87" ht="15.75" customHeight="1">
      <c r="D87" s="11"/>
      <c r="E87" s="15">
        <f t="shared" si="2"/>
        <v>79</v>
      </c>
      <c r="F87" s="18">
        <f t="shared" si="3"/>
        <v>1499</v>
      </c>
      <c r="G87" s="20" t="str">
        <f>'P1'!F87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</v>
      </c>
      <c r="H87" s="32">
        <f>'P1'!H87</f>
        <v>1</v>
      </c>
      <c r="I87" s="32" t="str">
        <f>'P1'!J87</f>
        <v>4</v>
      </c>
      <c r="J87" s="32" t="b">
        <f>'P1'!L87</f>
        <v>0</v>
      </c>
      <c r="K87" s="33" t="str">
        <f t="array" ref="K87">IF(J87,IFS(I87="0","SUM",I87="1","PRODUCT",I87="2","MIN",I87="3","MAX",I87="5","GREATER",I87="6","LESS",I87="7","EQUAL",TRUE,"UNKNOWN"),"")</f>
        <v/>
      </c>
      <c r="L87" s="33" t="str">
        <f>'P1'!M87</f>
        <v/>
      </c>
      <c r="M87" s="32" t="str">
        <f>'P1'!P87</f>
        <v/>
      </c>
      <c r="N87" s="33" t="str">
        <f t="shared" si="1"/>
        <v/>
      </c>
      <c r="O87" s="33">
        <f>'P1'!T87</f>
        <v>9</v>
      </c>
      <c r="P87" s="33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D88" s="11"/>
      <c r="E88" s="15">
        <f t="shared" si="2"/>
        <v>80</v>
      </c>
      <c r="F88" s="18">
        <f t="shared" si="3"/>
        <v>1510</v>
      </c>
      <c r="G88" s="20" t="str">
        <f>'P1'!F88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</v>
      </c>
      <c r="H88" s="32">
        <f>'P1'!H88</f>
        <v>5</v>
      </c>
      <c r="I88" s="32" t="str">
        <f>'P1'!J88</f>
        <v>4</v>
      </c>
      <c r="J88" s="32" t="b">
        <f>'P1'!L88</f>
        <v>0</v>
      </c>
      <c r="K88" s="33" t="str">
        <f t="array" ref="K88">IF(J88,IFS(I88="0","SUM",I88="1","PRODUCT",I88="2","MIN",I88="3","MAX",I88="5","GREATER",I88="6","LESS",I88="7","EQUAL",TRUE,"UNKNOWN"),"")</f>
        <v/>
      </c>
      <c r="L88" s="33" t="str">
        <f>'P1'!M88</f>
        <v/>
      </c>
      <c r="M88" s="32" t="str">
        <f>'P1'!P88</f>
        <v/>
      </c>
      <c r="N88" s="33" t="str">
        <f t="shared" si="1"/>
        <v/>
      </c>
      <c r="O88" s="33">
        <f>'P1'!T88</f>
        <v>10</v>
      </c>
      <c r="P88" s="33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D89" s="11"/>
      <c r="E89" s="15">
        <f t="shared" si="2"/>
        <v>81</v>
      </c>
      <c r="F89" s="18">
        <f t="shared" si="3"/>
        <v>1521</v>
      </c>
      <c r="G89" s="20" t="str">
        <f>'P1'!F89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</v>
      </c>
      <c r="H89" s="32">
        <f>'P1'!H89</f>
        <v>7</v>
      </c>
      <c r="I89" s="32" t="str">
        <f>'P1'!J89</f>
        <v>4</v>
      </c>
      <c r="J89" s="32" t="b">
        <f>'P1'!L89</f>
        <v>0</v>
      </c>
      <c r="K89" s="33" t="str">
        <f t="array" ref="K89">IF(J89,IFS(I89="0","SUM",I89="1","PRODUCT",I89="2","MIN",I89="3","MAX",I89="5","GREATER",I89="6","LESS",I89="7","EQUAL",TRUE,"UNKNOWN"),"")</f>
        <v/>
      </c>
      <c r="L89" s="33" t="str">
        <f>'P1'!M89</f>
        <v/>
      </c>
      <c r="M89" s="32" t="str">
        <f>'P1'!P89</f>
        <v/>
      </c>
      <c r="N89" s="33" t="str">
        <f t="shared" si="1"/>
        <v/>
      </c>
      <c r="O89" s="33">
        <f>'P1'!T89</f>
        <v>12</v>
      </c>
      <c r="P89" s="33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D90" s="11"/>
      <c r="E90" s="15">
        <f t="shared" si="2"/>
        <v>82</v>
      </c>
      <c r="F90" s="18">
        <f t="shared" si="3"/>
        <v>1532</v>
      </c>
      <c r="G90" s="20" t="str">
        <f>'P1'!F90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</v>
      </c>
      <c r="H90" s="20">
        <f>'P1'!H90</f>
        <v>7</v>
      </c>
      <c r="I90" s="20" t="str">
        <f>'P1'!J90</f>
        <v>0</v>
      </c>
      <c r="J90" s="20" t="b">
        <f>'P1'!L90</f>
        <v>1</v>
      </c>
      <c r="K90" s="21" t="str">
        <f t="array" ref="K90">IF(J90,IFS(I90="0","SUM",I90="1","PRODUCT",I90="2","MIN",I90="3","MAX",I90="5","GREATER",I90="6","LESS",I90="7","EQUAL",TRUE,"UNKNOWN"),"")</f>
        <v>SUM</v>
      </c>
      <c r="L90" s="21" t="str">
        <f>'P1'!M90</f>
        <v>0</v>
      </c>
      <c r="M90" s="20">
        <f>'P1'!P90</f>
        <v>33</v>
      </c>
      <c r="N90" s="20">
        <f t="shared" si="1"/>
        <v>1587</v>
      </c>
      <c r="O90" s="21" t="str">
        <f>'P1'!T90</f>
        <v/>
      </c>
      <c r="P90" s="21"/>
      <c r="Q90" s="5"/>
      <c r="R90" s="5">
        <f>SUM(O91:O93)</f>
        <v>40</v>
      </c>
      <c r="S90" s="5"/>
      <c r="T90" s="5"/>
      <c r="U90" s="5"/>
      <c r="V90" s="5"/>
      <c r="W90" s="5"/>
      <c r="X90" s="5"/>
      <c r="Y90" s="5"/>
      <c r="Z90" s="5"/>
    </row>
    <row r="91" ht="15.75" customHeight="1">
      <c r="D91" s="11"/>
      <c r="E91" s="15">
        <f t="shared" si="2"/>
        <v>83</v>
      </c>
      <c r="F91" s="18">
        <f t="shared" si="3"/>
        <v>1554</v>
      </c>
      <c r="G91" s="20" t="str">
        <f>'P1'!F91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</v>
      </c>
      <c r="H91" s="32">
        <f>'P1'!H91</f>
        <v>3</v>
      </c>
      <c r="I91" s="32" t="str">
        <f>'P1'!J91</f>
        <v>4</v>
      </c>
      <c r="J91" s="32" t="b">
        <f>'P1'!L91</f>
        <v>0</v>
      </c>
      <c r="K91" s="33" t="str">
        <f t="array" ref="K91">IF(J91,IFS(I91="0","SUM",I91="1","PRODUCT",I91="2","MIN",I91="3","MAX",I91="5","GREATER",I91="6","LESS",I91="7","EQUAL",TRUE,"UNKNOWN"),"")</f>
        <v/>
      </c>
      <c r="L91" s="33" t="str">
        <f>'P1'!M91</f>
        <v/>
      </c>
      <c r="M91" s="32" t="str">
        <f>'P1'!P91</f>
        <v/>
      </c>
      <c r="N91" s="33" t="str">
        <f t="shared" si="1"/>
        <v/>
      </c>
      <c r="O91" s="33">
        <f>'P1'!T91</f>
        <v>14</v>
      </c>
      <c r="P91" s="33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D92" s="11"/>
      <c r="E92" s="15">
        <f t="shared" si="2"/>
        <v>84</v>
      </c>
      <c r="F92" s="18">
        <f t="shared" si="3"/>
        <v>1565</v>
      </c>
      <c r="G92" s="20" t="str">
        <f>'P1'!F92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</v>
      </c>
      <c r="H92" s="32">
        <f>'P1'!H92</f>
        <v>1</v>
      </c>
      <c r="I92" s="32" t="str">
        <f>'P1'!J92</f>
        <v>4</v>
      </c>
      <c r="J92" s="32" t="b">
        <f>'P1'!L92</f>
        <v>0</v>
      </c>
      <c r="K92" s="33" t="str">
        <f t="array" ref="K92">IF(J92,IFS(I92="0","SUM",I92="1","PRODUCT",I92="2","MIN",I92="3","MAX",I92="5","GREATER",I92="6","LESS",I92="7","EQUAL",TRUE,"UNKNOWN"),"")</f>
        <v/>
      </c>
      <c r="L92" s="33" t="str">
        <f>'P1'!M92</f>
        <v/>
      </c>
      <c r="M92" s="32" t="str">
        <f>'P1'!P92</f>
        <v/>
      </c>
      <c r="N92" s="33" t="str">
        <f t="shared" si="1"/>
        <v/>
      </c>
      <c r="O92" s="33">
        <f>'P1'!T92</f>
        <v>11</v>
      </c>
      <c r="P92" s="33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D93" s="11"/>
      <c r="E93" s="15">
        <f t="shared" si="2"/>
        <v>85</v>
      </c>
      <c r="F93" s="18">
        <f t="shared" si="3"/>
        <v>1576</v>
      </c>
      <c r="G93" s="20" t="str">
        <f>'P1'!F93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</v>
      </c>
      <c r="H93" s="32">
        <f>'P1'!H93</f>
        <v>6</v>
      </c>
      <c r="I93" s="32" t="str">
        <f>'P1'!J93</f>
        <v>4</v>
      </c>
      <c r="J93" s="32" t="b">
        <f>'P1'!L93</f>
        <v>0</v>
      </c>
      <c r="K93" s="33" t="str">
        <f t="array" ref="K93">IF(J93,IFS(I93="0","SUM",I93="1","PRODUCT",I93="2","MIN",I93="3","MAX",I93="5","GREATER",I93="6","LESS",I93="7","EQUAL",TRUE,"UNKNOWN"),"")</f>
        <v/>
      </c>
      <c r="L93" s="33" t="str">
        <f>'P1'!M93</f>
        <v/>
      </c>
      <c r="M93" s="32" t="str">
        <f>'P1'!P93</f>
        <v/>
      </c>
      <c r="N93" s="33" t="str">
        <f t="shared" si="1"/>
        <v/>
      </c>
      <c r="O93" s="33">
        <f>'P1'!T93</f>
        <v>15</v>
      </c>
      <c r="P93" s="33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D94" s="11"/>
      <c r="E94" s="15">
        <f t="shared" si="2"/>
        <v>86</v>
      </c>
      <c r="F94" s="15">
        <f t="shared" si="3"/>
        <v>1587</v>
      </c>
      <c r="G94" s="16" t="str">
        <f>'P1'!F94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</v>
      </c>
      <c r="H94" s="16">
        <f>'P1'!H94</f>
        <v>4</v>
      </c>
      <c r="I94" s="16" t="str">
        <f>'P1'!J94</f>
        <v>1</v>
      </c>
      <c r="J94" s="16" t="b">
        <f>'P1'!L94</f>
        <v>1</v>
      </c>
      <c r="K94" s="15" t="str">
        <f t="array" ref="K94">IF(J94,IFS(I94="0","SUM",I94="1","PRODUCT",I94="2","MIN",I94="3","MAX",I94="5","GREATER",I94="6","LESS",I94="7","EQUAL",TRUE,"UNKNOWN"),"")</f>
        <v>PRODUCT</v>
      </c>
      <c r="L94" s="15" t="str">
        <f>'P1'!M94</f>
        <v>0</v>
      </c>
      <c r="M94" s="16">
        <f>'P1'!P94</f>
        <v>70</v>
      </c>
      <c r="N94" s="16">
        <f t="shared" si="1"/>
        <v>1679</v>
      </c>
      <c r="O94" s="15" t="str">
        <f>'P1'!T94</f>
        <v/>
      </c>
      <c r="P94" s="15">
        <f>O95*R96</f>
        <v>0</v>
      </c>
      <c r="Q94" s="5">
        <v>17.0</v>
      </c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D95" s="11"/>
      <c r="E95" s="15">
        <f t="shared" si="2"/>
        <v>87</v>
      </c>
      <c r="F95" s="18">
        <f t="shared" si="3"/>
        <v>1609</v>
      </c>
      <c r="G95" s="19" t="str">
        <f>'P1'!F95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</v>
      </c>
      <c r="H95" s="19">
        <f>'P1'!H95</f>
        <v>3</v>
      </c>
      <c r="I95" s="19" t="str">
        <f>'P1'!J95</f>
        <v>4</v>
      </c>
      <c r="J95" s="19" t="b">
        <f>'P1'!L95</f>
        <v>0</v>
      </c>
      <c r="K95" s="18" t="str">
        <f t="array" ref="K95">IF(J95,IFS(I95="0","SUM",I95="1","PRODUCT",I95="2","MIN",I95="3","MAX",I95="5","GREATER",I95="6","LESS",I95="7","EQUAL",TRUE,"UNKNOWN"),"")</f>
        <v/>
      </c>
      <c r="L95" s="18" t="str">
        <f>'P1'!M95</f>
        <v/>
      </c>
      <c r="M95" s="19" t="str">
        <f>'P1'!P95</f>
        <v/>
      </c>
      <c r="N95" s="18" t="str">
        <f t="shared" si="1"/>
        <v/>
      </c>
      <c r="O95" s="18">
        <f>'P1'!T95</f>
        <v>1657</v>
      </c>
      <c r="P95" s="18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D96" s="11"/>
      <c r="E96" s="15">
        <f t="shared" si="2"/>
        <v>88</v>
      </c>
      <c r="F96" s="18">
        <f t="shared" si="3"/>
        <v>1630</v>
      </c>
      <c r="G96" s="19" t="str">
        <f>'P1'!F96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</v>
      </c>
      <c r="H96" s="19">
        <f>'P1'!H96</f>
        <v>0</v>
      </c>
      <c r="I96" s="19" t="str">
        <f>'P1'!J96</f>
        <v>6</v>
      </c>
      <c r="J96" s="19" t="b">
        <f>'P1'!L96</f>
        <v>1</v>
      </c>
      <c r="K96" s="18" t="str">
        <f t="array" ref="K96">IF(J96,IFS(I96="0","SUM",I96="1","PRODUCT",I96="2","MIN",I96="3","MAX",I96="5","GREATER",I96="6","LESS",I96="7","EQUAL",TRUE,"UNKNOWN"),"")</f>
        <v>LESS</v>
      </c>
      <c r="L96" s="18" t="str">
        <f>'P1'!M96</f>
        <v>0</v>
      </c>
      <c r="M96" s="19">
        <f>'P1'!P96</f>
        <v>27</v>
      </c>
      <c r="N96" s="19">
        <f t="shared" si="1"/>
        <v>1679</v>
      </c>
      <c r="O96" s="18" t="str">
        <f>'P1'!T96</f>
        <v/>
      </c>
      <c r="P96" s="18"/>
      <c r="Q96" s="5"/>
      <c r="R96" s="5" t="b">
        <f>O97&lt;O98</f>
        <v>0</v>
      </c>
      <c r="S96" s="5"/>
      <c r="T96" s="5"/>
      <c r="U96" s="5"/>
      <c r="V96" s="5"/>
      <c r="W96" s="5"/>
      <c r="X96" s="5"/>
      <c r="Y96" s="5"/>
      <c r="Z96" s="5"/>
    </row>
    <row r="97" ht="15.75" customHeight="1">
      <c r="D97" s="11"/>
      <c r="E97" s="15">
        <f t="shared" si="2"/>
        <v>89</v>
      </c>
      <c r="F97" s="18">
        <f t="shared" si="3"/>
        <v>1652</v>
      </c>
      <c r="G97" s="20" t="str">
        <f>'P1'!F97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</v>
      </c>
      <c r="H97" s="20">
        <f>'P1'!H97</f>
        <v>7</v>
      </c>
      <c r="I97" s="20" t="str">
        <f>'P1'!J97</f>
        <v>4</v>
      </c>
      <c r="J97" s="20" t="b">
        <f>'P1'!L97</f>
        <v>0</v>
      </c>
      <c r="K97" s="21" t="str">
        <f t="array" ref="K97">IF(J97,IFS(I97="0","SUM",I97="1","PRODUCT",I97="2","MIN",I97="3","MAX",I97="5","GREATER",I97="6","LESS",I97="7","EQUAL",TRUE,"UNKNOWN"),"")</f>
        <v/>
      </c>
      <c r="L97" s="21" t="str">
        <f>'P1'!M97</f>
        <v/>
      </c>
      <c r="M97" s="20" t="str">
        <f>'P1'!P97</f>
        <v/>
      </c>
      <c r="N97" s="21" t="str">
        <f t="shared" si="1"/>
        <v/>
      </c>
      <c r="O97" s="21">
        <f>'P1'!T97</f>
        <v>232</v>
      </c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D98" s="11"/>
      <c r="E98" s="15">
        <f t="shared" si="2"/>
        <v>90</v>
      </c>
      <c r="F98" s="18">
        <f t="shared" si="3"/>
        <v>1668</v>
      </c>
      <c r="G98" s="20" t="str">
        <f>'P1'!F98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</v>
      </c>
      <c r="H98" s="20">
        <f>'P1'!H98</f>
        <v>3</v>
      </c>
      <c r="I98" s="20" t="str">
        <f>'P1'!J98</f>
        <v>4</v>
      </c>
      <c r="J98" s="20" t="b">
        <f>'P1'!L98</f>
        <v>0</v>
      </c>
      <c r="K98" s="21" t="str">
        <f t="array" ref="K98">IF(J98,IFS(I98="0","SUM",I98="1","PRODUCT",I98="2","MIN",I98="3","MAX",I98="5","GREATER",I98="6","LESS",I98="7","EQUAL",TRUE,"UNKNOWN"),"")</f>
        <v/>
      </c>
      <c r="L98" s="21" t="str">
        <f>'P1'!M98</f>
        <v/>
      </c>
      <c r="M98" s="20" t="str">
        <f>'P1'!P98</f>
        <v/>
      </c>
      <c r="N98" s="21" t="str">
        <f t="shared" si="1"/>
        <v/>
      </c>
      <c r="O98" s="21">
        <f>'P1'!T98</f>
        <v>6</v>
      </c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D99" s="11"/>
      <c r="E99" s="15">
        <f t="shared" si="2"/>
        <v>91</v>
      </c>
      <c r="F99" s="15">
        <f t="shared" si="3"/>
        <v>1679</v>
      </c>
      <c r="G99" s="16" t="str">
        <f>'P1'!F99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</v>
      </c>
      <c r="H99" s="16">
        <f>'P1'!H99</f>
        <v>1</v>
      </c>
      <c r="I99" s="16" t="str">
        <f>'P1'!J99</f>
        <v>3</v>
      </c>
      <c r="J99" s="16" t="b">
        <f>'P1'!L99</f>
        <v>1</v>
      </c>
      <c r="K99" s="15" t="str">
        <f t="array" ref="K99">IF(J99,IFS(I99="0","SUM",I99="1","PRODUCT",I99="2","MIN",I99="3","MAX",I99="5","GREATER",I99="6","LESS",I99="7","EQUAL",TRUE,"UNKNOWN"),"")</f>
        <v>MAX</v>
      </c>
      <c r="L99" s="15" t="str">
        <f>'P1'!M99</f>
        <v>0</v>
      </c>
      <c r="M99" s="16">
        <f>'P1'!P99</f>
        <v>114</v>
      </c>
      <c r="N99" s="16">
        <f t="shared" si="1"/>
        <v>1815</v>
      </c>
      <c r="O99" s="15" t="str">
        <f>'P1'!T99</f>
        <v/>
      </c>
      <c r="P99" s="15">
        <f>MAX(O100:O103)</f>
        <v>46712960</v>
      </c>
      <c r="Q99" s="5">
        <v>18.0</v>
      </c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D100" s="11"/>
      <c r="E100" s="15">
        <f t="shared" si="2"/>
        <v>92</v>
      </c>
      <c r="F100" s="15">
        <f t="shared" si="3"/>
        <v>1701</v>
      </c>
      <c r="G100" s="19" t="str">
        <f>'P1'!F100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</v>
      </c>
      <c r="H100" s="19">
        <f>'P1'!H100</f>
        <v>5</v>
      </c>
      <c r="I100" s="19" t="str">
        <f>'P1'!J100</f>
        <v>4</v>
      </c>
      <c r="J100" s="19" t="b">
        <f>'P1'!L100</f>
        <v>0</v>
      </c>
      <c r="K100" s="18" t="str">
        <f t="array" ref="K100">IF(J100,IFS(I100="0","SUM",I100="1","PRODUCT",I100="2","MIN",I100="3","MAX",I100="5","GREATER",I100="6","LESS",I100="7","EQUAL",TRUE,"UNKNOWN"),"")</f>
        <v/>
      </c>
      <c r="L100" s="18" t="str">
        <f>'P1'!M100</f>
        <v/>
      </c>
      <c r="M100" s="19" t="str">
        <f>'P1'!P100</f>
        <v/>
      </c>
      <c r="N100" s="18" t="str">
        <f t="shared" si="1"/>
        <v/>
      </c>
      <c r="O100" s="18">
        <f>'P1'!T100</f>
        <v>7</v>
      </c>
      <c r="P100" s="18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D101" s="11"/>
      <c r="E101" s="15">
        <f t="shared" si="2"/>
        <v>93</v>
      </c>
      <c r="F101" s="15">
        <f t="shared" si="3"/>
        <v>1712</v>
      </c>
      <c r="G101" s="19" t="str">
        <f>'P1'!F101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</v>
      </c>
      <c r="H101" s="19">
        <f>'P1'!H101</f>
        <v>7</v>
      </c>
      <c r="I101" s="19" t="str">
        <f>'P1'!J101</f>
        <v>4</v>
      </c>
      <c r="J101" s="19" t="b">
        <f>'P1'!L101</f>
        <v>0</v>
      </c>
      <c r="K101" s="18" t="str">
        <f t="array" ref="K101">IF(J101,IFS(I101="0","SUM",I101="1","PRODUCT",I101="2","MIN",I101="3","MAX",I101="5","GREATER",I101="6","LESS",I101="7","EQUAL",TRUE,"UNKNOWN"),"")</f>
        <v/>
      </c>
      <c r="L101" s="18" t="str">
        <f>'P1'!M101</f>
        <v/>
      </c>
      <c r="M101" s="19" t="str">
        <f>'P1'!P101</f>
        <v/>
      </c>
      <c r="N101" s="18" t="str">
        <f t="shared" si="1"/>
        <v/>
      </c>
      <c r="O101" s="18">
        <f>'P1'!T101</f>
        <v>3818</v>
      </c>
      <c r="P101" s="18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D102" s="11"/>
      <c r="E102" s="15">
        <f t="shared" si="2"/>
        <v>94</v>
      </c>
      <c r="F102" s="15">
        <f t="shared" si="3"/>
        <v>1733</v>
      </c>
      <c r="G102" s="19" t="str">
        <f>'P1'!F102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</v>
      </c>
      <c r="H102" s="19">
        <f>'P1'!H102</f>
        <v>2</v>
      </c>
      <c r="I102" s="19" t="str">
        <f>'P1'!J102</f>
        <v>4</v>
      </c>
      <c r="J102" s="19" t="b">
        <f>'P1'!L102</f>
        <v>0</v>
      </c>
      <c r="K102" s="18" t="str">
        <f t="array" ref="K102">IF(J102,IFS(I102="0","SUM",I102="1","PRODUCT",I102="2","MIN",I102="3","MAX",I102="5","GREATER",I102="6","LESS",I102="7","EQUAL",TRUE,"UNKNOWN"),"")</f>
        <v/>
      </c>
      <c r="L102" s="18" t="str">
        <f>'P1'!M102</f>
        <v/>
      </c>
      <c r="M102" s="19" t="str">
        <f>'P1'!P102</f>
        <v/>
      </c>
      <c r="N102" s="18" t="str">
        <f t="shared" si="1"/>
        <v/>
      </c>
      <c r="O102" s="18">
        <f>'P1'!T102</f>
        <v>37218785</v>
      </c>
      <c r="P102" s="18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D103" s="11"/>
      <c r="E103" s="15">
        <f t="shared" si="2"/>
        <v>95</v>
      </c>
      <c r="F103" s="15">
        <f t="shared" si="3"/>
        <v>1774</v>
      </c>
      <c r="G103" s="19" t="str">
        <f>'P1'!F103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</v>
      </c>
      <c r="H103" s="19">
        <f>'P1'!H103</f>
        <v>7</v>
      </c>
      <c r="I103" s="19" t="str">
        <f>'P1'!J103</f>
        <v>4</v>
      </c>
      <c r="J103" s="19" t="b">
        <f>'P1'!L103</f>
        <v>0</v>
      </c>
      <c r="K103" s="18" t="str">
        <f t="array" ref="K103">IF(J103,IFS(I103="0","SUM",I103="1","PRODUCT",I103="2","MIN",I103="3","MAX",I103="5","GREATER",I103="6","LESS",I103="7","EQUAL",TRUE,"UNKNOWN"),"")</f>
        <v/>
      </c>
      <c r="L103" s="18" t="str">
        <f>'P1'!M103</f>
        <v/>
      </c>
      <c r="M103" s="19" t="str">
        <f>'P1'!P103</f>
        <v/>
      </c>
      <c r="N103" s="18" t="str">
        <f t="shared" si="1"/>
        <v/>
      </c>
      <c r="O103" s="18">
        <f>'P1'!T103</f>
        <v>46712960</v>
      </c>
      <c r="P103" s="18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D104" s="11"/>
      <c r="E104" s="15">
        <f t="shared" si="2"/>
        <v>96</v>
      </c>
      <c r="F104" s="15">
        <f t="shared" si="3"/>
        <v>1815</v>
      </c>
      <c r="G104" s="16" t="str">
        <f>'P1'!F104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</v>
      </c>
      <c r="H104" s="16">
        <f>'P1'!H104</f>
        <v>7</v>
      </c>
      <c r="I104" s="16" t="str">
        <f>'P1'!J104</f>
        <v>3</v>
      </c>
      <c r="J104" s="16" t="b">
        <f>'P1'!L104</f>
        <v>1</v>
      </c>
      <c r="K104" s="15" t="str">
        <f t="array" ref="K104">IF(J104,IFS(I104="0","SUM",I104="1","PRODUCT",I104="2","MIN",I104="3","MAX",I104="5","GREATER",I104="6","LESS",I104="7","EQUAL",TRUE,"UNKNOWN"),"")</f>
        <v>MAX</v>
      </c>
      <c r="L104" s="15" t="str">
        <f>'P1'!M104</f>
        <v>0</v>
      </c>
      <c r="M104" s="16">
        <f>'P1'!P104</f>
        <v>110</v>
      </c>
      <c r="N104" s="16">
        <f t="shared" si="1"/>
        <v>1947</v>
      </c>
      <c r="O104" s="15" t="str">
        <f>'P1'!T104</f>
        <v/>
      </c>
      <c r="P104" s="15">
        <f>MAX(O105:O109)</f>
        <v>54252</v>
      </c>
      <c r="Q104" s="5">
        <v>19.0</v>
      </c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D105" s="11"/>
      <c r="E105" s="15">
        <f t="shared" si="2"/>
        <v>97</v>
      </c>
      <c r="F105" s="18">
        <f t="shared" si="3"/>
        <v>1837</v>
      </c>
      <c r="G105" s="19" t="str">
        <f>'P1'!F105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</v>
      </c>
      <c r="H105" s="19">
        <f>'P1'!H105</f>
        <v>7</v>
      </c>
      <c r="I105" s="19" t="str">
        <f>'P1'!J105</f>
        <v>4</v>
      </c>
      <c r="J105" s="19" t="b">
        <f>'P1'!L105</f>
        <v>0</v>
      </c>
      <c r="K105" s="18" t="str">
        <f t="array" ref="K105">IF(J105,IFS(I105="0","SUM",I105="1","PRODUCT",I105="2","MIN",I105="3","MAX",I105="5","GREATER",I105="6","LESS",I105="7","EQUAL",TRUE,"UNKNOWN"),"")</f>
        <v/>
      </c>
      <c r="L105" s="18" t="str">
        <f>'P1'!M105</f>
        <v/>
      </c>
      <c r="M105" s="19" t="str">
        <f>'P1'!P105</f>
        <v/>
      </c>
      <c r="N105" s="18" t="str">
        <f t="shared" si="1"/>
        <v/>
      </c>
      <c r="O105" s="18">
        <f>'P1'!T105</f>
        <v>51492</v>
      </c>
      <c r="P105" s="18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D106" s="11"/>
      <c r="E106" s="15">
        <f t="shared" si="2"/>
        <v>98</v>
      </c>
      <c r="F106" s="18">
        <f t="shared" si="3"/>
        <v>1863</v>
      </c>
      <c r="G106" s="19" t="str">
        <f>'P1'!F106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</v>
      </c>
      <c r="H106" s="19">
        <f>'P1'!H106</f>
        <v>0</v>
      </c>
      <c r="I106" s="19" t="str">
        <f>'P1'!J106</f>
        <v>4</v>
      </c>
      <c r="J106" s="19" t="b">
        <f>'P1'!L106</f>
        <v>0</v>
      </c>
      <c r="K106" s="18" t="str">
        <f t="array" ref="K106">IF(J106,IFS(I106="0","SUM",I106="1","PRODUCT",I106="2","MIN",I106="3","MAX",I106="5","GREATER",I106="6","LESS",I106="7","EQUAL",TRUE,"UNKNOWN"),"")</f>
        <v/>
      </c>
      <c r="L106" s="18" t="str">
        <f>'P1'!M106</f>
        <v/>
      </c>
      <c r="M106" s="19" t="str">
        <f>'P1'!P106</f>
        <v/>
      </c>
      <c r="N106" s="18" t="str">
        <f t="shared" si="1"/>
        <v/>
      </c>
      <c r="O106" s="18">
        <f>'P1'!T106</f>
        <v>54252</v>
      </c>
      <c r="P106" s="18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D107" s="11"/>
      <c r="E107" s="15">
        <f t="shared" si="2"/>
        <v>99</v>
      </c>
      <c r="F107" s="18">
        <f t="shared" si="3"/>
        <v>1889</v>
      </c>
      <c r="G107" s="19" t="str">
        <f>'P1'!F107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</v>
      </c>
      <c r="H107" s="19">
        <f>'P1'!H107</f>
        <v>6</v>
      </c>
      <c r="I107" s="19" t="str">
        <f>'P1'!J107</f>
        <v>4</v>
      </c>
      <c r="J107" s="19" t="b">
        <f>'P1'!L107</f>
        <v>0</v>
      </c>
      <c r="K107" s="18" t="str">
        <f t="array" ref="K107">IF(J107,IFS(I107="0","SUM",I107="1","PRODUCT",I107="2","MIN",I107="3","MAX",I107="5","GREATER",I107="6","LESS",I107="7","EQUAL",TRUE,"UNKNOWN"),"")</f>
        <v/>
      </c>
      <c r="L107" s="18" t="str">
        <f>'P1'!M107</f>
        <v/>
      </c>
      <c r="M107" s="19" t="str">
        <f>'P1'!P107</f>
        <v/>
      </c>
      <c r="N107" s="18" t="str">
        <f t="shared" si="1"/>
        <v/>
      </c>
      <c r="O107" s="18">
        <f>'P1'!T107</f>
        <v>13</v>
      </c>
      <c r="P107" s="18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D108" s="11"/>
      <c r="E108" s="15">
        <f t="shared" si="2"/>
        <v>100</v>
      </c>
      <c r="F108" s="18">
        <f t="shared" si="3"/>
        <v>1900</v>
      </c>
      <c r="G108" s="19" t="str">
        <f>'P1'!F108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</v>
      </c>
      <c r="H108" s="19">
        <f>'P1'!H108</f>
        <v>5</v>
      </c>
      <c r="I108" s="19" t="str">
        <f>'P1'!J108</f>
        <v>4</v>
      </c>
      <c r="J108" s="19" t="b">
        <f>'P1'!L108</f>
        <v>0</v>
      </c>
      <c r="K108" s="18" t="str">
        <f t="array" ref="K108">IF(J108,IFS(I108="0","SUM",I108="1","PRODUCT",I108="2","MIN",I108="3","MAX",I108="5","GREATER",I108="6","LESS",I108="7","EQUAL",TRUE,"UNKNOWN"),"")</f>
        <v/>
      </c>
      <c r="L108" s="18" t="str">
        <f>'P1'!M108</f>
        <v/>
      </c>
      <c r="M108" s="19" t="str">
        <f>'P1'!P108</f>
        <v/>
      </c>
      <c r="N108" s="18" t="str">
        <f t="shared" si="1"/>
        <v/>
      </c>
      <c r="O108" s="18">
        <f>'P1'!T108</f>
        <v>9637</v>
      </c>
      <c r="P108" s="18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D109" s="11"/>
      <c r="E109" s="15">
        <f t="shared" si="2"/>
        <v>101</v>
      </c>
      <c r="F109" s="18">
        <f t="shared" si="3"/>
        <v>1926</v>
      </c>
      <c r="G109" s="19" t="str">
        <f>'P1'!F109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</v>
      </c>
      <c r="H109" s="19">
        <f>'P1'!H109</f>
        <v>2</v>
      </c>
      <c r="I109" s="19" t="str">
        <f>'P1'!J109</f>
        <v>4</v>
      </c>
      <c r="J109" s="19" t="b">
        <f>'P1'!L109</f>
        <v>0</v>
      </c>
      <c r="K109" s="18" t="str">
        <f t="array" ref="K109">IF(J109,IFS(I109="0","SUM",I109="1","PRODUCT",I109="2","MIN",I109="3","MAX",I109="5","GREATER",I109="6","LESS",I109="7","EQUAL",TRUE,"UNKNOWN"),"")</f>
        <v/>
      </c>
      <c r="L109" s="18" t="str">
        <f>'P1'!M109</f>
        <v/>
      </c>
      <c r="M109" s="19" t="str">
        <f>'P1'!P109</f>
        <v/>
      </c>
      <c r="N109" s="18" t="str">
        <f t="shared" si="1"/>
        <v/>
      </c>
      <c r="O109" s="18">
        <f>'P1'!T109</f>
        <v>3673</v>
      </c>
      <c r="P109" s="18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D110" s="11"/>
      <c r="E110" s="15">
        <f t="shared" si="2"/>
        <v>102</v>
      </c>
      <c r="F110" s="15">
        <f t="shared" si="3"/>
        <v>1947</v>
      </c>
      <c r="G110" s="16" t="str">
        <f>'P1'!F110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</v>
      </c>
      <c r="H110" s="16">
        <f>'P1'!H110</f>
        <v>7</v>
      </c>
      <c r="I110" s="16" t="str">
        <f>'P1'!J110</f>
        <v>1</v>
      </c>
      <c r="J110" s="16" t="b">
        <f>'P1'!L110</f>
        <v>1</v>
      </c>
      <c r="K110" s="15" t="str">
        <f t="array" ref="K110">IF(J110,IFS(I110="0","SUM",I110="1","PRODUCT",I110="2","MIN",I110="3","MAX",I110="5","GREATER",I110="6","LESS",I110="7","EQUAL",TRUE,"UNKNOWN"),"")</f>
        <v>PRODUCT</v>
      </c>
      <c r="L110" s="15" t="str">
        <f>'P1'!M110</f>
        <v>0</v>
      </c>
      <c r="M110" s="16">
        <f>'P1'!P110</f>
        <v>148</v>
      </c>
      <c r="N110" s="16">
        <f t="shared" si="1"/>
        <v>2117</v>
      </c>
      <c r="O110" s="15" t="str">
        <f>'P1'!T110</f>
        <v/>
      </c>
      <c r="P110" s="15">
        <f>R111*O120</f>
        <v>0</v>
      </c>
      <c r="Q110" s="5">
        <v>20.0</v>
      </c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D111" s="11"/>
      <c r="E111" s="15">
        <f t="shared" si="2"/>
        <v>103</v>
      </c>
      <c r="F111" s="18">
        <f t="shared" si="3"/>
        <v>1969</v>
      </c>
      <c r="G111" s="19" t="str">
        <f>'P1'!F111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</v>
      </c>
      <c r="H111" s="19">
        <f>'P1'!H111</f>
        <v>0</v>
      </c>
      <c r="I111" s="19" t="str">
        <f>'P1'!J111</f>
        <v>5</v>
      </c>
      <c r="J111" s="19" t="b">
        <f>'P1'!L111</f>
        <v>1</v>
      </c>
      <c r="K111" s="18" t="str">
        <f t="array" ref="K111">IF(J111,IFS(I111="0","SUM",I111="1","PRODUCT",I111="2","MIN",I111="3","MAX",I111="5","GREATER",I111="6","LESS",I111="7","EQUAL",TRUE,"UNKNOWN"),"")</f>
        <v>GREATER</v>
      </c>
      <c r="L111" s="18" t="str">
        <f>'P1'!M111</f>
        <v>0</v>
      </c>
      <c r="M111" s="19">
        <f>'P1'!P111</f>
        <v>110</v>
      </c>
      <c r="N111" s="19">
        <f t="shared" si="1"/>
        <v>2101</v>
      </c>
      <c r="O111" s="18" t="str">
        <f>'P1'!T111</f>
        <v/>
      </c>
      <c r="P111" s="18"/>
      <c r="Q111" s="5"/>
      <c r="R111" s="5" t="b">
        <f>R112&gt;R116</f>
        <v>0</v>
      </c>
      <c r="S111" s="5"/>
      <c r="T111" s="5"/>
      <c r="U111" s="5"/>
      <c r="V111" s="5"/>
      <c r="W111" s="5"/>
      <c r="X111" s="5"/>
      <c r="Y111" s="5"/>
      <c r="Z111" s="5"/>
    </row>
    <row r="112" ht="15.75" customHeight="1">
      <c r="D112" s="11"/>
      <c r="E112" s="15">
        <f t="shared" si="2"/>
        <v>104</v>
      </c>
      <c r="F112" s="18">
        <f t="shared" si="3"/>
        <v>1991</v>
      </c>
      <c r="G112" s="20" t="str">
        <f>'P1'!F112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</v>
      </c>
      <c r="H112" s="20">
        <f>'P1'!H112</f>
        <v>5</v>
      </c>
      <c r="I112" s="20" t="str">
        <f>'P1'!J112</f>
        <v>0</v>
      </c>
      <c r="J112" s="20" t="b">
        <f>'P1'!L112</f>
        <v>1</v>
      </c>
      <c r="K112" s="21" t="str">
        <f t="array" ref="K112">IF(J112,IFS(I112="0","SUM",I112="1","PRODUCT",I112="2","MIN",I112="3","MAX",I112="5","GREATER",I112="6","LESS",I112="7","EQUAL",TRUE,"UNKNOWN"),"")</f>
        <v>SUM</v>
      </c>
      <c r="L112" s="21" t="str">
        <f>'P1'!M112</f>
        <v>0</v>
      </c>
      <c r="M112" s="20">
        <f>'P1'!P112</f>
        <v>33</v>
      </c>
      <c r="N112" s="20">
        <f t="shared" si="1"/>
        <v>2046</v>
      </c>
      <c r="O112" s="21" t="str">
        <f>'P1'!T112</f>
        <v/>
      </c>
      <c r="P112" s="21"/>
      <c r="Q112" s="5"/>
      <c r="R112" s="5">
        <f>SUM(O113:O115)</f>
        <v>26</v>
      </c>
      <c r="S112" s="5"/>
      <c r="T112" s="5"/>
      <c r="U112" s="5"/>
      <c r="V112" s="5"/>
      <c r="W112" s="5"/>
      <c r="X112" s="5"/>
      <c r="Y112" s="5"/>
      <c r="Z112" s="5"/>
    </row>
    <row r="113" ht="15.75" customHeight="1">
      <c r="D113" s="11"/>
      <c r="E113" s="15">
        <f t="shared" si="2"/>
        <v>105</v>
      </c>
      <c r="F113" s="18">
        <f t="shared" si="3"/>
        <v>2013</v>
      </c>
      <c r="G113" s="20" t="str">
        <f>'P1'!F113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</v>
      </c>
      <c r="H113" s="32">
        <f>'P1'!H113</f>
        <v>3</v>
      </c>
      <c r="I113" s="32" t="str">
        <f>'P1'!J113</f>
        <v>4</v>
      </c>
      <c r="J113" s="32" t="b">
        <f>'P1'!L113</f>
        <v>0</v>
      </c>
      <c r="K113" s="33" t="str">
        <f t="array" ref="K113">IF(J113,IFS(I113="0","SUM",I113="1","PRODUCT",I113="2","MIN",I113="3","MAX",I113="5","GREATER",I113="6","LESS",I113="7","EQUAL",TRUE,"UNKNOWN"),"")</f>
        <v/>
      </c>
      <c r="L113" s="33" t="str">
        <f>'P1'!M113</f>
        <v/>
      </c>
      <c r="M113" s="32" t="str">
        <f>'P1'!P113</f>
        <v/>
      </c>
      <c r="N113" s="33" t="str">
        <f t="shared" si="1"/>
        <v/>
      </c>
      <c r="O113" s="33">
        <f>'P1'!T113</f>
        <v>7</v>
      </c>
      <c r="P113" s="33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D114" s="11"/>
      <c r="E114" s="15">
        <f t="shared" si="2"/>
        <v>106</v>
      </c>
      <c r="F114" s="18">
        <f t="shared" si="3"/>
        <v>2024</v>
      </c>
      <c r="G114" s="20" t="str">
        <f>'P1'!F114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</v>
      </c>
      <c r="H114" s="32">
        <f>'P1'!H114</f>
        <v>6</v>
      </c>
      <c r="I114" s="32" t="str">
        <f>'P1'!J114</f>
        <v>4</v>
      </c>
      <c r="J114" s="32" t="b">
        <f>'P1'!L114</f>
        <v>0</v>
      </c>
      <c r="K114" s="33" t="str">
        <f t="array" ref="K114">IF(J114,IFS(I114="0","SUM",I114="1","PRODUCT",I114="2","MIN",I114="3","MAX",I114="5","GREATER",I114="6","LESS",I114="7","EQUAL",TRUE,"UNKNOWN"),"")</f>
        <v/>
      </c>
      <c r="L114" s="33" t="str">
        <f>'P1'!M114</f>
        <v/>
      </c>
      <c r="M114" s="32" t="str">
        <f>'P1'!P114</f>
        <v/>
      </c>
      <c r="N114" s="33" t="str">
        <f t="shared" si="1"/>
        <v/>
      </c>
      <c r="O114" s="33">
        <f>'P1'!T114</f>
        <v>6</v>
      </c>
      <c r="P114" s="33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D115" s="11"/>
      <c r="E115" s="15">
        <f t="shared" si="2"/>
        <v>107</v>
      </c>
      <c r="F115" s="18">
        <f t="shared" si="3"/>
        <v>2035</v>
      </c>
      <c r="G115" s="20" t="str">
        <f>'P1'!F115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</v>
      </c>
      <c r="H115" s="32">
        <f>'P1'!H115</f>
        <v>5</v>
      </c>
      <c r="I115" s="32" t="str">
        <f>'P1'!J115</f>
        <v>4</v>
      </c>
      <c r="J115" s="32" t="b">
        <f>'P1'!L115</f>
        <v>0</v>
      </c>
      <c r="K115" s="33" t="str">
        <f t="array" ref="K115">IF(J115,IFS(I115="0","SUM",I115="1","PRODUCT",I115="2","MIN",I115="3","MAX",I115="5","GREATER",I115="6","LESS",I115="7","EQUAL",TRUE,"UNKNOWN"),"")</f>
        <v/>
      </c>
      <c r="L115" s="33" t="str">
        <f>'P1'!M115</f>
        <v/>
      </c>
      <c r="M115" s="32" t="str">
        <f>'P1'!P115</f>
        <v/>
      </c>
      <c r="N115" s="33" t="str">
        <f t="shared" si="1"/>
        <v/>
      </c>
      <c r="O115" s="33">
        <f>'P1'!T115</f>
        <v>13</v>
      </c>
      <c r="P115" s="33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D116" s="11"/>
      <c r="E116" s="15">
        <f t="shared" si="2"/>
        <v>108</v>
      </c>
      <c r="F116" s="18">
        <f t="shared" si="3"/>
        <v>2046</v>
      </c>
      <c r="G116" s="20" t="str">
        <f>'P1'!F116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</v>
      </c>
      <c r="H116" s="20">
        <f>'P1'!H116</f>
        <v>7</v>
      </c>
      <c r="I116" s="20" t="str">
        <f>'P1'!J116</f>
        <v>0</v>
      </c>
      <c r="J116" s="20" t="b">
        <f>'P1'!L116</f>
        <v>1</v>
      </c>
      <c r="K116" s="21" t="str">
        <f t="array" ref="K116">IF(J116,IFS(I116="0","SUM",I116="1","PRODUCT",I116="2","MIN",I116="3","MAX",I116="5","GREATER",I116="6","LESS",I116="7","EQUAL",TRUE,"UNKNOWN"),"")</f>
        <v>SUM</v>
      </c>
      <c r="L116" s="21" t="str">
        <f>'P1'!M116</f>
        <v>0</v>
      </c>
      <c r="M116" s="20">
        <f>'P1'!P116</f>
        <v>33</v>
      </c>
      <c r="N116" s="20">
        <f t="shared" si="1"/>
        <v>2101</v>
      </c>
      <c r="O116" s="21" t="str">
        <f>'P1'!T116</f>
        <v/>
      </c>
      <c r="P116" s="21"/>
      <c r="Q116" s="5"/>
      <c r="R116" s="5">
        <f>SUM(O117:O120)</f>
        <v>55</v>
      </c>
      <c r="S116" s="5"/>
      <c r="T116" s="5"/>
      <c r="U116" s="5"/>
      <c r="V116" s="5"/>
      <c r="W116" s="5"/>
      <c r="X116" s="5"/>
      <c r="Y116" s="5"/>
      <c r="Z116" s="5"/>
    </row>
    <row r="117" ht="15.75" customHeight="1">
      <c r="D117" s="11"/>
      <c r="E117" s="15">
        <f t="shared" si="2"/>
        <v>109</v>
      </c>
      <c r="F117" s="18">
        <f t="shared" si="3"/>
        <v>2068</v>
      </c>
      <c r="G117" s="20" t="str">
        <f>'P1'!F117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</v>
      </c>
      <c r="H117" s="32">
        <f>'P1'!H117</f>
        <v>4</v>
      </c>
      <c r="I117" s="32" t="str">
        <f>'P1'!J117</f>
        <v>4</v>
      </c>
      <c r="J117" s="32" t="b">
        <f>'P1'!L117</f>
        <v>0</v>
      </c>
      <c r="K117" s="33" t="str">
        <f t="array" ref="K117">IF(J117,IFS(I117="0","SUM",I117="1","PRODUCT",I117="2","MIN",I117="3","MAX",I117="5","GREATER",I117="6","LESS",I117="7","EQUAL",TRUE,"UNKNOWN"),"")</f>
        <v/>
      </c>
      <c r="L117" s="33" t="str">
        <f>'P1'!M117</f>
        <v/>
      </c>
      <c r="M117" s="32" t="str">
        <f>'P1'!P117</f>
        <v/>
      </c>
      <c r="N117" s="33" t="str">
        <f t="shared" si="1"/>
        <v/>
      </c>
      <c r="O117" s="33">
        <f>'P1'!T117</f>
        <v>13</v>
      </c>
      <c r="P117" s="33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D118" s="11"/>
      <c r="E118" s="15">
        <f t="shared" si="2"/>
        <v>110</v>
      </c>
      <c r="F118" s="18">
        <f t="shared" si="3"/>
        <v>2079</v>
      </c>
      <c r="G118" s="20" t="str">
        <f>'P1'!F118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</v>
      </c>
      <c r="H118" s="32">
        <f>'P1'!H118</f>
        <v>7</v>
      </c>
      <c r="I118" s="32" t="str">
        <f>'P1'!J118</f>
        <v>4</v>
      </c>
      <c r="J118" s="32" t="b">
        <f>'P1'!L118</f>
        <v>0</v>
      </c>
      <c r="K118" s="33" t="str">
        <f t="array" ref="K118">IF(J118,IFS(I118="0","SUM",I118="1","PRODUCT",I118="2","MIN",I118="3","MAX",I118="5","GREATER",I118="6","LESS",I118="7","EQUAL",TRUE,"UNKNOWN"),"")</f>
        <v/>
      </c>
      <c r="L118" s="33" t="str">
        <f>'P1'!M118</f>
        <v/>
      </c>
      <c r="M118" s="32" t="str">
        <f>'P1'!P118</f>
        <v/>
      </c>
      <c r="N118" s="33" t="str">
        <f t="shared" si="1"/>
        <v/>
      </c>
      <c r="O118" s="33">
        <f>'P1'!T118</f>
        <v>4</v>
      </c>
      <c r="P118" s="33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D119" s="11"/>
      <c r="E119" s="15">
        <f t="shared" si="2"/>
        <v>111</v>
      </c>
      <c r="F119" s="18">
        <f t="shared" si="3"/>
        <v>2090</v>
      </c>
      <c r="G119" s="20" t="str">
        <f>'P1'!F119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</v>
      </c>
      <c r="H119" s="32">
        <f>'P1'!H119</f>
        <v>3</v>
      </c>
      <c r="I119" s="32" t="str">
        <f>'P1'!J119</f>
        <v>4</v>
      </c>
      <c r="J119" s="32" t="b">
        <f>'P1'!L119</f>
        <v>0</v>
      </c>
      <c r="K119" s="33" t="str">
        <f t="array" ref="K119">IF(J119,IFS(I119="0","SUM",I119="1","PRODUCT",I119="2","MIN",I119="3","MAX",I119="5","GREATER",I119="6","LESS",I119="7","EQUAL",TRUE,"UNKNOWN"),"")</f>
        <v/>
      </c>
      <c r="L119" s="33" t="str">
        <f>'P1'!M119</f>
        <v/>
      </c>
      <c r="M119" s="32" t="str">
        <f>'P1'!P119</f>
        <v/>
      </c>
      <c r="N119" s="33" t="str">
        <f t="shared" si="1"/>
        <v/>
      </c>
      <c r="O119" s="33">
        <f>'P1'!T119</f>
        <v>13</v>
      </c>
      <c r="P119" s="33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D120" s="11"/>
      <c r="E120" s="15">
        <f t="shared" si="2"/>
        <v>112</v>
      </c>
      <c r="F120" s="18">
        <f t="shared" si="3"/>
        <v>2101</v>
      </c>
      <c r="G120" s="19" t="str">
        <f>'P1'!F120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</v>
      </c>
      <c r="H120" s="19">
        <f>'P1'!H120</f>
        <v>2</v>
      </c>
      <c r="I120" s="19" t="str">
        <f>'P1'!J120</f>
        <v>4</v>
      </c>
      <c r="J120" s="19" t="b">
        <f>'P1'!L120</f>
        <v>0</v>
      </c>
      <c r="K120" s="18" t="str">
        <f t="array" ref="K120">IF(J120,IFS(I120="0","SUM",I120="1","PRODUCT",I120="2","MIN",I120="3","MAX",I120="5","GREATER",I120="6","LESS",I120="7","EQUAL",TRUE,"UNKNOWN"),"")</f>
        <v/>
      </c>
      <c r="L120" s="18" t="str">
        <f>'P1'!M120</f>
        <v/>
      </c>
      <c r="M120" s="19" t="str">
        <f>'P1'!P120</f>
        <v/>
      </c>
      <c r="N120" s="18" t="str">
        <f t="shared" si="1"/>
        <v/>
      </c>
      <c r="O120" s="18">
        <f>'P1'!T120</f>
        <v>25</v>
      </c>
      <c r="P120" s="18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D121" s="11"/>
      <c r="E121" s="15">
        <f t="shared" si="2"/>
        <v>113</v>
      </c>
      <c r="F121" s="15">
        <f t="shared" si="3"/>
        <v>2117</v>
      </c>
      <c r="G121" s="16" t="str">
        <f>'P1'!F121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</v>
      </c>
      <c r="H121" s="16">
        <f>'P1'!H121</f>
        <v>7</v>
      </c>
      <c r="I121" s="16" t="str">
        <f>'P1'!J121</f>
        <v>0</v>
      </c>
      <c r="J121" s="16" t="b">
        <f>'P1'!L121</f>
        <v>1</v>
      </c>
      <c r="K121" s="15" t="str">
        <f t="array" ref="K121">IF(J121,IFS(I121="0","SUM",I121="1","PRODUCT",I121="2","MIN",I121="3","MAX",I121="5","GREATER",I121="6","LESS",I121="7","EQUAL",TRUE,"UNKNOWN"),"")</f>
        <v>SUM</v>
      </c>
      <c r="L121" s="15" t="str">
        <f>'P1'!M121</f>
        <v>1</v>
      </c>
      <c r="M121" s="16">
        <f>'P1'!P121</f>
        <v>3</v>
      </c>
      <c r="N121" s="15" t="str">
        <f t="shared" si="1"/>
        <v/>
      </c>
      <c r="O121" s="15" t="str">
        <f>'P1'!T121</f>
        <v/>
      </c>
      <c r="P121" s="15">
        <f>SUM(R122:R132)</f>
        <v>1464</v>
      </c>
      <c r="Q121" s="5">
        <v>21.0</v>
      </c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D122" s="11"/>
      <c r="E122" s="15">
        <f t="shared" si="2"/>
        <v>114</v>
      </c>
      <c r="F122" s="18">
        <f t="shared" si="3"/>
        <v>2135</v>
      </c>
      <c r="G122" s="19" t="str">
        <f>'P1'!F122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</v>
      </c>
      <c r="H122" s="19">
        <f>'P1'!H122</f>
        <v>7</v>
      </c>
      <c r="I122" s="19" t="str">
        <f>'P1'!J122</f>
        <v>1</v>
      </c>
      <c r="J122" s="19" t="b">
        <f>'P1'!L122</f>
        <v>1</v>
      </c>
      <c r="K122" s="18" t="str">
        <f t="array" ref="K122">IF(J122,IFS(I122="0","SUM",I122="1","PRODUCT",I122="2","MIN",I122="3","MAX",I122="5","GREATER",I122="6","LESS",I122="7","EQUAL",TRUE,"UNKNOWN"),"")</f>
        <v>PRODUCT</v>
      </c>
      <c r="L122" s="18" t="str">
        <f>'P1'!M122</f>
        <v>0</v>
      </c>
      <c r="M122" s="19">
        <f>'P1'!P122</f>
        <v>33</v>
      </c>
      <c r="N122" s="19">
        <f t="shared" si="1"/>
        <v>2190</v>
      </c>
      <c r="O122" s="18" t="str">
        <f>'P1'!T122</f>
        <v/>
      </c>
      <c r="P122" s="18"/>
      <c r="Q122" s="5"/>
      <c r="R122" s="5">
        <f>PRODUCT(O123:O125)</f>
        <v>792</v>
      </c>
      <c r="S122" s="5"/>
      <c r="T122" s="5"/>
      <c r="U122" s="5"/>
      <c r="V122" s="5"/>
      <c r="W122" s="5"/>
      <c r="X122" s="5"/>
      <c r="Y122" s="5"/>
      <c r="Z122" s="5"/>
    </row>
    <row r="123" ht="15.75" customHeight="1">
      <c r="D123" s="11"/>
      <c r="E123" s="15">
        <f t="shared" si="2"/>
        <v>115</v>
      </c>
      <c r="F123" s="18">
        <f t="shared" si="3"/>
        <v>2157</v>
      </c>
      <c r="G123" s="20" t="str">
        <f>'P1'!F123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</v>
      </c>
      <c r="H123" s="20">
        <f>'P1'!H123</f>
        <v>7</v>
      </c>
      <c r="I123" s="20" t="str">
        <f>'P1'!J123</f>
        <v>4</v>
      </c>
      <c r="J123" s="20" t="b">
        <f>'P1'!L123</f>
        <v>0</v>
      </c>
      <c r="K123" s="21" t="str">
        <f t="array" ref="K123">IF(J123,IFS(I123="0","SUM",I123="1","PRODUCT",I123="2","MIN",I123="3","MAX",I123="5","GREATER",I123="6","LESS",I123="7","EQUAL",TRUE,"UNKNOWN"),"")</f>
        <v/>
      </c>
      <c r="L123" s="21" t="str">
        <f>'P1'!M123</f>
        <v/>
      </c>
      <c r="M123" s="20" t="str">
        <f>'P1'!P123</f>
        <v/>
      </c>
      <c r="N123" s="21" t="str">
        <f t="shared" si="1"/>
        <v/>
      </c>
      <c r="O123" s="21">
        <f>'P1'!T123</f>
        <v>11</v>
      </c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D124" s="11"/>
      <c r="E124" s="15">
        <f t="shared" si="2"/>
        <v>116</v>
      </c>
      <c r="F124" s="18">
        <f t="shared" si="3"/>
        <v>2168</v>
      </c>
      <c r="G124" s="20" t="str">
        <f>'P1'!F124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</v>
      </c>
      <c r="H124" s="20">
        <f>'P1'!H124</f>
        <v>0</v>
      </c>
      <c r="I124" s="20" t="str">
        <f>'P1'!J124</f>
        <v>4</v>
      </c>
      <c r="J124" s="20" t="b">
        <f>'P1'!L124</f>
        <v>0</v>
      </c>
      <c r="K124" s="21" t="str">
        <f t="array" ref="K124">IF(J124,IFS(I124="0","SUM",I124="1","PRODUCT",I124="2","MIN",I124="3","MAX",I124="5","GREATER",I124="6","LESS",I124="7","EQUAL",TRUE,"UNKNOWN"),"")</f>
        <v/>
      </c>
      <c r="L124" s="21" t="str">
        <f>'P1'!M124</f>
        <v/>
      </c>
      <c r="M124" s="20" t="str">
        <f>'P1'!P124</f>
        <v/>
      </c>
      <c r="N124" s="21" t="str">
        <f t="shared" si="1"/>
        <v/>
      </c>
      <c r="O124" s="21">
        <f>'P1'!T124</f>
        <v>9</v>
      </c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D125" s="11"/>
      <c r="E125" s="15">
        <f t="shared" si="2"/>
        <v>117</v>
      </c>
      <c r="F125" s="18">
        <f t="shared" si="3"/>
        <v>2179</v>
      </c>
      <c r="G125" s="20" t="str">
        <f>'P1'!F125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</v>
      </c>
      <c r="H125" s="20">
        <f>'P1'!H125</f>
        <v>0</v>
      </c>
      <c r="I125" s="20" t="str">
        <f>'P1'!J125</f>
        <v>4</v>
      </c>
      <c r="J125" s="20" t="b">
        <f>'P1'!L125</f>
        <v>0</v>
      </c>
      <c r="K125" s="21" t="str">
        <f t="array" ref="K125">IF(J125,IFS(I125="0","SUM",I125="1","PRODUCT",I125="2","MIN",I125="3","MAX",I125="5","GREATER",I125="6","LESS",I125="7","EQUAL",TRUE,"UNKNOWN"),"")</f>
        <v/>
      </c>
      <c r="L125" s="21" t="str">
        <f>'P1'!M125</f>
        <v/>
      </c>
      <c r="M125" s="20" t="str">
        <f>'P1'!P125</f>
        <v/>
      </c>
      <c r="N125" s="21" t="str">
        <f t="shared" si="1"/>
        <v/>
      </c>
      <c r="O125" s="21">
        <f>'P1'!T125</f>
        <v>8</v>
      </c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D126" s="11"/>
      <c r="E126" s="15">
        <f t="shared" si="2"/>
        <v>118</v>
      </c>
      <c r="F126" s="18">
        <f t="shared" si="3"/>
        <v>2190</v>
      </c>
      <c r="G126" s="19" t="str">
        <f>'P1'!F126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</v>
      </c>
      <c r="H126" s="19">
        <f>'P1'!H126</f>
        <v>7</v>
      </c>
      <c r="I126" s="19" t="str">
        <f>'P1'!J126</f>
        <v>1</v>
      </c>
      <c r="J126" s="19" t="b">
        <f>'P1'!L126</f>
        <v>1</v>
      </c>
      <c r="K126" s="18" t="str">
        <f t="array" ref="K126">IF(J126,IFS(I126="0","SUM",I126="1","PRODUCT",I126="2","MIN",I126="3","MAX",I126="5","GREATER",I126="6","LESS",I126="7","EQUAL",TRUE,"UNKNOWN"),"")</f>
        <v>PRODUCT</v>
      </c>
      <c r="L126" s="18" t="str">
        <f>'P1'!M126</f>
        <v>1</v>
      </c>
      <c r="M126" s="19">
        <f>'P1'!P126</f>
        <v>3</v>
      </c>
      <c r="N126" s="18" t="str">
        <f t="shared" si="1"/>
        <v/>
      </c>
      <c r="O126" s="18" t="str">
        <f>'P1'!T126</f>
        <v/>
      </c>
      <c r="P126" s="18"/>
      <c r="Q126" s="5"/>
      <c r="R126" s="5">
        <f>PRODUCT(O127:O129)</f>
        <v>48</v>
      </c>
      <c r="S126" s="5"/>
      <c r="T126" s="5"/>
      <c r="U126" s="5"/>
      <c r="V126" s="5"/>
      <c r="W126" s="5"/>
      <c r="X126" s="5"/>
      <c r="Y126" s="5"/>
      <c r="Z126" s="5"/>
    </row>
    <row r="127" ht="15.75" customHeight="1">
      <c r="D127" s="11"/>
      <c r="E127" s="15">
        <f t="shared" si="2"/>
        <v>119</v>
      </c>
      <c r="F127" s="18">
        <f t="shared" si="3"/>
        <v>2208</v>
      </c>
      <c r="G127" s="20" t="str">
        <f>'P1'!F127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</v>
      </c>
      <c r="H127" s="20">
        <f>'P1'!H127</f>
        <v>5</v>
      </c>
      <c r="I127" s="20" t="str">
        <f>'P1'!J127</f>
        <v>4</v>
      </c>
      <c r="J127" s="20" t="b">
        <f>'P1'!L127</f>
        <v>0</v>
      </c>
      <c r="K127" s="21" t="str">
        <f t="array" ref="K127">IF(J127,IFS(I127="0","SUM",I127="1","PRODUCT",I127="2","MIN",I127="3","MAX",I127="5","GREATER",I127="6","LESS",I127="7","EQUAL",TRUE,"UNKNOWN"),"")</f>
        <v/>
      </c>
      <c r="L127" s="21" t="str">
        <f>'P1'!M127</f>
        <v/>
      </c>
      <c r="M127" s="20" t="str">
        <f>'P1'!P127</f>
        <v/>
      </c>
      <c r="N127" s="21" t="str">
        <f t="shared" si="1"/>
        <v/>
      </c>
      <c r="O127" s="21">
        <f>'P1'!T127</f>
        <v>2</v>
      </c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D128" s="11"/>
      <c r="E128" s="15">
        <f t="shared" si="2"/>
        <v>120</v>
      </c>
      <c r="F128" s="18">
        <f t="shared" si="3"/>
        <v>2219</v>
      </c>
      <c r="G128" s="20" t="str">
        <f>'P1'!F128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</v>
      </c>
      <c r="H128" s="20">
        <f>'P1'!H128</f>
        <v>2</v>
      </c>
      <c r="I128" s="20" t="str">
        <f>'P1'!J128</f>
        <v>4</v>
      </c>
      <c r="J128" s="20" t="b">
        <f>'P1'!L128</f>
        <v>0</v>
      </c>
      <c r="K128" s="21" t="str">
        <f t="array" ref="K128">IF(J128,IFS(I128="0","SUM",I128="1","PRODUCT",I128="2","MIN",I128="3","MAX",I128="5","GREATER",I128="6","LESS",I128="7","EQUAL",TRUE,"UNKNOWN"),"")</f>
        <v/>
      </c>
      <c r="L128" s="21" t="str">
        <f>'P1'!M128</f>
        <v/>
      </c>
      <c r="M128" s="20" t="str">
        <f>'P1'!P128</f>
        <v/>
      </c>
      <c r="N128" s="21" t="str">
        <f t="shared" si="1"/>
        <v/>
      </c>
      <c r="O128" s="21">
        <f>'P1'!T128</f>
        <v>2</v>
      </c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D129" s="11"/>
      <c r="E129" s="15">
        <f t="shared" si="2"/>
        <v>121</v>
      </c>
      <c r="F129" s="18">
        <f t="shared" si="3"/>
        <v>2230</v>
      </c>
      <c r="G129" s="20" t="str">
        <f>'P1'!F129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</v>
      </c>
      <c r="H129" s="20">
        <f>'P1'!H129</f>
        <v>2</v>
      </c>
      <c r="I129" s="20" t="str">
        <f>'P1'!J129</f>
        <v>4</v>
      </c>
      <c r="J129" s="20" t="b">
        <f>'P1'!L129</f>
        <v>0</v>
      </c>
      <c r="K129" s="21" t="str">
        <f t="array" ref="K129">IF(J129,IFS(I129="0","SUM",I129="1","PRODUCT",I129="2","MIN",I129="3","MAX",I129="5","GREATER",I129="6","LESS",I129="7","EQUAL",TRUE,"UNKNOWN"),"")</f>
        <v/>
      </c>
      <c r="L129" s="21" t="str">
        <f>'P1'!M129</f>
        <v/>
      </c>
      <c r="M129" s="20" t="str">
        <f>'P1'!P129</f>
        <v/>
      </c>
      <c r="N129" s="21" t="str">
        <f t="shared" si="1"/>
        <v/>
      </c>
      <c r="O129" s="21">
        <f>'P1'!T129</f>
        <v>12</v>
      </c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D130" s="11"/>
      <c r="E130" s="15">
        <f t="shared" si="2"/>
        <v>122</v>
      </c>
      <c r="F130" s="18">
        <f t="shared" si="3"/>
        <v>2241</v>
      </c>
      <c r="G130" s="19" t="str">
        <f>'P1'!F130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</v>
      </c>
      <c r="H130" s="19">
        <f>'P1'!H130</f>
        <v>6</v>
      </c>
      <c r="I130" s="19" t="str">
        <f>'P1'!J130</f>
        <v>1</v>
      </c>
      <c r="J130" s="19" t="b">
        <f>'P1'!L130</f>
        <v>1</v>
      </c>
      <c r="K130" s="18" t="str">
        <f t="array" ref="K130">IF(J130,IFS(I130="0","SUM",I130="1","PRODUCT",I130="2","MIN",I130="3","MAX",I130="5","GREATER",I130="6","LESS",I130="7","EQUAL",TRUE,"UNKNOWN"),"")</f>
        <v>PRODUCT</v>
      </c>
      <c r="L130" s="18" t="str">
        <f>'P1'!M130</f>
        <v>1</v>
      </c>
      <c r="M130" s="19">
        <f>'P1'!P130</f>
        <v>3</v>
      </c>
      <c r="N130" s="18" t="str">
        <f t="shared" si="1"/>
        <v/>
      </c>
      <c r="O130" s="18" t="str">
        <f>'P1'!T130</f>
        <v/>
      </c>
      <c r="P130" s="18"/>
      <c r="Q130" s="5"/>
      <c r="R130" s="5">
        <f>PRODUCT(O131:O133)</f>
        <v>624</v>
      </c>
      <c r="S130" s="5"/>
      <c r="T130" s="5"/>
      <c r="U130" s="5"/>
      <c r="V130" s="5"/>
      <c r="W130" s="5"/>
      <c r="X130" s="5"/>
      <c r="Y130" s="5"/>
      <c r="Z130" s="5"/>
    </row>
    <row r="131" ht="15.75" customHeight="1">
      <c r="D131" s="11"/>
      <c r="E131" s="15">
        <f t="shared" si="2"/>
        <v>123</v>
      </c>
      <c r="F131" s="18">
        <f t="shared" si="3"/>
        <v>2259</v>
      </c>
      <c r="G131" s="20" t="str">
        <f>'P1'!F131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</v>
      </c>
      <c r="H131" s="20">
        <f>'P1'!H131</f>
        <v>0</v>
      </c>
      <c r="I131" s="20" t="str">
        <f>'P1'!J131</f>
        <v>4</v>
      </c>
      <c r="J131" s="20" t="b">
        <f>'P1'!L131</f>
        <v>0</v>
      </c>
      <c r="K131" s="21" t="str">
        <f t="array" ref="K131">IF(J131,IFS(I131="0","SUM",I131="1","PRODUCT",I131="2","MIN",I131="3","MAX",I131="5","GREATER",I131="6","LESS",I131="7","EQUAL",TRUE,"UNKNOWN"),"")</f>
        <v/>
      </c>
      <c r="L131" s="21" t="str">
        <f>'P1'!M131</f>
        <v/>
      </c>
      <c r="M131" s="20" t="str">
        <f>'P1'!P131</f>
        <v/>
      </c>
      <c r="N131" s="21" t="str">
        <f t="shared" si="1"/>
        <v/>
      </c>
      <c r="O131" s="21">
        <f>'P1'!T131</f>
        <v>8</v>
      </c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D132" s="11"/>
      <c r="E132" s="15">
        <f t="shared" si="2"/>
        <v>124</v>
      </c>
      <c r="F132" s="18">
        <f t="shared" si="3"/>
        <v>2270</v>
      </c>
      <c r="G132" s="20" t="str">
        <f>'P1'!F132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</v>
      </c>
      <c r="H132" s="20">
        <f>'P1'!H132</f>
        <v>6</v>
      </c>
      <c r="I132" s="20" t="str">
        <f>'P1'!J132</f>
        <v>4</v>
      </c>
      <c r="J132" s="20" t="b">
        <f>'P1'!L132</f>
        <v>0</v>
      </c>
      <c r="K132" s="21" t="str">
        <f t="array" ref="K132">IF(J132,IFS(I132="0","SUM",I132="1","PRODUCT",I132="2","MIN",I132="3","MAX",I132="5","GREATER",I132="6","LESS",I132="7","EQUAL",TRUE,"UNKNOWN"),"")</f>
        <v/>
      </c>
      <c r="L132" s="21" t="str">
        <f>'P1'!M132</f>
        <v/>
      </c>
      <c r="M132" s="20" t="str">
        <f>'P1'!P132</f>
        <v/>
      </c>
      <c r="N132" s="21" t="str">
        <f t="shared" si="1"/>
        <v/>
      </c>
      <c r="O132" s="21">
        <f>'P1'!T132</f>
        <v>6</v>
      </c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D133" s="11"/>
      <c r="E133" s="15">
        <f t="shared" si="2"/>
        <v>125</v>
      </c>
      <c r="F133" s="18">
        <f t="shared" si="3"/>
        <v>2281</v>
      </c>
      <c r="G133" s="20" t="str">
        <f>'P1'!F133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</v>
      </c>
      <c r="H133" s="20">
        <f>'P1'!H133</f>
        <v>0</v>
      </c>
      <c r="I133" s="20" t="str">
        <f>'P1'!J133</f>
        <v>4</v>
      </c>
      <c r="J133" s="20" t="b">
        <f>'P1'!L133</f>
        <v>0</v>
      </c>
      <c r="K133" s="21" t="str">
        <f t="array" ref="K133">IF(J133,IFS(I133="0","SUM",I133="1","PRODUCT",I133="2","MIN",I133="3","MAX",I133="5","GREATER",I133="6","LESS",I133="7","EQUAL",TRUE,"UNKNOWN"),"")</f>
        <v/>
      </c>
      <c r="L133" s="21" t="str">
        <f>'P1'!M133</f>
        <v/>
      </c>
      <c r="M133" s="20" t="str">
        <f>'P1'!P133</f>
        <v/>
      </c>
      <c r="N133" s="21" t="str">
        <f t="shared" si="1"/>
        <v/>
      </c>
      <c r="O133" s="21">
        <f>'P1'!T133</f>
        <v>13</v>
      </c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D134" s="11"/>
      <c r="E134" s="15">
        <f t="shared" si="2"/>
        <v>126</v>
      </c>
      <c r="F134" s="15">
        <f t="shared" si="3"/>
        <v>2292</v>
      </c>
      <c r="G134" s="16" t="str">
        <f>'P1'!F134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</v>
      </c>
      <c r="H134" s="16">
        <f>'P1'!H134</f>
        <v>2</v>
      </c>
      <c r="I134" s="16" t="str">
        <f>'P1'!J134</f>
        <v>1</v>
      </c>
      <c r="J134" s="16" t="b">
        <f>'P1'!L134</f>
        <v>1</v>
      </c>
      <c r="K134" s="15" t="str">
        <f t="array" ref="K134">IF(J134,IFS(I134="0","SUM",I134="1","PRODUCT",I134="2","MIN",I134="3","MAX",I134="5","GREATER",I134="6","LESS",I134="7","EQUAL",TRUE,"UNKNOWN"),"")</f>
        <v>PRODUCT</v>
      </c>
      <c r="L134" s="15" t="str">
        <f>'P1'!M134</f>
        <v>0</v>
      </c>
      <c r="M134" s="16">
        <f>'P1'!P134</f>
        <v>91</v>
      </c>
      <c r="N134" s="16">
        <f t="shared" si="1"/>
        <v>2405</v>
      </c>
      <c r="O134" s="15" t="str">
        <f>'P1'!T134</f>
        <v/>
      </c>
      <c r="P134" s="15">
        <f>O135*R136</f>
        <v>0</v>
      </c>
      <c r="Q134" s="5">
        <v>22.0</v>
      </c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D135" s="11"/>
      <c r="E135" s="15">
        <f t="shared" si="2"/>
        <v>127</v>
      </c>
      <c r="F135" s="18">
        <f t="shared" si="3"/>
        <v>2314</v>
      </c>
      <c r="G135" s="19" t="str">
        <f>'P1'!F135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</v>
      </c>
      <c r="H135" s="19">
        <f>'P1'!H135</f>
        <v>1</v>
      </c>
      <c r="I135" s="19" t="str">
        <f>'P1'!J135</f>
        <v>4</v>
      </c>
      <c r="J135" s="19" t="b">
        <f>'P1'!L135</f>
        <v>0</v>
      </c>
      <c r="K135" s="18" t="str">
        <f t="array" ref="K135">IF(J135,IFS(I135="0","SUM",I135="1","PRODUCT",I135="2","MIN",I135="3","MAX",I135="5","GREATER",I135="6","LESS",I135="7","EQUAL",TRUE,"UNKNOWN"),"")</f>
        <v/>
      </c>
      <c r="L135" s="18" t="str">
        <f>'P1'!M135</f>
        <v/>
      </c>
      <c r="M135" s="19" t="str">
        <f>'P1'!P135</f>
        <v/>
      </c>
      <c r="N135" s="18" t="str">
        <f t="shared" si="1"/>
        <v/>
      </c>
      <c r="O135" s="18">
        <f>'P1'!T135</f>
        <v>55844</v>
      </c>
      <c r="P135" s="18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D136" s="11"/>
      <c r="E136" s="15">
        <f t="shared" si="2"/>
        <v>128</v>
      </c>
      <c r="F136" s="18">
        <f t="shared" si="3"/>
        <v>2340</v>
      </c>
      <c r="G136" s="19" t="str">
        <f>'P1'!F136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</v>
      </c>
      <c r="H136" s="19">
        <f>'P1'!H136</f>
        <v>4</v>
      </c>
      <c r="I136" s="19" t="str">
        <f>'P1'!J136</f>
        <v>5</v>
      </c>
      <c r="J136" s="19" t="b">
        <f>'P1'!L136</f>
        <v>1</v>
      </c>
      <c r="K136" s="18" t="str">
        <f t="array" ref="K136">IF(J136,IFS(I136="0","SUM",I136="1","PRODUCT",I136="2","MIN",I136="3","MAX",I136="5","GREATER",I136="6","LESS",I136="7","EQUAL",TRUE,"UNKNOWN"),"")</f>
        <v>GREATER</v>
      </c>
      <c r="L136" s="18" t="str">
        <f>'P1'!M136</f>
        <v>1</v>
      </c>
      <c r="M136" s="19">
        <f>'P1'!P136</f>
        <v>2</v>
      </c>
      <c r="N136" s="18" t="str">
        <f t="shared" si="1"/>
        <v/>
      </c>
      <c r="O136" s="18" t="str">
        <f>'P1'!T136</f>
        <v/>
      </c>
      <c r="P136" s="18"/>
      <c r="Q136" s="5"/>
      <c r="R136" s="5" t="b">
        <f>O137&gt;O138</f>
        <v>0</v>
      </c>
      <c r="S136" s="5"/>
      <c r="T136" s="5"/>
      <c r="U136" s="5"/>
      <c r="V136" s="5"/>
      <c r="W136" s="5"/>
      <c r="X136" s="5"/>
      <c r="Y136" s="5"/>
      <c r="Z136" s="5"/>
    </row>
    <row r="137" ht="15.75" customHeight="1">
      <c r="D137" s="11"/>
      <c r="E137" s="15">
        <f t="shared" si="2"/>
        <v>129</v>
      </c>
      <c r="F137" s="18">
        <f t="shared" si="3"/>
        <v>2358</v>
      </c>
      <c r="G137" s="20" t="str">
        <f>'P1'!F137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</v>
      </c>
      <c r="H137" s="20">
        <f>'P1'!H137</f>
        <v>5</v>
      </c>
      <c r="I137" s="20" t="str">
        <f>'P1'!J137</f>
        <v>4</v>
      </c>
      <c r="J137" s="20" t="b">
        <f>'P1'!L137</f>
        <v>0</v>
      </c>
      <c r="K137" s="21" t="str">
        <f t="array" ref="K137">IF(J137,IFS(I137="0","SUM",I137="1","PRODUCT",I137="2","MIN",I137="3","MAX",I137="5","GREATER",I137="6","LESS",I137="7","EQUAL",TRUE,"UNKNOWN"),"")</f>
        <v/>
      </c>
      <c r="L137" s="21" t="str">
        <f>'P1'!M137</f>
        <v/>
      </c>
      <c r="M137" s="20" t="str">
        <f>'P1'!P137</f>
        <v/>
      </c>
      <c r="N137" s="21" t="str">
        <f t="shared" si="1"/>
        <v/>
      </c>
      <c r="O137" s="21">
        <f>'P1'!T137</f>
        <v>49</v>
      </c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D138" s="11"/>
      <c r="E138" s="15">
        <f t="shared" si="2"/>
        <v>130</v>
      </c>
      <c r="F138" s="18">
        <f t="shared" si="3"/>
        <v>2374</v>
      </c>
      <c r="G138" s="20" t="str">
        <f>'P1'!F138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</v>
      </c>
      <c r="H138" s="20">
        <f>'P1'!H138</f>
        <v>0</v>
      </c>
      <c r="I138" s="20" t="str">
        <f>'P1'!J138</f>
        <v>4</v>
      </c>
      <c r="J138" s="20" t="b">
        <f>'P1'!L138</f>
        <v>0</v>
      </c>
      <c r="K138" s="21" t="str">
        <f t="array" ref="K138">IF(J138,IFS(I138="0","SUM",I138="1","PRODUCT",I138="2","MIN",I138="3","MAX",I138="5","GREATER",I138="6","LESS",I138="7","EQUAL",TRUE,"UNKNOWN"),"")</f>
        <v/>
      </c>
      <c r="L138" s="21" t="str">
        <f>'P1'!M138</f>
        <v/>
      </c>
      <c r="M138" s="20" t="str">
        <f>'P1'!P138</f>
        <v/>
      </c>
      <c r="N138" s="21" t="str">
        <f t="shared" si="1"/>
        <v/>
      </c>
      <c r="O138" s="21">
        <f>'P1'!T138</f>
        <v>313815</v>
      </c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D139" s="11"/>
      <c r="E139" s="15">
        <f t="shared" si="2"/>
        <v>131</v>
      </c>
      <c r="F139" s="15">
        <f t="shared" si="3"/>
        <v>2405</v>
      </c>
      <c r="G139" s="16" t="str">
        <f>'P1'!F139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</v>
      </c>
      <c r="H139" s="16">
        <f>'P1'!H139</f>
        <v>4</v>
      </c>
      <c r="I139" s="16" t="str">
        <f>'P1'!J139</f>
        <v>3</v>
      </c>
      <c r="J139" s="16" t="b">
        <f>'P1'!L139</f>
        <v>1</v>
      </c>
      <c r="K139" s="15" t="str">
        <f t="array" ref="K139">IF(J139,IFS(I139="0","SUM",I139="1","PRODUCT",I139="2","MIN",I139="3","MAX",I139="5","GREATER",I139="6","LESS",I139="7","EQUAL",TRUE,"UNKNOWN"),"")</f>
        <v>MAX</v>
      </c>
      <c r="L139" s="15" t="str">
        <f>'P1'!M139</f>
        <v>1</v>
      </c>
      <c r="M139" s="16">
        <f>'P1'!P139</f>
        <v>3</v>
      </c>
      <c r="N139" s="15" t="str">
        <f t="shared" si="1"/>
        <v/>
      </c>
      <c r="O139" s="15" t="str">
        <f>'P1'!T139</f>
        <v/>
      </c>
      <c r="P139" s="15">
        <f>MAX(O140:O142)</f>
        <v>925937357972</v>
      </c>
      <c r="Q139" s="5">
        <v>23.0</v>
      </c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D140" s="11"/>
      <c r="E140" s="15">
        <f t="shared" si="2"/>
        <v>132</v>
      </c>
      <c r="F140" s="18">
        <f t="shared" si="3"/>
        <v>2423</v>
      </c>
      <c r="G140" s="19" t="str">
        <f>'P1'!F140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</v>
      </c>
      <c r="H140" s="19">
        <f>'P1'!H140</f>
        <v>0</v>
      </c>
      <c r="I140" s="19" t="str">
        <f>'P1'!J140</f>
        <v>4</v>
      </c>
      <c r="J140" s="19" t="b">
        <f>'P1'!L140</f>
        <v>0</v>
      </c>
      <c r="K140" s="18" t="str">
        <f t="array" ref="K140">IF(J140,IFS(I140="0","SUM",I140="1","PRODUCT",I140="2","MIN",I140="3","MAX",I140="5","GREATER",I140="6","LESS",I140="7","EQUAL",TRUE,"UNKNOWN"),"")</f>
        <v/>
      </c>
      <c r="L140" s="18" t="str">
        <f>'P1'!M140</f>
        <v/>
      </c>
      <c r="M140" s="19" t="str">
        <f>'P1'!P140</f>
        <v/>
      </c>
      <c r="N140" s="18" t="str">
        <f t="shared" si="1"/>
        <v/>
      </c>
      <c r="O140" s="18">
        <f>'P1'!T140</f>
        <v>3923</v>
      </c>
      <c r="P140" s="18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D141" s="11"/>
      <c r="E141" s="15">
        <f t="shared" si="2"/>
        <v>133</v>
      </c>
      <c r="F141" s="18">
        <f t="shared" si="3"/>
        <v>2444</v>
      </c>
      <c r="G141" s="19" t="str">
        <f>'P1'!F141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</v>
      </c>
      <c r="H141" s="19">
        <f>'P1'!H141</f>
        <v>4</v>
      </c>
      <c r="I141" s="19" t="str">
        <f>'P1'!J141</f>
        <v>4</v>
      </c>
      <c r="J141" s="19" t="b">
        <f>'P1'!L141</f>
        <v>0</v>
      </c>
      <c r="K141" s="18" t="str">
        <f t="array" ref="K141">IF(J141,IFS(I141="0","SUM",I141="1","PRODUCT",I141="2","MIN",I141="3","MAX",I141="5","GREATER",I141="6","LESS",I141="7","EQUAL",TRUE,"UNKNOWN"),"")</f>
        <v/>
      </c>
      <c r="L141" s="18" t="str">
        <f>'P1'!M141</f>
        <v/>
      </c>
      <c r="M141" s="19" t="str">
        <f>'P1'!P141</f>
        <v/>
      </c>
      <c r="N141" s="18" t="str">
        <f t="shared" si="1"/>
        <v/>
      </c>
      <c r="O141" s="18">
        <f>'P1'!T141</f>
        <v>15</v>
      </c>
      <c r="P141" s="18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D142" s="11"/>
      <c r="E142" s="15">
        <f t="shared" si="2"/>
        <v>134</v>
      </c>
      <c r="F142" s="18">
        <f t="shared" si="3"/>
        <v>2455</v>
      </c>
      <c r="G142" s="19" t="str">
        <f>'P1'!F142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</v>
      </c>
      <c r="H142" s="19">
        <f>'P1'!H142</f>
        <v>3</v>
      </c>
      <c r="I142" s="19" t="str">
        <f>'P1'!J142</f>
        <v>4</v>
      </c>
      <c r="J142" s="19" t="b">
        <f>'P1'!L142</f>
        <v>0</v>
      </c>
      <c r="K142" s="18" t="str">
        <f t="array" ref="K142">IF(J142,IFS(I142="0","SUM",I142="1","PRODUCT",I142="2","MIN",I142="3","MAX",I142="5","GREATER",I142="6","LESS",I142="7","EQUAL",TRUE,"UNKNOWN"),"")</f>
        <v/>
      </c>
      <c r="L142" s="18" t="str">
        <f>'P1'!M142</f>
        <v/>
      </c>
      <c r="M142" s="19" t="str">
        <f>'P1'!P142</f>
        <v/>
      </c>
      <c r="N142" s="18" t="str">
        <f t="shared" si="1"/>
        <v/>
      </c>
      <c r="O142" s="18">
        <f>'P1'!T142</f>
        <v>925937357972</v>
      </c>
      <c r="P142" s="18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D143" s="11"/>
      <c r="E143" s="15">
        <f t="shared" si="2"/>
        <v>135</v>
      </c>
      <c r="F143" s="15">
        <f t="shared" si="3"/>
        <v>2511</v>
      </c>
      <c r="G143" s="16" t="str">
        <f>'P1'!F143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</v>
      </c>
      <c r="H143" s="16">
        <f>'P1'!H143</f>
        <v>5</v>
      </c>
      <c r="I143" s="16" t="str">
        <f>'P1'!J143</f>
        <v>1</v>
      </c>
      <c r="J143" s="16" t="b">
        <f>'P1'!L143</f>
        <v>1</v>
      </c>
      <c r="K143" s="15" t="str">
        <f t="array" ref="K143">IF(J143,IFS(I143="0","SUM",I143="1","PRODUCT",I143="2","MIN",I143="3","MAX",I143="5","GREATER",I143="6","LESS",I143="7","EQUAL",TRUE,"UNKNOWN"),"")</f>
        <v>PRODUCT</v>
      </c>
      <c r="L143" s="15" t="str">
        <f>'P1'!M143</f>
        <v>0</v>
      </c>
      <c r="M143" s="16">
        <f>'P1'!P143</f>
        <v>106</v>
      </c>
      <c r="N143" s="16">
        <f t="shared" si="1"/>
        <v>2639</v>
      </c>
      <c r="O143" s="15" t="str">
        <f>'P1'!T143</f>
        <v/>
      </c>
      <c r="P143" s="15">
        <f>R144*O147</f>
        <v>0</v>
      </c>
      <c r="Q143" s="5">
        <v>24.0</v>
      </c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D144" s="11"/>
      <c r="E144" s="15">
        <f t="shared" si="2"/>
        <v>136</v>
      </c>
      <c r="F144" s="18">
        <f t="shared" si="3"/>
        <v>2533</v>
      </c>
      <c r="G144" s="19" t="str">
        <f>'P1'!F144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</v>
      </c>
      <c r="H144" s="19">
        <f>'P1'!H144</f>
        <v>7</v>
      </c>
      <c r="I144" s="19" t="str">
        <f>'P1'!J144</f>
        <v>6</v>
      </c>
      <c r="J144" s="19" t="b">
        <f>'P1'!L144</f>
        <v>1</v>
      </c>
      <c r="K144" s="18" t="str">
        <f t="array" ref="K144">IF(J144,IFS(I144="0","SUM",I144="1","PRODUCT",I144="2","MIN",I144="3","MAX",I144="5","GREATER",I144="6","LESS",I144="7","EQUAL",TRUE,"UNKNOWN"),"")</f>
        <v>LESS</v>
      </c>
      <c r="L144" s="18" t="str">
        <f>'P1'!M144</f>
        <v>1</v>
      </c>
      <c r="M144" s="19">
        <f>'P1'!P144</f>
        <v>2</v>
      </c>
      <c r="N144" s="18" t="str">
        <f t="shared" si="1"/>
        <v/>
      </c>
      <c r="O144" s="18" t="str">
        <f>'P1'!T144</f>
        <v/>
      </c>
      <c r="P144" s="18"/>
      <c r="Q144" s="5"/>
      <c r="R144" s="5" t="b">
        <f>O145&lt;O146</f>
        <v>0</v>
      </c>
      <c r="S144" s="5"/>
      <c r="T144" s="5"/>
      <c r="U144" s="5"/>
      <c r="V144" s="5"/>
      <c r="W144" s="5"/>
      <c r="X144" s="5"/>
      <c r="Y144" s="5"/>
      <c r="Z144" s="5"/>
    </row>
    <row r="145" ht="15.75" customHeight="1">
      <c r="D145" s="11"/>
      <c r="E145" s="15">
        <f t="shared" si="2"/>
        <v>137</v>
      </c>
      <c r="F145" s="18">
        <f t="shared" si="3"/>
        <v>2551</v>
      </c>
      <c r="G145" s="20" t="str">
        <f>'P1'!F145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</v>
      </c>
      <c r="H145" s="20">
        <f>'P1'!H145</f>
        <v>7</v>
      </c>
      <c r="I145" s="20" t="str">
        <f>'P1'!J145</f>
        <v>4</v>
      </c>
      <c r="J145" s="20" t="b">
        <f>'P1'!L145</f>
        <v>0</v>
      </c>
      <c r="K145" s="21" t="str">
        <f t="array" ref="K145">IF(J145,IFS(I145="0","SUM",I145="1","PRODUCT",I145="2","MIN",I145="3","MAX",I145="5","GREATER",I145="6","LESS",I145="7","EQUAL",TRUE,"UNKNOWN"),"")</f>
        <v/>
      </c>
      <c r="L145" s="21" t="str">
        <f>'P1'!M145</f>
        <v/>
      </c>
      <c r="M145" s="20" t="str">
        <f>'P1'!P145</f>
        <v/>
      </c>
      <c r="N145" s="21" t="str">
        <f t="shared" si="1"/>
        <v/>
      </c>
      <c r="O145" s="21">
        <f>'P1'!T145</f>
        <v>2068</v>
      </c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D146" s="11"/>
      <c r="E146" s="15">
        <f t="shared" si="2"/>
        <v>138</v>
      </c>
      <c r="F146" s="18">
        <f t="shared" si="3"/>
        <v>2572</v>
      </c>
      <c r="G146" s="20" t="str">
        <f>'P1'!F146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</v>
      </c>
      <c r="H146" s="20">
        <f>'P1'!H146</f>
        <v>4</v>
      </c>
      <c r="I146" s="20" t="str">
        <f>'P1'!J146</f>
        <v>4</v>
      </c>
      <c r="J146" s="20" t="b">
        <f>'P1'!L146</f>
        <v>0</v>
      </c>
      <c r="K146" s="21" t="str">
        <f t="array" ref="K146">IF(J146,IFS(I146="0","SUM",I146="1","PRODUCT",I146="2","MIN",I146="3","MAX",I146="5","GREATER",I146="6","LESS",I146="7","EQUAL",TRUE,"UNKNOWN"),"")</f>
        <v/>
      </c>
      <c r="L146" s="21" t="str">
        <f>'P1'!M146</f>
        <v/>
      </c>
      <c r="M146" s="20" t="str">
        <f>'P1'!P146</f>
        <v/>
      </c>
      <c r="N146" s="21" t="str">
        <f t="shared" si="1"/>
        <v/>
      </c>
      <c r="O146" s="21">
        <f>'P1'!T146</f>
        <v>2068</v>
      </c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D147" s="11"/>
      <c r="E147" s="15">
        <f t="shared" si="2"/>
        <v>139</v>
      </c>
      <c r="F147" s="18">
        <f t="shared" si="3"/>
        <v>2593</v>
      </c>
      <c r="G147" s="19" t="str">
        <f>'P1'!F147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</v>
      </c>
      <c r="H147" s="19">
        <f>'P1'!H147</f>
        <v>2</v>
      </c>
      <c r="I147" s="19" t="str">
        <f>'P1'!J147</f>
        <v>4</v>
      </c>
      <c r="J147" s="19" t="b">
        <f>'P1'!L147</f>
        <v>0</v>
      </c>
      <c r="K147" s="18" t="str">
        <f t="array" ref="K147">IF(J147,IFS(I147="0","SUM",I147="1","PRODUCT",I147="2","MIN",I147="3","MAX",I147="5","GREATER",I147="6","LESS",I147="7","EQUAL",TRUE,"UNKNOWN"),"")</f>
        <v/>
      </c>
      <c r="L147" s="18" t="str">
        <f>'P1'!M147</f>
        <v/>
      </c>
      <c r="M147" s="19" t="str">
        <f>'P1'!P147</f>
        <v/>
      </c>
      <c r="N147" s="18" t="str">
        <f t="shared" si="1"/>
        <v/>
      </c>
      <c r="O147" s="18">
        <f>'P1'!T147</f>
        <v>716758659</v>
      </c>
      <c r="P147" s="18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D148" s="11"/>
      <c r="E148" s="15">
        <f t="shared" si="2"/>
        <v>140</v>
      </c>
      <c r="F148" s="15">
        <f t="shared" si="3"/>
        <v>2639</v>
      </c>
      <c r="G148" s="16" t="str">
        <f>'P1'!F148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</v>
      </c>
      <c r="H148" s="16">
        <f>'P1'!H148</f>
        <v>1</v>
      </c>
      <c r="I148" s="16" t="str">
        <f>'P1'!J148</f>
        <v>4</v>
      </c>
      <c r="J148" s="16" t="b">
        <f>'P1'!L148</f>
        <v>0</v>
      </c>
      <c r="K148" s="15" t="str">
        <f t="array" ref="K148">IF(J148,IFS(I148="0","SUM",I148="1","PRODUCT",I148="2","MIN",I148="3","MAX",I148="5","GREATER",I148="6","LESS",I148="7","EQUAL",TRUE,"UNKNOWN"),"")</f>
        <v/>
      </c>
      <c r="L148" s="15" t="str">
        <f>'P1'!M148</f>
        <v/>
      </c>
      <c r="M148" s="16" t="str">
        <f>'P1'!P148</f>
        <v/>
      </c>
      <c r="N148" s="15" t="str">
        <f t="shared" si="1"/>
        <v/>
      </c>
      <c r="O148" s="15">
        <f>'P1'!T148</f>
        <v>509679249895</v>
      </c>
      <c r="P148" s="15">
        <f>O148</f>
        <v>509679249895</v>
      </c>
      <c r="Q148" s="5">
        <v>25.0</v>
      </c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D149" s="11"/>
      <c r="E149" s="15">
        <f t="shared" si="2"/>
        <v>141</v>
      </c>
      <c r="F149" s="15">
        <f t="shared" si="3"/>
        <v>2695</v>
      </c>
      <c r="G149" s="16" t="str">
        <f>'P1'!F149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</v>
      </c>
      <c r="H149" s="16">
        <f>'P1'!H149</f>
        <v>0</v>
      </c>
      <c r="I149" s="16" t="str">
        <f>'P1'!J149</f>
        <v>2</v>
      </c>
      <c r="J149" s="16" t="b">
        <f>'P1'!L149</f>
        <v>1</v>
      </c>
      <c r="K149" s="15" t="str">
        <f t="array" ref="K149">IF(J149,IFS(I149="0","SUM",I149="1","PRODUCT",I149="2","MIN",I149="3","MAX",I149="5","GREATER",I149="6","LESS",I149="7","EQUAL",TRUE,"UNKNOWN"),"")</f>
        <v>MIN</v>
      </c>
      <c r="L149" s="15" t="str">
        <f>'P1'!M149</f>
        <v>0</v>
      </c>
      <c r="M149" s="16">
        <f>'P1'!P149</f>
        <v>120</v>
      </c>
      <c r="N149" s="16">
        <f t="shared" si="1"/>
        <v>2837</v>
      </c>
      <c r="O149" s="15" t="str">
        <f>'P1'!T149</f>
        <v/>
      </c>
      <c r="P149" s="15">
        <f>MIN(O150:O154)</f>
        <v>17</v>
      </c>
      <c r="Q149" s="5">
        <v>26.0</v>
      </c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D150" s="11"/>
      <c r="E150" s="15">
        <f t="shared" si="2"/>
        <v>142</v>
      </c>
      <c r="F150" s="18">
        <f t="shared" si="3"/>
        <v>2717</v>
      </c>
      <c r="G150" s="19" t="str">
        <f>'P1'!F150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</v>
      </c>
      <c r="H150" s="19">
        <f>'P1'!H150</f>
        <v>2</v>
      </c>
      <c r="I150" s="19" t="str">
        <f>'P1'!J150</f>
        <v>4</v>
      </c>
      <c r="J150" s="19" t="b">
        <f>'P1'!L150</f>
        <v>0</v>
      </c>
      <c r="K150" s="18" t="str">
        <f t="array" ref="K150">IF(J150,IFS(I150="0","SUM",I150="1","PRODUCT",I150="2","MIN",I150="3","MAX",I150="5","GREATER",I150="6","LESS",I150="7","EQUAL",TRUE,"UNKNOWN"),"")</f>
        <v/>
      </c>
      <c r="L150" s="18" t="str">
        <f>'P1'!M150</f>
        <v/>
      </c>
      <c r="M150" s="19" t="str">
        <f>'P1'!P150</f>
        <v/>
      </c>
      <c r="N150" s="18" t="str">
        <f t="shared" si="1"/>
        <v/>
      </c>
      <c r="O150" s="18">
        <f>'P1'!T150</f>
        <v>303</v>
      </c>
      <c r="P150" s="18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D151" s="11"/>
      <c r="E151" s="15">
        <f t="shared" si="2"/>
        <v>143</v>
      </c>
      <c r="F151" s="18">
        <f t="shared" si="3"/>
        <v>2738</v>
      </c>
      <c r="G151" s="19" t="str">
        <f>'P1'!F151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</v>
      </c>
      <c r="H151" s="19">
        <f>'P1'!H151</f>
        <v>4</v>
      </c>
      <c r="I151" s="19" t="str">
        <f>'P1'!J151</f>
        <v>4</v>
      </c>
      <c r="J151" s="19" t="b">
        <f>'P1'!L151</f>
        <v>0</v>
      </c>
      <c r="K151" s="18" t="str">
        <f t="array" ref="K151">IF(J151,IFS(I151="0","SUM",I151="1","PRODUCT",I151="2","MIN",I151="3","MAX",I151="5","GREATER",I151="6","LESS",I151="7","EQUAL",TRUE,"UNKNOWN"),"")</f>
        <v/>
      </c>
      <c r="L151" s="18" t="str">
        <f>'P1'!M151</f>
        <v/>
      </c>
      <c r="M151" s="19" t="str">
        <f>'P1'!P151</f>
        <v/>
      </c>
      <c r="N151" s="18" t="str">
        <f t="shared" si="1"/>
        <v/>
      </c>
      <c r="O151" s="18">
        <f>'P1'!T151</f>
        <v>200</v>
      </c>
      <c r="P151" s="18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D152" s="11"/>
      <c r="E152" s="15">
        <f t="shared" si="2"/>
        <v>144</v>
      </c>
      <c r="F152" s="18">
        <f t="shared" si="3"/>
        <v>2754</v>
      </c>
      <c r="G152" s="19" t="str">
        <f>'P1'!F152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</v>
      </c>
      <c r="H152" s="19">
        <f>'P1'!H152</f>
        <v>3</v>
      </c>
      <c r="I152" s="19" t="str">
        <f>'P1'!J152</f>
        <v>4</v>
      </c>
      <c r="J152" s="19" t="b">
        <f>'P1'!L152</f>
        <v>0</v>
      </c>
      <c r="K152" s="18" t="str">
        <f t="array" ref="K152">IF(J152,IFS(I152="0","SUM",I152="1","PRODUCT",I152="2","MIN",I152="3","MAX",I152="5","GREATER",I152="6","LESS",I152="7","EQUAL",TRUE,"UNKNOWN"),"")</f>
        <v/>
      </c>
      <c r="L152" s="18" t="str">
        <f>'P1'!M152</f>
        <v/>
      </c>
      <c r="M152" s="19" t="str">
        <f>'P1'!P152</f>
        <v/>
      </c>
      <c r="N152" s="18" t="str">
        <f t="shared" si="1"/>
        <v/>
      </c>
      <c r="O152" s="18">
        <f>'P1'!T152</f>
        <v>211471</v>
      </c>
      <c r="P152" s="18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D153" s="11"/>
      <c r="E153" s="15">
        <f t="shared" si="2"/>
        <v>145</v>
      </c>
      <c r="F153" s="18">
        <f t="shared" si="3"/>
        <v>2785</v>
      </c>
      <c r="G153" s="19" t="str">
        <f>'P1'!F153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</v>
      </c>
      <c r="H153" s="19">
        <f>'P1'!H153</f>
        <v>3</v>
      </c>
      <c r="I153" s="19" t="str">
        <f>'P1'!J153</f>
        <v>4</v>
      </c>
      <c r="J153" s="19" t="b">
        <f>'P1'!L153</f>
        <v>0</v>
      </c>
      <c r="K153" s="18" t="str">
        <f t="array" ref="K153">IF(J153,IFS(I153="0","SUM",I153="1","PRODUCT",I153="2","MIN",I153="3","MAX",I153="5","GREATER",I153="6","LESS",I153="7","EQUAL",TRUE,"UNKNOWN"),"")</f>
        <v/>
      </c>
      <c r="L153" s="18" t="str">
        <f>'P1'!M153</f>
        <v/>
      </c>
      <c r="M153" s="19" t="str">
        <f>'P1'!P153</f>
        <v/>
      </c>
      <c r="N153" s="18" t="str">
        <f t="shared" si="1"/>
        <v/>
      </c>
      <c r="O153" s="18">
        <f>'P1'!T153</f>
        <v>17</v>
      </c>
      <c r="P153" s="18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D154" s="11"/>
      <c r="E154" s="15">
        <f t="shared" si="2"/>
        <v>146</v>
      </c>
      <c r="F154" s="18">
        <f t="shared" si="3"/>
        <v>2801</v>
      </c>
      <c r="G154" s="19" t="str">
        <f>'P1'!F154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</v>
      </c>
      <c r="H154" s="19">
        <f>'P1'!H154</f>
        <v>1</v>
      </c>
      <c r="I154" s="19" t="str">
        <f>'P1'!J154</f>
        <v>4</v>
      </c>
      <c r="J154" s="19" t="b">
        <f>'P1'!L154</f>
        <v>0</v>
      </c>
      <c r="K154" s="18" t="str">
        <f t="array" ref="K154">IF(J154,IFS(I154="0","SUM",I154="1","PRODUCT",I154="2","MIN",I154="3","MAX",I154="5","GREATER",I154="6","LESS",I154="7","EQUAL",TRUE,"UNKNOWN"),"")</f>
        <v/>
      </c>
      <c r="L154" s="18" t="str">
        <f>'P1'!M154</f>
        <v/>
      </c>
      <c r="M154" s="19" t="str">
        <f>'P1'!P154</f>
        <v/>
      </c>
      <c r="N154" s="18" t="str">
        <f t="shared" si="1"/>
        <v/>
      </c>
      <c r="O154" s="18">
        <f>'P1'!T154</f>
        <v>1859699</v>
      </c>
      <c r="P154" s="18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D155" s="11"/>
      <c r="E155" s="15">
        <f t="shared" si="2"/>
        <v>147</v>
      </c>
      <c r="F155" s="15">
        <f t="shared" si="3"/>
        <v>2837</v>
      </c>
      <c r="G155" s="16" t="str">
        <f>'P1'!F155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</v>
      </c>
      <c r="H155" s="16">
        <f>'P1'!H155</f>
        <v>5</v>
      </c>
      <c r="I155" s="16" t="str">
        <f>'P1'!J155</f>
        <v>2</v>
      </c>
      <c r="J155" s="16" t="b">
        <f>'P1'!L155</f>
        <v>1</v>
      </c>
      <c r="K155" s="15" t="str">
        <f t="array" ref="K155">IF(J155,IFS(I155="0","SUM",I155="1","PRODUCT",I155="2","MIN",I155="3","MAX",I155="5","GREATER",I155="6","LESS",I155="7","EQUAL",TRUE,"UNKNOWN"),"")</f>
        <v>MIN</v>
      </c>
      <c r="L155" s="15" t="str">
        <f>'P1'!M155</f>
        <v>1</v>
      </c>
      <c r="M155" s="16">
        <f>'P1'!P155</f>
        <v>4</v>
      </c>
      <c r="N155" s="15" t="str">
        <f t="shared" si="1"/>
        <v/>
      </c>
      <c r="O155" s="15" t="str">
        <f>'P1'!T155</f>
        <v/>
      </c>
      <c r="P155" s="15">
        <f>MIN(O156:O159)</f>
        <v>3</v>
      </c>
      <c r="Q155" s="5">
        <v>27.0</v>
      </c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D156" s="11"/>
      <c r="E156" s="15">
        <f t="shared" si="2"/>
        <v>148</v>
      </c>
      <c r="F156" s="18">
        <f t="shared" si="3"/>
        <v>2855</v>
      </c>
      <c r="G156" s="19" t="str">
        <f>'P1'!F156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</v>
      </c>
      <c r="H156" s="19">
        <f>'P1'!H156</f>
        <v>4</v>
      </c>
      <c r="I156" s="19" t="str">
        <f>'P1'!J156</f>
        <v>4</v>
      </c>
      <c r="J156" s="19" t="b">
        <f>'P1'!L156</f>
        <v>0</v>
      </c>
      <c r="K156" s="18" t="str">
        <f t="array" ref="K156">IF(J156,IFS(I156="0","SUM",I156="1","PRODUCT",I156="2","MIN",I156="3","MAX",I156="5","GREATER",I156="6","LESS",I156="7","EQUAL",TRUE,"UNKNOWN"),"")</f>
        <v/>
      </c>
      <c r="L156" s="18" t="str">
        <f>'P1'!M156</f>
        <v/>
      </c>
      <c r="M156" s="19" t="str">
        <f>'P1'!P156</f>
        <v/>
      </c>
      <c r="N156" s="18" t="str">
        <f t="shared" si="1"/>
        <v/>
      </c>
      <c r="O156" s="18">
        <f>'P1'!T156</f>
        <v>32948</v>
      </c>
      <c r="P156" s="18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D157" s="11"/>
      <c r="E157" s="15">
        <f t="shared" si="2"/>
        <v>149</v>
      </c>
      <c r="F157" s="18">
        <f t="shared" si="3"/>
        <v>2881</v>
      </c>
      <c r="G157" s="19" t="str">
        <f>'P1'!F157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</v>
      </c>
      <c r="H157" s="19">
        <f>'P1'!H157</f>
        <v>7</v>
      </c>
      <c r="I157" s="19" t="str">
        <f>'P1'!J157</f>
        <v>4</v>
      </c>
      <c r="J157" s="19" t="b">
        <f>'P1'!L157</f>
        <v>0</v>
      </c>
      <c r="K157" s="18" t="str">
        <f t="array" ref="K157">IF(J157,IFS(I157="0","SUM",I157="1","PRODUCT",I157="2","MIN",I157="3","MAX",I157="5","GREATER",I157="6","LESS",I157="7","EQUAL",TRUE,"UNKNOWN"),"")</f>
        <v/>
      </c>
      <c r="L157" s="18" t="str">
        <f>'P1'!M157</f>
        <v/>
      </c>
      <c r="M157" s="19" t="str">
        <f>'P1'!P157</f>
        <v/>
      </c>
      <c r="N157" s="18" t="str">
        <f t="shared" si="1"/>
        <v/>
      </c>
      <c r="O157" s="18">
        <f>'P1'!T157</f>
        <v>13810293</v>
      </c>
      <c r="P157" s="18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D158" s="11"/>
      <c r="E158" s="15">
        <f t="shared" si="2"/>
        <v>150</v>
      </c>
      <c r="F158" s="18">
        <f t="shared" si="3"/>
        <v>2917</v>
      </c>
      <c r="G158" s="19" t="str">
        <f>'P1'!F158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</v>
      </c>
      <c r="H158" s="19">
        <f>'P1'!H158</f>
        <v>2</v>
      </c>
      <c r="I158" s="19" t="str">
        <f>'P1'!J158</f>
        <v>4</v>
      </c>
      <c r="J158" s="19" t="b">
        <f>'P1'!L158</f>
        <v>0</v>
      </c>
      <c r="K158" s="18" t="str">
        <f t="array" ref="K158">IF(J158,IFS(I158="0","SUM",I158="1","PRODUCT",I158="2","MIN",I158="3","MAX",I158="5","GREATER",I158="6","LESS",I158="7","EQUAL",TRUE,"UNKNOWN"),"")</f>
        <v/>
      </c>
      <c r="L158" s="18" t="str">
        <f>'P1'!M158</f>
        <v/>
      </c>
      <c r="M158" s="19" t="str">
        <f>'P1'!P158</f>
        <v/>
      </c>
      <c r="N158" s="18" t="str">
        <f t="shared" si="1"/>
        <v/>
      </c>
      <c r="O158" s="18">
        <f>'P1'!T158</f>
        <v>1060</v>
      </c>
      <c r="P158" s="18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D159" s="11"/>
      <c r="E159" s="15">
        <f t="shared" si="2"/>
        <v>151</v>
      </c>
      <c r="F159" s="18">
        <f t="shared" si="3"/>
        <v>2938</v>
      </c>
      <c r="G159" s="19" t="str">
        <f>'P1'!F159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</v>
      </c>
      <c r="H159" s="19">
        <f>'P1'!H159</f>
        <v>3</v>
      </c>
      <c r="I159" s="19" t="str">
        <f>'P1'!J159</f>
        <v>4</v>
      </c>
      <c r="J159" s="19" t="b">
        <f>'P1'!L159</f>
        <v>0</v>
      </c>
      <c r="K159" s="18" t="str">
        <f t="array" ref="K159">IF(J159,IFS(I159="0","SUM",I159="1","PRODUCT",I159="2","MIN",I159="3","MAX",I159="5","GREATER",I159="6","LESS",I159="7","EQUAL",TRUE,"UNKNOWN"),"")</f>
        <v/>
      </c>
      <c r="L159" s="18" t="str">
        <f>'P1'!M159</f>
        <v/>
      </c>
      <c r="M159" s="19" t="str">
        <f>'P1'!P159</f>
        <v/>
      </c>
      <c r="N159" s="18" t="str">
        <f t="shared" si="1"/>
        <v/>
      </c>
      <c r="O159" s="18">
        <f>'P1'!T159</f>
        <v>3</v>
      </c>
      <c r="P159" s="18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D160" s="11"/>
      <c r="E160" s="15">
        <f t="shared" si="2"/>
        <v>152</v>
      </c>
      <c r="F160" s="15">
        <f t="shared" si="3"/>
        <v>2949</v>
      </c>
      <c r="G160" s="16" t="str">
        <f>'P1'!F160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</v>
      </c>
      <c r="H160" s="16">
        <f>'P1'!H160</f>
        <v>5</v>
      </c>
      <c r="I160" s="16" t="str">
        <f>'P1'!J160</f>
        <v>1</v>
      </c>
      <c r="J160" s="16" t="b">
        <f>'P1'!L160</f>
        <v>1</v>
      </c>
      <c r="K160" s="15" t="str">
        <f t="array" ref="K160">IF(J160,IFS(I160="0","SUM",I160="1","PRODUCT",I160="2","MIN",I160="3","MAX",I160="5","GREATER",I160="6","LESS",I160="7","EQUAL",TRUE,"UNKNOWN"),"")</f>
        <v>PRODUCT</v>
      </c>
      <c r="L160" s="15" t="str">
        <f>'P1'!M160</f>
        <v>0</v>
      </c>
      <c r="M160" s="16">
        <f>'P1'!P160</f>
        <v>125</v>
      </c>
      <c r="N160" s="16">
        <f t="shared" si="1"/>
        <v>3096</v>
      </c>
      <c r="O160" s="15" t="str">
        <f>'P1'!T160</f>
        <v/>
      </c>
      <c r="P160" s="15">
        <f>R161*O164</f>
        <v>0</v>
      </c>
      <c r="Q160" s="5">
        <v>28.0</v>
      </c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D161" s="11"/>
      <c r="E161" s="15">
        <f t="shared" si="2"/>
        <v>153</v>
      </c>
      <c r="F161" s="18">
        <f t="shared" si="3"/>
        <v>2971</v>
      </c>
      <c r="G161" s="19" t="str">
        <f>'P1'!F161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</v>
      </c>
      <c r="H161" s="19">
        <f>'P1'!H161</f>
        <v>1</v>
      </c>
      <c r="I161" s="19" t="str">
        <f>'P1'!J161</f>
        <v>5</v>
      </c>
      <c r="J161" s="19" t="b">
        <f>'P1'!L161</f>
        <v>1</v>
      </c>
      <c r="K161" s="18" t="str">
        <f t="array" ref="K161">IF(J161,IFS(I161="0","SUM",I161="1","PRODUCT",I161="2","MIN",I161="3","MAX",I161="5","GREATER",I161="6","LESS",I161="7","EQUAL",TRUE,"UNKNOWN"),"")</f>
        <v>GREATER</v>
      </c>
      <c r="L161" s="18" t="str">
        <f>'P1'!M161</f>
        <v>0</v>
      </c>
      <c r="M161" s="19">
        <f>'P1'!P161</f>
        <v>72</v>
      </c>
      <c r="N161" s="19">
        <f t="shared" si="1"/>
        <v>3065</v>
      </c>
      <c r="O161" s="18" t="str">
        <f>'P1'!T161</f>
        <v/>
      </c>
      <c r="P161" s="18"/>
      <c r="Q161" s="5"/>
      <c r="R161" s="5" t="b">
        <f>O162&gt;O163</f>
        <v>0</v>
      </c>
      <c r="S161" s="5"/>
      <c r="T161" s="5"/>
      <c r="U161" s="5"/>
      <c r="V161" s="5"/>
      <c r="W161" s="5"/>
      <c r="X161" s="5"/>
      <c r="Y161" s="5"/>
      <c r="Z161" s="5"/>
    </row>
    <row r="162" ht="15.75" customHeight="1">
      <c r="D162" s="11"/>
      <c r="E162" s="15">
        <f t="shared" si="2"/>
        <v>154</v>
      </c>
      <c r="F162" s="18">
        <f t="shared" si="3"/>
        <v>2993</v>
      </c>
      <c r="G162" s="20" t="str">
        <f>'P1'!F162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</v>
      </c>
      <c r="H162" s="20">
        <f>'P1'!H162</f>
        <v>5</v>
      </c>
      <c r="I162" s="20" t="str">
        <f>'P1'!J162</f>
        <v>4</v>
      </c>
      <c r="J162" s="20" t="b">
        <f>'P1'!L162</f>
        <v>0</v>
      </c>
      <c r="K162" s="21" t="str">
        <f t="array" ref="K162">IF(J162,IFS(I162="0","SUM",I162="1","PRODUCT",I162="2","MIN",I162="3","MAX",I162="5","GREATER",I162="6","LESS",I162="7","EQUAL",TRUE,"UNKNOWN"),"")</f>
        <v/>
      </c>
      <c r="L162" s="21" t="str">
        <f>'P1'!M162</f>
        <v/>
      </c>
      <c r="M162" s="20" t="str">
        <f>'P1'!P162</f>
        <v/>
      </c>
      <c r="N162" s="21" t="str">
        <f t="shared" si="1"/>
        <v/>
      </c>
      <c r="O162" s="21">
        <f>'P1'!T162</f>
        <v>7201310</v>
      </c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D163" s="11"/>
      <c r="E163" s="15">
        <f t="shared" si="2"/>
        <v>155</v>
      </c>
      <c r="F163" s="18">
        <f t="shared" si="3"/>
        <v>3029</v>
      </c>
      <c r="G163" s="20" t="str">
        <f>'P1'!F163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</v>
      </c>
      <c r="H163" s="20">
        <f>'P1'!H163</f>
        <v>6</v>
      </c>
      <c r="I163" s="20" t="str">
        <f>'P1'!J163</f>
        <v>4</v>
      </c>
      <c r="J163" s="20" t="b">
        <f>'P1'!L163</f>
        <v>0</v>
      </c>
      <c r="K163" s="21" t="str">
        <f t="array" ref="K163">IF(J163,IFS(I163="0","SUM",I163="1","PRODUCT",I163="2","MIN",I163="3","MAX",I163="5","GREATER",I163="6","LESS",I163="7","EQUAL",TRUE,"UNKNOWN"),"")</f>
        <v/>
      </c>
      <c r="L163" s="21" t="str">
        <f>'P1'!M163</f>
        <v/>
      </c>
      <c r="M163" s="20" t="str">
        <f>'P1'!P163</f>
        <v/>
      </c>
      <c r="N163" s="21" t="str">
        <f t="shared" si="1"/>
        <v/>
      </c>
      <c r="O163" s="21">
        <f>'P1'!T163</f>
        <v>7201310</v>
      </c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D164" s="11"/>
      <c r="E164" s="15">
        <f t="shared" si="2"/>
        <v>156</v>
      </c>
      <c r="F164" s="18">
        <f t="shared" si="3"/>
        <v>3065</v>
      </c>
      <c r="G164" s="19" t="str">
        <f>'P1'!F164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</v>
      </c>
      <c r="H164" s="19">
        <f>'P1'!H164</f>
        <v>2</v>
      </c>
      <c r="I164" s="19" t="str">
        <f>'P1'!J164</f>
        <v>4</v>
      </c>
      <c r="J164" s="19" t="b">
        <f>'P1'!L164</f>
        <v>0</v>
      </c>
      <c r="K164" s="18" t="str">
        <f t="array" ref="K164">IF(J164,IFS(I164="0","SUM",I164="1","PRODUCT",I164="2","MIN",I164="3","MAX",I164="5","GREATER",I164="6","LESS",I164="7","EQUAL",TRUE,"UNKNOWN"),"")</f>
        <v/>
      </c>
      <c r="L164" s="18" t="str">
        <f>'P1'!M164</f>
        <v/>
      </c>
      <c r="M164" s="19" t="str">
        <f>'P1'!P164</f>
        <v/>
      </c>
      <c r="N164" s="18" t="str">
        <f t="shared" si="1"/>
        <v/>
      </c>
      <c r="O164" s="18">
        <f>'P1'!T164</f>
        <v>802492</v>
      </c>
      <c r="P164" s="18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D165" s="11"/>
      <c r="E165" s="15">
        <f t="shared" si="2"/>
        <v>157</v>
      </c>
      <c r="F165" s="15">
        <f t="shared" si="3"/>
        <v>3096</v>
      </c>
      <c r="G165" s="16" t="str">
        <f>'P1'!F165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</v>
      </c>
      <c r="H165" s="16">
        <f>'P1'!H165</f>
        <v>3</v>
      </c>
      <c r="I165" s="16" t="str">
        <f>'P1'!J165</f>
        <v>1</v>
      </c>
      <c r="J165" s="16" t="b">
        <f>'P1'!L165</f>
        <v>1</v>
      </c>
      <c r="K165" s="15" t="str">
        <f t="array" ref="K165">IF(J165,IFS(I165="0","SUM",I165="1","PRODUCT",I165="2","MIN",I165="3","MAX",I165="5","GREATER",I165="6","LESS",I165="7","EQUAL",TRUE,"UNKNOWN"),"")</f>
        <v>PRODUCT</v>
      </c>
      <c r="L165" s="15" t="str">
        <f>'P1'!M165</f>
        <v>0</v>
      </c>
      <c r="M165" s="16">
        <f>'P1'!P165</f>
        <v>100</v>
      </c>
      <c r="N165" s="16">
        <f t="shared" si="1"/>
        <v>3218</v>
      </c>
      <c r="O165" s="15" t="str">
        <f>'P1'!T165</f>
        <v/>
      </c>
      <c r="P165" s="15">
        <f>R166*O169</f>
        <v>63476</v>
      </c>
      <c r="Q165" s="5">
        <v>29.0</v>
      </c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D166" s="11"/>
      <c r="E166" s="15">
        <f t="shared" si="2"/>
        <v>158</v>
      </c>
      <c r="F166" s="18">
        <f t="shared" si="3"/>
        <v>3118</v>
      </c>
      <c r="G166" s="19" t="str">
        <f>'P1'!F166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</v>
      </c>
      <c r="H166" s="19">
        <f>'P1'!H166</f>
        <v>4</v>
      </c>
      <c r="I166" s="19" t="str">
        <f>'P1'!J166</f>
        <v>5</v>
      </c>
      <c r="J166" s="19" t="b">
        <f>'P1'!L166</f>
        <v>1</v>
      </c>
      <c r="K166" s="18" t="str">
        <f t="array" ref="K166">IF(J166,IFS(I166="0","SUM",I166="1","PRODUCT",I166="2","MIN",I166="3","MAX",I166="5","GREATER",I166="6","LESS",I166="7","EQUAL",TRUE,"UNKNOWN"),"")</f>
        <v>GREATER</v>
      </c>
      <c r="L166" s="18" t="str">
        <f>'P1'!M166</f>
        <v>0</v>
      </c>
      <c r="M166" s="19">
        <f>'P1'!P166</f>
        <v>52</v>
      </c>
      <c r="N166" s="19">
        <f t="shared" si="1"/>
        <v>3192</v>
      </c>
      <c r="O166" s="18" t="str">
        <f>'P1'!T166</f>
        <v/>
      </c>
      <c r="P166" s="18"/>
      <c r="Q166" s="5"/>
      <c r="R166" s="5" t="b">
        <f>O167&gt;O168</f>
        <v>1</v>
      </c>
      <c r="S166" s="5"/>
      <c r="T166" s="5"/>
      <c r="U166" s="5"/>
      <c r="V166" s="5"/>
      <c r="W166" s="5"/>
      <c r="X166" s="5"/>
      <c r="Y166" s="5"/>
      <c r="Z166" s="5"/>
    </row>
    <row r="167" ht="15.75" customHeight="1">
      <c r="D167" s="11"/>
      <c r="E167" s="15">
        <f t="shared" si="2"/>
        <v>159</v>
      </c>
      <c r="F167" s="18">
        <f t="shared" si="3"/>
        <v>3140</v>
      </c>
      <c r="G167" s="20" t="str">
        <f>'P1'!F167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</v>
      </c>
      <c r="H167" s="20">
        <f>'P1'!H167</f>
        <v>7</v>
      </c>
      <c r="I167" s="20" t="str">
        <f>'P1'!J167</f>
        <v>4</v>
      </c>
      <c r="J167" s="20" t="b">
        <f>'P1'!L167</f>
        <v>0</v>
      </c>
      <c r="K167" s="21" t="str">
        <f t="array" ref="K167">IF(J167,IFS(I167="0","SUM",I167="1","PRODUCT",I167="2","MIN",I167="3","MAX",I167="5","GREATER",I167="6","LESS",I167="7","EQUAL",TRUE,"UNKNOWN"),"")</f>
        <v/>
      </c>
      <c r="L167" s="21" t="str">
        <f>'P1'!M167</f>
        <v/>
      </c>
      <c r="M167" s="20" t="str">
        <f>'P1'!P167</f>
        <v/>
      </c>
      <c r="N167" s="21" t="str">
        <f t="shared" si="1"/>
        <v/>
      </c>
      <c r="O167" s="21">
        <f>'P1'!T167</f>
        <v>1008504</v>
      </c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D168" s="11"/>
      <c r="E168" s="15">
        <f t="shared" si="2"/>
        <v>160</v>
      </c>
      <c r="F168" s="18">
        <f t="shared" si="3"/>
        <v>3171</v>
      </c>
      <c r="G168" s="20" t="str">
        <f>'P1'!F168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</v>
      </c>
      <c r="H168" s="20">
        <f>'P1'!H168</f>
        <v>5</v>
      </c>
      <c r="I168" s="20" t="str">
        <f>'P1'!J168</f>
        <v>4</v>
      </c>
      <c r="J168" s="20" t="b">
        <f>'P1'!L168</f>
        <v>0</v>
      </c>
      <c r="K168" s="21" t="str">
        <f t="array" ref="K168">IF(J168,IFS(I168="0","SUM",I168="1","PRODUCT",I168="2","MIN",I168="3","MAX",I168="5","GREATER",I168="6","LESS",I168="7","EQUAL",TRUE,"UNKNOWN"),"")</f>
        <v/>
      </c>
      <c r="L168" s="21" t="str">
        <f>'P1'!M168</f>
        <v/>
      </c>
      <c r="M168" s="20" t="str">
        <f>'P1'!P168</f>
        <v/>
      </c>
      <c r="N168" s="21" t="str">
        <f t="shared" si="1"/>
        <v/>
      </c>
      <c r="O168" s="21">
        <f>'P1'!T168</f>
        <v>1614</v>
      </c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D169" s="11"/>
      <c r="E169" s="15">
        <f t="shared" si="2"/>
        <v>161</v>
      </c>
      <c r="F169" s="18">
        <f t="shared" si="3"/>
        <v>3192</v>
      </c>
      <c r="G169" s="19" t="str">
        <f>'P1'!F169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</v>
      </c>
      <c r="H169" s="19">
        <f>'P1'!H169</f>
        <v>1</v>
      </c>
      <c r="I169" s="19" t="str">
        <f>'P1'!J169</f>
        <v>4</v>
      </c>
      <c r="J169" s="19" t="b">
        <f>'P1'!L169</f>
        <v>0</v>
      </c>
      <c r="K169" s="18" t="str">
        <f t="array" ref="K169">IF(J169,IFS(I169="0","SUM",I169="1","PRODUCT",I169="2","MIN",I169="3","MAX",I169="5","GREATER",I169="6","LESS",I169="7","EQUAL",TRUE,"UNKNOWN"),"")</f>
        <v/>
      </c>
      <c r="L169" s="18" t="str">
        <f>'P1'!M169</f>
        <v/>
      </c>
      <c r="M169" s="19" t="str">
        <f>'P1'!P169</f>
        <v/>
      </c>
      <c r="N169" s="18" t="str">
        <f t="shared" si="1"/>
        <v/>
      </c>
      <c r="O169" s="18">
        <f>'P1'!T169</f>
        <v>63476</v>
      </c>
      <c r="P169" s="18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D170" s="11"/>
      <c r="E170" s="15">
        <f t="shared" si="2"/>
        <v>162</v>
      </c>
      <c r="F170" s="15">
        <f t="shared" si="3"/>
        <v>3218</v>
      </c>
      <c r="G170" s="16" t="str">
        <f>'P1'!F170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</v>
      </c>
      <c r="H170" s="16">
        <f>'P1'!H170</f>
        <v>3</v>
      </c>
      <c r="I170" s="16" t="str">
        <f>'P1'!J170</f>
        <v>1</v>
      </c>
      <c r="J170" s="16" t="b">
        <f>'P1'!L170</f>
        <v>1</v>
      </c>
      <c r="K170" s="15" t="str">
        <f t="array" ref="K170">IF(J170,IFS(I170="0","SUM",I170="1","PRODUCT",I170="2","MIN",I170="3","MAX",I170="5","GREATER",I170="6","LESS",I170="7","EQUAL",TRUE,"UNKNOWN"),"")</f>
        <v>PRODUCT</v>
      </c>
      <c r="L170" s="15" t="str">
        <f>'P1'!M170</f>
        <v>1</v>
      </c>
      <c r="M170" s="16">
        <f>'P1'!P170</f>
        <v>2</v>
      </c>
      <c r="N170" s="15" t="str">
        <f t="shared" si="1"/>
        <v/>
      </c>
      <c r="O170" s="15" t="str">
        <f>'P1'!T170</f>
        <v/>
      </c>
      <c r="P170" s="15">
        <f>R171*O180</f>
        <v>0</v>
      </c>
      <c r="Q170" s="5">
        <v>30.0</v>
      </c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D171" s="11"/>
      <c r="E171" s="15">
        <f t="shared" si="2"/>
        <v>163</v>
      </c>
      <c r="F171" s="18">
        <f t="shared" si="3"/>
        <v>3236</v>
      </c>
      <c r="G171" s="19" t="str">
        <f>'P1'!F171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</v>
      </c>
      <c r="H171" s="19">
        <f>'P1'!H171</f>
        <v>7</v>
      </c>
      <c r="I171" s="19" t="str">
        <f>'P1'!J171</f>
        <v>7</v>
      </c>
      <c r="J171" s="19" t="b">
        <f>'P1'!L171</f>
        <v>1</v>
      </c>
      <c r="K171" s="18" t="str">
        <f t="array" ref="K171">IF(J171,IFS(I171="0","SUM",I171="1","PRODUCT",I171="2","MIN",I171="3","MAX",I171="5","GREATER",I171="6","LESS",I171="7","EQUAL",TRUE,"UNKNOWN"),"")</f>
        <v>EQUAL</v>
      </c>
      <c r="L171" s="18" t="str">
        <f>'P1'!M171</f>
        <v>1</v>
      </c>
      <c r="M171" s="19">
        <f>'P1'!P171</f>
        <v>2</v>
      </c>
      <c r="N171" s="18" t="str">
        <f t="shared" si="1"/>
        <v/>
      </c>
      <c r="O171" s="18" t="str">
        <f>'P1'!T171</f>
        <v/>
      </c>
      <c r="P171" s="18"/>
      <c r="Q171" s="5"/>
      <c r="R171" s="5" t="b">
        <f>R172=R176</f>
        <v>0</v>
      </c>
      <c r="S171" s="5"/>
      <c r="T171" s="5"/>
      <c r="U171" s="5"/>
      <c r="V171" s="5"/>
      <c r="W171" s="5"/>
      <c r="X171" s="5"/>
      <c r="Y171" s="5"/>
      <c r="Z171" s="5"/>
    </row>
    <row r="172" ht="15.75" customHeight="1">
      <c r="D172" s="11"/>
      <c r="E172" s="15">
        <f t="shared" si="2"/>
        <v>164</v>
      </c>
      <c r="F172" s="18">
        <f t="shared" si="3"/>
        <v>3254</v>
      </c>
      <c r="G172" s="20" t="str">
        <f>'P1'!F172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</v>
      </c>
      <c r="H172" s="20">
        <f>'P1'!H172</f>
        <v>3</v>
      </c>
      <c r="I172" s="20" t="str">
        <f>'P1'!J172</f>
        <v>0</v>
      </c>
      <c r="J172" s="20" t="b">
        <f>'P1'!L172</f>
        <v>1</v>
      </c>
      <c r="K172" s="21" t="str">
        <f t="array" ref="K172">IF(J172,IFS(I172="0","SUM",I172="1","PRODUCT",I172="2","MIN",I172="3","MAX",I172="5","GREATER",I172="6","LESS",I172="7","EQUAL",TRUE,"UNKNOWN"),"")</f>
        <v>SUM</v>
      </c>
      <c r="L172" s="21" t="str">
        <f>'P1'!M172</f>
        <v>1</v>
      </c>
      <c r="M172" s="20">
        <f>'P1'!P172</f>
        <v>3</v>
      </c>
      <c r="N172" s="21" t="str">
        <f t="shared" si="1"/>
        <v/>
      </c>
      <c r="O172" s="21" t="str">
        <f>'P1'!T172</f>
        <v/>
      </c>
      <c r="P172" s="21"/>
      <c r="Q172" s="5"/>
      <c r="R172" s="5">
        <f>SUM(O173:O175)</f>
        <v>29</v>
      </c>
      <c r="S172" s="5"/>
      <c r="T172" s="5"/>
      <c r="U172" s="5"/>
      <c r="V172" s="5"/>
      <c r="W172" s="5"/>
      <c r="X172" s="5"/>
      <c r="Y172" s="5"/>
      <c r="Z172" s="5"/>
    </row>
    <row r="173" ht="15.75" customHeight="1">
      <c r="D173" s="11"/>
      <c r="E173" s="15">
        <f t="shared" si="2"/>
        <v>165</v>
      </c>
      <c r="F173" s="18">
        <f t="shared" si="3"/>
        <v>3272</v>
      </c>
      <c r="G173" s="20" t="str">
        <f>'P1'!F173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</v>
      </c>
      <c r="H173" s="32">
        <f>'P1'!H173</f>
        <v>1</v>
      </c>
      <c r="I173" s="32" t="str">
        <f>'P1'!J173</f>
        <v>4</v>
      </c>
      <c r="J173" s="32" t="b">
        <f>'P1'!L173</f>
        <v>0</v>
      </c>
      <c r="K173" s="33" t="str">
        <f t="array" ref="K173">IF(J173,IFS(I173="0","SUM",I173="1","PRODUCT",I173="2","MIN",I173="3","MAX",I173="5","GREATER",I173="6","LESS",I173="7","EQUAL",TRUE,"UNKNOWN"),"")</f>
        <v/>
      </c>
      <c r="L173" s="33" t="str">
        <f>'P1'!M173</f>
        <v/>
      </c>
      <c r="M173" s="32" t="str">
        <f>'P1'!P173</f>
        <v/>
      </c>
      <c r="N173" s="33" t="str">
        <f t="shared" si="1"/>
        <v/>
      </c>
      <c r="O173" s="33">
        <f>'P1'!T173</f>
        <v>15</v>
      </c>
      <c r="P173" s="33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D174" s="11"/>
      <c r="E174" s="15">
        <f t="shared" si="2"/>
        <v>166</v>
      </c>
      <c r="F174" s="18">
        <f t="shared" si="3"/>
        <v>3283</v>
      </c>
      <c r="G174" s="20" t="str">
        <f>'P1'!F174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</v>
      </c>
      <c r="H174" s="32">
        <f>'P1'!H174</f>
        <v>4</v>
      </c>
      <c r="I174" s="32" t="str">
        <f>'P1'!J174</f>
        <v>4</v>
      </c>
      <c r="J174" s="32" t="b">
        <f>'P1'!L174</f>
        <v>0</v>
      </c>
      <c r="K174" s="33" t="str">
        <f t="array" ref="K174">IF(J174,IFS(I174="0","SUM",I174="1","PRODUCT",I174="2","MIN",I174="3","MAX",I174="5","GREATER",I174="6","LESS",I174="7","EQUAL",TRUE,"UNKNOWN"),"")</f>
        <v/>
      </c>
      <c r="L174" s="33" t="str">
        <f>'P1'!M174</f>
        <v/>
      </c>
      <c r="M174" s="32" t="str">
        <f>'P1'!P174</f>
        <v/>
      </c>
      <c r="N174" s="33" t="str">
        <f t="shared" si="1"/>
        <v/>
      </c>
      <c r="O174" s="33">
        <f>'P1'!T174</f>
        <v>5</v>
      </c>
      <c r="P174" s="33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D175" s="11"/>
      <c r="E175" s="15">
        <f t="shared" si="2"/>
        <v>167</v>
      </c>
      <c r="F175" s="18">
        <f t="shared" si="3"/>
        <v>3294</v>
      </c>
      <c r="G175" s="20" t="str">
        <f>'P1'!F175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</v>
      </c>
      <c r="H175" s="32">
        <f>'P1'!H175</f>
        <v>3</v>
      </c>
      <c r="I175" s="32" t="str">
        <f>'P1'!J175</f>
        <v>4</v>
      </c>
      <c r="J175" s="32" t="b">
        <f>'P1'!L175</f>
        <v>0</v>
      </c>
      <c r="K175" s="33" t="str">
        <f t="array" ref="K175">IF(J175,IFS(I175="0","SUM",I175="1","PRODUCT",I175="2","MIN",I175="3","MAX",I175="5","GREATER",I175="6","LESS",I175="7","EQUAL",TRUE,"UNKNOWN"),"")</f>
        <v/>
      </c>
      <c r="L175" s="33" t="str">
        <f>'P1'!M175</f>
        <v/>
      </c>
      <c r="M175" s="32" t="str">
        <f>'P1'!P175</f>
        <v/>
      </c>
      <c r="N175" s="33" t="str">
        <f t="shared" si="1"/>
        <v/>
      </c>
      <c r="O175" s="33">
        <f>'P1'!T175</f>
        <v>9</v>
      </c>
      <c r="P175" s="33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D176" s="11"/>
      <c r="E176" s="15">
        <f t="shared" si="2"/>
        <v>168</v>
      </c>
      <c r="F176" s="18">
        <f t="shared" si="3"/>
        <v>3305</v>
      </c>
      <c r="G176" s="20" t="str">
        <f>'P1'!F176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</v>
      </c>
      <c r="H176" s="20">
        <f>'P1'!H176</f>
        <v>2</v>
      </c>
      <c r="I176" s="20" t="str">
        <f>'P1'!J176</f>
        <v>0</v>
      </c>
      <c r="J176" s="20" t="b">
        <f>'P1'!L176</f>
        <v>1</v>
      </c>
      <c r="K176" s="21" t="str">
        <f t="array" ref="K176">IF(J176,IFS(I176="0","SUM",I176="1","PRODUCT",I176="2","MIN",I176="3","MAX",I176="5","GREATER",I176="6","LESS",I176="7","EQUAL",TRUE,"UNKNOWN"),"")</f>
        <v>SUM</v>
      </c>
      <c r="L176" s="21" t="str">
        <f>'P1'!M176</f>
        <v>1</v>
      </c>
      <c r="M176" s="20">
        <f>'P1'!P176</f>
        <v>3</v>
      </c>
      <c r="N176" s="21" t="str">
        <f t="shared" si="1"/>
        <v/>
      </c>
      <c r="O176" s="21" t="str">
        <f>'P1'!T176</f>
        <v/>
      </c>
      <c r="P176" s="21"/>
      <c r="Q176" s="5"/>
      <c r="R176" s="5">
        <f>SUM(O177:O179)</f>
        <v>27</v>
      </c>
      <c r="S176" s="5"/>
      <c r="T176" s="5"/>
      <c r="U176" s="5"/>
      <c r="V176" s="5"/>
      <c r="W176" s="5"/>
      <c r="X176" s="5"/>
      <c r="Y176" s="5"/>
      <c r="Z176" s="5"/>
    </row>
    <row r="177" ht="15.75" customHeight="1">
      <c r="D177" s="11"/>
      <c r="E177" s="15">
        <f t="shared" si="2"/>
        <v>169</v>
      </c>
      <c r="F177" s="18">
        <f t="shared" si="3"/>
        <v>3323</v>
      </c>
      <c r="G177" s="20" t="str">
        <f>'P1'!F177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</v>
      </c>
      <c r="H177" s="32">
        <f>'P1'!H177</f>
        <v>6</v>
      </c>
      <c r="I177" s="32" t="str">
        <f>'P1'!J177</f>
        <v>4</v>
      </c>
      <c r="J177" s="32" t="b">
        <f>'P1'!L177</f>
        <v>0</v>
      </c>
      <c r="K177" s="33" t="str">
        <f t="array" ref="K177">IF(J177,IFS(I177="0","SUM",I177="1","PRODUCT",I177="2","MIN",I177="3","MAX",I177="5","GREATER",I177="6","LESS",I177="7","EQUAL",TRUE,"UNKNOWN"),"")</f>
        <v/>
      </c>
      <c r="L177" s="33" t="str">
        <f>'P1'!M177</f>
        <v/>
      </c>
      <c r="M177" s="32" t="str">
        <f>'P1'!P177</f>
        <v/>
      </c>
      <c r="N177" s="33" t="str">
        <f t="shared" si="1"/>
        <v/>
      </c>
      <c r="O177" s="33">
        <f>'P1'!T177</f>
        <v>8</v>
      </c>
      <c r="P177" s="33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D178" s="11"/>
      <c r="E178" s="15">
        <f t="shared" si="2"/>
        <v>170</v>
      </c>
      <c r="F178" s="18">
        <f t="shared" si="3"/>
        <v>3334</v>
      </c>
      <c r="G178" s="20" t="str">
        <f>'P1'!F178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</v>
      </c>
      <c r="H178" s="32">
        <f>'P1'!H178</f>
        <v>1</v>
      </c>
      <c r="I178" s="32" t="str">
        <f>'P1'!J178</f>
        <v>4</v>
      </c>
      <c r="J178" s="32" t="b">
        <f>'P1'!L178</f>
        <v>0</v>
      </c>
      <c r="K178" s="33" t="str">
        <f t="array" ref="K178">IF(J178,IFS(I178="0","SUM",I178="1","PRODUCT",I178="2","MIN",I178="3","MAX",I178="5","GREATER",I178="6","LESS",I178="7","EQUAL",TRUE,"UNKNOWN"),"")</f>
        <v/>
      </c>
      <c r="L178" s="33" t="str">
        <f>'P1'!M178</f>
        <v/>
      </c>
      <c r="M178" s="32" t="str">
        <f>'P1'!P178</f>
        <v/>
      </c>
      <c r="N178" s="33" t="str">
        <f t="shared" si="1"/>
        <v/>
      </c>
      <c r="O178" s="33">
        <f>'P1'!T178</f>
        <v>12</v>
      </c>
      <c r="P178" s="33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D179" s="11"/>
      <c r="E179" s="15">
        <f t="shared" si="2"/>
        <v>171</v>
      </c>
      <c r="F179" s="18">
        <f t="shared" si="3"/>
        <v>3345</v>
      </c>
      <c r="G179" s="20" t="str">
        <f>'P1'!F179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</v>
      </c>
      <c r="H179" s="32">
        <f>'P1'!H179</f>
        <v>6</v>
      </c>
      <c r="I179" s="32" t="str">
        <f>'P1'!J179</f>
        <v>4</v>
      </c>
      <c r="J179" s="32" t="b">
        <f>'P1'!L179</f>
        <v>0</v>
      </c>
      <c r="K179" s="33" t="str">
        <f t="array" ref="K179">IF(J179,IFS(I179="0","SUM",I179="1","PRODUCT",I179="2","MIN",I179="3","MAX",I179="5","GREATER",I179="6","LESS",I179="7","EQUAL",TRUE,"UNKNOWN"),"")</f>
        <v/>
      </c>
      <c r="L179" s="33" t="str">
        <f>'P1'!M179</f>
        <v/>
      </c>
      <c r="M179" s="32" t="str">
        <f>'P1'!P179</f>
        <v/>
      </c>
      <c r="N179" s="33" t="str">
        <f t="shared" si="1"/>
        <v/>
      </c>
      <c r="O179" s="33">
        <f>'P1'!T179</f>
        <v>7</v>
      </c>
      <c r="P179" s="33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D180" s="11"/>
      <c r="E180" s="15">
        <f t="shared" si="2"/>
        <v>172</v>
      </c>
      <c r="F180" s="18">
        <f t="shared" si="3"/>
        <v>3356</v>
      </c>
      <c r="G180" s="19" t="str">
        <f>'P1'!F180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</v>
      </c>
      <c r="H180" s="19">
        <f>'P1'!H180</f>
        <v>0</v>
      </c>
      <c r="I180" s="19" t="str">
        <f>'P1'!J180</f>
        <v>4</v>
      </c>
      <c r="J180" s="19" t="b">
        <f>'P1'!L180</f>
        <v>0</v>
      </c>
      <c r="K180" s="18" t="str">
        <f t="array" ref="K180">IF(J180,IFS(I180="0","SUM",I180="1","PRODUCT",I180="2","MIN",I180="3","MAX",I180="5","GREATER",I180="6","LESS",I180="7","EQUAL",TRUE,"UNKNOWN"),"")</f>
        <v/>
      </c>
      <c r="L180" s="18" t="str">
        <f>'P1'!M180</f>
        <v/>
      </c>
      <c r="M180" s="19" t="str">
        <f>'P1'!P180</f>
        <v/>
      </c>
      <c r="N180" s="18" t="str">
        <f t="shared" si="1"/>
        <v/>
      </c>
      <c r="O180" s="18">
        <f>'P1'!T180</f>
        <v>352360</v>
      </c>
      <c r="P180" s="18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D181" s="11"/>
      <c r="E181" s="15">
        <f t="shared" si="2"/>
        <v>173</v>
      </c>
      <c r="F181" s="15">
        <f t="shared" si="3"/>
        <v>3387</v>
      </c>
      <c r="G181" s="16" t="str">
        <f>'P1'!F181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</v>
      </c>
      <c r="H181" s="16">
        <f>'P1'!H181</f>
        <v>0</v>
      </c>
      <c r="I181" s="16" t="str">
        <f>'P1'!J181</f>
        <v>1</v>
      </c>
      <c r="J181" s="16" t="b">
        <f>'P1'!L181</f>
        <v>1</v>
      </c>
      <c r="K181" s="15" t="str">
        <f t="array" ref="K181">IF(J181,IFS(I181="0","SUM",I181="1","PRODUCT",I181="2","MIN",I181="3","MAX",I181="5","GREATER",I181="6","LESS",I181="7","EQUAL",TRUE,"UNKNOWN"),"")</f>
        <v>PRODUCT</v>
      </c>
      <c r="L181" s="15" t="str">
        <f>'P1'!M181</f>
        <v>0</v>
      </c>
      <c r="M181" s="16">
        <f>'P1'!P181</f>
        <v>149</v>
      </c>
      <c r="N181" s="16">
        <f t="shared" si="1"/>
        <v>3558</v>
      </c>
      <c r="O181" s="15" t="str">
        <f>'P1'!T181</f>
        <v/>
      </c>
      <c r="P181" s="15">
        <f>R182*O191</f>
        <v>0</v>
      </c>
      <c r="Q181" s="5">
        <v>31.0</v>
      </c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D182" s="11"/>
      <c r="E182" s="15">
        <f t="shared" si="2"/>
        <v>174</v>
      </c>
      <c r="F182" s="18">
        <f t="shared" si="3"/>
        <v>3409</v>
      </c>
      <c r="G182" s="19" t="str">
        <f>'P1'!F182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</v>
      </c>
      <c r="H182" s="19">
        <f>'P1'!H182</f>
        <v>3</v>
      </c>
      <c r="I182" s="19" t="str">
        <f>'P1'!J182</f>
        <v>6</v>
      </c>
      <c r="J182" s="19" t="b">
        <f>'P1'!L182</f>
        <v>1</v>
      </c>
      <c r="K182" s="18" t="str">
        <f t="array" ref="K182">IF(J182,IFS(I182="0","SUM",I182="1","PRODUCT",I182="2","MIN",I182="3","MAX",I182="5","GREATER",I182="6","LESS",I182="7","EQUAL",TRUE,"UNKNOWN"),"")</f>
        <v>LESS</v>
      </c>
      <c r="L182" s="18" t="str">
        <f>'P1'!M182</f>
        <v>0</v>
      </c>
      <c r="M182" s="19">
        <f>'P1'!P182</f>
        <v>106</v>
      </c>
      <c r="N182" s="19">
        <f t="shared" si="1"/>
        <v>3537</v>
      </c>
      <c r="O182" s="18" t="str">
        <f>'P1'!T182</f>
        <v/>
      </c>
      <c r="P182" s="18"/>
      <c r="Q182" s="5"/>
      <c r="R182" s="5" t="b">
        <f>R183&lt;R187</f>
        <v>0</v>
      </c>
      <c r="S182" s="5"/>
      <c r="T182" s="5"/>
      <c r="U182" s="5"/>
      <c r="V182" s="5"/>
      <c r="W182" s="5"/>
      <c r="X182" s="5"/>
      <c r="Y182" s="5"/>
      <c r="Z182" s="5"/>
    </row>
    <row r="183" ht="15.75" customHeight="1">
      <c r="D183" s="11"/>
      <c r="E183" s="15">
        <f t="shared" si="2"/>
        <v>175</v>
      </c>
      <c r="F183" s="18">
        <f t="shared" si="3"/>
        <v>3431</v>
      </c>
      <c r="G183" s="20" t="str">
        <f>'P1'!F183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</v>
      </c>
      <c r="H183" s="20">
        <f>'P1'!H183</f>
        <v>4</v>
      </c>
      <c r="I183" s="20" t="str">
        <f>'P1'!J183</f>
        <v>0</v>
      </c>
      <c r="J183" s="20" t="b">
        <f>'P1'!L183</f>
        <v>1</v>
      </c>
      <c r="K183" s="21" t="str">
        <f t="array" ref="K183">IF(J183,IFS(I183="0","SUM",I183="1","PRODUCT",I183="2","MIN",I183="3","MAX",I183="5","GREATER",I183="6","LESS",I183="7","EQUAL",TRUE,"UNKNOWN"),"")</f>
        <v>SUM</v>
      </c>
      <c r="L183" s="21" t="str">
        <f>'P1'!M183</f>
        <v>1</v>
      </c>
      <c r="M183" s="20">
        <f>'P1'!P183</f>
        <v>3</v>
      </c>
      <c r="N183" s="21" t="str">
        <f t="shared" si="1"/>
        <v/>
      </c>
      <c r="O183" s="21" t="str">
        <f>'P1'!T183</f>
        <v/>
      </c>
      <c r="P183" s="21"/>
      <c r="Q183" s="5"/>
      <c r="R183" s="5">
        <f>SUM(O184:O186)</f>
        <v>33</v>
      </c>
      <c r="S183" s="5"/>
      <c r="T183" s="5"/>
      <c r="U183" s="5"/>
      <c r="V183" s="5"/>
      <c r="W183" s="5"/>
      <c r="X183" s="5"/>
      <c r="Y183" s="5"/>
      <c r="Z183" s="5"/>
    </row>
    <row r="184" ht="15.75" customHeight="1">
      <c r="D184" s="11"/>
      <c r="E184" s="15">
        <f t="shared" si="2"/>
        <v>176</v>
      </c>
      <c r="F184" s="18">
        <f t="shared" si="3"/>
        <v>3449</v>
      </c>
      <c r="G184" s="20" t="str">
        <f>'P1'!F184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</v>
      </c>
      <c r="H184" s="32">
        <f>'P1'!H184</f>
        <v>4</v>
      </c>
      <c r="I184" s="32" t="str">
        <f>'P1'!J184</f>
        <v>4</v>
      </c>
      <c r="J184" s="32" t="b">
        <f>'P1'!L184</f>
        <v>0</v>
      </c>
      <c r="K184" s="33" t="str">
        <f t="array" ref="K184">IF(J184,IFS(I184="0","SUM",I184="1","PRODUCT",I184="2","MIN",I184="3","MAX",I184="5","GREATER",I184="6","LESS",I184="7","EQUAL",TRUE,"UNKNOWN"),"")</f>
        <v/>
      </c>
      <c r="L184" s="33" t="str">
        <f>'P1'!M184</f>
        <v/>
      </c>
      <c r="M184" s="32" t="str">
        <f>'P1'!P184</f>
        <v/>
      </c>
      <c r="N184" s="33" t="str">
        <f t="shared" si="1"/>
        <v/>
      </c>
      <c r="O184" s="33">
        <f>'P1'!T184</f>
        <v>9</v>
      </c>
      <c r="P184" s="33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D185" s="11"/>
      <c r="E185" s="15">
        <f t="shared" si="2"/>
        <v>177</v>
      </c>
      <c r="F185" s="18">
        <f t="shared" si="3"/>
        <v>3460</v>
      </c>
      <c r="G185" s="20" t="str">
        <f>'P1'!F185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</v>
      </c>
      <c r="H185" s="32">
        <f>'P1'!H185</f>
        <v>3</v>
      </c>
      <c r="I185" s="32" t="str">
        <f>'P1'!J185</f>
        <v>4</v>
      </c>
      <c r="J185" s="32" t="b">
        <f>'P1'!L185</f>
        <v>0</v>
      </c>
      <c r="K185" s="33" t="str">
        <f t="array" ref="K185">IF(J185,IFS(I185="0","SUM",I185="1","PRODUCT",I185="2","MIN",I185="3","MAX",I185="5","GREATER",I185="6","LESS",I185="7","EQUAL",TRUE,"UNKNOWN"),"")</f>
        <v/>
      </c>
      <c r="L185" s="33" t="str">
        <f>'P1'!M185</f>
        <v/>
      </c>
      <c r="M185" s="32" t="str">
        <f>'P1'!P185</f>
        <v/>
      </c>
      <c r="N185" s="33" t="str">
        <f t="shared" si="1"/>
        <v/>
      </c>
      <c r="O185" s="33">
        <f>'P1'!T185</f>
        <v>10</v>
      </c>
      <c r="P185" s="33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D186" s="11"/>
      <c r="E186" s="15">
        <f t="shared" si="2"/>
        <v>178</v>
      </c>
      <c r="F186" s="18">
        <f t="shared" si="3"/>
        <v>3471</v>
      </c>
      <c r="G186" s="20" t="str">
        <f>'P1'!F186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</v>
      </c>
      <c r="H186" s="32">
        <f>'P1'!H186</f>
        <v>6</v>
      </c>
      <c r="I186" s="32" t="str">
        <f>'P1'!J186</f>
        <v>4</v>
      </c>
      <c r="J186" s="32" t="b">
        <f>'P1'!L186</f>
        <v>0</v>
      </c>
      <c r="K186" s="33" t="str">
        <f t="array" ref="K186">IF(J186,IFS(I186="0","SUM",I186="1","PRODUCT",I186="2","MIN",I186="3","MAX",I186="5","GREATER",I186="6","LESS",I186="7","EQUAL",TRUE,"UNKNOWN"),"")</f>
        <v/>
      </c>
      <c r="L186" s="33" t="str">
        <f>'P1'!M186</f>
        <v/>
      </c>
      <c r="M186" s="32" t="str">
        <f>'P1'!P186</f>
        <v/>
      </c>
      <c r="N186" s="33" t="str">
        <f t="shared" si="1"/>
        <v/>
      </c>
      <c r="O186" s="33">
        <f>'P1'!T186</f>
        <v>14</v>
      </c>
      <c r="P186" s="33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D187" s="11"/>
      <c r="E187" s="15">
        <f t="shared" si="2"/>
        <v>179</v>
      </c>
      <c r="F187" s="18">
        <f t="shared" si="3"/>
        <v>3482</v>
      </c>
      <c r="G187" s="20" t="str">
        <f>'P1'!F187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</v>
      </c>
      <c r="H187" s="20">
        <f>'P1'!H187</f>
        <v>6</v>
      </c>
      <c r="I187" s="20" t="str">
        <f>'P1'!J187</f>
        <v>0</v>
      </c>
      <c r="J187" s="20" t="b">
        <f>'P1'!L187</f>
        <v>1</v>
      </c>
      <c r="K187" s="21" t="str">
        <f t="array" ref="K187">IF(J187,IFS(I187="0","SUM",I187="1","PRODUCT",I187="2","MIN",I187="3","MAX",I187="5","GREATER",I187="6","LESS",I187="7","EQUAL",TRUE,"UNKNOWN"),"")</f>
        <v>SUM</v>
      </c>
      <c r="L187" s="21" t="str">
        <f>'P1'!M187</f>
        <v>0</v>
      </c>
      <c r="M187" s="20">
        <f>'P1'!P187</f>
        <v>33</v>
      </c>
      <c r="N187" s="20">
        <f t="shared" si="1"/>
        <v>3537</v>
      </c>
      <c r="O187" s="21" t="str">
        <f>'P1'!T187</f>
        <v/>
      </c>
      <c r="P187" s="21"/>
      <c r="Q187" s="5"/>
      <c r="R187" s="5">
        <f>SUM(O188:O190)</f>
        <v>24</v>
      </c>
      <c r="S187" s="5"/>
      <c r="T187" s="5"/>
      <c r="U187" s="5"/>
      <c r="V187" s="5"/>
      <c r="W187" s="5"/>
      <c r="X187" s="5"/>
      <c r="Y187" s="5"/>
      <c r="Z187" s="5"/>
    </row>
    <row r="188" ht="15.75" customHeight="1">
      <c r="D188" s="11"/>
      <c r="E188" s="15">
        <f t="shared" si="2"/>
        <v>180</v>
      </c>
      <c r="F188" s="18">
        <f t="shared" si="3"/>
        <v>3504</v>
      </c>
      <c r="G188" s="20" t="str">
        <f>'P1'!F188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</v>
      </c>
      <c r="H188" s="32">
        <f>'P1'!H188</f>
        <v>2</v>
      </c>
      <c r="I188" s="32" t="str">
        <f>'P1'!J188</f>
        <v>4</v>
      </c>
      <c r="J188" s="32" t="b">
        <f>'P1'!L188</f>
        <v>0</v>
      </c>
      <c r="K188" s="33" t="str">
        <f t="array" ref="K188">IF(J188,IFS(I188="0","SUM",I188="1","PRODUCT",I188="2","MIN",I188="3","MAX",I188="5","GREATER",I188="6","LESS",I188="7","EQUAL",TRUE,"UNKNOWN"),"")</f>
        <v/>
      </c>
      <c r="L188" s="33" t="str">
        <f>'P1'!M188</f>
        <v/>
      </c>
      <c r="M188" s="32" t="str">
        <f>'P1'!P188</f>
        <v/>
      </c>
      <c r="N188" s="33" t="str">
        <f t="shared" si="1"/>
        <v/>
      </c>
      <c r="O188" s="33">
        <f>'P1'!T188</f>
        <v>11</v>
      </c>
      <c r="P188" s="33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D189" s="11"/>
      <c r="E189" s="15">
        <f t="shared" si="2"/>
        <v>181</v>
      </c>
      <c r="F189" s="18">
        <f t="shared" si="3"/>
        <v>3515</v>
      </c>
      <c r="G189" s="20" t="str">
        <f>'P1'!F189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</v>
      </c>
      <c r="H189" s="32">
        <f>'P1'!H189</f>
        <v>3</v>
      </c>
      <c r="I189" s="32" t="str">
        <f>'P1'!J189</f>
        <v>4</v>
      </c>
      <c r="J189" s="32" t="b">
        <f>'P1'!L189</f>
        <v>0</v>
      </c>
      <c r="K189" s="33" t="str">
        <f t="array" ref="K189">IF(J189,IFS(I189="0","SUM",I189="1","PRODUCT",I189="2","MIN",I189="3","MAX",I189="5","GREATER",I189="6","LESS",I189="7","EQUAL",TRUE,"UNKNOWN"),"")</f>
        <v/>
      </c>
      <c r="L189" s="33" t="str">
        <f>'P1'!M189</f>
        <v/>
      </c>
      <c r="M189" s="32" t="str">
        <f>'P1'!P189</f>
        <v/>
      </c>
      <c r="N189" s="33" t="str">
        <f t="shared" si="1"/>
        <v/>
      </c>
      <c r="O189" s="33">
        <f>'P1'!T189</f>
        <v>5</v>
      </c>
      <c r="P189" s="33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D190" s="11"/>
      <c r="E190" s="15">
        <f t="shared" si="2"/>
        <v>182</v>
      </c>
      <c r="F190" s="18">
        <f t="shared" si="3"/>
        <v>3526</v>
      </c>
      <c r="G190" s="20" t="str">
        <f>'P1'!F190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</v>
      </c>
      <c r="H190" s="32">
        <f>'P1'!H190</f>
        <v>4</v>
      </c>
      <c r="I190" s="32" t="str">
        <f>'P1'!J190</f>
        <v>4</v>
      </c>
      <c r="J190" s="32" t="b">
        <f>'P1'!L190</f>
        <v>0</v>
      </c>
      <c r="K190" s="33" t="str">
        <f t="array" ref="K190">IF(J190,IFS(I190="0","SUM",I190="1","PRODUCT",I190="2","MIN",I190="3","MAX",I190="5","GREATER",I190="6","LESS",I190="7","EQUAL",TRUE,"UNKNOWN"),"")</f>
        <v/>
      </c>
      <c r="L190" s="33" t="str">
        <f>'P1'!M190</f>
        <v/>
      </c>
      <c r="M190" s="32" t="str">
        <f>'P1'!P190</f>
        <v/>
      </c>
      <c r="N190" s="33" t="str">
        <f t="shared" si="1"/>
        <v/>
      </c>
      <c r="O190" s="33">
        <f>'P1'!T190</f>
        <v>8</v>
      </c>
      <c r="P190" s="33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D191" s="11"/>
      <c r="E191" s="15">
        <f t="shared" si="2"/>
        <v>183</v>
      </c>
      <c r="F191" s="18">
        <f t="shared" si="3"/>
        <v>3537</v>
      </c>
      <c r="G191" s="19" t="str">
        <f>'P1'!F191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</v>
      </c>
      <c r="H191" s="19">
        <f>'P1'!H191</f>
        <v>0</v>
      </c>
      <c r="I191" s="19" t="str">
        <f>'P1'!J191</f>
        <v>4</v>
      </c>
      <c r="J191" s="19" t="b">
        <f>'P1'!L191</f>
        <v>0</v>
      </c>
      <c r="K191" s="18" t="str">
        <f t="array" ref="K191">IF(J191,IFS(I191="0","SUM",I191="1","PRODUCT",I191="2","MIN",I191="3","MAX",I191="5","GREATER",I191="6","LESS",I191="7","EQUAL",TRUE,"UNKNOWN"),"")</f>
        <v/>
      </c>
      <c r="L191" s="18" t="str">
        <f>'P1'!M191</f>
        <v/>
      </c>
      <c r="M191" s="19" t="str">
        <f>'P1'!P191</f>
        <v/>
      </c>
      <c r="N191" s="18" t="str">
        <f t="shared" si="1"/>
        <v/>
      </c>
      <c r="O191" s="18">
        <f>'P1'!T191</f>
        <v>3278</v>
      </c>
      <c r="P191" s="18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D192" s="11"/>
      <c r="E192" s="15">
        <f t="shared" si="2"/>
        <v>184</v>
      </c>
      <c r="F192" s="15">
        <f t="shared" si="3"/>
        <v>3558</v>
      </c>
      <c r="G192" s="16" t="str">
        <f>'P1'!F192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</v>
      </c>
      <c r="H192" s="16">
        <f>'P1'!H192</f>
        <v>2</v>
      </c>
      <c r="I192" s="16" t="str">
        <f>'P1'!J192</f>
        <v>3</v>
      </c>
      <c r="J192" s="16" t="b">
        <f>'P1'!L192</f>
        <v>1</v>
      </c>
      <c r="K192" s="15" t="str">
        <f t="array" ref="K192">IF(J192,IFS(I192="0","SUM",I192="1","PRODUCT",I192="2","MIN",I192="3","MAX",I192="5","GREATER",I192="6","LESS",I192="7","EQUAL",TRUE,"UNKNOWN"),"")</f>
        <v>MAX</v>
      </c>
      <c r="L192" s="15" t="str">
        <f>'P1'!M192</f>
        <v>1</v>
      </c>
      <c r="M192" s="16">
        <f>'P1'!P192</f>
        <v>2</v>
      </c>
      <c r="N192" s="15" t="str">
        <f t="shared" si="1"/>
        <v/>
      </c>
      <c r="O192" s="15" t="str">
        <f>'P1'!T192</f>
        <v/>
      </c>
      <c r="P192" s="15">
        <f>MAX(O193:O194)</f>
        <v>20677</v>
      </c>
      <c r="Q192" s="5">
        <v>32.0</v>
      </c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D193" s="11"/>
      <c r="E193" s="15">
        <f t="shared" si="2"/>
        <v>185</v>
      </c>
      <c r="F193" s="18">
        <f t="shared" si="3"/>
        <v>3576</v>
      </c>
      <c r="G193" s="19" t="str">
        <f>'P1'!F193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</v>
      </c>
      <c r="H193" s="19">
        <f>'P1'!H193</f>
        <v>3</v>
      </c>
      <c r="I193" s="19" t="str">
        <f>'P1'!J193</f>
        <v>4</v>
      </c>
      <c r="J193" s="19" t="b">
        <f>'P1'!L193</f>
        <v>0</v>
      </c>
      <c r="K193" s="18" t="str">
        <f t="array" ref="K193">IF(J193,IFS(I193="0","SUM",I193="1","PRODUCT",I193="2","MIN",I193="3","MAX",I193="5","GREATER",I193="6","LESS",I193="7","EQUAL",TRUE,"UNKNOWN"),"")</f>
        <v/>
      </c>
      <c r="L193" s="18" t="str">
        <f>'P1'!M193</f>
        <v/>
      </c>
      <c r="M193" s="19" t="str">
        <f>'P1'!P193</f>
        <v/>
      </c>
      <c r="N193" s="18" t="str">
        <f t="shared" si="1"/>
        <v/>
      </c>
      <c r="O193" s="18">
        <f>'P1'!T193</f>
        <v>20677</v>
      </c>
      <c r="P193" s="18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D194" s="11"/>
      <c r="E194" s="15">
        <f t="shared" si="2"/>
        <v>186</v>
      </c>
      <c r="F194" s="18">
        <f t="shared" si="3"/>
        <v>3602</v>
      </c>
      <c r="G194" s="19" t="str">
        <f>'P1'!F194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</v>
      </c>
      <c r="H194" s="19">
        <f>'P1'!H194</f>
        <v>1</v>
      </c>
      <c r="I194" s="19" t="str">
        <f>'P1'!J194</f>
        <v>4</v>
      </c>
      <c r="J194" s="19" t="b">
        <f>'P1'!L194</f>
        <v>0</v>
      </c>
      <c r="K194" s="18" t="str">
        <f t="array" ref="K194">IF(J194,IFS(I194="0","SUM",I194="1","PRODUCT",I194="2","MIN",I194="3","MAX",I194="5","GREATER",I194="6","LESS",I194="7","EQUAL",TRUE,"UNKNOWN"),"")</f>
        <v/>
      </c>
      <c r="L194" s="18" t="str">
        <f>'P1'!M194</f>
        <v/>
      </c>
      <c r="M194" s="19" t="str">
        <f>'P1'!P194</f>
        <v/>
      </c>
      <c r="N194" s="18" t="str">
        <f t="shared" si="1"/>
        <v/>
      </c>
      <c r="O194" s="18">
        <f>'P1'!T194</f>
        <v>103</v>
      </c>
      <c r="P194" s="18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D195" s="11"/>
      <c r="E195" s="15">
        <f t="shared" si="2"/>
        <v>187</v>
      </c>
      <c r="F195" s="15">
        <f t="shared" si="3"/>
        <v>3618</v>
      </c>
      <c r="G195" s="16" t="str">
        <f>'P1'!F195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</v>
      </c>
      <c r="H195" s="16">
        <f>'P1'!H195</f>
        <v>3</v>
      </c>
      <c r="I195" s="16" t="str">
        <f>'P1'!J195</f>
        <v>1</v>
      </c>
      <c r="J195" s="16" t="b">
        <f>'P1'!L195</f>
        <v>1</v>
      </c>
      <c r="K195" s="15" t="str">
        <f t="array" ref="K195">IF(J195,IFS(I195="0","SUM",I195="1","PRODUCT",I195="2","MIN",I195="3","MAX",I195="5","GREATER",I195="6","LESS",I195="7","EQUAL",TRUE,"UNKNOWN"),"")</f>
        <v>PRODUCT</v>
      </c>
      <c r="L195" s="15" t="str">
        <f>'P1'!M195</f>
        <v>0</v>
      </c>
      <c r="M195" s="16">
        <f>'P1'!P195</f>
        <v>70</v>
      </c>
      <c r="N195" s="16">
        <f t="shared" si="1"/>
        <v>3710</v>
      </c>
      <c r="O195" s="15" t="str">
        <f>'P1'!T195</f>
        <v/>
      </c>
      <c r="P195" s="15">
        <f>O196*R197</f>
        <v>119</v>
      </c>
      <c r="Q195" s="5">
        <v>33.0</v>
      </c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D196" s="11"/>
      <c r="E196" s="15">
        <f t="shared" si="2"/>
        <v>188</v>
      </c>
      <c r="F196" s="18">
        <f t="shared" si="3"/>
        <v>3640</v>
      </c>
      <c r="G196" s="19" t="str">
        <f>'P1'!F196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</v>
      </c>
      <c r="H196" s="19">
        <f>'P1'!H196</f>
        <v>1</v>
      </c>
      <c r="I196" s="19" t="str">
        <f>'P1'!J196</f>
        <v>4</v>
      </c>
      <c r="J196" s="19" t="b">
        <f>'P1'!L196</f>
        <v>0</v>
      </c>
      <c r="K196" s="18" t="str">
        <f t="array" ref="K196">IF(J196,IFS(I196="0","SUM",I196="1","PRODUCT",I196="2","MIN",I196="3","MAX",I196="5","GREATER",I196="6","LESS",I196="7","EQUAL",TRUE,"UNKNOWN"),"")</f>
        <v/>
      </c>
      <c r="L196" s="18" t="str">
        <f>'P1'!M196</f>
        <v/>
      </c>
      <c r="M196" s="19" t="str">
        <f>'P1'!P196</f>
        <v/>
      </c>
      <c r="N196" s="18" t="str">
        <f t="shared" si="1"/>
        <v/>
      </c>
      <c r="O196" s="18">
        <f>'P1'!T196</f>
        <v>119</v>
      </c>
      <c r="P196" s="18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D197" s="11"/>
      <c r="E197" s="15">
        <f t="shared" si="2"/>
        <v>189</v>
      </c>
      <c r="F197" s="18">
        <f t="shared" si="3"/>
        <v>3656</v>
      </c>
      <c r="G197" s="19" t="str">
        <f>'P1'!F197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</v>
      </c>
      <c r="H197" s="19">
        <f>'P1'!H197</f>
        <v>2</v>
      </c>
      <c r="I197" s="19" t="str">
        <f>'P1'!J197</f>
        <v>7</v>
      </c>
      <c r="J197" s="19" t="b">
        <f>'P1'!L197</f>
        <v>1</v>
      </c>
      <c r="K197" s="18" t="str">
        <f t="array" ref="K197">IF(J197,IFS(I197="0","SUM",I197="1","PRODUCT",I197="2","MIN",I197="3","MAX",I197="5","GREATER",I197="6","LESS",I197="7","EQUAL",TRUE,"UNKNOWN"),"")</f>
        <v>EQUAL</v>
      </c>
      <c r="L197" s="18" t="str">
        <f>'P1'!M197</f>
        <v>0</v>
      </c>
      <c r="M197" s="19">
        <f>'P1'!P197</f>
        <v>32</v>
      </c>
      <c r="N197" s="19">
        <f t="shared" si="1"/>
        <v>3710</v>
      </c>
      <c r="O197" s="18" t="str">
        <f>'P1'!T197</f>
        <v/>
      </c>
      <c r="P197" s="18"/>
      <c r="Q197" s="5"/>
      <c r="R197" s="5" t="b">
        <f>O198=O199</f>
        <v>1</v>
      </c>
      <c r="S197" s="5"/>
      <c r="T197" s="5"/>
      <c r="U197" s="5"/>
      <c r="V197" s="5"/>
      <c r="W197" s="5"/>
      <c r="X197" s="5"/>
      <c r="Y197" s="5"/>
      <c r="Z197" s="5"/>
    </row>
    <row r="198" ht="15.75" customHeight="1">
      <c r="D198" s="11"/>
      <c r="E198" s="15">
        <f t="shared" si="2"/>
        <v>190</v>
      </c>
      <c r="F198" s="18">
        <f t="shared" si="3"/>
        <v>3678</v>
      </c>
      <c r="G198" s="20" t="str">
        <f>'P1'!F198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</v>
      </c>
      <c r="H198" s="20">
        <f>'P1'!H198</f>
        <v>6</v>
      </c>
      <c r="I198" s="20" t="str">
        <f>'P1'!J198</f>
        <v>4</v>
      </c>
      <c r="J198" s="20" t="b">
        <f>'P1'!L198</f>
        <v>0</v>
      </c>
      <c r="K198" s="21" t="str">
        <f t="array" ref="K198">IF(J198,IFS(I198="0","SUM",I198="1","PRODUCT",I198="2","MIN",I198="3","MAX",I198="5","GREATER",I198="6","LESS",I198="7","EQUAL",TRUE,"UNKNOWN"),"")</f>
        <v/>
      </c>
      <c r="L198" s="21" t="str">
        <f>'P1'!M198</f>
        <v/>
      </c>
      <c r="M198" s="20" t="str">
        <f>'P1'!P198</f>
        <v/>
      </c>
      <c r="N198" s="21" t="str">
        <f t="shared" si="1"/>
        <v/>
      </c>
      <c r="O198" s="21">
        <f>'P1'!T198</f>
        <v>189</v>
      </c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D199" s="11"/>
      <c r="E199" s="15">
        <f t="shared" si="2"/>
        <v>191</v>
      </c>
      <c r="F199" s="18">
        <f t="shared" si="3"/>
        <v>3694</v>
      </c>
      <c r="G199" s="20" t="str">
        <f>'P1'!F199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</v>
      </c>
      <c r="H199" s="20">
        <f>'P1'!H199</f>
        <v>4</v>
      </c>
      <c r="I199" s="20" t="str">
        <f>'P1'!J199</f>
        <v>4</v>
      </c>
      <c r="J199" s="20" t="b">
        <f>'P1'!L199</f>
        <v>0</v>
      </c>
      <c r="K199" s="21" t="str">
        <f t="array" ref="K199">IF(J199,IFS(I199="0","SUM",I199="1","PRODUCT",I199="2","MIN",I199="3","MAX",I199="5","GREATER",I199="6","LESS",I199="7","EQUAL",TRUE,"UNKNOWN"),"")</f>
        <v/>
      </c>
      <c r="L199" s="21" t="str">
        <f>'P1'!M199</f>
        <v/>
      </c>
      <c r="M199" s="20" t="str">
        <f>'P1'!P199</f>
        <v/>
      </c>
      <c r="N199" s="21" t="str">
        <f t="shared" si="1"/>
        <v/>
      </c>
      <c r="O199" s="21">
        <f>'P1'!T199</f>
        <v>189</v>
      </c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D200" s="11"/>
      <c r="E200" s="15">
        <f t="shared" si="2"/>
        <v>192</v>
      </c>
      <c r="F200" s="15">
        <f t="shared" si="3"/>
        <v>3710</v>
      </c>
      <c r="G200" s="16" t="str">
        <f>'P1'!F200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</v>
      </c>
      <c r="H200" s="16">
        <f>'P1'!H200</f>
        <v>1</v>
      </c>
      <c r="I200" s="16" t="str">
        <f>'P1'!J200</f>
        <v>1</v>
      </c>
      <c r="J200" s="16" t="b">
        <f>'P1'!L200</f>
        <v>1</v>
      </c>
      <c r="K200" s="15" t="str">
        <f t="array" ref="K200">IF(J200,IFS(I200="0","SUM",I200="1","PRODUCT",I200="2","MIN",I200="3","MAX",I200="5","GREATER",I200="6","LESS",I200="7","EQUAL",TRUE,"UNKNOWN"),"")</f>
        <v>PRODUCT</v>
      </c>
      <c r="L200" s="15" t="str">
        <f>'P1'!M200</f>
        <v>1</v>
      </c>
      <c r="M200" s="16">
        <f>'P1'!P200</f>
        <v>2</v>
      </c>
      <c r="N200" s="15" t="str">
        <f t="shared" si="1"/>
        <v/>
      </c>
      <c r="O200" s="15" t="str">
        <f>'P1'!T200</f>
        <v/>
      </c>
      <c r="P200" s="15">
        <f>O201*R202</f>
        <v>0</v>
      </c>
      <c r="Q200" s="5">
        <v>34.0</v>
      </c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D201" s="11"/>
      <c r="E201" s="15">
        <f t="shared" si="2"/>
        <v>193</v>
      </c>
      <c r="F201" s="18">
        <f t="shared" si="3"/>
        <v>3728</v>
      </c>
      <c r="G201" s="19" t="str">
        <f>'P1'!F201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</v>
      </c>
      <c r="H201" s="19">
        <f>'P1'!H201</f>
        <v>4</v>
      </c>
      <c r="I201" s="19" t="str">
        <f>'P1'!J201</f>
        <v>4</v>
      </c>
      <c r="J201" s="19" t="b">
        <f>'P1'!L201</f>
        <v>0</v>
      </c>
      <c r="K201" s="18" t="str">
        <f t="array" ref="K201">IF(J201,IFS(I201="0","SUM",I201="1","PRODUCT",I201="2","MIN",I201="3","MAX",I201="5","GREATER",I201="6","LESS",I201="7","EQUAL",TRUE,"UNKNOWN"),"")</f>
        <v/>
      </c>
      <c r="L201" s="18" t="str">
        <f>'P1'!M201</f>
        <v/>
      </c>
      <c r="M201" s="19" t="str">
        <f>'P1'!P201</f>
        <v/>
      </c>
      <c r="N201" s="18" t="str">
        <f t="shared" si="1"/>
        <v/>
      </c>
      <c r="O201" s="18">
        <f>'P1'!T201</f>
        <v>25382</v>
      </c>
      <c r="P201" s="18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D202" s="11"/>
      <c r="E202" s="15">
        <f t="shared" si="2"/>
        <v>194</v>
      </c>
      <c r="F202" s="18">
        <f t="shared" si="3"/>
        <v>3754</v>
      </c>
      <c r="G202" s="19" t="str">
        <f>'P1'!F202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</v>
      </c>
      <c r="H202" s="19">
        <f>'P1'!H202</f>
        <v>1</v>
      </c>
      <c r="I202" s="19" t="str">
        <f>'P1'!J202</f>
        <v>5</v>
      </c>
      <c r="J202" s="19" t="b">
        <f>'P1'!L202</f>
        <v>1</v>
      </c>
      <c r="K202" s="18" t="str">
        <f t="array" ref="K202">IF(J202,IFS(I202="0","SUM",I202="1","PRODUCT",I202="2","MIN",I202="3","MAX",I202="5","GREATER",I202="6","LESS",I202="7","EQUAL",TRUE,"UNKNOWN"),"")</f>
        <v>GREATER</v>
      </c>
      <c r="L202" s="18" t="str">
        <f>'P1'!M202</f>
        <v>0</v>
      </c>
      <c r="M202" s="19">
        <f>'P1'!P202</f>
        <v>52</v>
      </c>
      <c r="N202" s="19">
        <f t="shared" si="1"/>
        <v>3828</v>
      </c>
      <c r="O202" s="18" t="str">
        <f>'P1'!T202</f>
        <v/>
      </c>
      <c r="P202" s="18"/>
      <c r="Q202" s="5"/>
      <c r="R202" s="5" t="b">
        <f>O203&gt;O204</f>
        <v>0</v>
      </c>
      <c r="S202" s="5"/>
      <c r="T202" s="5"/>
      <c r="U202" s="5"/>
      <c r="V202" s="5"/>
      <c r="W202" s="5"/>
      <c r="X202" s="5"/>
      <c r="Y202" s="5"/>
      <c r="Z202" s="5"/>
    </row>
    <row r="203" ht="15.75" customHeight="1">
      <c r="D203" s="11"/>
      <c r="E203" s="15">
        <f t="shared" si="2"/>
        <v>195</v>
      </c>
      <c r="F203" s="18">
        <f t="shared" si="3"/>
        <v>3776</v>
      </c>
      <c r="G203" s="20" t="str">
        <f>'P1'!F203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</v>
      </c>
      <c r="H203" s="20">
        <f>'P1'!H203</f>
        <v>7</v>
      </c>
      <c r="I203" s="20" t="str">
        <f>'P1'!J203</f>
        <v>4</v>
      </c>
      <c r="J203" s="20" t="b">
        <f>'P1'!L203</f>
        <v>0</v>
      </c>
      <c r="K203" s="21" t="str">
        <f t="array" ref="K203">IF(J203,IFS(I203="0","SUM",I203="1","PRODUCT",I203="2","MIN",I203="3","MAX",I203="5","GREATER",I203="6","LESS",I203="7","EQUAL",TRUE,"UNKNOWN"),"")</f>
        <v/>
      </c>
      <c r="L203" s="21" t="str">
        <f>'P1'!M203</f>
        <v/>
      </c>
      <c r="M203" s="20" t="str">
        <f>'P1'!P203</f>
        <v/>
      </c>
      <c r="N203" s="21" t="str">
        <f t="shared" si="1"/>
        <v/>
      </c>
      <c r="O203" s="21">
        <f>'P1'!T203</f>
        <v>3729</v>
      </c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D204" s="11"/>
      <c r="E204" s="15">
        <f t="shared" si="2"/>
        <v>196</v>
      </c>
      <c r="F204" s="18">
        <f t="shared" si="3"/>
        <v>3797</v>
      </c>
      <c r="G204" s="20" t="str">
        <f>'P1'!F204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</v>
      </c>
      <c r="H204" s="20">
        <f>'P1'!H204</f>
        <v>4</v>
      </c>
      <c r="I204" s="20" t="str">
        <f>'P1'!J204</f>
        <v>4</v>
      </c>
      <c r="J204" s="20" t="b">
        <f>'P1'!L204</f>
        <v>0</v>
      </c>
      <c r="K204" s="21" t="str">
        <f t="array" ref="K204">IF(J204,IFS(I204="0","SUM",I204="1","PRODUCT",I204="2","MIN",I204="3","MAX",I204="5","GREATER",I204="6","LESS",I204="7","EQUAL",TRUE,"UNKNOWN"),"")</f>
        <v/>
      </c>
      <c r="L204" s="21" t="str">
        <f>'P1'!M204</f>
        <v/>
      </c>
      <c r="M204" s="20" t="str">
        <f>'P1'!P204</f>
        <v/>
      </c>
      <c r="N204" s="21" t="str">
        <f t="shared" si="1"/>
        <v/>
      </c>
      <c r="O204" s="21">
        <f>'P1'!T204</f>
        <v>334701</v>
      </c>
      <c r="P204" s="21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D205" s="11"/>
      <c r="E205" s="15">
        <f t="shared" si="2"/>
        <v>197</v>
      </c>
      <c r="F205" s="15">
        <f t="shared" si="3"/>
        <v>3828</v>
      </c>
      <c r="G205" s="16" t="str">
        <f>'P1'!F205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</v>
      </c>
      <c r="H205" s="16">
        <f>'P1'!H205</f>
        <v>4</v>
      </c>
      <c r="I205" s="16" t="str">
        <f>'P1'!J205</f>
        <v>1</v>
      </c>
      <c r="J205" s="16" t="b">
        <f>'P1'!L205</f>
        <v>1</v>
      </c>
      <c r="K205" s="15" t="str">
        <f t="array" ref="K205">IF(J205,IFS(I205="0","SUM",I205="1","PRODUCT",I205="2","MIN",I205="3","MAX",I205="5","GREATER",I205="6","LESS",I205="7","EQUAL",TRUE,"UNKNOWN"),"")</f>
        <v>PRODUCT</v>
      </c>
      <c r="L205" s="15" t="str">
        <f>'P1'!M205</f>
        <v>0</v>
      </c>
      <c r="M205" s="16">
        <f>'P1'!P205</f>
        <v>16</v>
      </c>
      <c r="N205" s="16">
        <f t="shared" si="1"/>
        <v>3866</v>
      </c>
      <c r="O205" s="15" t="str">
        <f>'P1'!T205</f>
        <v/>
      </c>
      <c r="P205" s="15">
        <f>O206</f>
        <v>68</v>
      </c>
      <c r="Q205" s="5">
        <v>35.0</v>
      </c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D206" s="11"/>
      <c r="E206" s="15">
        <f t="shared" si="2"/>
        <v>198</v>
      </c>
      <c r="F206" s="18">
        <f t="shared" si="3"/>
        <v>3850</v>
      </c>
      <c r="G206" s="19" t="str">
        <f>'P1'!F206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</v>
      </c>
      <c r="H206" s="19">
        <f>'P1'!H206</f>
        <v>2</v>
      </c>
      <c r="I206" s="19" t="str">
        <f>'P1'!J206</f>
        <v>4</v>
      </c>
      <c r="J206" s="19" t="b">
        <f>'P1'!L206</f>
        <v>0</v>
      </c>
      <c r="K206" s="18" t="str">
        <f t="array" ref="K206">IF(J206,IFS(I206="0","SUM",I206="1","PRODUCT",I206="2","MIN",I206="3","MAX",I206="5","GREATER",I206="6","LESS",I206="7","EQUAL",TRUE,"UNKNOWN"),"")</f>
        <v/>
      </c>
      <c r="L206" s="18" t="str">
        <f>'P1'!M206</f>
        <v/>
      </c>
      <c r="M206" s="19" t="str">
        <f>'P1'!P206</f>
        <v/>
      </c>
      <c r="N206" s="18" t="str">
        <f t="shared" si="1"/>
        <v/>
      </c>
      <c r="O206" s="18">
        <f>'P1'!T206</f>
        <v>68</v>
      </c>
      <c r="P206" s="18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D207" s="11"/>
      <c r="E207" s="15">
        <f t="shared" si="2"/>
        <v>199</v>
      </c>
      <c r="F207" s="15">
        <f t="shared" si="3"/>
        <v>3866</v>
      </c>
      <c r="G207" s="16" t="str">
        <f>'P1'!F207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</v>
      </c>
      <c r="H207" s="16">
        <f>'P1'!H207</f>
        <v>3</v>
      </c>
      <c r="I207" s="16" t="str">
        <f>'P1'!J207</f>
        <v>1</v>
      </c>
      <c r="J207" s="16" t="b">
        <f>'P1'!L207</f>
        <v>1</v>
      </c>
      <c r="K207" s="15" t="str">
        <f t="array" ref="K207">IF(J207,IFS(I207="0","SUM",I207="1","PRODUCT",I207="2","MIN",I207="3","MAX",I207="5","GREATER",I207="6","LESS",I207="7","EQUAL",TRUE,"UNKNOWN"),"")</f>
        <v>PRODUCT</v>
      </c>
      <c r="L207" s="15" t="str">
        <f>'P1'!M207</f>
        <v>0</v>
      </c>
      <c r="M207" s="16">
        <f>'P1'!P207</f>
        <v>64</v>
      </c>
      <c r="N207" s="16">
        <f t="shared" si="1"/>
        <v>3952</v>
      </c>
      <c r="O207" s="15" t="str">
        <f>'P1'!T207</f>
        <v/>
      </c>
      <c r="P207" s="15">
        <f>PRODUCT(O208:O211)</f>
        <v>185418720</v>
      </c>
      <c r="Q207" s="5">
        <v>36.0</v>
      </c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D208" s="11"/>
      <c r="E208" s="15">
        <f t="shared" si="2"/>
        <v>200</v>
      </c>
      <c r="F208" s="18">
        <f t="shared" si="3"/>
        <v>3888</v>
      </c>
      <c r="G208" s="19" t="str">
        <f>'P1'!F208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</v>
      </c>
      <c r="H208" s="19">
        <f>'P1'!H208</f>
        <v>1</v>
      </c>
      <c r="I208" s="19" t="str">
        <f>'P1'!J208</f>
        <v>4</v>
      </c>
      <c r="J208" s="19" t="b">
        <f>'P1'!L208</f>
        <v>0</v>
      </c>
      <c r="K208" s="18" t="str">
        <f t="array" ref="K208">IF(J208,IFS(I208="0","SUM",I208="1","PRODUCT",I208="2","MIN",I208="3","MAX",I208="5","GREATER",I208="6","LESS",I208="7","EQUAL",TRUE,"UNKNOWN"),"")</f>
        <v/>
      </c>
      <c r="L208" s="18" t="str">
        <f>'P1'!M208</f>
        <v/>
      </c>
      <c r="M208" s="19" t="str">
        <f>'P1'!P208</f>
        <v/>
      </c>
      <c r="N208" s="18" t="str">
        <f t="shared" si="1"/>
        <v/>
      </c>
      <c r="O208" s="18">
        <f>'P1'!T208</f>
        <v>135</v>
      </c>
      <c r="P208" s="18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D209" s="11"/>
      <c r="E209" s="15">
        <f t="shared" si="2"/>
        <v>201</v>
      </c>
      <c r="F209" s="18">
        <f t="shared" si="3"/>
        <v>3904</v>
      </c>
      <c r="G209" s="19" t="str">
        <f>'P1'!F209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</v>
      </c>
      <c r="H209" s="19">
        <f>'P1'!H209</f>
        <v>2</v>
      </c>
      <c r="I209" s="19" t="str">
        <f>'P1'!J209</f>
        <v>4</v>
      </c>
      <c r="J209" s="19" t="b">
        <f>'P1'!L209</f>
        <v>0</v>
      </c>
      <c r="K209" s="18" t="str">
        <f t="array" ref="K209">IF(J209,IFS(I209="0","SUM",I209="1","PRODUCT",I209="2","MIN",I209="3","MAX",I209="5","GREATER",I209="6","LESS",I209="7","EQUAL",TRUE,"UNKNOWN"),"")</f>
        <v/>
      </c>
      <c r="L209" s="18" t="str">
        <f>'P1'!M209</f>
        <v/>
      </c>
      <c r="M209" s="19" t="str">
        <f>'P1'!P209</f>
        <v/>
      </c>
      <c r="N209" s="18" t="str">
        <f t="shared" si="1"/>
        <v/>
      </c>
      <c r="O209" s="18">
        <f>'P1'!T209</f>
        <v>171</v>
      </c>
      <c r="P209" s="18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D210" s="11"/>
      <c r="E210" s="15">
        <f t="shared" si="2"/>
        <v>202</v>
      </c>
      <c r="F210" s="18">
        <f t="shared" si="3"/>
        <v>3920</v>
      </c>
      <c r="G210" s="19" t="str">
        <f>'P1'!F210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</v>
      </c>
      <c r="H210" s="19">
        <f>'P1'!H210</f>
        <v>2</v>
      </c>
      <c r="I210" s="19" t="str">
        <f>'P1'!J210</f>
        <v>4</v>
      </c>
      <c r="J210" s="19" t="b">
        <f>'P1'!L210</f>
        <v>0</v>
      </c>
      <c r="K210" s="18" t="str">
        <f t="array" ref="K210">IF(J210,IFS(I210="0","SUM",I210="1","PRODUCT",I210="2","MIN",I210="3","MAX",I210="5","GREATER",I210="6","LESS",I210="7","EQUAL",TRUE,"UNKNOWN"),"")</f>
        <v/>
      </c>
      <c r="L210" s="18" t="str">
        <f>'P1'!M210</f>
        <v/>
      </c>
      <c r="M210" s="19" t="str">
        <f>'P1'!P210</f>
        <v/>
      </c>
      <c r="N210" s="18" t="str">
        <f t="shared" si="1"/>
        <v/>
      </c>
      <c r="O210" s="18">
        <f>'P1'!T210</f>
        <v>32</v>
      </c>
      <c r="P210" s="18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D211" s="11"/>
      <c r="E211" s="15">
        <f t="shared" si="2"/>
        <v>203</v>
      </c>
      <c r="F211" s="18">
        <f t="shared" si="3"/>
        <v>3936</v>
      </c>
      <c r="G211" s="19" t="str">
        <f>'P1'!F211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</v>
      </c>
      <c r="H211" s="19">
        <f>'P1'!H211</f>
        <v>4</v>
      </c>
      <c r="I211" s="19" t="str">
        <f>'P1'!J211</f>
        <v>4</v>
      </c>
      <c r="J211" s="19" t="b">
        <f>'P1'!L211</f>
        <v>0</v>
      </c>
      <c r="K211" s="18" t="str">
        <f t="array" ref="K211">IF(J211,IFS(I211="0","SUM",I211="1","PRODUCT",I211="2","MIN",I211="3","MAX",I211="5","GREATER",I211="6","LESS",I211="7","EQUAL",TRUE,"UNKNOWN"),"")</f>
        <v/>
      </c>
      <c r="L211" s="18" t="str">
        <f>'P1'!M211</f>
        <v/>
      </c>
      <c r="M211" s="19" t="str">
        <f>'P1'!P211</f>
        <v/>
      </c>
      <c r="N211" s="18" t="str">
        <f t="shared" si="1"/>
        <v/>
      </c>
      <c r="O211" s="18">
        <f>'P1'!T211</f>
        <v>251</v>
      </c>
      <c r="P211" s="18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D212" s="11"/>
      <c r="E212" s="15">
        <f t="shared" si="2"/>
        <v>204</v>
      </c>
      <c r="F212" s="15">
        <f t="shared" si="3"/>
        <v>3952</v>
      </c>
      <c r="G212" s="16" t="str">
        <f>'P1'!F212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</v>
      </c>
      <c r="H212" s="16">
        <f>'P1'!H212</f>
        <v>6</v>
      </c>
      <c r="I212" s="16" t="str">
        <f>'P1'!J212</f>
        <v>2</v>
      </c>
      <c r="J212" s="16" t="b">
        <f>'P1'!L212</f>
        <v>1</v>
      </c>
      <c r="K212" s="15" t="str">
        <f t="array" ref="K212">IF(J212,IFS(I212="0","SUM",I212="1","PRODUCT",I212="2","MIN",I212="3","MAX",I212="5","GREATER",I212="6","LESS",I212="7","EQUAL",TRUE,"UNKNOWN"),"")</f>
        <v>MIN</v>
      </c>
      <c r="L212" s="15" t="str">
        <f>'P1'!M212</f>
        <v>1</v>
      </c>
      <c r="M212" s="16">
        <f>'P1'!P212</f>
        <v>2</v>
      </c>
      <c r="N212" s="15" t="str">
        <f t="shared" si="1"/>
        <v/>
      </c>
      <c r="O212" s="15" t="str">
        <f>'P1'!T212</f>
        <v/>
      </c>
      <c r="P212" s="15">
        <f>MIN(O213:O214)</f>
        <v>2381</v>
      </c>
      <c r="Q212" s="5">
        <v>37.0</v>
      </c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D213" s="11"/>
      <c r="E213" s="15">
        <f t="shared" si="2"/>
        <v>205</v>
      </c>
      <c r="F213" s="18">
        <f t="shared" si="3"/>
        <v>3970</v>
      </c>
      <c r="G213" s="19" t="str">
        <f>'P1'!F213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</v>
      </c>
      <c r="H213" s="19">
        <f>'P1'!H213</f>
        <v>7</v>
      </c>
      <c r="I213" s="19" t="str">
        <f>'P1'!J213</f>
        <v>4</v>
      </c>
      <c r="J213" s="19" t="b">
        <f>'P1'!L213</f>
        <v>0</v>
      </c>
      <c r="K213" s="18" t="str">
        <f t="array" ref="K213">IF(J213,IFS(I213="0","SUM",I213="1","PRODUCT",I213="2","MIN",I213="3","MAX",I213="5","GREATER",I213="6","LESS",I213="7","EQUAL",TRUE,"UNKNOWN"),"")</f>
        <v/>
      </c>
      <c r="L213" s="18" t="str">
        <f>'P1'!M213</f>
        <v/>
      </c>
      <c r="M213" s="19" t="str">
        <f>'P1'!P213</f>
        <v/>
      </c>
      <c r="N213" s="18" t="str">
        <f t="shared" si="1"/>
        <v/>
      </c>
      <c r="O213" s="18">
        <f>'P1'!T213</f>
        <v>2381</v>
      </c>
      <c r="P213" s="18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D214" s="11"/>
      <c r="E214" s="15">
        <f t="shared" si="2"/>
        <v>206</v>
      </c>
      <c r="F214" s="18">
        <f t="shared" si="3"/>
        <v>3991</v>
      </c>
      <c r="G214" s="19" t="str">
        <f>'P1'!F214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</v>
      </c>
      <c r="H214" s="19">
        <f>'P1'!H214</f>
        <v>4</v>
      </c>
      <c r="I214" s="19" t="str">
        <f>'P1'!J214</f>
        <v>4</v>
      </c>
      <c r="J214" s="19" t="b">
        <f>'P1'!L214</f>
        <v>0</v>
      </c>
      <c r="K214" s="18" t="str">
        <f t="array" ref="K214">IF(J214,IFS(I214="0","SUM",I214="1","PRODUCT",I214="2","MIN",I214="3","MAX",I214="5","GREATER",I214="6","LESS",I214="7","EQUAL",TRUE,"UNKNOWN"),"")</f>
        <v/>
      </c>
      <c r="L214" s="18" t="str">
        <f>'P1'!M214</f>
        <v/>
      </c>
      <c r="M214" s="19" t="str">
        <f>'P1'!P214</f>
        <v/>
      </c>
      <c r="N214" s="18" t="str">
        <f t="shared" si="1"/>
        <v/>
      </c>
      <c r="O214" s="18">
        <f>'P1'!T214</f>
        <v>2645</v>
      </c>
      <c r="P214" s="18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D215" s="11"/>
      <c r="E215" s="15">
        <f t="shared" si="2"/>
        <v>207</v>
      </c>
      <c r="F215" s="15">
        <f t="shared" si="3"/>
        <v>4012</v>
      </c>
      <c r="G215" s="16" t="str">
        <f>'P1'!F215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</v>
      </c>
      <c r="H215" s="16">
        <f>'P1'!H215</f>
        <v>1</v>
      </c>
      <c r="I215" s="16" t="str">
        <f>'P1'!J215</f>
        <v>0</v>
      </c>
      <c r="J215" s="16" t="b">
        <f>'P1'!L215</f>
        <v>1</v>
      </c>
      <c r="K215" s="15" t="str">
        <f t="array" ref="K215">IF(J215,IFS(I215="0","SUM",I215="1","PRODUCT",I215="2","MIN",I215="3","MAX",I215="5","GREATER",I215="6","LESS",I215="7","EQUAL",TRUE,"UNKNOWN"),"")</f>
        <v>SUM</v>
      </c>
      <c r="L215" s="15" t="str">
        <f>'P1'!M215</f>
        <v>0</v>
      </c>
      <c r="M215" s="16">
        <f>'P1'!P215</f>
        <v>62</v>
      </c>
      <c r="N215" s="16">
        <f t="shared" si="1"/>
        <v>4096</v>
      </c>
      <c r="O215" s="15" t="str">
        <f>'P1'!T215</f>
        <v/>
      </c>
      <c r="P215" s="15">
        <f>SUM(O216:O217)</f>
        <v>227329003</v>
      </c>
      <c r="Q215" s="5">
        <v>38.0</v>
      </c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D216" s="11"/>
      <c r="E216" s="15">
        <f t="shared" si="2"/>
        <v>208</v>
      </c>
      <c r="F216" s="18">
        <f t="shared" si="3"/>
        <v>4034</v>
      </c>
      <c r="G216" s="19" t="str">
        <f>'P1'!F216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</v>
      </c>
      <c r="H216" s="19">
        <f>'P1'!H216</f>
        <v>6</v>
      </c>
      <c r="I216" s="19" t="str">
        <f>'P1'!J216</f>
        <v>4</v>
      </c>
      <c r="J216" s="19" t="b">
        <f>'P1'!L216</f>
        <v>0</v>
      </c>
      <c r="K216" s="18" t="str">
        <f t="array" ref="K216">IF(J216,IFS(I216="0","SUM",I216="1","PRODUCT",I216="2","MIN",I216="3","MAX",I216="5","GREATER",I216="6","LESS",I216="7","EQUAL",TRUE,"UNKNOWN"),"")</f>
        <v/>
      </c>
      <c r="L216" s="18" t="str">
        <f>'P1'!M216</f>
        <v/>
      </c>
      <c r="M216" s="19" t="str">
        <f>'P1'!P216</f>
        <v/>
      </c>
      <c r="N216" s="18" t="str">
        <f t="shared" si="1"/>
        <v/>
      </c>
      <c r="O216" s="18">
        <f>'P1'!T216</f>
        <v>1715</v>
      </c>
      <c r="P216" s="18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D217" s="11"/>
      <c r="E217" s="15">
        <f t="shared" si="2"/>
        <v>209</v>
      </c>
      <c r="F217" s="18">
        <f t="shared" si="3"/>
        <v>4055</v>
      </c>
      <c r="G217" s="19" t="str">
        <f>'P1'!F217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</v>
      </c>
      <c r="H217" s="19">
        <f>'P1'!H217</f>
        <v>0</v>
      </c>
      <c r="I217" s="19" t="str">
        <f>'P1'!J217</f>
        <v>4</v>
      </c>
      <c r="J217" s="19" t="b">
        <f>'P1'!L217</f>
        <v>0</v>
      </c>
      <c r="K217" s="18" t="str">
        <f t="array" ref="K217">IF(J217,IFS(I217="0","SUM",I217="1","PRODUCT",I217="2","MIN",I217="3","MAX",I217="5","GREATER",I217="6","LESS",I217="7","EQUAL",TRUE,"UNKNOWN"),"")</f>
        <v/>
      </c>
      <c r="L217" s="18" t="str">
        <f>'P1'!M217</f>
        <v/>
      </c>
      <c r="M217" s="19" t="str">
        <f>'P1'!P217</f>
        <v/>
      </c>
      <c r="N217" s="18" t="str">
        <f t="shared" si="1"/>
        <v/>
      </c>
      <c r="O217" s="18">
        <f>'P1'!T217</f>
        <v>227327288</v>
      </c>
      <c r="P217" s="18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D218" s="11"/>
      <c r="E218" s="15">
        <f t="shared" si="2"/>
        <v>210</v>
      </c>
      <c r="F218" s="15">
        <f t="shared" si="3"/>
        <v>4096</v>
      </c>
      <c r="G218" s="16" t="str">
        <f>'P1'!F218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</v>
      </c>
      <c r="H218" s="16">
        <f>'P1'!H218</f>
        <v>7</v>
      </c>
      <c r="I218" s="16" t="str">
        <f>'P1'!J218</f>
        <v>0</v>
      </c>
      <c r="J218" s="16" t="b">
        <f>'P1'!L218</f>
        <v>1</v>
      </c>
      <c r="K218" s="15" t="str">
        <f t="array" ref="K218">IF(J218,IFS(I218="0","SUM",I218="1","PRODUCT",I218="2","MIN",I218="3","MAX",I218="5","GREATER",I218="6","LESS",I218="7","EQUAL",TRUE,"UNKNOWN"),"")</f>
        <v>SUM</v>
      </c>
      <c r="L218" s="15" t="str">
        <f>'P1'!M218</f>
        <v>1</v>
      </c>
      <c r="M218" s="16">
        <f>'P1'!P218</f>
        <v>3</v>
      </c>
      <c r="N218" s="15" t="str">
        <f t="shared" si="1"/>
        <v/>
      </c>
      <c r="O218" s="15" t="str">
        <f>'P1'!T218</f>
        <v/>
      </c>
      <c r="P218" s="15">
        <f>SUM(O219:O221)</f>
        <v>17266</v>
      </c>
      <c r="Q218" s="5">
        <v>39.0</v>
      </c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D219" s="11"/>
      <c r="E219" s="15">
        <f t="shared" si="2"/>
        <v>211</v>
      </c>
      <c r="F219" s="18">
        <f t="shared" si="3"/>
        <v>4114</v>
      </c>
      <c r="G219" s="19" t="str">
        <f>'P1'!F219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</v>
      </c>
      <c r="H219" s="19">
        <f>'P1'!H219</f>
        <v>1</v>
      </c>
      <c r="I219" s="19" t="str">
        <f>'P1'!J219</f>
        <v>4</v>
      </c>
      <c r="J219" s="19" t="b">
        <f>'P1'!L219</f>
        <v>0</v>
      </c>
      <c r="K219" s="18" t="str">
        <f t="array" ref="K219">IF(J219,IFS(I219="0","SUM",I219="1","PRODUCT",I219="2","MIN",I219="3","MAX",I219="5","GREATER",I219="6","LESS",I219="7","EQUAL",TRUE,"UNKNOWN"),"")</f>
        <v/>
      </c>
      <c r="L219" s="18" t="str">
        <f>'P1'!M219</f>
        <v/>
      </c>
      <c r="M219" s="19" t="str">
        <f>'P1'!P219</f>
        <v/>
      </c>
      <c r="N219" s="18" t="str">
        <f t="shared" si="1"/>
        <v/>
      </c>
      <c r="O219" s="18">
        <f>'P1'!T219</f>
        <v>4</v>
      </c>
      <c r="P219" s="18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D220" s="11"/>
      <c r="E220" s="15">
        <f t="shared" si="2"/>
        <v>212</v>
      </c>
      <c r="F220" s="18">
        <f t="shared" si="3"/>
        <v>4125</v>
      </c>
      <c r="G220" s="19" t="str">
        <f>'P1'!F220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</v>
      </c>
      <c r="H220" s="19">
        <f>'P1'!H220</f>
        <v>0</v>
      </c>
      <c r="I220" s="19" t="str">
        <f>'P1'!J220</f>
        <v>4</v>
      </c>
      <c r="J220" s="19" t="b">
        <f>'P1'!L220</f>
        <v>0</v>
      </c>
      <c r="K220" s="18" t="str">
        <f t="array" ref="K220">IF(J220,IFS(I220="0","SUM",I220="1","PRODUCT",I220="2","MIN",I220="3","MAX",I220="5","GREATER",I220="6","LESS",I220="7","EQUAL",TRUE,"UNKNOWN"),"")</f>
        <v/>
      </c>
      <c r="L220" s="18" t="str">
        <f>'P1'!M220</f>
        <v/>
      </c>
      <c r="M220" s="19" t="str">
        <f>'P1'!P220</f>
        <v/>
      </c>
      <c r="N220" s="18" t="str">
        <f t="shared" si="1"/>
        <v/>
      </c>
      <c r="O220" s="18">
        <f>'P1'!T220</f>
        <v>17253</v>
      </c>
      <c r="P220" s="18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D221" s="11"/>
      <c r="E221" s="15">
        <f t="shared" si="2"/>
        <v>213</v>
      </c>
      <c r="F221" s="18">
        <f t="shared" si="3"/>
        <v>4151</v>
      </c>
      <c r="G221" s="19" t="str">
        <f>'P1'!F221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</v>
      </c>
      <c r="H221" s="19">
        <f>'P1'!H221</f>
        <v>3</v>
      </c>
      <c r="I221" s="19" t="str">
        <f>'P1'!J221</f>
        <v>4</v>
      </c>
      <c r="J221" s="19" t="b">
        <f>'P1'!L221</f>
        <v>0</v>
      </c>
      <c r="K221" s="18" t="str">
        <f t="array" ref="K221">IF(J221,IFS(I221="0","SUM",I221="1","PRODUCT",I221="2","MIN",I221="3","MAX",I221="5","GREATER",I221="6","LESS",I221="7","EQUAL",TRUE,"UNKNOWN"),"")</f>
        <v/>
      </c>
      <c r="L221" s="18" t="str">
        <f>'P1'!M221</f>
        <v/>
      </c>
      <c r="M221" s="19" t="str">
        <f>'P1'!P221</f>
        <v/>
      </c>
      <c r="N221" s="18" t="str">
        <f t="shared" si="1"/>
        <v/>
      </c>
      <c r="O221" s="18">
        <f>'P1'!T221</f>
        <v>9</v>
      </c>
      <c r="P221" s="18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D222" s="11"/>
      <c r="E222" s="15">
        <f t="shared" si="2"/>
        <v>214</v>
      </c>
      <c r="F222" s="15">
        <f t="shared" si="3"/>
        <v>4162</v>
      </c>
      <c r="G222" s="16" t="str">
        <f>'P1'!F222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</v>
      </c>
      <c r="H222" s="16">
        <f>'P1'!H222</f>
        <v>7</v>
      </c>
      <c r="I222" s="16" t="str">
        <f>'P1'!J222</f>
        <v>1</v>
      </c>
      <c r="J222" s="16" t="b">
        <f>'P1'!L222</f>
        <v>1</v>
      </c>
      <c r="K222" s="15" t="str">
        <f t="array" ref="K222">IF(J222,IFS(I222="0","SUM",I222="1","PRODUCT",I222="2","MIN",I222="3","MAX",I222="5","GREATER",I222="6","LESS",I222="7","EQUAL",TRUE,"UNKNOWN"),"")</f>
        <v>PRODUCT</v>
      </c>
      <c r="L222" s="15" t="str">
        <f>'P1'!M222</f>
        <v>0</v>
      </c>
      <c r="M222" s="16">
        <f>'P1'!P222</f>
        <v>81</v>
      </c>
      <c r="N222" s="16">
        <f t="shared" si="1"/>
        <v>4265</v>
      </c>
      <c r="O222" s="15" t="str">
        <f>'P1'!T222</f>
        <v/>
      </c>
      <c r="P222" s="15">
        <f>O223*R224</f>
        <v>2485</v>
      </c>
      <c r="Q222" s="5">
        <v>40.0</v>
      </c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D223" s="11"/>
      <c r="E223" s="15">
        <f t="shared" si="2"/>
        <v>215</v>
      </c>
      <c r="F223" s="18">
        <f t="shared" si="3"/>
        <v>4184</v>
      </c>
      <c r="G223" s="19" t="str">
        <f>'P1'!F223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</v>
      </c>
      <c r="H223" s="19">
        <f>'P1'!H223</f>
        <v>0</v>
      </c>
      <c r="I223" s="19" t="str">
        <f>'P1'!J223</f>
        <v>4</v>
      </c>
      <c r="J223" s="19" t="b">
        <f>'P1'!L223</f>
        <v>0</v>
      </c>
      <c r="K223" s="18" t="str">
        <f t="array" ref="K223">IF(J223,IFS(I223="0","SUM",I223="1","PRODUCT",I223="2","MIN",I223="3","MAX",I223="5","GREATER",I223="6","LESS",I223="7","EQUAL",TRUE,"UNKNOWN"),"")</f>
        <v/>
      </c>
      <c r="L223" s="18" t="str">
        <f>'P1'!M223</f>
        <v/>
      </c>
      <c r="M223" s="19" t="str">
        <f>'P1'!P223</f>
        <v/>
      </c>
      <c r="N223" s="18" t="str">
        <f t="shared" si="1"/>
        <v/>
      </c>
      <c r="O223" s="18">
        <f>'P1'!T223</f>
        <v>2485</v>
      </c>
      <c r="P223" s="18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D224" s="11"/>
      <c r="E224" s="15">
        <f t="shared" si="2"/>
        <v>216</v>
      </c>
      <c r="F224" s="18">
        <f t="shared" si="3"/>
        <v>4205</v>
      </c>
      <c r="G224" s="19" t="str">
        <f>'P1'!F224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</v>
      </c>
      <c r="H224" s="19">
        <f>'P1'!H224</f>
        <v>6</v>
      </c>
      <c r="I224" s="19" t="str">
        <f>'P1'!J224</f>
        <v>6</v>
      </c>
      <c r="J224" s="19" t="b">
        <f>'P1'!L224</f>
        <v>1</v>
      </c>
      <c r="K224" s="18" t="str">
        <f t="array" ref="K224">IF(J224,IFS(I224="0","SUM",I224="1","PRODUCT",I224="2","MIN",I224="3","MAX",I224="5","GREATER",I224="6","LESS",I224="7","EQUAL",TRUE,"UNKNOWN"),"")</f>
        <v>LESS</v>
      </c>
      <c r="L224" s="18" t="str">
        <f>'P1'!M224</f>
        <v>1</v>
      </c>
      <c r="M224" s="19">
        <f>'P1'!P224</f>
        <v>2</v>
      </c>
      <c r="N224" s="18" t="str">
        <f t="shared" si="1"/>
        <v/>
      </c>
      <c r="O224" s="18" t="str">
        <f>'P1'!T224</f>
        <v/>
      </c>
      <c r="P224" s="18"/>
      <c r="Q224" s="5"/>
      <c r="R224" s="5" t="b">
        <f>O225&lt;O226</f>
        <v>1</v>
      </c>
      <c r="S224" s="5"/>
      <c r="T224" s="5"/>
      <c r="U224" s="5"/>
      <c r="V224" s="5"/>
      <c r="W224" s="5"/>
      <c r="X224" s="5"/>
      <c r="Y224" s="5"/>
      <c r="Z224" s="5"/>
    </row>
    <row r="225" ht="15.75" customHeight="1">
      <c r="D225" s="11"/>
      <c r="E225" s="15">
        <f t="shared" si="2"/>
        <v>217</v>
      </c>
      <c r="F225" s="18">
        <f t="shared" si="3"/>
        <v>4223</v>
      </c>
      <c r="G225" s="20" t="str">
        <f>'P1'!F225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</v>
      </c>
      <c r="H225" s="20">
        <f>'P1'!H225</f>
        <v>7</v>
      </c>
      <c r="I225" s="20" t="str">
        <f>'P1'!J225</f>
        <v>4</v>
      </c>
      <c r="J225" s="20" t="b">
        <f>'P1'!L225</f>
        <v>0</v>
      </c>
      <c r="K225" s="21" t="str">
        <f t="array" ref="K225">IF(J225,IFS(I225="0","SUM",I225="1","PRODUCT",I225="2","MIN",I225="3","MAX",I225="5","GREATER",I225="6","LESS",I225="7","EQUAL",TRUE,"UNKNOWN"),"")</f>
        <v/>
      </c>
      <c r="L225" s="21" t="str">
        <f>'P1'!M225</f>
        <v/>
      </c>
      <c r="M225" s="20" t="str">
        <f>'P1'!P225</f>
        <v/>
      </c>
      <c r="N225" s="21" t="str">
        <f t="shared" si="1"/>
        <v/>
      </c>
      <c r="O225" s="21">
        <f>'P1'!T225</f>
        <v>11</v>
      </c>
      <c r="P225" s="21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D226" s="11"/>
      <c r="E226" s="15">
        <f t="shared" si="2"/>
        <v>218</v>
      </c>
      <c r="F226" s="18">
        <f t="shared" si="3"/>
        <v>4234</v>
      </c>
      <c r="G226" s="20" t="str">
        <f>'P1'!F226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</v>
      </c>
      <c r="H226" s="20">
        <f>'P1'!H226</f>
        <v>1</v>
      </c>
      <c r="I226" s="20" t="str">
        <f>'P1'!J226</f>
        <v>4</v>
      </c>
      <c r="J226" s="20" t="b">
        <f>'P1'!L226</f>
        <v>0</v>
      </c>
      <c r="K226" s="21" t="str">
        <f t="array" ref="K226">IF(J226,IFS(I226="0","SUM",I226="1","PRODUCT",I226="2","MIN",I226="3","MAX",I226="5","GREATER",I226="6","LESS",I226="7","EQUAL",TRUE,"UNKNOWN"),"")</f>
        <v/>
      </c>
      <c r="L226" s="21" t="str">
        <f>'P1'!M226</f>
        <v/>
      </c>
      <c r="M226" s="20" t="str">
        <f>'P1'!P226</f>
        <v/>
      </c>
      <c r="N226" s="21" t="str">
        <f t="shared" si="1"/>
        <v/>
      </c>
      <c r="O226" s="21">
        <f>'P1'!T226</f>
        <v>151523</v>
      </c>
      <c r="P226" s="21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D227" s="11"/>
      <c r="E227" s="15">
        <f t="shared" si="2"/>
        <v>219</v>
      </c>
      <c r="F227" s="15">
        <f t="shared" si="3"/>
        <v>4265</v>
      </c>
      <c r="G227" s="16" t="str">
        <f>'P1'!F227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</v>
      </c>
      <c r="H227" s="16">
        <f>'P1'!H227</f>
        <v>4</v>
      </c>
      <c r="I227" s="16" t="str">
        <f>'P1'!J227</f>
        <v>1</v>
      </c>
      <c r="J227" s="16" t="b">
        <f>'P1'!L227</f>
        <v>1</v>
      </c>
      <c r="K227" s="15" t="str">
        <f t="array" ref="K227">IF(J227,IFS(I227="0","SUM",I227="1","PRODUCT",I227="2","MIN",I227="3","MAX",I227="5","GREATER",I227="6","LESS",I227="7","EQUAL",TRUE,"UNKNOWN"),"")</f>
        <v>PRODUCT</v>
      </c>
      <c r="L227" s="15" t="str">
        <f>'P1'!M227</f>
        <v>1</v>
      </c>
      <c r="M227" s="16">
        <f>'P1'!P227</f>
        <v>2</v>
      </c>
      <c r="N227" s="15" t="str">
        <f t="shared" si="1"/>
        <v/>
      </c>
      <c r="O227" s="15" t="str">
        <f>'P1'!T227</f>
        <v/>
      </c>
      <c r="P227" s="15">
        <f>R228*O231</f>
        <v>1</v>
      </c>
      <c r="Q227" s="5">
        <v>41.0</v>
      </c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D228" s="11"/>
      <c r="E228" s="15">
        <f t="shared" si="2"/>
        <v>220</v>
      </c>
      <c r="F228" s="18">
        <f t="shared" si="3"/>
        <v>4283</v>
      </c>
      <c r="G228" s="19" t="str">
        <f>'P1'!F228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</v>
      </c>
      <c r="H228" s="19">
        <f>'P1'!H228</f>
        <v>3</v>
      </c>
      <c r="I228" s="19" t="str">
        <f>'P1'!J228</f>
        <v>5</v>
      </c>
      <c r="J228" s="19" t="b">
        <f>'P1'!L228</f>
        <v>1</v>
      </c>
      <c r="K228" s="18" t="str">
        <f t="array" ref="K228">IF(J228,IFS(I228="0","SUM",I228="1","PRODUCT",I228="2","MIN",I228="3","MAX",I228="5","GREATER",I228="6","LESS",I228="7","EQUAL",TRUE,"UNKNOWN"),"")</f>
        <v>GREATER</v>
      </c>
      <c r="L228" s="18" t="str">
        <f>'P1'!M228</f>
        <v>1</v>
      </c>
      <c r="M228" s="19">
        <f>'P1'!P228</f>
        <v>2</v>
      </c>
      <c r="N228" s="18" t="str">
        <f t="shared" si="1"/>
        <v/>
      </c>
      <c r="O228" s="18" t="str">
        <f>'P1'!T228</f>
        <v/>
      </c>
      <c r="P228" s="18"/>
      <c r="Q228" s="5"/>
      <c r="R228" s="5" t="b">
        <f>O229&gt;O230</f>
        <v>1</v>
      </c>
      <c r="S228" s="5"/>
      <c r="T228" s="5"/>
      <c r="U228" s="5"/>
      <c r="V228" s="5"/>
      <c r="W228" s="5"/>
      <c r="X228" s="5"/>
      <c r="Y228" s="5"/>
      <c r="Z228" s="5"/>
    </row>
    <row r="229" ht="15.75" customHeight="1">
      <c r="D229" s="11"/>
      <c r="E229" s="15">
        <f t="shared" si="2"/>
        <v>221</v>
      </c>
      <c r="F229" s="18">
        <f t="shared" si="3"/>
        <v>4301</v>
      </c>
      <c r="G229" s="20" t="str">
        <f>'P1'!F229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</v>
      </c>
      <c r="H229" s="20">
        <f>'P1'!H229</f>
        <v>3</v>
      </c>
      <c r="I229" s="20" t="str">
        <f>'P1'!J229</f>
        <v>4</v>
      </c>
      <c r="J229" s="20" t="b">
        <f>'P1'!L229</f>
        <v>0</v>
      </c>
      <c r="K229" s="21" t="str">
        <f t="array" ref="K229">IF(J229,IFS(I229="0","SUM",I229="1","PRODUCT",I229="2","MIN",I229="3","MAX",I229="5","GREATER",I229="6","LESS",I229="7","EQUAL",TRUE,"UNKNOWN"),"")</f>
        <v/>
      </c>
      <c r="L229" s="21" t="str">
        <f>'P1'!M229</f>
        <v/>
      </c>
      <c r="M229" s="20" t="str">
        <f>'P1'!P229</f>
        <v/>
      </c>
      <c r="N229" s="21" t="str">
        <f t="shared" si="1"/>
        <v/>
      </c>
      <c r="O229" s="21">
        <f>'P1'!T229</f>
        <v>245459830</v>
      </c>
      <c r="P229" s="21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D230" s="11"/>
      <c r="E230" s="15">
        <f t="shared" si="2"/>
        <v>222</v>
      </c>
      <c r="F230" s="18">
        <f t="shared" si="3"/>
        <v>4342</v>
      </c>
      <c r="G230" s="20" t="str">
        <f>'P1'!F230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</v>
      </c>
      <c r="H230" s="20">
        <f>'P1'!H230</f>
        <v>5</v>
      </c>
      <c r="I230" s="20" t="str">
        <f>'P1'!J230</f>
        <v>4</v>
      </c>
      <c r="J230" s="20" t="b">
        <f>'P1'!L230</f>
        <v>0</v>
      </c>
      <c r="K230" s="21" t="str">
        <f t="array" ref="K230">IF(J230,IFS(I230="0","SUM",I230="1","PRODUCT",I230="2","MIN",I230="3","MAX",I230="5","GREATER",I230="6","LESS",I230="7","EQUAL",TRUE,"UNKNOWN"),"")</f>
        <v/>
      </c>
      <c r="L230" s="21" t="str">
        <f>'P1'!M230</f>
        <v/>
      </c>
      <c r="M230" s="20" t="str">
        <f>'P1'!P230</f>
        <v/>
      </c>
      <c r="N230" s="21" t="str">
        <f t="shared" si="1"/>
        <v/>
      </c>
      <c r="O230" s="21">
        <f>'P1'!T230</f>
        <v>12341</v>
      </c>
      <c r="P230" s="21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D231" s="11"/>
      <c r="E231" s="15">
        <f t="shared" si="2"/>
        <v>223</v>
      </c>
      <c r="F231" s="18">
        <f t="shared" si="3"/>
        <v>4368</v>
      </c>
      <c r="G231" s="19" t="str">
        <f>'P1'!F231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</v>
      </c>
      <c r="H231" s="19">
        <f>'P1'!H231</f>
        <v>2</v>
      </c>
      <c r="I231" s="19" t="str">
        <f>'P1'!J231</f>
        <v>4</v>
      </c>
      <c r="J231" s="19" t="b">
        <f>'P1'!L231</f>
        <v>0</v>
      </c>
      <c r="K231" s="18" t="str">
        <f t="array" ref="K231">IF(J231,IFS(I231="0","SUM",I231="1","PRODUCT",I231="2","MIN",I231="3","MAX",I231="5","GREATER",I231="6","LESS",I231="7","EQUAL",TRUE,"UNKNOWN"),"")</f>
        <v/>
      </c>
      <c r="L231" s="18" t="str">
        <f>'P1'!M231</f>
        <v/>
      </c>
      <c r="M231" s="19" t="str">
        <f>'P1'!P231</f>
        <v/>
      </c>
      <c r="N231" s="18" t="str">
        <f t="shared" si="1"/>
        <v/>
      </c>
      <c r="O231" s="18">
        <f>'P1'!T231</f>
        <v>1</v>
      </c>
      <c r="P231" s="18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D232" s="11"/>
      <c r="E232" s="15">
        <f t="shared" si="2"/>
        <v>224</v>
      </c>
      <c r="F232" s="15">
        <f t="shared" si="3"/>
        <v>4379</v>
      </c>
      <c r="G232" s="16" t="str">
        <f>'P1'!F232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</v>
      </c>
      <c r="H232" s="16">
        <f>'P1'!H232</f>
        <v>6</v>
      </c>
      <c r="I232" s="16" t="str">
        <f>'P1'!J232</f>
        <v>1</v>
      </c>
      <c r="J232" s="16" t="b">
        <f>'P1'!L232</f>
        <v>1</v>
      </c>
      <c r="K232" s="15" t="str">
        <f t="array" ref="K232">IF(J232,IFS(I232="0","SUM",I232="1","PRODUCT",I232="2","MIN",I232="3","MAX",I232="5","GREATER",I232="6","LESS",I232="7","EQUAL",TRUE,"UNKNOWN"),"")</f>
        <v>PRODUCT</v>
      </c>
      <c r="L232" s="15" t="str">
        <f>'P1'!M232</f>
        <v>1</v>
      </c>
      <c r="M232" s="16">
        <f>'P1'!P232</f>
        <v>2</v>
      </c>
      <c r="N232" s="15" t="str">
        <f t="shared" si="1"/>
        <v/>
      </c>
      <c r="O232" s="15" t="str">
        <f>'P1'!T232</f>
        <v/>
      </c>
      <c r="P232" s="15">
        <f>O233*R234</f>
        <v>0</v>
      </c>
      <c r="Q232" s="5">
        <v>42.0</v>
      </c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D233" s="11"/>
      <c r="E233" s="15">
        <f t="shared" si="2"/>
        <v>225</v>
      </c>
      <c r="F233" s="18">
        <f t="shared" si="3"/>
        <v>4397</v>
      </c>
      <c r="G233" s="19" t="str">
        <f>'P1'!F233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</v>
      </c>
      <c r="H233" s="19">
        <f>'P1'!H233</f>
        <v>3</v>
      </c>
      <c r="I233" s="19" t="str">
        <f>'P1'!J233</f>
        <v>4</v>
      </c>
      <c r="J233" s="19" t="b">
        <f>'P1'!L233</f>
        <v>0</v>
      </c>
      <c r="K233" s="18" t="str">
        <f t="array" ref="K233">IF(J233,IFS(I233="0","SUM",I233="1","PRODUCT",I233="2","MIN",I233="3","MAX",I233="5","GREATER",I233="6","LESS",I233="7","EQUAL",TRUE,"UNKNOWN"),"")</f>
        <v/>
      </c>
      <c r="L233" s="18" t="str">
        <f>'P1'!M233</f>
        <v/>
      </c>
      <c r="M233" s="19" t="str">
        <f>'P1'!P233</f>
        <v/>
      </c>
      <c r="N233" s="18" t="str">
        <f t="shared" si="1"/>
        <v/>
      </c>
      <c r="O233" s="18">
        <f>'P1'!T233</f>
        <v>39533</v>
      </c>
      <c r="P233" s="18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D234" s="11"/>
      <c r="E234" s="15">
        <f t="shared" si="2"/>
        <v>226</v>
      </c>
      <c r="F234" s="18">
        <f t="shared" si="3"/>
        <v>4423</v>
      </c>
      <c r="G234" s="19" t="str">
        <f>'P1'!F234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</v>
      </c>
      <c r="H234" s="19">
        <f>'P1'!H234</f>
        <v>0</v>
      </c>
      <c r="I234" s="19" t="str">
        <f>'P1'!J234</f>
        <v>7</v>
      </c>
      <c r="J234" s="19" t="b">
        <f>'P1'!L234</f>
        <v>1</v>
      </c>
      <c r="K234" s="18" t="str">
        <f t="array" ref="K234">IF(J234,IFS(I234="0","SUM",I234="1","PRODUCT",I234="2","MIN",I234="3","MAX",I234="5","GREATER",I234="6","LESS",I234="7","EQUAL",TRUE,"UNKNOWN"),"")</f>
        <v>EQUAL</v>
      </c>
      <c r="L234" s="18" t="str">
        <f>'P1'!M234</f>
        <v>0</v>
      </c>
      <c r="M234" s="19">
        <f>'P1'!P234</f>
        <v>62</v>
      </c>
      <c r="N234" s="19">
        <f t="shared" si="1"/>
        <v>4507</v>
      </c>
      <c r="O234" s="18" t="str">
        <f>'P1'!T234</f>
        <v/>
      </c>
      <c r="P234" s="18"/>
      <c r="Q234" s="5"/>
      <c r="R234" s="5" t="b">
        <f>O235=O236</f>
        <v>0</v>
      </c>
      <c r="S234" s="5"/>
      <c r="T234" s="5"/>
      <c r="U234" s="5"/>
      <c r="V234" s="5"/>
      <c r="W234" s="5"/>
      <c r="X234" s="5"/>
      <c r="Y234" s="5"/>
      <c r="Z234" s="5"/>
    </row>
    <row r="235" ht="15.75" customHeight="1">
      <c r="D235" s="11"/>
      <c r="E235" s="15">
        <f t="shared" si="2"/>
        <v>227</v>
      </c>
      <c r="F235" s="18">
        <f t="shared" si="3"/>
        <v>4445</v>
      </c>
      <c r="G235" s="20" t="str">
        <f>'P1'!F235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</v>
      </c>
      <c r="H235" s="20">
        <f>'P1'!H235</f>
        <v>7</v>
      </c>
      <c r="I235" s="20" t="str">
        <f>'P1'!J235</f>
        <v>4</v>
      </c>
      <c r="J235" s="20" t="b">
        <f>'P1'!L235</f>
        <v>0</v>
      </c>
      <c r="K235" s="21" t="str">
        <f t="array" ref="K235">IF(J235,IFS(I235="0","SUM",I235="1","PRODUCT",I235="2","MIN",I235="3","MAX",I235="5","GREATER",I235="6","LESS",I235="7","EQUAL",TRUE,"UNKNOWN"),"")</f>
        <v/>
      </c>
      <c r="L235" s="21" t="str">
        <f>'P1'!M235</f>
        <v/>
      </c>
      <c r="M235" s="20" t="str">
        <f>'P1'!P235</f>
        <v/>
      </c>
      <c r="N235" s="21" t="str">
        <f t="shared" si="1"/>
        <v/>
      </c>
      <c r="O235" s="21">
        <f>'P1'!T235</f>
        <v>15033999</v>
      </c>
      <c r="P235" s="21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D236" s="11"/>
      <c r="E236" s="15">
        <f t="shared" si="2"/>
        <v>228</v>
      </c>
      <c r="F236" s="18">
        <f t="shared" si="3"/>
        <v>4481</v>
      </c>
      <c r="G236" s="20" t="str">
        <f>'P1'!F236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</v>
      </c>
      <c r="H236" s="20">
        <f>'P1'!H236</f>
        <v>0</v>
      </c>
      <c r="I236" s="20" t="str">
        <f>'P1'!J236</f>
        <v>4</v>
      </c>
      <c r="J236" s="20" t="b">
        <f>'P1'!L236</f>
        <v>0</v>
      </c>
      <c r="K236" s="21" t="str">
        <f t="array" ref="K236">IF(J236,IFS(I236="0","SUM",I236="1","PRODUCT",I236="2","MIN",I236="3","MAX",I236="5","GREATER",I236="6","LESS",I236="7","EQUAL",TRUE,"UNKNOWN"),"")</f>
        <v/>
      </c>
      <c r="L236" s="21" t="str">
        <f>'P1'!M236</f>
        <v/>
      </c>
      <c r="M236" s="20" t="str">
        <f>'P1'!P236</f>
        <v/>
      </c>
      <c r="N236" s="21" t="str">
        <f t="shared" si="1"/>
        <v/>
      </c>
      <c r="O236" s="21">
        <f>'P1'!T236</f>
        <v>25441</v>
      </c>
      <c r="P236" s="21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D237" s="11"/>
      <c r="E237" s="15">
        <f t="shared" si="2"/>
        <v>229</v>
      </c>
      <c r="F237" s="15">
        <f t="shared" si="3"/>
        <v>4507</v>
      </c>
      <c r="G237" s="16" t="str">
        <f>'P1'!F237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</v>
      </c>
      <c r="H237" s="16">
        <f>'P1'!H237</f>
        <v>4</v>
      </c>
      <c r="I237" s="16" t="str">
        <f>'P1'!J237</f>
        <v>3</v>
      </c>
      <c r="J237" s="16" t="b">
        <f>'P1'!L237</f>
        <v>1</v>
      </c>
      <c r="K237" s="15" t="str">
        <f t="array" ref="K237">IF(J237,IFS(I237="0","SUM",I237="1","PRODUCT",I237="2","MIN",I237="3","MAX",I237="5","GREATER",I237="6","LESS",I237="7","EQUAL",TRUE,"UNKNOWN"),"")</f>
        <v>MAX</v>
      </c>
      <c r="L237" s="15" t="str">
        <f>'P1'!M237</f>
        <v>0</v>
      </c>
      <c r="M237" s="16">
        <f>'P1'!P237</f>
        <v>16</v>
      </c>
      <c r="N237" s="16">
        <f t="shared" si="1"/>
        <v>4545</v>
      </c>
      <c r="O237" s="15" t="str">
        <f>'P1'!T237</f>
        <v/>
      </c>
      <c r="P237" s="15">
        <f>MAX(O238)</f>
        <v>22</v>
      </c>
      <c r="Q237" s="5">
        <v>43.0</v>
      </c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D238" s="11"/>
      <c r="E238" s="15">
        <f t="shared" si="2"/>
        <v>230</v>
      </c>
      <c r="F238" s="18">
        <f t="shared" si="3"/>
        <v>4529</v>
      </c>
      <c r="G238" s="19" t="str">
        <f>'P1'!F238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</v>
      </c>
      <c r="H238" s="19">
        <f>'P1'!H238</f>
        <v>4</v>
      </c>
      <c r="I238" s="19" t="str">
        <f>'P1'!J238</f>
        <v>4</v>
      </c>
      <c r="J238" s="19" t="b">
        <f>'P1'!L238</f>
        <v>0</v>
      </c>
      <c r="K238" s="18" t="str">
        <f t="array" ref="K238">IF(J238,IFS(I238="0","SUM",I238="1","PRODUCT",I238="2","MIN",I238="3","MAX",I238="5","GREATER",I238="6","LESS",I238="7","EQUAL",TRUE,"UNKNOWN"),"")</f>
        <v/>
      </c>
      <c r="L238" s="18" t="str">
        <f>'P1'!M238</f>
        <v/>
      </c>
      <c r="M238" s="19" t="str">
        <f>'P1'!P238</f>
        <v/>
      </c>
      <c r="N238" s="18" t="str">
        <f t="shared" si="1"/>
        <v/>
      </c>
      <c r="O238" s="18">
        <f>'P1'!T238</f>
        <v>22</v>
      </c>
      <c r="P238" s="18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D239" s="11"/>
      <c r="E239" s="15">
        <f t="shared" si="2"/>
        <v>231</v>
      </c>
      <c r="F239" s="15">
        <f t="shared" si="3"/>
        <v>4545</v>
      </c>
      <c r="G239" s="16" t="str">
        <f>'P1'!F239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</v>
      </c>
      <c r="H239" s="16">
        <f>'P1'!H239</f>
        <v>7</v>
      </c>
      <c r="I239" s="16" t="str">
        <f>'P1'!J239</f>
        <v>2</v>
      </c>
      <c r="J239" s="16" t="b">
        <f>'P1'!L239</f>
        <v>1</v>
      </c>
      <c r="K239" s="15" t="str">
        <f t="array" ref="K239">IF(J239,IFS(I239="0","SUM",I239="1","PRODUCT",I239="2","MIN",I239="3","MAX",I239="5","GREATER",I239="6","LESS",I239="7","EQUAL",TRUE,"UNKNOWN"),"")</f>
        <v>MIN</v>
      </c>
      <c r="L239" s="15" t="str">
        <f>'P1'!M239</f>
        <v>1</v>
      </c>
      <c r="M239" s="16">
        <f>'P1'!P239</f>
        <v>1</v>
      </c>
      <c r="N239" s="15" t="str">
        <f t="shared" si="1"/>
        <v/>
      </c>
      <c r="O239" s="15" t="str">
        <f>'P1'!T239</f>
        <v/>
      </c>
      <c r="P239" s="15">
        <f>MIN(O240)</f>
        <v>12</v>
      </c>
      <c r="Q239" s="5">
        <v>44.0</v>
      </c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D240" s="11"/>
      <c r="E240" s="15">
        <f t="shared" si="2"/>
        <v>232</v>
      </c>
      <c r="F240" s="18">
        <f t="shared" si="3"/>
        <v>4563</v>
      </c>
      <c r="G240" s="19" t="str">
        <f>'P1'!F240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</v>
      </c>
      <c r="H240" s="19">
        <f>'P1'!H240</f>
        <v>6</v>
      </c>
      <c r="I240" s="19" t="str">
        <f>'P1'!J240</f>
        <v>4</v>
      </c>
      <c r="J240" s="19" t="b">
        <f>'P1'!L240</f>
        <v>0</v>
      </c>
      <c r="K240" s="18" t="str">
        <f t="array" ref="K240">IF(J240,IFS(I240="0","SUM",I240="1","PRODUCT",I240="2","MIN",I240="3","MAX",I240="5","GREATER",I240="6","LESS",I240="7","EQUAL",TRUE,"UNKNOWN"),"")</f>
        <v/>
      </c>
      <c r="L240" s="18" t="str">
        <f>'P1'!M240</f>
        <v/>
      </c>
      <c r="M240" s="19" t="str">
        <f>'P1'!P240</f>
        <v/>
      </c>
      <c r="N240" s="18" t="str">
        <f t="shared" si="1"/>
        <v/>
      </c>
      <c r="O240" s="18">
        <f>'P1'!T240</f>
        <v>12</v>
      </c>
      <c r="P240" s="18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D241" s="11"/>
      <c r="E241" s="15">
        <f t="shared" si="2"/>
        <v>233</v>
      </c>
      <c r="F241" s="15">
        <f t="shared" si="3"/>
        <v>4574</v>
      </c>
      <c r="G241" s="16" t="str">
        <f>'P1'!F241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</v>
      </c>
      <c r="H241" s="16">
        <f>'P1'!H241</f>
        <v>4</v>
      </c>
      <c r="I241" s="16" t="str">
        <f>'P1'!J241</f>
        <v>4</v>
      </c>
      <c r="J241" s="16" t="b">
        <f>'P1'!L241</f>
        <v>0</v>
      </c>
      <c r="K241" s="15" t="str">
        <f t="array" ref="K241">IF(J241,IFS(I241="0","SUM",I241="1","PRODUCT",I241="2","MIN",I241="3","MAX",I241="5","GREATER",I241="6","LESS",I241="7","EQUAL",TRUE,"UNKNOWN"),"")</f>
        <v/>
      </c>
      <c r="L241" s="15" t="str">
        <f>'P1'!M241</f>
        <v/>
      </c>
      <c r="M241" s="16" t="str">
        <f>'P1'!P241</f>
        <v/>
      </c>
      <c r="N241" s="15" t="str">
        <f t="shared" si="1"/>
        <v/>
      </c>
      <c r="O241" s="15">
        <f>'P1'!T241</f>
        <v>140679419</v>
      </c>
      <c r="P241" s="15">
        <f>O241</f>
        <v>140679419</v>
      </c>
      <c r="Q241" s="5">
        <v>45.0</v>
      </c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D242" s="11"/>
      <c r="E242" s="15">
        <f t="shared" si="2"/>
        <v>234</v>
      </c>
      <c r="F242" s="15">
        <f t="shared" si="3"/>
        <v>4615</v>
      </c>
      <c r="G242" s="16" t="str">
        <f>'P1'!F242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</v>
      </c>
      <c r="H242" s="16">
        <f>'P1'!H242</f>
        <v>2</v>
      </c>
      <c r="I242" s="16" t="str">
        <f>'P1'!J242</f>
        <v>0</v>
      </c>
      <c r="J242" s="16" t="b">
        <f>'P1'!L242</f>
        <v>1</v>
      </c>
      <c r="K242" s="15" t="str">
        <f t="array" ref="K242">IF(J242,IFS(I242="0","SUM",I242="1","PRODUCT",I242="2","MIN",I242="3","MAX",I242="5","GREATER",I242="6","LESS",I242="7","EQUAL",TRUE,"UNKNOWN"),"")</f>
        <v>SUM</v>
      </c>
      <c r="L242" s="15" t="str">
        <f>'P1'!M242</f>
        <v>1</v>
      </c>
      <c r="M242" s="16">
        <f>'P1'!P242</f>
        <v>5</v>
      </c>
      <c r="N242" s="15" t="str">
        <f t="shared" si="1"/>
        <v/>
      </c>
      <c r="O242" s="15" t="str">
        <f>'P1'!T242</f>
        <v/>
      </c>
      <c r="P242" s="15">
        <f>SUM(O243:O247)</f>
        <v>117620</v>
      </c>
      <c r="Q242" s="5">
        <v>46.0</v>
      </c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D243" s="11"/>
      <c r="E243" s="15">
        <f t="shared" si="2"/>
        <v>235</v>
      </c>
      <c r="F243" s="18">
        <f t="shared" si="3"/>
        <v>4633</v>
      </c>
      <c r="G243" s="19" t="str">
        <f>'P1'!F243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</v>
      </c>
      <c r="H243" s="19">
        <f>'P1'!H243</f>
        <v>6</v>
      </c>
      <c r="I243" s="19" t="str">
        <f>'P1'!J243</f>
        <v>4</v>
      </c>
      <c r="J243" s="19" t="b">
        <f>'P1'!L243</f>
        <v>0</v>
      </c>
      <c r="K243" s="18" t="str">
        <f t="array" ref="K243">IF(J243,IFS(I243="0","SUM",I243="1","PRODUCT",I243="2","MIN",I243="3","MAX",I243="5","GREATER",I243="6","LESS",I243="7","EQUAL",TRUE,"UNKNOWN"),"")</f>
        <v/>
      </c>
      <c r="L243" s="18" t="str">
        <f>'P1'!M243</f>
        <v/>
      </c>
      <c r="M243" s="19" t="str">
        <f>'P1'!P243</f>
        <v/>
      </c>
      <c r="N243" s="18" t="str">
        <f t="shared" si="1"/>
        <v/>
      </c>
      <c r="O243" s="18">
        <f>'P1'!T243</f>
        <v>188</v>
      </c>
      <c r="P243" s="18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D244" s="11"/>
      <c r="E244" s="15">
        <f t="shared" si="2"/>
        <v>236</v>
      </c>
      <c r="F244" s="18">
        <f t="shared" si="3"/>
        <v>4649</v>
      </c>
      <c r="G244" s="19" t="str">
        <f>'P1'!F244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</v>
      </c>
      <c r="H244" s="19">
        <f>'P1'!H244</f>
        <v>5</v>
      </c>
      <c r="I244" s="19" t="str">
        <f>'P1'!J244</f>
        <v>4</v>
      </c>
      <c r="J244" s="19" t="b">
        <f>'P1'!L244</f>
        <v>0</v>
      </c>
      <c r="K244" s="18" t="str">
        <f t="array" ref="K244">IF(J244,IFS(I244="0","SUM",I244="1","PRODUCT",I244="2","MIN",I244="3","MAX",I244="5","GREATER",I244="6","LESS",I244="7","EQUAL",TRUE,"UNKNOWN"),"")</f>
        <v/>
      </c>
      <c r="L244" s="18" t="str">
        <f>'P1'!M244</f>
        <v/>
      </c>
      <c r="M244" s="19" t="str">
        <f>'P1'!P244</f>
        <v/>
      </c>
      <c r="N244" s="18" t="str">
        <f t="shared" si="1"/>
        <v/>
      </c>
      <c r="O244" s="18">
        <f>'P1'!T244</f>
        <v>152</v>
      </c>
      <c r="P244" s="18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D245" s="11"/>
      <c r="E245" s="15">
        <f t="shared" si="2"/>
        <v>237</v>
      </c>
      <c r="F245" s="18">
        <f t="shared" si="3"/>
        <v>4665</v>
      </c>
      <c r="G245" s="19" t="str">
        <f>'P1'!F245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</v>
      </c>
      <c r="H245" s="19">
        <f>'P1'!H245</f>
        <v>3</v>
      </c>
      <c r="I245" s="19" t="str">
        <f>'P1'!J245</f>
        <v>4</v>
      </c>
      <c r="J245" s="19" t="b">
        <f>'P1'!L245</f>
        <v>0</v>
      </c>
      <c r="K245" s="18" t="str">
        <f t="array" ref="K245">IF(J245,IFS(I245="0","SUM",I245="1","PRODUCT",I245="2","MIN",I245="3","MAX",I245="5","GREATER",I245="6","LESS",I245="7","EQUAL",TRUE,"UNKNOWN"),"")</f>
        <v/>
      </c>
      <c r="L245" s="18" t="str">
        <f>'P1'!M245</f>
        <v/>
      </c>
      <c r="M245" s="19" t="str">
        <f>'P1'!P245</f>
        <v/>
      </c>
      <c r="N245" s="18" t="str">
        <f t="shared" si="1"/>
        <v/>
      </c>
      <c r="O245" s="18">
        <f>'P1'!T245</f>
        <v>84716</v>
      </c>
      <c r="P245" s="18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D246" s="11"/>
      <c r="E246" s="15">
        <f t="shared" si="2"/>
        <v>238</v>
      </c>
      <c r="F246" s="18">
        <f t="shared" si="3"/>
        <v>4696</v>
      </c>
      <c r="G246" s="19" t="str">
        <f>'P1'!F246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</v>
      </c>
      <c r="H246" s="19">
        <f>'P1'!H246</f>
        <v>3</v>
      </c>
      <c r="I246" s="19" t="str">
        <f>'P1'!J246</f>
        <v>4</v>
      </c>
      <c r="J246" s="19" t="b">
        <f>'P1'!L246</f>
        <v>0</v>
      </c>
      <c r="K246" s="18" t="str">
        <f t="array" ref="K246">IF(J246,IFS(I246="0","SUM",I246="1","PRODUCT",I246="2","MIN",I246="3","MAX",I246="5","GREATER",I246="6","LESS",I246="7","EQUAL",TRUE,"UNKNOWN"),"")</f>
        <v/>
      </c>
      <c r="L246" s="18" t="str">
        <f>'P1'!M246</f>
        <v/>
      </c>
      <c r="M246" s="19" t="str">
        <f>'P1'!P246</f>
        <v/>
      </c>
      <c r="N246" s="18" t="str">
        <f t="shared" si="1"/>
        <v/>
      </c>
      <c r="O246" s="18">
        <f>'P1'!T246</f>
        <v>213</v>
      </c>
      <c r="P246" s="18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D247" s="11"/>
      <c r="E247" s="15">
        <f t="shared" si="2"/>
        <v>239</v>
      </c>
      <c r="F247" s="18">
        <f t="shared" si="3"/>
        <v>4712</v>
      </c>
      <c r="G247" s="19" t="str">
        <f>'P1'!F247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</v>
      </c>
      <c r="H247" s="19">
        <f>'P1'!H247</f>
        <v>7</v>
      </c>
      <c r="I247" s="19" t="str">
        <f>'P1'!J247</f>
        <v>4</v>
      </c>
      <c r="J247" s="19" t="b">
        <f>'P1'!L247</f>
        <v>0</v>
      </c>
      <c r="K247" s="18" t="str">
        <f t="array" ref="K247">IF(J247,IFS(I247="0","SUM",I247="1","PRODUCT",I247="2","MIN",I247="3","MAX",I247="5","GREATER",I247="6","LESS",I247="7","EQUAL",TRUE,"UNKNOWN"),"")</f>
        <v/>
      </c>
      <c r="L247" s="18" t="str">
        <f>'P1'!M247</f>
        <v/>
      </c>
      <c r="M247" s="19" t="str">
        <f>'P1'!P247</f>
        <v/>
      </c>
      <c r="N247" s="18" t="str">
        <f t="shared" si="1"/>
        <v/>
      </c>
      <c r="O247" s="18">
        <f>'P1'!T247</f>
        <v>32351</v>
      </c>
      <c r="P247" s="18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D248" s="11"/>
      <c r="E248" s="15">
        <f t="shared" si="2"/>
        <v>240</v>
      </c>
      <c r="F248" s="15">
        <f t="shared" si="3"/>
        <v>4738</v>
      </c>
      <c r="G248" s="16" t="str">
        <f>'P1'!F248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</v>
      </c>
      <c r="H248" s="16">
        <f>'P1'!H248</f>
        <v>3</v>
      </c>
      <c r="I248" s="16" t="str">
        <f>'P1'!J248</f>
        <v>0</v>
      </c>
      <c r="J248" s="16" t="b">
        <f>'P1'!L248</f>
        <v>1</v>
      </c>
      <c r="K248" s="15" t="str">
        <f t="array" ref="K248">IF(J248,IFS(I248="0","SUM",I248="1","PRODUCT",I248="2","MIN",I248="3","MAX",I248="5","GREATER",I248="6","LESS",I248="7","EQUAL",TRUE,"UNKNOWN"),"")</f>
        <v>SUM</v>
      </c>
      <c r="L248" s="15" t="str">
        <f>'P1'!M248</f>
        <v>1</v>
      </c>
      <c r="M248" s="16">
        <f>'P1'!P248</f>
        <v>4</v>
      </c>
      <c r="N248" s="15" t="str">
        <f t="shared" si="1"/>
        <v/>
      </c>
      <c r="O248" s="15" t="str">
        <f>'P1'!T248</f>
        <v/>
      </c>
      <c r="P248" s="15">
        <f>SUM(O249:O252)</f>
        <v>31266</v>
      </c>
      <c r="Q248" s="5">
        <v>47.0</v>
      </c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D249" s="11"/>
      <c r="E249" s="15">
        <f t="shared" si="2"/>
        <v>241</v>
      </c>
      <c r="F249" s="18">
        <f t="shared" si="3"/>
        <v>4756</v>
      </c>
      <c r="G249" s="19" t="str">
        <f>'P1'!F249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</v>
      </c>
      <c r="H249" s="19">
        <f>'P1'!H249</f>
        <v>1</v>
      </c>
      <c r="I249" s="19" t="str">
        <f>'P1'!J249</f>
        <v>4</v>
      </c>
      <c r="J249" s="19" t="b">
        <f>'P1'!L249</f>
        <v>0</v>
      </c>
      <c r="K249" s="18" t="str">
        <f t="array" ref="K249">IF(J249,IFS(I249="0","SUM",I249="1","PRODUCT",I249="2","MIN",I249="3","MAX",I249="5","GREATER",I249="6","LESS",I249="7","EQUAL",TRUE,"UNKNOWN"),"")</f>
        <v/>
      </c>
      <c r="L249" s="18" t="str">
        <f>'P1'!M249</f>
        <v/>
      </c>
      <c r="M249" s="19" t="str">
        <f>'P1'!P249</f>
        <v/>
      </c>
      <c r="N249" s="18" t="str">
        <f t="shared" si="1"/>
        <v/>
      </c>
      <c r="O249" s="18">
        <f>'P1'!T249</f>
        <v>29</v>
      </c>
      <c r="P249" s="18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D250" s="11"/>
      <c r="E250" s="15">
        <f t="shared" si="2"/>
        <v>242</v>
      </c>
      <c r="F250" s="18">
        <f t="shared" si="3"/>
        <v>4772</v>
      </c>
      <c r="G250" s="19" t="str">
        <f>'P1'!F250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</v>
      </c>
      <c r="H250" s="19">
        <f>'P1'!H250</f>
        <v>4</v>
      </c>
      <c r="I250" s="19" t="str">
        <f>'P1'!J250</f>
        <v>4</v>
      </c>
      <c r="J250" s="19" t="b">
        <f>'P1'!L250</f>
        <v>0</v>
      </c>
      <c r="K250" s="18" t="str">
        <f t="array" ref="K250">IF(J250,IFS(I250="0","SUM",I250="1","PRODUCT",I250="2","MIN",I250="3","MAX",I250="5","GREATER",I250="6","LESS",I250="7","EQUAL",TRUE,"UNKNOWN"),"")</f>
        <v/>
      </c>
      <c r="L250" s="18" t="str">
        <f>'P1'!M250</f>
        <v/>
      </c>
      <c r="M250" s="19" t="str">
        <f>'P1'!P250</f>
        <v/>
      </c>
      <c r="N250" s="18" t="str">
        <f t="shared" si="1"/>
        <v/>
      </c>
      <c r="O250" s="18">
        <f>'P1'!T250</f>
        <v>5</v>
      </c>
      <c r="P250" s="18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D251" s="11"/>
      <c r="E251" s="15">
        <f t="shared" si="2"/>
        <v>243</v>
      </c>
      <c r="F251" s="18">
        <f t="shared" si="3"/>
        <v>4783</v>
      </c>
      <c r="G251" s="19" t="str">
        <f>'P1'!F251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</v>
      </c>
      <c r="H251" s="19">
        <f>'P1'!H251</f>
        <v>4</v>
      </c>
      <c r="I251" s="19" t="str">
        <f>'P1'!J251</f>
        <v>4</v>
      </c>
      <c r="J251" s="19" t="b">
        <f>'P1'!L251</f>
        <v>0</v>
      </c>
      <c r="K251" s="18" t="str">
        <f t="array" ref="K251">IF(J251,IFS(I251="0","SUM",I251="1","PRODUCT",I251="2","MIN",I251="3","MAX",I251="5","GREATER",I251="6","LESS",I251="7","EQUAL",TRUE,"UNKNOWN"),"")</f>
        <v/>
      </c>
      <c r="L251" s="18" t="str">
        <f>'P1'!M251</f>
        <v/>
      </c>
      <c r="M251" s="19" t="str">
        <f>'P1'!P251</f>
        <v/>
      </c>
      <c r="N251" s="18" t="str">
        <f t="shared" si="1"/>
        <v/>
      </c>
      <c r="O251" s="18">
        <f>'P1'!T251</f>
        <v>31224</v>
      </c>
      <c r="P251" s="18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D252" s="11"/>
      <c r="E252" s="15">
        <f t="shared" si="2"/>
        <v>244</v>
      </c>
      <c r="F252" s="18">
        <f t="shared" si="3"/>
        <v>4809</v>
      </c>
      <c r="G252" s="19" t="str">
        <f>'P1'!F252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</v>
      </c>
      <c r="H252" s="19">
        <f>'P1'!H252</f>
        <v>0</v>
      </c>
      <c r="I252" s="19" t="str">
        <f>'P1'!J252</f>
        <v>4</v>
      </c>
      <c r="J252" s="19" t="b">
        <f>'P1'!L252</f>
        <v>0</v>
      </c>
      <c r="K252" s="18" t="str">
        <f t="array" ref="K252">IF(J252,IFS(I252="0","SUM",I252="1","PRODUCT",I252="2","MIN",I252="3","MAX",I252="5","GREATER",I252="6","LESS",I252="7","EQUAL",TRUE,"UNKNOWN"),"")</f>
        <v/>
      </c>
      <c r="L252" s="18" t="str">
        <f>'P1'!M252</f>
        <v/>
      </c>
      <c r="M252" s="19" t="str">
        <f>'P1'!P252</f>
        <v/>
      </c>
      <c r="N252" s="18" t="str">
        <f t="shared" si="1"/>
        <v/>
      </c>
      <c r="O252" s="18">
        <f>'P1'!T252</f>
        <v>8</v>
      </c>
      <c r="P252" s="18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D253" s="11"/>
      <c r="E253" s="15">
        <f t="shared" si="2"/>
        <v>245</v>
      </c>
      <c r="F253" s="15">
        <f t="shared" si="3"/>
        <v>4820</v>
      </c>
      <c r="G253" s="16" t="str">
        <f>'P1'!F253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</v>
      </c>
      <c r="H253" s="16">
        <f>'P1'!H253</f>
        <v>7</v>
      </c>
      <c r="I253" s="16" t="str">
        <f>'P1'!J253</f>
        <v>4</v>
      </c>
      <c r="J253" s="16" t="b">
        <f>'P1'!L253</f>
        <v>0</v>
      </c>
      <c r="K253" s="15" t="str">
        <f t="array" ref="K253">IF(J253,IFS(I253="0","SUM",I253="1","PRODUCT",I253="2","MIN",I253="3","MAX",I253="5","GREATER",I253="6","LESS",I253="7","EQUAL",TRUE,"UNKNOWN"),"")</f>
        <v/>
      </c>
      <c r="L253" s="15" t="str">
        <f>'P1'!M253</f>
        <v/>
      </c>
      <c r="M253" s="16" t="str">
        <f>'P1'!P253</f>
        <v/>
      </c>
      <c r="N253" s="15" t="str">
        <f t="shared" si="1"/>
        <v/>
      </c>
      <c r="O253" s="15">
        <f>'P1'!T253</f>
        <v>647867</v>
      </c>
      <c r="P253" s="15">
        <f>O253</f>
        <v>647867</v>
      </c>
      <c r="Q253" s="5">
        <v>48.0</v>
      </c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D254" s="11"/>
      <c r="E254" s="15">
        <f t="shared" si="2"/>
        <v>246</v>
      </c>
      <c r="F254" s="15">
        <f t="shared" si="3"/>
        <v>4851</v>
      </c>
      <c r="G254" s="16" t="str">
        <f>'P1'!F254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</v>
      </c>
      <c r="H254" s="16">
        <f>'P1'!H254</f>
        <v>5</v>
      </c>
      <c r="I254" s="16" t="str">
        <f>'P1'!J254</f>
        <v>1</v>
      </c>
      <c r="J254" s="16" t="b">
        <f>'P1'!L254</f>
        <v>1</v>
      </c>
      <c r="K254" s="15" t="str">
        <f t="array" ref="K254">IF(J254,IFS(I254="0","SUM",I254="1","PRODUCT",I254="2","MIN",I254="3","MAX",I254="5","GREATER",I254="6","LESS",I254="7","EQUAL",TRUE,"UNKNOWN"),"")</f>
        <v>PRODUCT</v>
      </c>
      <c r="L254" s="15" t="str">
        <f>'P1'!M254</f>
        <v>1</v>
      </c>
      <c r="M254" s="16">
        <f>'P1'!P254</f>
        <v>2</v>
      </c>
      <c r="N254" s="15" t="str">
        <f t="shared" si="1"/>
        <v/>
      </c>
      <c r="O254" s="15" t="str">
        <f>'P1'!T254</f>
        <v/>
      </c>
      <c r="P254" s="15">
        <f>R256*O255</f>
        <v>0</v>
      </c>
      <c r="Q254" s="5">
        <v>49.0</v>
      </c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D255" s="11"/>
      <c r="E255" s="15">
        <f t="shared" si="2"/>
        <v>247</v>
      </c>
      <c r="F255" s="18">
        <f t="shared" si="3"/>
        <v>4869</v>
      </c>
      <c r="G255" s="19" t="str">
        <f>'P1'!F255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</v>
      </c>
      <c r="H255" s="19">
        <f>'P1'!H255</f>
        <v>3</v>
      </c>
      <c r="I255" s="19" t="str">
        <f>'P1'!J255</f>
        <v>4</v>
      </c>
      <c r="J255" s="19" t="b">
        <f>'P1'!L255</f>
        <v>0</v>
      </c>
      <c r="K255" s="18" t="str">
        <f t="array" ref="K255">IF(J255,IFS(I255="0","SUM",I255="1","PRODUCT",I255="2","MIN",I255="3","MAX",I255="5","GREATER",I255="6","LESS",I255="7","EQUAL",TRUE,"UNKNOWN"),"")</f>
        <v/>
      </c>
      <c r="L255" s="18" t="str">
        <f>'P1'!M255</f>
        <v/>
      </c>
      <c r="M255" s="19" t="str">
        <f>'P1'!P255</f>
        <v/>
      </c>
      <c r="N255" s="18" t="str">
        <f t="shared" si="1"/>
        <v/>
      </c>
      <c r="O255" s="18">
        <f>'P1'!T255</f>
        <v>52864</v>
      </c>
      <c r="P255" s="18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D256" s="11"/>
      <c r="E256" s="15">
        <f t="shared" si="2"/>
        <v>248</v>
      </c>
      <c r="F256" s="18">
        <f t="shared" si="3"/>
        <v>4895</v>
      </c>
      <c r="G256" s="19" t="str">
        <f>'P1'!F256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</v>
      </c>
      <c r="H256" s="19">
        <f>'P1'!H256</f>
        <v>1</v>
      </c>
      <c r="I256" s="19" t="str">
        <f>'P1'!J256</f>
        <v>5</v>
      </c>
      <c r="J256" s="19" t="b">
        <f>'P1'!L256</f>
        <v>1</v>
      </c>
      <c r="K256" s="18" t="str">
        <f t="array" ref="K256">IF(J256,IFS(I256="0","SUM",I256="1","PRODUCT",I256="2","MIN",I256="3","MAX",I256="5","GREATER",I256="6","LESS",I256="7","EQUAL",TRUE,"UNKNOWN"),"")</f>
        <v>GREATER</v>
      </c>
      <c r="L256" s="18" t="str">
        <f>'P1'!M256</f>
        <v>1</v>
      </c>
      <c r="M256" s="19">
        <f>'P1'!P256</f>
        <v>2</v>
      </c>
      <c r="N256" s="18" t="str">
        <f t="shared" si="1"/>
        <v/>
      </c>
      <c r="O256" s="18" t="str">
        <f>'P1'!T256</f>
        <v/>
      </c>
      <c r="P256" s="18"/>
      <c r="Q256" s="5"/>
      <c r="R256" s="5" t="b">
        <f>O257&gt;O258</f>
        <v>0</v>
      </c>
      <c r="S256" s="5"/>
      <c r="T256" s="5"/>
      <c r="U256" s="5"/>
      <c r="V256" s="5"/>
      <c r="W256" s="5"/>
      <c r="X256" s="5"/>
      <c r="Y256" s="5"/>
      <c r="Z256" s="5"/>
    </row>
    <row r="257" ht="15.75" customHeight="1">
      <c r="D257" s="11"/>
      <c r="E257" s="15">
        <f t="shared" si="2"/>
        <v>249</v>
      </c>
      <c r="F257" s="18">
        <f t="shared" si="3"/>
        <v>4913</v>
      </c>
      <c r="G257" s="19" t="str">
        <f>'P1'!F257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</v>
      </c>
      <c r="H257" s="19">
        <f>'P1'!H257</f>
        <v>5</v>
      </c>
      <c r="I257" s="19" t="str">
        <f>'P1'!J257</f>
        <v>4</v>
      </c>
      <c r="J257" s="19" t="b">
        <f>'P1'!L257</f>
        <v>0</v>
      </c>
      <c r="K257" s="18" t="str">
        <f t="array" ref="K257">IF(J257,IFS(I257="0","SUM",I257="1","PRODUCT",I257="2","MIN",I257="3","MAX",I257="5","GREATER",I257="6","LESS",I257="7","EQUAL",TRUE,"UNKNOWN"),"")</f>
        <v/>
      </c>
      <c r="L257" s="18" t="str">
        <f>'P1'!M257</f>
        <v/>
      </c>
      <c r="M257" s="19" t="str">
        <f>'P1'!P257</f>
        <v/>
      </c>
      <c r="N257" s="18" t="str">
        <f t="shared" si="1"/>
        <v/>
      </c>
      <c r="O257" s="18">
        <f>'P1'!T257</f>
        <v>48615</v>
      </c>
      <c r="P257" s="18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D258" s="11"/>
      <c r="E258" s="15">
        <f t="shared" si="2"/>
        <v>250</v>
      </c>
      <c r="F258" s="18">
        <f t="shared" si="3"/>
        <v>4939</v>
      </c>
      <c r="G258" s="19" t="str">
        <f>'P1'!F258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</v>
      </c>
      <c r="H258" s="19">
        <f>'P1'!H258</f>
        <v>2</v>
      </c>
      <c r="I258" s="19" t="str">
        <f>'P1'!J258</f>
        <v>4</v>
      </c>
      <c r="J258" s="19" t="b">
        <f>'P1'!L258</f>
        <v>0</v>
      </c>
      <c r="K258" s="18" t="str">
        <f t="array" ref="K258">IF(J258,IFS(I258="0","SUM",I258="1","PRODUCT",I258="2","MIN",I258="3","MAX",I258="5","GREATER",I258="6","LESS",I258="7","EQUAL",TRUE,"UNKNOWN"),"")</f>
        <v/>
      </c>
      <c r="L258" s="18" t="str">
        <f>'P1'!M258</f>
        <v/>
      </c>
      <c r="M258" s="19" t="str">
        <f>'P1'!P258</f>
        <v/>
      </c>
      <c r="N258" s="18" t="str">
        <f t="shared" si="1"/>
        <v/>
      </c>
      <c r="O258" s="18">
        <f>'P1'!T258</f>
        <v>48615</v>
      </c>
      <c r="P258" s="18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D259" s="11"/>
      <c r="E259" s="15">
        <f t="shared" si="2"/>
        <v>251</v>
      </c>
      <c r="F259" s="15">
        <f t="shared" si="3"/>
        <v>4965</v>
      </c>
      <c r="G259" s="16" t="str">
        <f>'P1'!F259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</v>
      </c>
      <c r="H259" s="16">
        <f>'P1'!H259</f>
        <v>2</v>
      </c>
      <c r="I259" s="16" t="str">
        <f>'P1'!J259</f>
        <v>4</v>
      </c>
      <c r="J259" s="16" t="b">
        <f>'P1'!L259</f>
        <v>0</v>
      </c>
      <c r="K259" s="15" t="str">
        <f t="array" ref="K259">IF(J259,IFS(I259="0","SUM",I259="1","PRODUCT",I259="2","MIN",I259="3","MAX",I259="5","GREATER",I259="6","LESS",I259="7","EQUAL",TRUE,"UNKNOWN"),"")</f>
        <v/>
      </c>
      <c r="L259" s="15" t="str">
        <f>'P1'!M259</f>
        <v/>
      </c>
      <c r="M259" s="16" t="str">
        <f>'P1'!P259</f>
        <v/>
      </c>
      <c r="N259" s="15" t="str">
        <f t="shared" si="1"/>
        <v/>
      </c>
      <c r="O259" s="15">
        <f>'P1'!T259</f>
        <v>214996849</v>
      </c>
      <c r="P259" s="15">
        <f>O259</f>
        <v>214996849</v>
      </c>
      <c r="Q259" s="5">
        <v>50.0</v>
      </c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D260" s="11"/>
      <c r="E260" s="15">
        <f t="shared" si="2"/>
        <v>252</v>
      </c>
      <c r="F260" s="15">
        <f t="shared" si="3"/>
        <v>5006</v>
      </c>
      <c r="G260" s="16" t="str">
        <f>'P1'!F260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</v>
      </c>
      <c r="H260" s="16">
        <f>'P1'!H260</f>
        <v>3</v>
      </c>
      <c r="I260" s="16" t="str">
        <f>'P1'!J260</f>
        <v>1</v>
      </c>
      <c r="J260" s="16" t="b">
        <f>'P1'!L260</f>
        <v>1</v>
      </c>
      <c r="K260" s="15" t="str">
        <f t="array" ref="K260">IF(J260,IFS(I260="0","SUM",I260="1","PRODUCT",I260="2","MIN",I260="3","MAX",I260="5","GREATER",I260="6","LESS",I260="7","EQUAL",TRUE,"UNKNOWN"),"")</f>
        <v>PRODUCT</v>
      </c>
      <c r="L260" s="15" t="str">
        <f>'P1'!M260</f>
        <v>1</v>
      </c>
      <c r="M260" s="16">
        <f>'P1'!P260</f>
        <v>2</v>
      </c>
      <c r="N260" s="15" t="str">
        <f t="shared" si="1"/>
        <v/>
      </c>
      <c r="O260" s="15" t="str">
        <f>'P1'!T260</f>
        <v/>
      </c>
      <c r="P260" s="15">
        <f>O261*R262</f>
        <v>0</v>
      </c>
      <c r="Q260" s="5">
        <v>51.0</v>
      </c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D261" s="11"/>
      <c r="E261" s="15">
        <f t="shared" si="2"/>
        <v>253</v>
      </c>
      <c r="F261" s="18">
        <f t="shared" si="3"/>
        <v>5024</v>
      </c>
      <c r="G261" s="19" t="str">
        <f>'P1'!F261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</v>
      </c>
      <c r="H261" s="19">
        <f>'P1'!H261</f>
        <v>5</v>
      </c>
      <c r="I261" s="19" t="str">
        <f>'P1'!J261</f>
        <v>4</v>
      </c>
      <c r="J261" s="19" t="b">
        <f>'P1'!L261</f>
        <v>0</v>
      </c>
      <c r="K261" s="18" t="str">
        <f t="array" ref="K261">IF(J261,IFS(I261="0","SUM",I261="1","PRODUCT",I261="2","MIN",I261="3","MAX",I261="5","GREATER",I261="6","LESS",I261="7","EQUAL",TRUE,"UNKNOWN"),"")</f>
        <v/>
      </c>
      <c r="L261" s="18" t="str">
        <f>'P1'!M261</f>
        <v/>
      </c>
      <c r="M261" s="19" t="str">
        <f>'P1'!P261</f>
        <v/>
      </c>
      <c r="N261" s="18" t="str">
        <f t="shared" si="1"/>
        <v/>
      </c>
      <c r="O261" s="18">
        <f>'P1'!T261</f>
        <v>92</v>
      </c>
      <c r="P261" s="18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D262" s="11"/>
      <c r="E262" s="15">
        <f t="shared" si="2"/>
        <v>254</v>
      </c>
      <c r="F262" s="18">
        <f t="shared" si="3"/>
        <v>5040</v>
      </c>
      <c r="G262" s="19" t="str">
        <f>'P1'!F262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</v>
      </c>
      <c r="H262" s="19">
        <f>'P1'!H262</f>
        <v>4</v>
      </c>
      <c r="I262" s="19" t="str">
        <f>'P1'!J262</f>
        <v>6</v>
      </c>
      <c r="J262" s="19" t="b">
        <f>'P1'!L262</f>
        <v>1</v>
      </c>
      <c r="K262" s="18" t="str">
        <f t="array" ref="K262">IF(J262,IFS(I262="0","SUM",I262="1","PRODUCT",I262="2","MIN",I262="3","MAX",I262="5","GREATER",I262="6","LESS",I262="7","EQUAL",TRUE,"UNKNOWN"),"")</f>
        <v>LESS</v>
      </c>
      <c r="L262" s="18" t="str">
        <f>'P1'!M262</f>
        <v>1</v>
      </c>
      <c r="M262" s="19">
        <f>'P1'!P262</f>
        <v>2</v>
      </c>
      <c r="N262" s="18" t="str">
        <f t="shared" si="1"/>
        <v/>
      </c>
      <c r="O262" s="18" t="str">
        <f>'P1'!T262</f>
        <v/>
      </c>
      <c r="P262" s="18"/>
      <c r="Q262" s="5"/>
      <c r="R262" s="5" t="b">
        <f>O263&lt;O264</f>
        <v>0</v>
      </c>
      <c r="S262" s="5"/>
      <c r="T262" s="5"/>
      <c r="U262" s="5"/>
      <c r="V262" s="5"/>
      <c r="W262" s="5"/>
      <c r="X262" s="5"/>
      <c r="Y262" s="5"/>
      <c r="Z262" s="5"/>
    </row>
    <row r="263" ht="15.75" customHeight="1">
      <c r="D263" s="11"/>
      <c r="E263" s="15">
        <f t="shared" si="2"/>
        <v>255</v>
      </c>
      <c r="F263" s="18">
        <f t="shared" si="3"/>
        <v>5058</v>
      </c>
      <c r="G263" s="20" t="str">
        <f>'P1'!F263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</v>
      </c>
      <c r="H263" s="20">
        <f>'P1'!H263</f>
        <v>0</v>
      </c>
      <c r="I263" s="20" t="str">
        <f>'P1'!J263</f>
        <v>4</v>
      </c>
      <c r="J263" s="20" t="b">
        <f>'P1'!L263</f>
        <v>0</v>
      </c>
      <c r="K263" s="21" t="str">
        <f t="array" ref="K263">IF(J263,IFS(I263="0","SUM",I263="1","PRODUCT",I263="2","MIN",I263="3","MAX",I263="5","GREATER",I263="6","LESS",I263="7","EQUAL",TRUE,"UNKNOWN"),"")</f>
        <v/>
      </c>
      <c r="L263" s="21" t="str">
        <f>'P1'!M263</f>
        <v/>
      </c>
      <c r="M263" s="20" t="str">
        <f>'P1'!P263</f>
        <v/>
      </c>
      <c r="N263" s="21" t="str">
        <f t="shared" si="1"/>
        <v/>
      </c>
      <c r="O263" s="21">
        <f>'P1'!T263</f>
        <v>151</v>
      </c>
      <c r="P263" s="21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D264" s="11"/>
      <c r="E264" s="15">
        <f t="shared" si="2"/>
        <v>256</v>
      </c>
      <c r="F264" s="18">
        <f t="shared" si="3"/>
        <v>5074</v>
      </c>
      <c r="G264" s="20" t="str">
        <f>'P1'!F264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</v>
      </c>
      <c r="H264" s="20">
        <f>'P1'!H264</f>
        <v>3</v>
      </c>
      <c r="I264" s="20" t="str">
        <f>'P1'!J264</f>
        <v>4</v>
      </c>
      <c r="J264" s="20" t="b">
        <f>'P1'!L264</f>
        <v>0</v>
      </c>
      <c r="K264" s="21" t="str">
        <f t="array" ref="K264">IF(J264,IFS(I264="0","SUM",I264="1","PRODUCT",I264="2","MIN",I264="3","MAX",I264="5","GREATER",I264="6","LESS",I264="7","EQUAL",TRUE,"UNKNOWN"),"")</f>
        <v/>
      </c>
      <c r="L264" s="21" t="str">
        <f>'P1'!M264</f>
        <v/>
      </c>
      <c r="M264" s="20" t="str">
        <f>'P1'!P264</f>
        <v/>
      </c>
      <c r="N264" s="21" t="str">
        <f t="shared" si="1"/>
        <v/>
      </c>
      <c r="O264" s="21">
        <f>'P1'!T264</f>
        <v>151</v>
      </c>
      <c r="P264" s="21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D265" s="11"/>
      <c r="E265" s="15">
        <f t="shared" si="2"/>
        <v>257</v>
      </c>
      <c r="F265" s="15">
        <f t="shared" si="3"/>
        <v>5090</v>
      </c>
      <c r="G265" s="16" t="str">
        <f>'P1'!F265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</v>
      </c>
      <c r="H265" s="16">
        <f>'P1'!H265</f>
        <v>5</v>
      </c>
      <c r="I265" s="16" t="str">
        <f>'P1'!J265</f>
        <v>4</v>
      </c>
      <c r="J265" s="16" t="b">
        <f>'P1'!L265</f>
        <v>0</v>
      </c>
      <c r="K265" s="15" t="str">
        <f t="array" ref="K265">IF(J265,IFS(I265="0","SUM",I265="1","PRODUCT",I265="2","MIN",I265="3","MAX",I265="5","GREATER",I265="6","LESS",I265="7","EQUAL",TRUE,"UNKNOWN"),"")</f>
        <v/>
      </c>
      <c r="L265" s="15" t="str">
        <f>'P1'!M265</f>
        <v/>
      </c>
      <c r="M265" s="16" t="str">
        <f>'P1'!P265</f>
        <v/>
      </c>
      <c r="N265" s="15" t="str">
        <f t="shared" si="1"/>
        <v/>
      </c>
      <c r="O265" s="15">
        <f>'P1'!T265</f>
        <v>696031</v>
      </c>
      <c r="P265" s="15">
        <f>O265</f>
        <v>696031</v>
      </c>
      <c r="Q265" s="5">
        <v>52.0</v>
      </c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D266" s="11"/>
      <c r="E266" s="15">
        <f t="shared" si="2"/>
        <v>258</v>
      </c>
      <c r="F266" s="15">
        <f t="shared" si="3"/>
        <v>5121</v>
      </c>
      <c r="G266" s="16" t="str">
        <f>'P1'!F266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</v>
      </c>
      <c r="H266" s="16">
        <f>'P1'!H266</f>
        <v>1</v>
      </c>
      <c r="I266" s="16" t="str">
        <f>'P1'!J266</f>
        <v>1</v>
      </c>
      <c r="J266" s="16" t="b">
        <f>'P1'!L266</f>
        <v>1</v>
      </c>
      <c r="K266" s="15" t="str">
        <f t="array" ref="K266">IF(J266,IFS(I266="0","SUM",I266="1","PRODUCT",I266="2","MIN",I266="3","MAX",I266="5","GREATER",I266="6","LESS",I266="7","EQUAL",TRUE,"UNKNOWN"),"")</f>
        <v>PRODUCT</v>
      </c>
      <c r="L266" s="15" t="str">
        <f>'P1'!M266</f>
        <v>1</v>
      </c>
      <c r="M266" s="16">
        <f>'P1'!P266</f>
        <v>2</v>
      </c>
      <c r="N266" s="15" t="str">
        <f t="shared" si="1"/>
        <v/>
      </c>
      <c r="O266" s="15" t="str">
        <f>'P1'!T266</f>
        <v/>
      </c>
      <c r="P266" s="15">
        <f>O267*R268</f>
        <v>0</v>
      </c>
      <c r="Q266" s="5">
        <v>53.0</v>
      </c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D267" s="11"/>
      <c r="E267" s="15">
        <f t="shared" si="2"/>
        <v>259</v>
      </c>
      <c r="F267" s="18">
        <f t="shared" si="3"/>
        <v>5139</v>
      </c>
      <c r="G267" s="19" t="str">
        <f>'P1'!F267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</v>
      </c>
      <c r="H267" s="19">
        <f>'P1'!H267</f>
        <v>3</v>
      </c>
      <c r="I267" s="19" t="str">
        <f>'P1'!J267</f>
        <v>4</v>
      </c>
      <c r="J267" s="19" t="b">
        <f>'P1'!L267</f>
        <v>0</v>
      </c>
      <c r="K267" s="18" t="str">
        <f t="array" ref="K267">IF(J267,IFS(I267="0","SUM",I267="1","PRODUCT",I267="2","MIN",I267="3","MAX",I267="5","GREATER",I267="6","LESS",I267="7","EQUAL",TRUE,"UNKNOWN"),"")</f>
        <v/>
      </c>
      <c r="L267" s="18" t="str">
        <f>'P1'!M267</f>
        <v/>
      </c>
      <c r="M267" s="19" t="str">
        <f>'P1'!P267</f>
        <v/>
      </c>
      <c r="N267" s="18" t="str">
        <f t="shared" si="1"/>
        <v/>
      </c>
      <c r="O267" s="18">
        <f>'P1'!T267</f>
        <v>610123</v>
      </c>
      <c r="P267" s="18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D268" s="11"/>
      <c r="E268" s="15">
        <f t="shared" si="2"/>
        <v>260</v>
      </c>
      <c r="F268" s="18">
        <f t="shared" si="3"/>
        <v>5170</v>
      </c>
      <c r="G268" s="19" t="str">
        <f>'P1'!F268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</v>
      </c>
      <c r="H268" s="19">
        <f>'P1'!H268</f>
        <v>3</v>
      </c>
      <c r="I268" s="19" t="str">
        <f>'P1'!J268</f>
        <v>6</v>
      </c>
      <c r="J268" s="19" t="b">
        <f>'P1'!L268</f>
        <v>1</v>
      </c>
      <c r="K268" s="18" t="str">
        <f t="array" ref="K268">IF(J268,IFS(I268="0","SUM",I268="1","PRODUCT",I268="2","MIN",I268="3","MAX",I268="5","GREATER",I268="6","LESS",I268="7","EQUAL",TRUE,"UNKNOWN"),"")</f>
        <v>LESS</v>
      </c>
      <c r="L268" s="18" t="str">
        <f>'P1'!M268</f>
        <v>0</v>
      </c>
      <c r="M268" s="19">
        <f>'P1'!P268</f>
        <v>110</v>
      </c>
      <c r="N268" s="19">
        <f t="shared" si="1"/>
        <v>5302</v>
      </c>
      <c r="O268" s="18" t="str">
        <f>'P1'!T268</f>
        <v/>
      </c>
      <c r="P268" s="18"/>
      <c r="Q268" s="5"/>
      <c r="R268" s="5" t="b">
        <f>R269&lt;R273</f>
        <v>0</v>
      </c>
      <c r="S268" s="5"/>
      <c r="T268" s="5"/>
      <c r="U268" s="5"/>
      <c r="V268" s="5"/>
      <c r="W268" s="5"/>
      <c r="X268" s="5"/>
      <c r="Y268" s="5"/>
      <c r="Z268" s="5"/>
    </row>
    <row r="269" ht="15.75" customHeight="1">
      <c r="D269" s="11"/>
      <c r="E269" s="15">
        <f t="shared" si="2"/>
        <v>261</v>
      </c>
      <c r="F269" s="18">
        <f t="shared" si="3"/>
        <v>5192</v>
      </c>
      <c r="G269" s="20" t="str">
        <f>'P1'!F269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</v>
      </c>
      <c r="H269" s="20">
        <f>'P1'!H269</f>
        <v>6</v>
      </c>
      <c r="I269" s="20" t="str">
        <f>'P1'!J269</f>
        <v>0</v>
      </c>
      <c r="J269" s="20" t="b">
        <f>'P1'!L269</f>
        <v>1</v>
      </c>
      <c r="K269" s="21" t="str">
        <f t="array" ref="K269">IF(J269,IFS(I269="0","SUM",I269="1","PRODUCT",I269="2","MIN",I269="3","MAX",I269="5","GREATER",I269="6","LESS",I269="7","EQUAL",TRUE,"UNKNOWN"),"")</f>
        <v>SUM</v>
      </c>
      <c r="L269" s="21" t="str">
        <f>'P1'!M269</f>
        <v>0</v>
      </c>
      <c r="M269" s="20">
        <f>'P1'!P269</f>
        <v>33</v>
      </c>
      <c r="N269" s="20">
        <f t="shared" si="1"/>
        <v>5247</v>
      </c>
      <c r="O269" s="21" t="str">
        <f>'P1'!T269</f>
        <v/>
      </c>
      <c r="P269" s="21"/>
      <c r="Q269" s="5"/>
      <c r="R269" s="5">
        <f>SUM(O270:O272)</f>
        <v>31</v>
      </c>
      <c r="S269" s="5"/>
      <c r="T269" s="5"/>
      <c r="U269" s="5"/>
      <c r="V269" s="5"/>
      <c r="W269" s="5"/>
      <c r="X269" s="5"/>
      <c r="Y269" s="5"/>
      <c r="Z269" s="5"/>
    </row>
    <row r="270" ht="15.75" customHeight="1">
      <c r="D270" s="11"/>
      <c r="E270" s="15">
        <f t="shared" si="2"/>
        <v>262</v>
      </c>
      <c r="F270" s="18">
        <f t="shared" si="3"/>
        <v>5214</v>
      </c>
      <c r="G270" s="20" t="str">
        <f>'P1'!F270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</v>
      </c>
      <c r="H270" s="32">
        <f>'P1'!H270</f>
        <v>3</v>
      </c>
      <c r="I270" s="32" t="str">
        <f>'P1'!J270</f>
        <v>4</v>
      </c>
      <c r="J270" s="32" t="b">
        <f>'P1'!L270</f>
        <v>0</v>
      </c>
      <c r="K270" s="33" t="str">
        <f t="array" ref="K270">IF(J270,IFS(I270="0","SUM",I270="1","PRODUCT",I270="2","MIN",I270="3","MAX",I270="5","GREATER",I270="6","LESS",I270="7","EQUAL",TRUE,"UNKNOWN"),"")</f>
        <v/>
      </c>
      <c r="L270" s="33" t="str">
        <f>'P1'!M270</f>
        <v/>
      </c>
      <c r="M270" s="32" t="str">
        <f>'P1'!P270</f>
        <v/>
      </c>
      <c r="N270" s="33" t="str">
        <f t="shared" si="1"/>
        <v/>
      </c>
      <c r="O270" s="33">
        <f>'P1'!T270</f>
        <v>10</v>
      </c>
      <c r="P270" s="33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D271" s="11"/>
      <c r="E271" s="15">
        <f t="shared" si="2"/>
        <v>263</v>
      </c>
      <c r="F271" s="18">
        <f t="shared" si="3"/>
        <v>5225</v>
      </c>
      <c r="G271" s="20" t="str">
        <f>'P1'!F271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</v>
      </c>
      <c r="H271" s="32">
        <f>'P1'!H271</f>
        <v>5</v>
      </c>
      <c r="I271" s="32" t="str">
        <f>'P1'!J271</f>
        <v>4</v>
      </c>
      <c r="J271" s="32" t="b">
        <f>'P1'!L271</f>
        <v>0</v>
      </c>
      <c r="K271" s="33" t="str">
        <f t="array" ref="K271">IF(J271,IFS(I271="0","SUM",I271="1","PRODUCT",I271="2","MIN",I271="3","MAX",I271="5","GREATER",I271="6","LESS",I271="7","EQUAL",TRUE,"UNKNOWN"),"")</f>
        <v/>
      </c>
      <c r="L271" s="33" t="str">
        <f>'P1'!M271</f>
        <v/>
      </c>
      <c r="M271" s="32" t="str">
        <f>'P1'!P271</f>
        <v/>
      </c>
      <c r="N271" s="33" t="str">
        <f t="shared" si="1"/>
        <v/>
      </c>
      <c r="O271" s="33">
        <f>'P1'!T271</f>
        <v>12</v>
      </c>
      <c r="P271" s="33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D272" s="11"/>
      <c r="E272" s="15">
        <f t="shared" si="2"/>
        <v>264</v>
      </c>
      <c r="F272" s="18">
        <f t="shared" si="3"/>
        <v>5236</v>
      </c>
      <c r="G272" s="20" t="str">
        <f>'P1'!F272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</v>
      </c>
      <c r="H272" s="32">
        <f>'P1'!H272</f>
        <v>2</v>
      </c>
      <c r="I272" s="32" t="str">
        <f>'P1'!J272</f>
        <v>4</v>
      </c>
      <c r="J272" s="32" t="b">
        <f>'P1'!L272</f>
        <v>0</v>
      </c>
      <c r="K272" s="33" t="str">
        <f t="array" ref="K272">IF(J272,IFS(I272="0","SUM",I272="1","PRODUCT",I272="2","MIN",I272="3","MAX",I272="5","GREATER",I272="6","LESS",I272="7","EQUAL",TRUE,"UNKNOWN"),"")</f>
        <v/>
      </c>
      <c r="L272" s="33" t="str">
        <f>'P1'!M272</f>
        <v/>
      </c>
      <c r="M272" s="32" t="str">
        <f>'P1'!P272</f>
        <v/>
      </c>
      <c r="N272" s="33" t="str">
        <f t="shared" si="1"/>
        <v/>
      </c>
      <c r="O272" s="33">
        <f>'P1'!T272</f>
        <v>9</v>
      </c>
      <c r="P272" s="33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D273" s="11"/>
      <c r="E273" s="15">
        <f t="shared" si="2"/>
        <v>265</v>
      </c>
      <c r="F273" s="18">
        <f t="shared" si="3"/>
        <v>5247</v>
      </c>
      <c r="G273" s="20" t="str">
        <f>'P1'!F273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</v>
      </c>
      <c r="H273" s="20">
        <f>'P1'!H273</f>
        <v>5</v>
      </c>
      <c r="I273" s="20" t="str">
        <f>'P1'!J273</f>
        <v>0</v>
      </c>
      <c r="J273" s="20" t="b">
        <f>'P1'!L273</f>
        <v>1</v>
      </c>
      <c r="K273" s="21" t="str">
        <f t="array" ref="K273">IF(J273,IFS(I273="0","SUM",I273="1","PRODUCT",I273="2","MIN",I273="3","MAX",I273="5","GREATER",I273="6","LESS",I273="7","EQUAL",TRUE,"UNKNOWN"),"")</f>
        <v>SUM</v>
      </c>
      <c r="L273" s="21" t="str">
        <f>'P1'!M273</f>
        <v>0</v>
      </c>
      <c r="M273" s="20">
        <f>'P1'!P273</f>
        <v>33</v>
      </c>
      <c r="N273" s="20">
        <f t="shared" si="1"/>
        <v>5302</v>
      </c>
      <c r="O273" s="21" t="str">
        <f>'P1'!T273</f>
        <v/>
      </c>
      <c r="P273" s="21"/>
      <c r="Q273" s="5"/>
      <c r="R273" s="5">
        <f>SUM(O274:O276)</f>
        <v>26</v>
      </c>
      <c r="S273" s="5"/>
      <c r="T273" s="5"/>
      <c r="U273" s="5"/>
      <c r="V273" s="5"/>
      <c r="W273" s="5"/>
      <c r="X273" s="5"/>
      <c r="Y273" s="5"/>
      <c r="Z273" s="5"/>
    </row>
    <row r="274" ht="15.75" customHeight="1">
      <c r="D274" s="11"/>
      <c r="E274" s="15">
        <f t="shared" si="2"/>
        <v>266</v>
      </c>
      <c r="F274" s="18">
        <f t="shared" si="3"/>
        <v>5269</v>
      </c>
      <c r="G274" s="20" t="str">
        <f>'P1'!F274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</v>
      </c>
      <c r="H274" s="32">
        <f>'P1'!H274</f>
        <v>0</v>
      </c>
      <c r="I274" s="32" t="str">
        <f>'P1'!J274</f>
        <v>4</v>
      </c>
      <c r="J274" s="32" t="b">
        <f>'P1'!L274</f>
        <v>0</v>
      </c>
      <c r="K274" s="33" t="str">
        <f t="array" ref="K274">IF(J274,IFS(I274="0","SUM",I274="1","PRODUCT",I274="2","MIN",I274="3","MAX",I274="5","GREATER",I274="6","LESS",I274="7","EQUAL",TRUE,"UNKNOWN"),"")</f>
        <v/>
      </c>
      <c r="L274" s="33" t="str">
        <f>'P1'!M274</f>
        <v/>
      </c>
      <c r="M274" s="32" t="str">
        <f>'P1'!P274</f>
        <v/>
      </c>
      <c r="N274" s="33" t="str">
        <f t="shared" si="1"/>
        <v/>
      </c>
      <c r="O274" s="33">
        <f>'P1'!T274</f>
        <v>14</v>
      </c>
      <c r="P274" s="33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D275" s="11"/>
      <c r="E275" s="15">
        <f t="shared" si="2"/>
        <v>267</v>
      </c>
      <c r="F275" s="18">
        <f t="shared" si="3"/>
        <v>5280</v>
      </c>
      <c r="G275" s="20" t="str">
        <f>'P1'!F275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00010001110</v>
      </c>
      <c r="H275" s="32">
        <f>'P1'!H275</f>
        <v>1</v>
      </c>
      <c r="I275" s="32" t="str">
        <f>'P1'!J275</f>
        <v>4</v>
      </c>
      <c r="J275" s="32" t="b">
        <f>'P1'!L275</f>
        <v>0</v>
      </c>
      <c r="K275" s="33" t="str">
        <f t="array" ref="K275">IF(J275,IFS(I275="0","SUM",I275="1","PRODUCT",I275="2","MIN",I275="3","MAX",I275="5","GREATER",I275="6","LESS",I275="7","EQUAL",TRUE,"UNKNOWN"),"")</f>
        <v/>
      </c>
      <c r="L275" s="33" t="str">
        <f>'P1'!M275</f>
        <v/>
      </c>
      <c r="M275" s="32" t="str">
        <f>'P1'!P275</f>
        <v/>
      </c>
      <c r="N275" s="33" t="str">
        <f t="shared" si="1"/>
        <v/>
      </c>
      <c r="O275" s="33">
        <f>'P1'!T275</f>
        <v>4</v>
      </c>
      <c r="P275" s="33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D276" s="11"/>
      <c r="E276" s="15">
        <f t="shared" si="2"/>
        <v>268</v>
      </c>
      <c r="F276" s="18">
        <f t="shared" si="3"/>
        <v>5291</v>
      </c>
      <c r="G276" s="20" t="str">
        <f>'P1'!F276</f>
        <v>10000010000011010100000100000000101000010000000000000000100001011100011011101000001100110001111110000100000000011101100011100001000001101110000101101000000000000010000101110000100001100011000011000101000000100000000010100011101111000000000101001001010110111001100111001111011010000101001001110010011010101000100000000001010011011100100111011011101100110000011110011000010000001001101110111101111101011010010011011001011111110101001100100110111100000101000011000000001011111001110100101010100101110001110110011011010100111001111000001100100100110011001000110000000001001011010000000001001010010110000011101001101001011011100110000110000000000000000001011101101001111111000100011010111110111011010101011101100101101010111111111011111000011110001000000000010000011010011001001010001001001101100000001100000000011110100111010010100110001010111100001110001000101010100110000000001001111000000000001011110101001110111000110111100000101100100100010011100110011111101010010010100100000001100100110110111000000000011000000000000101101011100000100000000001111011000000010100001111000010000000000101001010000000000101000110000000000101001100000000111101111000010000000011100001010011100000000001010001100000000001101001000000001010011100101000000000100100011010010000000001111011000000000000000110010110000110000000000111100110000000000101001100000000001010110010010000000000010101100100111111111100111000100101111111101111111001000000001001100110110010100111100100010010100000000011011101010000000000000100001001100010011011000101011110001100111000000000000010000101110001110001100010111101000111110000100000000010001100111001011010111010010001100000000000011011111100111100100001110000110001011000000000111001010110000111111100111101111001010010100100101001110111111101100111110000011111001001011100110001110011000110000000011101100000000011011101111001110011001100100010000010011101100111111001100110100011011011001001010101110100010101010011110101010100111100100000000100101000001010000000001101110101000000000000010000101110000111110100001101011000110111100000000000001000011001000110111110000100011100011010101001000101001111000100000000011111001000000000010000111110001011000100010010001000100011100110000000001110110000010010100000100101000110011000110000000001100010001000110100001100001000110101000100000000010110110011001110111010100100010010010110000000001010110010011000010001001010011100110011110100111100011100000000011000100111111010100011100100011110111001110110111110011011010010110101110110100110010010010100100000000011010101111101000000000101111001100010001001001001001100010001001000101001001011010110111100011101111101100000011001100101111011011010110111010010000100101100111110001110000100000000001111000010100100011001001111100100111000100001110010011100111101010000011110111001000100001001100100011110010110100001011100011101010100000000100100100110001000011011001001111001110110010110111101010111001010101001010010010001000111000001110100100000000011111010011010000000001001000101100101101110111110100101000101110110100101101110111110100101000101110010100111001001111110110110110001100100000000011001001001010000000000110100111100111111011010011101110100010110010110101000111000110011111101111111100100011001100000000010111111100000000010011000100000000011001100011111001000010101110001001010000100000000011110100010000011000110011010000111000100101011011010000101100100000000100000000100101010111100000000001101010100000100000000011100100010010111000101011010001110110000000000000010000101010001011011100001011001000100000010011100111000111001001110000000001001110010101100001110000101001100101100011101100100000000010001100011001011100111010111000000000010000011010011011011011001001101101101001001100000000010100100101101001110010001100011010000000000110100111100111101100100001100100101011000111011101100110110000100000000000100000101001010000100011001000000000100000000110011000001110101001101001011010100100100000010010011111010111100101000000000101111001100110100011011001001101010101001010010000000000000111110110100101101101100011000100111011100011100110111110110011010001110001000000000110011000010000010010100100111011000101011100010011110010000000001010001000100110011101100101110110100000000010111100010110011001001010100111111111000011100001100000000010011101100000000010011100111101101010001101101101110111001101011001001110000100110010101010000001110001100000000010011100110011101010110011010001110000000000111110111100111101010110110101101100001111000100101101001110110000011000110000000000010000100100100010011011101010000000000111010001100100100110001011010010110011100011111010110100001000000001011101001101101100101100110010100001110010001101001101011110011000111001110100101111100101111111010101011110110001000000001000011001000101101100100001011001001011111001111110100000010001000111100110011111010010110110101110100110000000001001110011100111101100000000001101100000000010101100110111110111110001110101001101111101111100011101010011100111011000011001101111011100001011001100000000010101100101010110010011010000000001000010011001001110111001100100111101100110101100111110111010111100100110000000001001110011001101001111110100010110111100000000001101110110000000000000010000101110001010101100011000101000100110100000000000001000010001000111000110000100</v>
      </c>
      <c r="H276" s="32">
        <f>'P1'!H276</f>
        <v>2</v>
      </c>
      <c r="I276" s="32" t="str">
        <f>'P1'!J276</f>
        <v>4</v>
      </c>
      <c r="J276" s="32" t="b">
        <f>'P1'!L276</f>
        <v>0</v>
      </c>
      <c r="K276" s="33" t="str">
        <f t="array" ref="K276">IF(J276,IFS(I276="0","SUM",I276="1","PRODUCT",I276="2","MIN",I276="3","MAX",I276="5","GREATER",I276="6","LESS",I276="7","EQUAL",TRUE,"UNKNOWN"),"")</f>
        <v/>
      </c>
      <c r="L276" s="33" t="str">
        <f>'P1'!M276</f>
        <v/>
      </c>
      <c r="M276" s="32" t="str">
        <f>'P1'!P276</f>
        <v/>
      </c>
      <c r="N276" s="33" t="str">
        <f t="shared" si="1"/>
        <v/>
      </c>
      <c r="O276" s="33">
        <f>'P1'!T276</f>
        <v>8</v>
      </c>
      <c r="P276" s="33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E277" s="5"/>
      <c r="F277" s="5"/>
      <c r="G277" s="2"/>
      <c r="H277" s="2"/>
      <c r="I277" s="2"/>
      <c r="J277" s="2"/>
      <c r="K277" s="2"/>
      <c r="L277" s="5"/>
      <c r="M277" s="2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G278" s="2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G279" s="2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G280" s="2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G281" s="2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G282" s="2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G283" s="2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G284" s="2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G285" s="2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G286" s="2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G287" s="2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G288" s="2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G289" s="2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G290" s="2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G291" s="2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G292" s="2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G293" s="2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G294" s="2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G295" s="2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G296" s="2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G297" s="2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G298" s="2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G299" s="2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G300" s="2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G301" s="2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G302" s="2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G303" s="2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G304" s="2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G305" s="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G306" s="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G307" s="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G308" s="2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G309" s="2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G310" s="2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G311" s="2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G312" s="2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G313" s="2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G314" s="2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G315" s="2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G316" s="2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G317" s="2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G318" s="2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G319" s="2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G320" s="2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G321" s="2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G322" s="2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G323" s="2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G324" s="2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G325" s="2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G326" s="2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G327" s="2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G328" s="2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G329" s="2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G330" s="2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G331" s="2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G332" s="2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G333" s="2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G334" s="2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G335" s="2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G336" s="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G337" s="2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G338" s="2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G339" s="2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G340" s="2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G341" s="2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G342" s="2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G343" s="2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G344" s="2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G345" s="2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G346" s="2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G347" s="2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G348" s="2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G349" s="2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G350" s="2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G351" s="2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G352" s="2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G353" s="2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G354" s="2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G355" s="2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G356" s="2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G357" s="2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G358" s="2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G359" s="2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G360" s="2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G361" s="2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G362" s="2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G363" s="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G364" s="2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G365" s="2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G366" s="2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G367" s="2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G368" s="2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G369" s="2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G370" s="2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G371" s="2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G372" s="2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G373" s="2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G374" s="2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G375" s="2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G376" s="2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G377" s="2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G378" s="2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G379" s="2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G380" s="2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G381" s="2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G382" s="2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G383" s="2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G384" s="2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G385" s="2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G386" s="2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G387" s="2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G388" s="2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G389" s="2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G390" s="2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G391" s="2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G392" s="2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G393" s="2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G394" s="2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G395" s="2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G396" s="2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G397" s="2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G398" s="2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G399" s="2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G400" s="2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G401" s="2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G402" s="2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G403" s="2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G404" s="2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G405" s="2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G406" s="2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G407" s="2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G408" s="2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G409" s="2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G410" s="2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tr">
        <f>'P1'!R8</f>
        <v>NumbersOnly</v>
      </c>
      <c r="B1" s="1">
        <f>max(B2:B273)</f>
        <v>40</v>
      </c>
      <c r="C1" s="6" t="s">
        <v>111</v>
      </c>
      <c r="E1" s="6">
        <v>0.0</v>
      </c>
      <c r="F1" s="6">
        <v>1.0</v>
      </c>
      <c r="G1" s="6">
        <v>2.0</v>
      </c>
      <c r="H1" s="6">
        <v>3.0</v>
      </c>
      <c r="I1" s="6">
        <v>4.0</v>
      </c>
      <c r="J1" s="6">
        <v>5.0</v>
      </c>
      <c r="K1" s="6">
        <v>6.0</v>
      </c>
      <c r="L1" s="6">
        <v>7.0</v>
      </c>
      <c r="M1" s="6">
        <v>8.0</v>
      </c>
      <c r="N1" s="6">
        <v>9.0</v>
      </c>
      <c r="O1" s="6">
        <v>10.0</v>
      </c>
      <c r="Q1" s="6">
        <v>0.0</v>
      </c>
      <c r="R1" s="6">
        <v>1.0</v>
      </c>
      <c r="S1" s="6">
        <v>2.0</v>
      </c>
      <c r="T1" s="6">
        <v>3.0</v>
      </c>
      <c r="U1" s="6">
        <v>4.0</v>
      </c>
      <c r="V1" s="6">
        <v>5.0</v>
      </c>
      <c r="W1" s="6">
        <v>6.0</v>
      </c>
      <c r="X1" s="6">
        <v>7.0</v>
      </c>
      <c r="Y1" s="6">
        <v>8.0</v>
      </c>
      <c r="Z1" s="6">
        <v>9.0</v>
      </c>
      <c r="AA1" s="6">
        <v>10.0</v>
      </c>
      <c r="AB1" s="6"/>
    </row>
    <row r="2">
      <c r="A2" s="1" t="str">
        <f>'P1'!R9</f>
        <v/>
      </c>
      <c r="B2" s="1">
        <f t="shared" ref="B2:B273" si="3">len(A2:A310)</f>
        <v>0</v>
      </c>
      <c r="C2" s="1">
        <f t="shared" ref="C2:C273" si="4">P2</f>
        <v>0</v>
      </c>
      <c r="E2" s="1" t="str">
        <f t="shared" ref="E2:O2" si="1">if(MID($A2,E$1*4+1,4)="","",bin2dec(MID($A2,E$1*4+1,4)))</f>
        <v/>
      </c>
      <c r="F2" s="1" t="str">
        <f t="shared" si="1"/>
        <v/>
      </c>
      <c r="G2" s="1" t="str">
        <f t="shared" si="1"/>
        <v/>
      </c>
      <c r="H2" s="1" t="str">
        <f t="shared" si="1"/>
        <v/>
      </c>
      <c r="I2" s="1" t="str">
        <f t="shared" si="1"/>
        <v/>
      </c>
      <c r="J2" s="1" t="str">
        <f t="shared" si="1"/>
        <v/>
      </c>
      <c r="K2" s="1" t="str">
        <f t="shared" si="1"/>
        <v/>
      </c>
      <c r="L2" s="1" t="str">
        <f t="shared" si="1"/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>
        <f t="shared" ref="P2:P269" si="6">sum(Q2:Z2)</f>
        <v>0</v>
      </c>
      <c r="Q2" s="1">
        <f t="shared" ref="Q2:Z2" si="2">E2*2^(4*count(F2:$O2))</f>
        <v>0</v>
      </c>
      <c r="R2" s="1">
        <f t="shared" si="2"/>
        <v>0</v>
      </c>
      <c r="S2" s="1">
        <f t="shared" si="2"/>
        <v>0</v>
      </c>
      <c r="T2" s="1">
        <f t="shared" si="2"/>
        <v>0</v>
      </c>
      <c r="U2" s="1">
        <f t="shared" si="2"/>
        <v>0</v>
      </c>
      <c r="V2" s="1">
        <f t="shared" si="2"/>
        <v>0</v>
      </c>
      <c r="W2" s="1">
        <f t="shared" si="2"/>
        <v>0</v>
      </c>
      <c r="X2" s="1">
        <f t="shared" si="2"/>
        <v>0</v>
      </c>
      <c r="Y2" s="1">
        <f t="shared" si="2"/>
        <v>0</v>
      </c>
      <c r="Z2" s="1">
        <f t="shared" si="2"/>
        <v>0</v>
      </c>
    </row>
    <row r="3">
      <c r="A3" s="1" t="str">
        <f>'P1'!R10</f>
        <v/>
      </c>
      <c r="B3" s="1">
        <f t="shared" si="3"/>
        <v>0</v>
      </c>
      <c r="C3" s="1">
        <f t="shared" si="4"/>
        <v>0</v>
      </c>
      <c r="E3" s="1" t="str">
        <f t="shared" ref="E3:O3" si="5">if(MID($A3,E$1*4+1,4)="","",bin2dec(MID($A3,E$1*4+1,4)))</f>
        <v/>
      </c>
      <c r="F3" s="1" t="str">
        <f t="shared" si="5"/>
        <v/>
      </c>
      <c r="G3" s="1" t="str">
        <f t="shared" si="5"/>
        <v/>
      </c>
      <c r="H3" s="1" t="str">
        <f t="shared" si="5"/>
        <v/>
      </c>
      <c r="I3" s="1" t="str">
        <f t="shared" si="5"/>
        <v/>
      </c>
      <c r="J3" s="1" t="str">
        <f t="shared" si="5"/>
        <v/>
      </c>
      <c r="K3" s="1" t="str">
        <f t="shared" si="5"/>
        <v/>
      </c>
      <c r="L3" s="1" t="str">
        <f t="shared" si="5"/>
        <v/>
      </c>
      <c r="M3" s="1" t="str">
        <f t="shared" si="5"/>
        <v/>
      </c>
      <c r="N3" s="1" t="str">
        <f t="shared" si="5"/>
        <v/>
      </c>
      <c r="O3" s="1" t="str">
        <f t="shared" si="5"/>
        <v/>
      </c>
      <c r="P3" s="1">
        <f t="shared" si="6"/>
        <v>0</v>
      </c>
      <c r="Q3" s="1">
        <f t="shared" ref="Q3:Z3" si="7">E3*2^(4*count(F3:$O3))</f>
        <v>0</v>
      </c>
      <c r="R3" s="1">
        <f t="shared" si="7"/>
        <v>0</v>
      </c>
      <c r="S3" s="1">
        <f t="shared" si="7"/>
        <v>0</v>
      </c>
      <c r="T3" s="1">
        <f t="shared" si="7"/>
        <v>0</v>
      </c>
      <c r="U3" s="1">
        <f t="shared" si="7"/>
        <v>0</v>
      </c>
      <c r="V3" s="1">
        <f t="shared" si="7"/>
        <v>0</v>
      </c>
      <c r="W3" s="1">
        <f t="shared" si="7"/>
        <v>0</v>
      </c>
      <c r="X3" s="1">
        <f t="shared" si="7"/>
        <v>0</v>
      </c>
      <c r="Y3" s="1">
        <f t="shared" si="7"/>
        <v>0</v>
      </c>
      <c r="Z3" s="1">
        <f t="shared" si="7"/>
        <v>0</v>
      </c>
    </row>
    <row r="4">
      <c r="A4" s="1" t="str">
        <f>'P1'!R11</f>
        <v/>
      </c>
      <c r="B4" s="1">
        <f t="shared" si="3"/>
        <v>0</v>
      </c>
      <c r="C4" s="1">
        <f t="shared" si="4"/>
        <v>0</v>
      </c>
      <c r="E4" s="1" t="str">
        <f t="shared" ref="E4:O4" si="8">if(MID($A4,E$1*4+1,4)="","",bin2dec(MID($A4,E$1*4+1,4)))</f>
        <v/>
      </c>
      <c r="F4" s="1" t="str">
        <f t="shared" si="8"/>
        <v/>
      </c>
      <c r="G4" s="1" t="str">
        <f t="shared" si="8"/>
        <v/>
      </c>
      <c r="H4" s="1" t="str">
        <f t="shared" si="8"/>
        <v/>
      </c>
      <c r="I4" s="1" t="str">
        <f t="shared" si="8"/>
        <v/>
      </c>
      <c r="J4" s="1" t="str">
        <f t="shared" si="8"/>
        <v/>
      </c>
      <c r="K4" s="1" t="str">
        <f t="shared" si="8"/>
        <v/>
      </c>
      <c r="L4" s="1" t="str">
        <f t="shared" si="8"/>
        <v/>
      </c>
      <c r="M4" s="1" t="str">
        <f t="shared" si="8"/>
        <v/>
      </c>
      <c r="N4" s="1" t="str">
        <f t="shared" si="8"/>
        <v/>
      </c>
      <c r="O4" s="1" t="str">
        <f t="shared" si="8"/>
        <v/>
      </c>
      <c r="P4" s="1">
        <f t="shared" si="6"/>
        <v>0</v>
      </c>
      <c r="Q4" s="1">
        <f t="shared" ref="Q4:Z4" si="9">E4*2^(4*count(F4:$O4))</f>
        <v>0</v>
      </c>
      <c r="R4" s="1">
        <f t="shared" si="9"/>
        <v>0</v>
      </c>
      <c r="S4" s="1">
        <f t="shared" si="9"/>
        <v>0</v>
      </c>
      <c r="T4" s="1">
        <f t="shared" si="9"/>
        <v>0</v>
      </c>
      <c r="U4" s="1">
        <f t="shared" si="9"/>
        <v>0</v>
      </c>
      <c r="V4" s="1">
        <f t="shared" si="9"/>
        <v>0</v>
      </c>
      <c r="W4" s="1">
        <f t="shared" si="9"/>
        <v>0</v>
      </c>
      <c r="X4" s="1">
        <f t="shared" si="9"/>
        <v>0</v>
      </c>
      <c r="Y4" s="1">
        <f t="shared" si="9"/>
        <v>0</v>
      </c>
      <c r="Z4" s="1">
        <f t="shared" si="9"/>
        <v>0</v>
      </c>
    </row>
    <row r="5">
      <c r="A5" s="1" t="str">
        <f>'P1'!R12</f>
        <v>1101</v>
      </c>
      <c r="B5" s="1">
        <f t="shared" si="3"/>
        <v>4</v>
      </c>
      <c r="C5" s="1">
        <f t="shared" si="4"/>
        <v>13</v>
      </c>
      <c r="E5" s="1">
        <f t="shared" ref="E5:O5" si="10">if(MID($A5,E$1*4+1,4)="","",bin2dec(MID($A5,E$1*4+1,4)))</f>
        <v>13</v>
      </c>
      <c r="F5" s="1" t="str">
        <f t="shared" si="10"/>
        <v/>
      </c>
      <c r="G5" s="1" t="str">
        <f t="shared" si="10"/>
        <v/>
      </c>
      <c r="H5" s="1" t="str">
        <f t="shared" si="10"/>
        <v/>
      </c>
      <c r="I5" s="1" t="str">
        <f t="shared" si="10"/>
        <v/>
      </c>
      <c r="J5" s="1" t="str">
        <f t="shared" si="10"/>
        <v/>
      </c>
      <c r="K5" s="1" t="str">
        <f t="shared" si="10"/>
        <v/>
      </c>
      <c r="L5" s="1" t="str">
        <f t="shared" si="10"/>
        <v/>
      </c>
      <c r="M5" s="1" t="str">
        <f t="shared" si="10"/>
        <v/>
      </c>
      <c r="N5" s="1" t="str">
        <f t="shared" si="10"/>
        <v/>
      </c>
      <c r="O5" s="1" t="str">
        <f t="shared" si="10"/>
        <v/>
      </c>
      <c r="P5" s="1">
        <f t="shared" si="6"/>
        <v>13</v>
      </c>
      <c r="Q5" s="1">
        <f t="shared" ref="Q5:Z5" si="11">E5*2^(4*count(F5:$O5))</f>
        <v>13</v>
      </c>
      <c r="R5" s="1">
        <f t="shared" si="11"/>
        <v>0</v>
      </c>
      <c r="S5" s="1">
        <f t="shared" si="11"/>
        <v>0</v>
      </c>
      <c r="T5" s="1">
        <f t="shared" si="11"/>
        <v>0</v>
      </c>
      <c r="U5" s="1">
        <f t="shared" si="11"/>
        <v>0</v>
      </c>
      <c r="V5" s="1">
        <f t="shared" si="11"/>
        <v>0</v>
      </c>
      <c r="W5" s="1">
        <f t="shared" si="11"/>
        <v>0</v>
      </c>
      <c r="X5" s="1">
        <f t="shared" si="11"/>
        <v>0</v>
      </c>
      <c r="Y5" s="1">
        <f t="shared" si="11"/>
        <v>0</v>
      </c>
      <c r="Z5" s="1">
        <f t="shared" si="11"/>
        <v>0</v>
      </c>
    </row>
    <row r="6">
      <c r="A6" s="1" t="str">
        <f>'P1'!R13</f>
        <v>0011</v>
      </c>
      <c r="B6" s="1">
        <f t="shared" si="3"/>
        <v>4</v>
      </c>
      <c r="C6" s="1">
        <f t="shared" si="4"/>
        <v>3</v>
      </c>
      <c r="E6" s="1">
        <f t="shared" ref="E6:O6" si="12">if(MID($A6,E$1*4+1,4)="","",bin2dec(MID($A6,E$1*4+1,4)))</f>
        <v>3</v>
      </c>
      <c r="F6" s="1" t="str">
        <f t="shared" si="12"/>
        <v/>
      </c>
      <c r="G6" s="1" t="str">
        <f t="shared" si="12"/>
        <v/>
      </c>
      <c r="H6" s="1" t="str">
        <f t="shared" si="12"/>
        <v/>
      </c>
      <c r="I6" s="1" t="str">
        <f t="shared" si="12"/>
        <v/>
      </c>
      <c r="J6" s="1" t="str">
        <f t="shared" si="12"/>
        <v/>
      </c>
      <c r="K6" s="1" t="str">
        <f t="shared" si="12"/>
        <v/>
      </c>
      <c r="L6" s="1" t="str">
        <f t="shared" si="12"/>
        <v/>
      </c>
      <c r="M6" s="1" t="str">
        <f t="shared" si="12"/>
        <v/>
      </c>
      <c r="N6" s="1" t="str">
        <f t="shared" si="12"/>
        <v/>
      </c>
      <c r="O6" s="1" t="str">
        <f t="shared" si="12"/>
        <v/>
      </c>
      <c r="P6" s="1">
        <f t="shared" si="6"/>
        <v>3</v>
      </c>
      <c r="Q6" s="1">
        <f t="shared" ref="Q6:Z6" si="13">E6*2^(4*count(F6:$O6))</f>
        <v>3</v>
      </c>
      <c r="R6" s="1">
        <f t="shared" si="13"/>
        <v>0</v>
      </c>
      <c r="S6" s="1">
        <f t="shared" si="13"/>
        <v>0</v>
      </c>
      <c r="T6" s="1">
        <f t="shared" si="13"/>
        <v>0</v>
      </c>
      <c r="U6" s="1">
        <f t="shared" si="13"/>
        <v>0</v>
      </c>
      <c r="V6" s="1">
        <f t="shared" si="13"/>
        <v>0</v>
      </c>
      <c r="W6" s="1">
        <f t="shared" si="13"/>
        <v>0</v>
      </c>
      <c r="X6" s="1">
        <f t="shared" si="13"/>
        <v>0</v>
      </c>
      <c r="Y6" s="1">
        <f t="shared" si="13"/>
        <v>0</v>
      </c>
      <c r="Z6" s="1">
        <f t="shared" si="13"/>
        <v>0</v>
      </c>
    </row>
    <row r="7">
      <c r="A7" s="1" t="str">
        <f>'P1'!R14</f>
        <v>1111</v>
      </c>
      <c r="B7" s="1">
        <f t="shared" si="3"/>
        <v>4</v>
      </c>
      <c r="C7" s="1">
        <f t="shared" si="4"/>
        <v>15</v>
      </c>
      <c r="E7" s="1">
        <f t="shared" ref="E7:O7" si="14">if(MID($A7,E$1*4+1,4)="","",bin2dec(MID($A7,E$1*4+1,4)))</f>
        <v>15</v>
      </c>
      <c r="F7" s="1" t="str">
        <f t="shared" si="14"/>
        <v/>
      </c>
      <c r="G7" s="1" t="str">
        <f t="shared" si="14"/>
        <v/>
      </c>
      <c r="H7" s="1" t="str">
        <f t="shared" si="14"/>
        <v/>
      </c>
      <c r="I7" s="1" t="str">
        <f t="shared" si="14"/>
        <v/>
      </c>
      <c r="J7" s="1" t="str">
        <f t="shared" si="14"/>
        <v/>
      </c>
      <c r="K7" s="1" t="str">
        <f t="shared" si="14"/>
        <v/>
      </c>
      <c r="L7" s="1" t="str">
        <f t="shared" si="14"/>
        <v/>
      </c>
      <c r="M7" s="1" t="str">
        <f t="shared" si="14"/>
        <v/>
      </c>
      <c r="N7" s="1" t="str">
        <f t="shared" si="14"/>
        <v/>
      </c>
      <c r="O7" s="1" t="str">
        <f t="shared" si="14"/>
        <v/>
      </c>
      <c r="P7" s="1">
        <f t="shared" si="6"/>
        <v>15</v>
      </c>
      <c r="Q7" s="1">
        <f t="shared" ref="Q7:Z7" si="15">E7*2^(4*count(F7:$O7))</f>
        <v>15</v>
      </c>
      <c r="R7" s="1">
        <f t="shared" si="15"/>
        <v>0</v>
      </c>
      <c r="S7" s="1">
        <f t="shared" si="15"/>
        <v>0</v>
      </c>
      <c r="T7" s="1">
        <f t="shared" si="15"/>
        <v>0</v>
      </c>
      <c r="U7" s="1">
        <f t="shared" si="15"/>
        <v>0</v>
      </c>
      <c r="V7" s="1">
        <f t="shared" si="15"/>
        <v>0</v>
      </c>
      <c r="W7" s="1">
        <f t="shared" si="15"/>
        <v>0</v>
      </c>
      <c r="X7" s="1">
        <f t="shared" si="15"/>
        <v>0</v>
      </c>
      <c r="Y7" s="1">
        <f t="shared" si="15"/>
        <v>0</v>
      </c>
      <c r="Z7" s="1">
        <f t="shared" si="15"/>
        <v>0</v>
      </c>
    </row>
    <row r="8">
      <c r="A8" s="1" t="str">
        <f>'P1'!R15</f>
        <v/>
      </c>
      <c r="B8" s="1">
        <f t="shared" si="3"/>
        <v>0</v>
      </c>
      <c r="C8" s="1">
        <f t="shared" si="4"/>
        <v>0</v>
      </c>
      <c r="E8" s="1" t="str">
        <f t="shared" ref="E8:O8" si="16">if(MID($A8,E$1*4+1,4)="","",bin2dec(MID($A8,E$1*4+1,4)))</f>
        <v/>
      </c>
      <c r="F8" s="1" t="str">
        <f t="shared" si="16"/>
        <v/>
      </c>
      <c r="G8" s="1" t="str">
        <f t="shared" si="16"/>
        <v/>
      </c>
      <c r="H8" s="1" t="str">
        <f t="shared" si="16"/>
        <v/>
      </c>
      <c r="I8" s="1" t="str">
        <f t="shared" si="16"/>
        <v/>
      </c>
      <c r="J8" s="1" t="str">
        <f t="shared" si="16"/>
        <v/>
      </c>
      <c r="K8" s="1" t="str">
        <f t="shared" si="16"/>
        <v/>
      </c>
      <c r="L8" s="1" t="str">
        <f t="shared" si="16"/>
        <v/>
      </c>
      <c r="M8" s="1" t="str">
        <f t="shared" si="16"/>
        <v/>
      </c>
      <c r="N8" s="1" t="str">
        <f t="shared" si="16"/>
        <v/>
      </c>
      <c r="O8" s="1" t="str">
        <f t="shared" si="16"/>
        <v/>
      </c>
      <c r="P8" s="1">
        <f t="shared" si="6"/>
        <v>0</v>
      </c>
      <c r="Q8" s="1">
        <f t="shared" ref="Q8:Z8" si="17">E8*2^(4*count(F8:$O8))</f>
        <v>0</v>
      </c>
      <c r="R8" s="1">
        <f t="shared" si="17"/>
        <v>0</v>
      </c>
      <c r="S8" s="1">
        <f t="shared" si="17"/>
        <v>0</v>
      </c>
      <c r="T8" s="1">
        <f t="shared" si="17"/>
        <v>0</v>
      </c>
      <c r="U8" s="1">
        <f t="shared" si="17"/>
        <v>0</v>
      </c>
      <c r="V8" s="1">
        <f t="shared" si="17"/>
        <v>0</v>
      </c>
      <c r="W8" s="1">
        <f t="shared" si="17"/>
        <v>0</v>
      </c>
      <c r="X8" s="1">
        <f t="shared" si="17"/>
        <v>0</v>
      </c>
      <c r="Y8" s="1">
        <f t="shared" si="17"/>
        <v>0</v>
      </c>
      <c r="Z8" s="1">
        <f t="shared" si="17"/>
        <v>0</v>
      </c>
    </row>
    <row r="9">
      <c r="A9" s="1" t="str">
        <f>'P1'!R16</f>
        <v>1110</v>
      </c>
      <c r="B9" s="1">
        <f t="shared" si="3"/>
        <v>4</v>
      </c>
      <c r="C9" s="1">
        <f t="shared" si="4"/>
        <v>14</v>
      </c>
      <c r="E9" s="1">
        <f t="shared" ref="E9:O9" si="18">if(MID($A9,E$1*4+1,4)="","",bin2dec(MID($A9,E$1*4+1,4)))</f>
        <v>14</v>
      </c>
      <c r="F9" s="1" t="str">
        <f t="shared" si="18"/>
        <v/>
      </c>
      <c r="G9" s="1" t="str">
        <f t="shared" si="18"/>
        <v/>
      </c>
      <c r="H9" s="1" t="str">
        <f t="shared" si="18"/>
        <v/>
      </c>
      <c r="I9" s="1" t="str">
        <f t="shared" si="18"/>
        <v/>
      </c>
      <c r="J9" s="1" t="str">
        <f t="shared" si="18"/>
        <v/>
      </c>
      <c r="K9" s="1" t="str">
        <f t="shared" si="18"/>
        <v/>
      </c>
      <c r="L9" s="1" t="str">
        <f t="shared" si="18"/>
        <v/>
      </c>
      <c r="M9" s="1" t="str">
        <f t="shared" si="18"/>
        <v/>
      </c>
      <c r="N9" s="1" t="str">
        <f t="shared" si="18"/>
        <v/>
      </c>
      <c r="O9" s="1" t="str">
        <f t="shared" si="18"/>
        <v/>
      </c>
      <c r="P9" s="1">
        <f t="shared" si="6"/>
        <v>14</v>
      </c>
      <c r="Q9" s="1">
        <f t="shared" ref="Q9:Z9" si="19">E9*2^(4*count(F9:$O9))</f>
        <v>14</v>
      </c>
      <c r="R9" s="1">
        <f t="shared" si="19"/>
        <v>0</v>
      </c>
      <c r="S9" s="1">
        <f t="shared" si="19"/>
        <v>0</v>
      </c>
      <c r="T9" s="1">
        <f t="shared" si="19"/>
        <v>0</v>
      </c>
      <c r="U9" s="1">
        <f t="shared" si="19"/>
        <v>0</v>
      </c>
      <c r="V9" s="1">
        <f t="shared" si="19"/>
        <v>0</v>
      </c>
      <c r="W9" s="1">
        <f t="shared" si="19"/>
        <v>0</v>
      </c>
      <c r="X9" s="1">
        <f t="shared" si="19"/>
        <v>0</v>
      </c>
      <c r="Y9" s="1">
        <f t="shared" si="19"/>
        <v>0</v>
      </c>
      <c r="Z9" s="1">
        <f t="shared" si="19"/>
        <v>0</v>
      </c>
    </row>
    <row r="10">
      <c r="A10" s="1" t="str">
        <f>'P1'!R17</f>
        <v>0011</v>
      </c>
      <c r="B10" s="1">
        <f t="shared" si="3"/>
        <v>4</v>
      </c>
      <c r="C10" s="1">
        <f t="shared" si="4"/>
        <v>3</v>
      </c>
      <c r="E10" s="1">
        <f t="shared" ref="E10:O10" si="20">if(MID($A10,E$1*4+1,4)="","",bin2dec(MID($A10,E$1*4+1,4)))</f>
        <v>3</v>
      </c>
      <c r="F10" s="1" t="str">
        <f t="shared" si="20"/>
        <v/>
      </c>
      <c r="G10" s="1" t="str">
        <f t="shared" si="20"/>
        <v/>
      </c>
      <c r="H10" s="1" t="str">
        <f t="shared" si="20"/>
        <v/>
      </c>
      <c r="I10" s="1" t="str">
        <f t="shared" si="20"/>
        <v/>
      </c>
      <c r="J10" s="1" t="str">
        <f t="shared" si="20"/>
        <v/>
      </c>
      <c r="K10" s="1" t="str">
        <f t="shared" si="20"/>
        <v/>
      </c>
      <c r="L10" s="1" t="str">
        <f t="shared" si="20"/>
        <v/>
      </c>
      <c r="M10" s="1" t="str">
        <f t="shared" si="20"/>
        <v/>
      </c>
      <c r="N10" s="1" t="str">
        <f t="shared" si="20"/>
        <v/>
      </c>
      <c r="O10" s="1" t="str">
        <f t="shared" si="20"/>
        <v/>
      </c>
      <c r="P10" s="1">
        <f t="shared" si="6"/>
        <v>3</v>
      </c>
      <c r="Q10" s="1">
        <f t="shared" ref="Q10:Z10" si="21">E10*2^(4*count(F10:$O10))</f>
        <v>3</v>
      </c>
      <c r="R10" s="1">
        <f t="shared" si="21"/>
        <v>0</v>
      </c>
      <c r="S10" s="1">
        <f t="shared" si="21"/>
        <v>0</v>
      </c>
      <c r="T10" s="1">
        <f t="shared" si="21"/>
        <v>0</v>
      </c>
      <c r="U10" s="1">
        <f t="shared" si="21"/>
        <v>0</v>
      </c>
      <c r="V10" s="1">
        <f t="shared" si="21"/>
        <v>0</v>
      </c>
      <c r="W10" s="1">
        <f t="shared" si="21"/>
        <v>0</v>
      </c>
      <c r="X10" s="1">
        <f t="shared" si="21"/>
        <v>0</v>
      </c>
      <c r="Y10" s="1">
        <f t="shared" si="21"/>
        <v>0</v>
      </c>
      <c r="Z10" s="1">
        <f t="shared" si="21"/>
        <v>0</v>
      </c>
    </row>
    <row r="11">
      <c r="A11" s="1" t="str">
        <f>'P1'!R18</f>
        <v>0101</v>
      </c>
      <c r="B11" s="1">
        <f t="shared" si="3"/>
        <v>4</v>
      </c>
      <c r="C11" s="1">
        <f t="shared" si="4"/>
        <v>5</v>
      </c>
      <c r="E11" s="1">
        <f t="shared" ref="E11:O11" si="22">if(MID($A11,E$1*4+1,4)="","",bin2dec(MID($A11,E$1*4+1,4)))</f>
        <v>5</v>
      </c>
      <c r="F11" s="1" t="str">
        <f t="shared" si="22"/>
        <v/>
      </c>
      <c r="G11" s="1" t="str">
        <f t="shared" si="22"/>
        <v/>
      </c>
      <c r="H11" s="1" t="str">
        <f t="shared" si="22"/>
        <v/>
      </c>
      <c r="I11" s="1" t="str">
        <f t="shared" si="22"/>
        <v/>
      </c>
      <c r="J11" s="1" t="str">
        <f t="shared" si="22"/>
        <v/>
      </c>
      <c r="K11" s="1" t="str">
        <f t="shared" si="22"/>
        <v/>
      </c>
      <c r="L11" s="1" t="str">
        <f t="shared" si="22"/>
        <v/>
      </c>
      <c r="M11" s="1" t="str">
        <f t="shared" si="22"/>
        <v/>
      </c>
      <c r="N11" s="1" t="str">
        <f t="shared" si="22"/>
        <v/>
      </c>
      <c r="O11" s="1" t="str">
        <f t="shared" si="22"/>
        <v/>
      </c>
      <c r="P11" s="1">
        <f t="shared" si="6"/>
        <v>5</v>
      </c>
      <c r="Q11" s="1">
        <f t="shared" ref="Q11:Z11" si="23">E11*2^(4*count(F11:$O11))</f>
        <v>5</v>
      </c>
      <c r="R11" s="1">
        <f t="shared" si="23"/>
        <v>0</v>
      </c>
      <c r="S11" s="1">
        <f t="shared" si="23"/>
        <v>0</v>
      </c>
      <c r="T11" s="1">
        <f t="shared" si="23"/>
        <v>0</v>
      </c>
      <c r="U11" s="1">
        <f t="shared" si="23"/>
        <v>0</v>
      </c>
      <c r="V11" s="1">
        <f t="shared" si="23"/>
        <v>0</v>
      </c>
      <c r="W11" s="1">
        <f t="shared" si="23"/>
        <v>0</v>
      </c>
      <c r="X11" s="1">
        <f t="shared" si="23"/>
        <v>0</v>
      </c>
      <c r="Y11" s="1">
        <f t="shared" si="23"/>
        <v>0</v>
      </c>
      <c r="Z11" s="1">
        <f t="shared" si="23"/>
        <v>0</v>
      </c>
    </row>
    <row r="12">
      <c r="A12" s="1" t="str">
        <f>'P1'!R19</f>
        <v/>
      </c>
      <c r="B12" s="1">
        <f t="shared" si="3"/>
        <v>0</v>
      </c>
      <c r="C12" s="1">
        <f t="shared" si="4"/>
        <v>0</v>
      </c>
      <c r="E12" s="1" t="str">
        <f t="shared" ref="E12:O12" si="24">if(MID($A12,E$1*4+1,4)="","",bin2dec(MID($A12,E$1*4+1,4)))</f>
        <v/>
      </c>
      <c r="F12" s="1" t="str">
        <f t="shared" si="24"/>
        <v/>
      </c>
      <c r="G12" s="1" t="str">
        <f t="shared" si="24"/>
        <v/>
      </c>
      <c r="H12" s="1" t="str">
        <f t="shared" si="24"/>
        <v/>
      </c>
      <c r="I12" s="1" t="str">
        <f t="shared" si="24"/>
        <v/>
      </c>
      <c r="J12" s="1" t="str">
        <f t="shared" si="24"/>
        <v/>
      </c>
      <c r="K12" s="1" t="str">
        <f t="shared" si="24"/>
        <v/>
      </c>
      <c r="L12" s="1" t="str">
        <f t="shared" si="24"/>
        <v/>
      </c>
      <c r="M12" s="1" t="str">
        <f t="shared" si="24"/>
        <v/>
      </c>
      <c r="N12" s="1" t="str">
        <f t="shared" si="24"/>
        <v/>
      </c>
      <c r="O12" s="1" t="str">
        <f t="shared" si="24"/>
        <v/>
      </c>
      <c r="P12" s="1">
        <f t="shared" si="6"/>
        <v>0</v>
      </c>
      <c r="Q12" s="1">
        <f t="shared" ref="Q12:Z12" si="25">E12*2^(4*count(F12:$O12))</f>
        <v>0</v>
      </c>
      <c r="R12" s="1">
        <f t="shared" si="25"/>
        <v>0</v>
      </c>
      <c r="S12" s="1">
        <f t="shared" si="25"/>
        <v>0</v>
      </c>
      <c r="T12" s="1">
        <f t="shared" si="25"/>
        <v>0</v>
      </c>
      <c r="U12" s="1">
        <f t="shared" si="25"/>
        <v>0</v>
      </c>
      <c r="V12" s="1">
        <f t="shared" si="25"/>
        <v>0</v>
      </c>
      <c r="W12" s="1">
        <f t="shared" si="25"/>
        <v>0</v>
      </c>
      <c r="X12" s="1">
        <f t="shared" si="25"/>
        <v>0</v>
      </c>
      <c r="Y12" s="1">
        <f t="shared" si="25"/>
        <v>0</v>
      </c>
      <c r="Z12" s="1">
        <f t="shared" si="25"/>
        <v>0</v>
      </c>
    </row>
    <row r="13">
      <c r="A13" s="1" t="str">
        <f>'P1'!R20</f>
        <v>0100</v>
      </c>
      <c r="B13" s="1">
        <f t="shared" si="3"/>
        <v>4</v>
      </c>
      <c r="C13" s="1">
        <f t="shared" si="4"/>
        <v>4</v>
      </c>
      <c r="E13" s="1">
        <f t="shared" ref="E13:O13" si="26">if(MID($A13,E$1*4+1,4)="","",bin2dec(MID($A13,E$1*4+1,4)))</f>
        <v>4</v>
      </c>
      <c r="F13" s="1" t="str">
        <f t="shared" si="26"/>
        <v/>
      </c>
      <c r="G13" s="1" t="str">
        <f t="shared" si="26"/>
        <v/>
      </c>
      <c r="H13" s="1" t="str">
        <f t="shared" si="26"/>
        <v/>
      </c>
      <c r="I13" s="1" t="str">
        <f t="shared" si="26"/>
        <v/>
      </c>
      <c r="J13" s="1" t="str">
        <f t="shared" si="26"/>
        <v/>
      </c>
      <c r="K13" s="1" t="str">
        <f t="shared" si="26"/>
        <v/>
      </c>
      <c r="L13" s="1" t="str">
        <f t="shared" si="26"/>
        <v/>
      </c>
      <c r="M13" s="1" t="str">
        <f t="shared" si="26"/>
        <v/>
      </c>
      <c r="N13" s="1" t="str">
        <f t="shared" si="26"/>
        <v/>
      </c>
      <c r="O13" s="1" t="str">
        <f t="shared" si="26"/>
        <v/>
      </c>
      <c r="P13" s="1">
        <f t="shared" si="6"/>
        <v>4</v>
      </c>
      <c r="Q13" s="1">
        <f t="shared" ref="Q13:Z13" si="27">E13*2^(4*count(F13:$O13))</f>
        <v>4</v>
      </c>
      <c r="R13" s="1">
        <f t="shared" si="27"/>
        <v>0</v>
      </c>
      <c r="S13" s="1">
        <f t="shared" si="27"/>
        <v>0</v>
      </c>
      <c r="T13" s="1">
        <f t="shared" si="27"/>
        <v>0</v>
      </c>
      <c r="U13" s="1">
        <f t="shared" si="27"/>
        <v>0</v>
      </c>
      <c r="V13" s="1">
        <f t="shared" si="27"/>
        <v>0</v>
      </c>
      <c r="W13" s="1">
        <f t="shared" si="27"/>
        <v>0</v>
      </c>
      <c r="X13" s="1">
        <f t="shared" si="27"/>
        <v>0</v>
      </c>
      <c r="Y13" s="1">
        <f t="shared" si="27"/>
        <v>0</v>
      </c>
      <c r="Z13" s="1">
        <f t="shared" si="27"/>
        <v>0</v>
      </c>
    </row>
    <row r="14">
      <c r="A14" s="1" t="str">
        <f>'P1'!R21</f>
        <v>1100</v>
      </c>
      <c r="B14" s="1">
        <f t="shared" si="3"/>
        <v>4</v>
      </c>
      <c r="C14" s="1">
        <f t="shared" si="4"/>
        <v>12</v>
      </c>
      <c r="E14" s="1">
        <f t="shared" ref="E14:O14" si="28">if(MID($A14,E$1*4+1,4)="","",bin2dec(MID($A14,E$1*4+1,4)))</f>
        <v>12</v>
      </c>
      <c r="F14" s="1" t="str">
        <f t="shared" si="28"/>
        <v/>
      </c>
      <c r="G14" s="1" t="str">
        <f t="shared" si="28"/>
        <v/>
      </c>
      <c r="H14" s="1" t="str">
        <f t="shared" si="28"/>
        <v/>
      </c>
      <c r="I14" s="1" t="str">
        <f t="shared" si="28"/>
        <v/>
      </c>
      <c r="J14" s="1" t="str">
        <f t="shared" si="28"/>
        <v/>
      </c>
      <c r="K14" s="1" t="str">
        <f t="shared" si="28"/>
        <v/>
      </c>
      <c r="L14" s="1" t="str">
        <f t="shared" si="28"/>
        <v/>
      </c>
      <c r="M14" s="1" t="str">
        <f t="shared" si="28"/>
        <v/>
      </c>
      <c r="N14" s="1" t="str">
        <f t="shared" si="28"/>
        <v/>
      </c>
      <c r="O14" s="1" t="str">
        <f t="shared" si="28"/>
        <v/>
      </c>
      <c r="P14" s="1">
        <f t="shared" si="6"/>
        <v>12</v>
      </c>
      <c r="Q14" s="1">
        <f t="shared" ref="Q14:Z14" si="29">E14*2^(4*count(F14:$O14))</f>
        <v>12</v>
      </c>
      <c r="R14" s="1">
        <f t="shared" si="29"/>
        <v>0</v>
      </c>
      <c r="S14" s="1">
        <f t="shared" si="29"/>
        <v>0</v>
      </c>
      <c r="T14" s="1">
        <f t="shared" si="29"/>
        <v>0</v>
      </c>
      <c r="U14" s="1">
        <f t="shared" si="29"/>
        <v>0</v>
      </c>
      <c r="V14" s="1">
        <f t="shared" si="29"/>
        <v>0</v>
      </c>
      <c r="W14" s="1">
        <f t="shared" si="29"/>
        <v>0</v>
      </c>
      <c r="X14" s="1">
        <f t="shared" si="29"/>
        <v>0</v>
      </c>
      <c r="Y14" s="1">
        <f t="shared" si="29"/>
        <v>0</v>
      </c>
      <c r="Z14" s="1">
        <f t="shared" si="29"/>
        <v>0</v>
      </c>
    </row>
    <row r="15">
      <c r="A15" s="1" t="str">
        <f>'P1'!R22</f>
        <v>1010</v>
      </c>
      <c r="B15" s="1">
        <f t="shared" si="3"/>
        <v>4</v>
      </c>
      <c r="C15" s="1">
        <f t="shared" si="4"/>
        <v>10</v>
      </c>
      <c r="E15" s="1">
        <f t="shared" ref="E15:O15" si="30">if(MID($A15,E$1*4+1,4)="","",bin2dec(MID($A15,E$1*4+1,4)))</f>
        <v>10</v>
      </c>
      <c r="F15" s="1" t="str">
        <f t="shared" si="30"/>
        <v/>
      </c>
      <c r="G15" s="1" t="str">
        <f t="shared" si="30"/>
        <v/>
      </c>
      <c r="H15" s="1" t="str">
        <f t="shared" si="30"/>
        <v/>
      </c>
      <c r="I15" s="1" t="str">
        <f t="shared" si="30"/>
        <v/>
      </c>
      <c r="J15" s="1" t="str">
        <f t="shared" si="30"/>
        <v/>
      </c>
      <c r="K15" s="1" t="str">
        <f t="shared" si="30"/>
        <v/>
      </c>
      <c r="L15" s="1" t="str">
        <f t="shared" si="30"/>
        <v/>
      </c>
      <c r="M15" s="1" t="str">
        <f t="shared" si="30"/>
        <v/>
      </c>
      <c r="N15" s="1" t="str">
        <f t="shared" si="30"/>
        <v/>
      </c>
      <c r="O15" s="1" t="str">
        <f t="shared" si="30"/>
        <v/>
      </c>
      <c r="P15" s="1">
        <f t="shared" si="6"/>
        <v>10</v>
      </c>
      <c r="Q15" s="1">
        <f t="shared" ref="Q15:Z15" si="31">E15*2^(4*count(F15:$O15))</f>
        <v>10</v>
      </c>
      <c r="R15" s="1">
        <f t="shared" si="31"/>
        <v>0</v>
      </c>
      <c r="S15" s="1">
        <f t="shared" si="31"/>
        <v>0</v>
      </c>
      <c r="T15" s="1">
        <f t="shared" si="31"/>
        <v>0</v>
      </c>
      <c r="U15" s="1">
        <f t="shared" si="31"/>
        <v>0</v>
      </c>
      <c r="V15" s="1">
        <f t="shared" si="31"/>
        <v>0</v>
      </c>
      <c r="W15" s="1">
        <f t="shared" si="31"/>
        <v>0</v>
      </c>
      <c r="X15" s="1">
        <f t="shared" si="31"/>
        <v>0</v>
      </c>
      <c r="Y15" s="1">
        <f t="shared" si="31"/>
        <v>0</v>
      </c>
      <c r="Z15" s="1">
        <f t="shared" si="31"/>
        <v>0</v>
      </c>
    </row>
    <row r="16">
      <c r="A16" s="1" t="str">
        <f>'P1'!R23</f>
        <v/>
      </c>
      <c r="B16" s="1">
        <f t="shared" si="3"/>
        <v>0</v>
      </c>
      <c r="C16" s="1">
        <f t="shared" si="4"/>
        <v>0</v>
      </c>
      <c r="E16" s="1" t="str">
        <f t="shared" ref="E16:O16" si="32">if(MID($A16,E$1*4+1,4)="","",bin2dec(MID($A16,E$1*4+1,4)))</f>
        <v/>
      </c>
      <c r="F16" s="1" t="str">
        <f t="shared" si="32"/>
        <v/>
      </c>
      <c r="G16" s="1" t="str">
        <f t="shared" si="32"/>
        <v/>
      </c>
      <c r="H16" s="1" t="str">
        <f t="shared" si="32"/>
        <v/>
      </c>
      <c r="I16" s="1" t="str">
        <f t="shared" si="32"/>
        <v/>
      </c>
      <c r="J16" s="1" t="str">
        <f t="shared" si="32"/>
        <v/>
      </c>
      <c r="K16" s="1" t="str">
        <f t="shared" si="32"/>
        <v/>
      </c>
      <c r="L16" s="1" t="str">
        <f t="shared" si="32"/>
        <v/>
      </c>
      <c r="M16" s="1" t="str">
        <f t="shared" si="32"/>
        <v/>
      </c>
      <c r="N16" s="1" t="str">
        <f t="shared" si="32"/>
        <v/>
      </c>
      <c r="O16" s="1" t="str">
        <f t="shared" si="32"/>
        <v/>
      </c>
      <c r="P16" s="1">
        <f t="shared" si="6"/>
        <v>0</v>
      </c>
      <c r="Q16" s="1">
        <f t="shared" ref="Q16:Z16" si="33">E16*2^(4*count(F16:$O16))</f>
        <v>0</v>
      </c>
      <c r="R16" s="1">
        <f t="shared" si="33"/>
        <v>0</v>
      </c>
      <c r="S16" s="1">
        <f t="shared" si="33"/>
        <v>0</v>
      </c>
      <c r="T16" s="1">
        <f t="shared" si="33"/>
        <v>0</v>
      </c>
      <c r="U16" s="1">
        <f t="shared" si="33"/>
        <v>0</v>
      </c>
      <c r="V16" s="1">
        <f t="shared" si="33"/>
        <v>0</v>
      </c>
      <c r="W16" s="1">
        <f t="shared" si="33"/>
        <v>0</v>
      </c>
      <c r="X16" s="1">
        <f t="shared" si="33"/>
        <v>0</v>
      </c>
      <c r="Y16" s="1">
        <f t="shared" si="33"/>
        <v>0</v>
      </c>
      <c r="Z16" s="1">
        <f t="shared" si="33"/>
        <v>0</v>
      </c>
    </row>
    <row r="17">
      <c r="A17" s="1" t="str">
        <f>'P1'!R24</f>
        <v/>
      </c>
      <c r="B17" s="1">
        <f t="shared" si="3"/>
        <v>0</v>
      </c>
      <c r="C17" s="1">
        <f t="shared" si="4"/>
        <v>0</v>
      </c>
      <c r="E17" s="1" t="str">
        <f t="shared" ref="E17:O17" si="34">if(MID($A17,E$1*4+1,4)="","",bin2dec(MID($A17,E$1*4+1,4)))</f>
        <v/>
      </c>
      <c r="F17" s="1" t="str">
        <f t="shared" si="34"/>
        <v/>
      </c>
      <c r="G17" s="1" t="str">
        <f t="shared" si="34"/>
        <v/>
      </c>
      <c r="H17" s="1" t="str">
        <f t="shared" si="34"/>
        <v/>
      </c>
      <c r="I17" s="1" t="str">
        <f t="shared" si="34"/>
        <v/>
      </c>
      <c r="J17" s="1" t="str">
        <f t="shared" si="34"/>
        <v/>
      </c>
      <c r="K17" s="1" t="str">
        <f t="shared" si="34"/>
        <v/>
      </c>
      <c r="L17" s="1" t="str">
        <f t="shared" si="34"/>
        <v/>
      </c>
      <c r="M17" s="1" t="str">
        <f t="shared" si="34"/>
        <v/>
      </c>
      <c r="N17" s="1" t="str">
        <f t="shared" si="34"/>
        <v/>
      </c>
      <c r="O17" s="1" t="str">
        <f t="shared" si="34"/>
        <v/>
      </c>
      <c r="P17" s="1">
        <f t="shared" si="6"/>
        <v>0</v>
      </c>
      <c r="Q17" s="1">
        <f t="shared" ref="Q17:Z17" si="35">E17*2^(4*count(F17:$O17))</f>
        <v>0</v>
      </c>
      <c r="R17" s="1">
        <f t="shared" si="35"/>
        <v>0</v>
      </c>
      <c r="S17" s="1">
        <f t="shared" si="35"/>
        <v>0</v>
      </c>
      <c r="T17" s="1">
        <f t="shared" si="35"/>
        <v>0</v>
      </c>
      <c r="U17" s="1">
        <f t="shared" si="35"/>
        <v>0</v>
      </c>
      <c r="V17" s="1">
        <f t="shared" si="35"/>
        <v>0</v>
      </c>
      <c r="W17" s="1">
        <f t="shared" si="35"/>
        <v>0</v>
      </c>
      <c r="X17" s="1">
        <f t="shared" si="35"/>
        <v>0</v>
      </c>
      <c r="Y17" s="1">
        <f t="shared" si="35"/>
        <v>0</v>
      </c>
      <c r="Z17" s="1">
        <f t="shared" si="35"/>
        <v>0</v>
      </c>
    </row>
    <row r="18">
      <c r="A18" s="1" t="str">
        <f>'P1'!R25</f>
        <v>010101110110</v>
      </c>
      <c r="B18" s="1">
        <f t="shared" si="3"/>
        <v>12</v>
      </c>
      <c r="C18" s="1">
        <f t="shared" si="4"/>
        <v>1398</v>
      </c>
      <c r="E18" s="1">
        <f t="shared" ref="E18:O18" si="36">if(MID($A18,E$1*4+1,4)="","",bin2dec(MID($A18,E$1*4+1,4)))</f>
        <v>5</v>
      </c>
      <c r="F18" s="1">
        <f t="shared" si="36"/>
        <v>7</v>
      </c>
      <c r="G18" s="1">
        <f t="shared" si="36"/>
        <v>6</v>
      </c>
      <c r="H18" s="1" t="str">
        <f t="shared" si="36"/>
        <v/>
      </c>
      <c r="I18" s="1" t="str">
        <f t="shared" si="36"/>
        <v/>
      </c>
      <c r="J18" s="1" t="str">
        <f t="shared" si="36"/>
        <v/>
      </c>
      <c r="K18" s="1" t="str">
        <f t="shared" si="36"/>
        <v/>
      </c>
      <c r="L18" s="1" t="str">
        <f t="shared" si="36"/>
        <v/>
      </c>
      <c r="M18" s="1" t="str">
        <f t="shared" si="36"/>
        <v/>
      </c>
      <c r="N18" s="1" t="str">
        <f t="shared" si="36"/>
        <v/>
      </c>
      <c r="O18" s="1" t="str">
        <f t="shared" si="36"/>
        <v/>
      </c>
      <c r="P18" s="1">
        <f t="shared" si="6"/>
        <v>1398</v>
      </c>
      <c r="Q18" s="1">
        <f t="shared" ref="Q18:Z18" si="37">E18*2^(4*count(F18:$O18))</f>
        <v>1280</v>
      </c>
      <c r="R18" s="1">
        <f t="shared" si="37"/>
        <v>112</v>
      </c>
      <c r="S18" s="1">
        <f t="shared" si="37"/>
        <v>6</v>
      </c>
      <c r="T18" s="1">
        <f t="shared" si="37"/>
        <v>0</v>
      </c>
      <c r="U18" s="1">
        <f t="shared" si="37"/>
        <v>0</v>
      </c>
      <c r="V18" s="1">
        <f t="shared" si="37"/>
        <v>0</v>
      </c>
      <c r="W18" s="1">
        <f t="shared" si="37"/>
        <v>0</v>
      </c>
      <c r="X18" s="1">
        <f t="shared" si="37"/>
        <v>0</v>
      </c>
      <c r="Y18" s="1">
        <f t="shared" si="37"/>
        <v>0</v>
      </c>
      <c r="Z18" s="1">
        <f t="shared" si="37"/>
        <v>0</v>
      </c>
    </row>
    <row r="19">
      <c r="A19" s="1" t="str">
        <f>'P1'!R26</f>
        <v>111010100010</v>
      </c>
      <c r="B19" s="1">
        <f t="shared" si="3"/>
        <v>12</v>
      </c>
      <c r="C19" s="1">
        <f t="shared" si="4"/>
        <v>3746</v>
      </c>
      <c r="E19" s="1">
        <f t="shared" ref="E19:O19" si="38">if(MID($A19,E$1*4+1,4)="","",bin2dec(MID($A19,E$1*4+1,4)))</f>
        <v>14</v>
      </c>
      <c r="F19" s="1">
        <f t="shared" si="38"/>
        <v>10</v>
      </c>
      <c r="G19" s="1">
        <f t="shared" si="38"/>
        <v>2</v>
      </c>
      <c r="H19" s="1" t="str">
        <f t="shared" si="38"/>
        <v/>
      </c>
      <c r="I19" s="1" t="str">
        <f t="shared" si="38"/>
        <v/>
      </c>
      <c r="J19" s="1" t="str">
        <f t="shared" si="38"/>
        <v/>
      </c>
      <c r="K19" s="1" t="str">
        <f t="shared" si="38"/>
        <v/>
      </c>
      <c r="L19" s="1" t="str">
        <f t="shared" si="38"/>
        <v/>
      </c>
      <c r="M19" s="1" t="str">
        <f t="shared" si="38"/>
        <v/>
      </c>
      <c r="N19" s="1" t="str">
        <f t="shared" si="38"/>
        <v/>
      </c>
      <c r="O19" s="1" t="str">
        <f t="shared" si="38"/>
        <v/>
      </c>
      <c r="P19" s="1">
        <f t="shared" si="6"/>
        <v>3746</v>
      </c>
      <c r="Q19" s="1">
        <f t="shared" ref="Q19:Z19" si="39">E19*2^(4*count(F19:$O19))</f>
        <v>3584</v>
      </c>
      <c r="R19" s="1">
        <f t="shared" si="39"/>
        <v>160</v>
      </c>
      <c r="S19" s="1">
        <f t="shared" si="39"/>
        <v>2</v>
      </c>
      <c r="T19" s="1">
        <f t="shared" si="39"/>
        <v>0</v>
      </c>
      <c r="U19" s="1">
        <f t="shared" si="39"/>
        <v>0</v>
      </c>
      <c r="V19" s="1">
        <f t="shared" si="39"/>
        <v>0</v>
      </c>
      <c r="W19" s="1">
        <f t="shared" si="39"/>
        <v>0</v>
      </c>
      <c r="X19" s="1">
        <f t="shared" si="39"/>
        <v>0</v>
      </c>
      <c r="Y19" s="1">
        <f t="shared" si="39"/>
        <v>0</v>
      </c>
      <c r="Z19" s="1">
        <f t="shared" si="39"/>
        <v>0</v>
      </c>
    </row>
    <row r="20">
      <c r="A20" s="1" t="str">
        <f>'P1'!R27</f>
        <v>110000111010</v>
      </c>
      <c r="B20" s="1">
        <f t="shared" si="3"/>
        <v>12</v>
      </c>
      <c r="C20" s="1">
        <f t="shared" si="4"/>
        <v>3130</v>
      </c>
      <c r="E20" s="1">
        <f t="shared" ref="E20:O20" si="40">if(MID($A20,E$1*4+1,4)="","",bin2dec(MID($A20,E$1*4+1,4)))</f>
        <v>12</v>
      </c>
      <c r="F20" s="1">
        <f t="shared" si="40"/>
        <v>3</v>
      </c>
      <c r="G20" s="1">
        <f t="shared" si="40"/>
        <v>10</v>
      </c>
      <c r="H20" s="1" t="str">
        <f t="shared" si="40"/>
        <v/>
      </c>
      <c r="I20" s="1" t="str">
        <f t="shared" si="40"/>
        <v/>
      </c>
      <c r="J20" s="1" t="str">
        <f t="shared" si="40"/>
        <v/>
      </c>
      <c r="K20" s="1" t="str">
        <f t="shared" si="40"/>
        <v/>
      </c>
      <c r="L20" s="1" t="str">
        <f t="shared" si="40"/>
        <v/>
      </c>
      <c r="M20" s="1" t="str">
        <f t="shared" si="40"/>
        <v/>
      </c>
      <c r="N20" s="1" t="str">
        <f t="shared" si="40"/>
        <v/>
      </c>
      <c r="O20" s="1" t="str">
        <f t="shared" si="40"/>
        <v/>
      </c>
      <c r="P20" s="1">
        <f t="shared" si="6"/>
        <v>3130</v>
      </c>
      <c r="Q20" s="1">
        <f t="shared" ref="Q20:Z20" si="41">E20*2^(4*count(F20:$O20))</f>
        <v>3072</v>
      </c>
      <c r="R20" s="1">
        <f t="shared" si="41"/>
        <v>48</v>
      </c>
      <c r="S20" s="1">
        <f t="shared" si="41"/>
        <v>10</v>
      </c>
      <c r="T20" s="1">
        <f t="shared" si="41"/>
        <v>0</v>
      </c>
      <c r="U20" s="1">
        <f t="shared" si="41"/>
        <v>0</v>
      </c>
      <c r="V20" s="1">
        <f t="shared" si="41"/>
        <v>0</v>
      </c>
      <c r="W20" s="1">
        <f t="shared" si="41"/>
        <v>0</v>
      </c>
      <c r="X20" s="1">
        <f t="shared" si="41"/>
        <v>0</v>
      </c>
      <c r="Y20" s="1">
        <f t="shared" si="41"/>
        <v>0</v>
      </c>
      <c r="Z20" s="1">
        <f t="shared" si="41"/>
        <v>0</v>
      </c>
    </row>
    <row r="21">
      <c r="A21" s="1" t="str">
        <f>'P1'!R28</f>
        <v/>
      </c>
      <c r="B21" s="1">
        <f t="shared" si="3"/>
        <v>0</v>
      </c>
      <c r="C21" s="1">
        <f t="shared" si="4"/>
        <v>0</v>
      </c>
      <c r="E21" s="1" t="str">
        <f t="shared" ref="E21:O21" si="42">if(MID($A21,E$1*4+1,4)="","",bin2dec(MID($A21,E$1*4+1,4)))</f>
        <v/>
      </c>
      <c r="F21" s="1" t="str">
        <f t="shared" si="42"/>
        <v/>
      </c>
      <c r="G21" s="1" t="str">
        <f t="shared" si="42"/>
        <v/>
      </c>
      <c r="H21" s="1" t="str">
        <f t="shared" si="42"/>
        <v/>
      </c>
      <c r="I21" s="1" t="str">
        <f t="shared" si="42"/>
        <v/>
      </c>
      <c r="J21" s="1" t="str">
        <f t="shared" si="42"/>
        <v/>
      </c>
      <c r="K21" s="1" t="str">
        <f t="shared" si="42"/>
        <v/>
      </c>
      <c r="L21" s="1" t="str">
        <f t="shared" si="42"/>
        <v/>
      </c>
      <c r="M21" s="1" t="str">
        <f t="shared" si="42"/>
        <v/>
      </c>
      <c r="N21" s="1" t="str">
        <f t="shared" si="42"/>
        <v/>
      </c>
      <c r="O21" s="1" t="str">
        <f t="shared" si="42"/>
        <v/>
      </c>
      <c r="P21" s="1">
        <f t="shared" si="6"/>
        <v>0</v>
      </c>
      <c r="Q21" s="1">
        <f t="shared" ref="Q21:Z21" si="43">E21*2^(4*count(F21:$O21))</f>
        <v>0</v>
      </c>
      <c r="R21" s="1">
        <f t="shared" si="43"/>
        <v>0</v>
      </c>
      <c r="S21" s="1">
        <f t="shared" si="43"/>
        <v>0</v>
      </c>
      <c r="T21" s="1">
        <f t="shared" si="43"/>
        <v>0</v>
      </c>
      <c r="U21" s="1">
        <f t="shared" si="43"/>
        <v>0</v>
      </c>
      <c r="V21" s="1">
        <f t="shared" si="43"/>
        <v>0</v>
      </c>
      <c r="W21" s="1">
        <f t="shared" si="43"/>
        <v>0</v>
      </c>
      <c r="X21" s="1">
        <f t="shared" si="43"/>
        <v>0</v>
      </c>
      <c r="Y21" s="1">
        <f t="shared" si="43"/>
        <v>0</v>
      </c>
      <c r="Z21" s="1">
        <f t="shared" si="43"/>
        <v>0</v>
      </c>
    </row>
    <row r="22">
      <c r="A22" s="1" t="str">
        <f>'P1'!R29</f>
        <v>00110110110100110000</v>
      </c>
      <c r="B22" s="1">
        <f t="shared" si="3"/>
        <v>20</v>
      </c>
      <c r="C22" s="1">
        <f t="shared" si="4"/>
        <v>224560</v>
      </c>
      <c r="E22" s="1">
        <f t="shared" ref="E22:O22" si="44">if(MID($A22,E$1*4+1,4)="","",bin2dec(MID($A22,E$1*4+1,4)))</f>
        <v>3</v>
      </c>
      <c r="F22" s="1">
        <f t="shared" si="44"/>
        <v>6</v>
      </c>
      <c r="G22" s="1">
        <f t="shared" si="44"/>
        <v>13</v>
      </c>
      <c r="H22" s="1">
        <f t="shared" si="44"/>
        <v>3</v>
      </c>
      <c r="I22" s="1">
        <f t="shared" si="44"/>
        <v>0</v>
      </c>
      <c r="J22" s="1" t="str">
        <f t="shared" si="44"/>
        <v/>
      </c>
      <c r="K22" s="1" t="str">
        <f t="shared" si="44"/>
        <v/>
      </c>
      <c r="L22" s="1" t="str">
        <f t="shared" si="44"/>
        <v/>
      </c>
      <c r="M22" s="1" t="str">
        <f t="shared" si="44"/>
        <v/>
      </c>
      <c r="N22" s="1" t="str">
        <f t="shared" si="44"/>
        <v/>
      </c>
      <c r="O22" s="1" t="str">
        <f t="shared" si="44"/>
        <v/>
      </c>
      <c r="P22" s="1">
        <f t="shared" si="6"/>
        <v>224560</v>
      </c>
      <c r="Q22" s="1">
        <f t="shared" ref="Q22:Z22" si="45">E22*2^(4*count(F22:$O22))</f>
        <v>196608</v>
      </c>
      <c r="R22" s="1">
        <f t="shared" si="45"/>
        <v>24576</v>
      </c>
      <c r="S22" s="1">
        <f t="shared" si="45"/>
        <v>3328</v>
      </c>
      <c r="T22" s="1">
        <f t="shared" si="45"/>
        <v>48</v>
      </c>
      <c r="U22" s="1">
        <f t="shared" si="45"/>
        <v>0</v>
      </c>
      <c r="V22" s="1">
        <f t="shared" si="45"/>
        <v>0</v>
      </c>
      <c r="W22" s="1">
        <f t="shared" si="45"/>
        <v>0</v>
      </c>
      <c r="X22" s="1">
        <f t="shared" si="45"/>
        <v>0</v>
      </c>
      <c r="Y22" s="1">
        <f t="shared" si="45"/>
        <v>0</v>
      </c>
      <c r="Z22" s="1">
        <f t="shared" si="45"/>
        <v>0</v>
      </c>
    </row>
    <row r="23">
      <c r="A23" s="1" t="str">
        <f>'P1'!R30</f>
        <v>10001000</v>
      </c>
      <c r="B23" s="1">
        <f t="shared" si="3"/>
        <v>8</v>
      </c>
      <c r="C23" s="1">
        <f t="shared" si="4"/>
        <v>136</v>
      </c>
      <c r="E23" s="1">
        <f t="shared" ref="E23:O23" si="46">if(MID($A23,E$1*4+1,4)="","",bin2dec(MID($A23,E$1*4+1,4)))</f>
        <v>8</v>
      </c>
      <c r="F23" s="1">
        <f t="shared" si="46"/>
        <v>8</v>
      </c>
      <c r="G23" s="1" t="str">
        <f t="shared" si="46"/>
        <v/>
      </c>
      <c r="H23" s="1" t="str">
        <f t="shared" si="46"/>
        <v/>
      </c>
      <c r="I23" s="1" t="str">
        <f t="shared" si="46"/>
        <v/>
      </c>
      <c r="J23" s="1" t="str">
        <f t="shared" si="46"/>
        <v/>
      </c>
      <c r="K23" s="1" t="str">
        <f t="shared" si="46"/>
        <v/>
      </c>
      <c r="L23" s="1" t="str">
        <f t="shared" si="46"/>
        <v/>
      </c>
      <c r="M23" s="1" t="str">
        <f t="shared" si="46"/>
        <v/>
      </c>
      <c r="N23" s="1" t="str">
        <f t="shared" si="46"/>
        <v/>
      </c>
      <c r="O23" s="1" t="str">
        <f t="shared" si="46"/>
        <v/>
      </c>
      <c r="P23" s="1">
        <f t="shared" si="6"/>
        <v>136</v>
      </c>
      <c r="Q23" s="1">
        <f t="shared" ref="Q23:Z23" si="47">E23*2^(4*count(F23:$O23))</f>
        <v>128</v>
      </c>
      <c r="R23" s="1">
        <f t="shared" si="47"/>
        <v>8</v>
      </c>
      <c r="S23" s="1">
        <f t="shared" si="47"/>
        <v>0</v>
      </c>
      <c r="T23" s="1">
        <f t="shared" si="47"/>
        <v>0</v>
      </c>
      <c r="U23" s="1">
        <f t="shared" si="47"/>
        <v>0</v>
      </c>
      <c r="V23" s="1">
        <f t="shared" si="47"/>
        <v>0</v>
      </c>
      <c r="W23" s="1">
        <f t="shared" si="47"/>
        <v>0</v>
      </c>
      <c r="X23" s="1">
        <f t="shared" si="47"/>
        <v>0</v>
      </c>
      <c r="Y23" s="1">
        <f t="shared" si="47"/>
        <v>0</v>
      </c>
      <c r="Z23" s="1">
        <f t="shared" si="47"/>
        <v>0</v>
      </c>
    </row>
    <row r="24">
      <c r="A24" s="1" t="str">
        <f>'P1'!R31</f>
        <v>101101110111101010101001</v>
      </c>
      <c r="B24" s="1">
        <f t="shared" si="3"/>
        <v>24</v>
      </c>
      <c r="C24" s="1">
        <f t="shared" si="4"/>
        <v>12024489</v>
      </c>
      <c r="E24" s="1">
        <f t="shared" ref="E24:O24" si="48">if(MID($A24,E$1*4+1,4)="","",bin2dec(MID($A24,E$1*4+1,4)))</f>
        <v>11</v>
      </c>
      <c r="F24" s="1">
        <f t="shared" si="48"/>
        <v>7</v>
      </c>
      <c r="G24" s="1">
        <f t="shared" si="48"/>
        <v>7</v>
      </c>
      <c r="H24" s="1">
        <f t="shared" si="48"/>
        <v>10</v>
      </c>
      <c r="I24" s="1">
        <f t="shared" si="48"/>
        <v>10</v>
      </c>
      <c r="J24" s="1">
        <f t="shared" si="48"/>
        <v>9</v>
      </c>
      <c r="K24" s="1" t="str">
        <f t="shared" si="48"/>
        <v/>
      </c>
      <c r="L24" s="1" t="str">
        <f t="shared" si="48"/>
        <v/>
      </c>
      <c r="M24" s="1" t="str">
        <f t="shared" si="48"/>
        <v/>
      </c>
      <c r="N24" s="1" t="str">
        <f t="shared" si="48"/>
        <v/>
      </c>
      <c r="O24" s="1" t="str">
        <f t="shared" si="48"/>
        <v/>
      </c>
      <c r="P24" s="1">
        <f t="shared" si="6"/>
        <v>12024489</v>
      </c>
      <c r="Q24" s="1">
        <f t="shared" ref="Q24:Z24" si="49">E24*2^(4*count(F24:$O24))</f>
        <v>11534336</v>
      </c>
      <c r="R24" s="1">
        <f t="shared" si="49"/>
        <v>458752</v>
      </c>
      <c r="S24" s="1">
        <f t="shared" si="49"/>
        <v>28672</v>
      </c>
      <c r="T24" s="1">
        <f t="shared" si="49"/>
        <v>2560</v>
      </c>
      <c r="U24" s="1">
        <f t="shared" si="49"/>
        <v>160</v>
      </c>
      <c r="V24" s="1">
        <f t="shared" si="49"/>
        <v>9</v>
      </c>
      <c r="W24" s="1">
        <f t="shared" si="49"/>
        <v>0</v>
      </c>
      <c r="X24" s="1">
        <f t="shared" si="49"/>
        <v>0</v>
      </c>
      <c r="Y24" s="1">
        <f t="shared" si="49"/>
        <v>0</v>
      </c>
      <c r="Z24" s="1">
        <f t="shared" si="49"/>
        <v>0</v>
      </c>
    </row>
    <row r="25">
      <c r="A25" s="1" t="str">
        <f>'P1'!R32</f>
        <v>01111110010010010110</v>
      </c>
      <c r="B25" s="1">
        <f t="shared" si="3"/>
        <v>20</v>
      </c>
      <c r="C25" s="1">
        <f t="shared" si="4"/>
        <v>517270</v>
      </c>
      <c r="E25" s="1">
        <f t="shared" ref="E25:O25" si="50">if(MID($A25,E$1*4+1,4)="","",bin2dec(MID($A25,E$1*4+1,4)))</f>
        <v>7</v>
      </c>
      <c r="F25" s="1">
        <f t="shared" si="50"/>
        <v>14</v>
      </c>
      <c r="G25" s="1">
        <f t="shared" si="50"/>
        <v>4</v>
      </c>
      <c r="H25" s="1">
        <f t="shared" si="50"/>
        <v>9</v>
      </c>
      <c r="I25" s="1">
        <f t="shared" si="50"/>
        <v>6</v>
      </c>
      <c r="J25" s="1" t="str">
        <f t="shared" si="50"/>
        <v/>
      </c>
      <c r="K25" s="1" t="str">
        <f t="shared" si="50"/>
        <v/>
      </c>
      <c r="L25" s="1" t="str">
        <f t="shared" si="50"/>
        <v/>
      </c>
      <c r="M25" s="1" t="str">
        <f t="shared" si="50"/>
        <v/>
      </c>
      <c r="N25" s="1" t="str">
        <f t="shared" si="50"/>
        <v/>
      </c>
      <c r="O25" s="1" t="str">
        <f t="shared" si="50"/>
        <v/>
      </c>
      <c r="P25" s="1">
        <f t="shared" si="6"/>
        <v>517270</v>
      </c>
      <c r="Q25" s="1">
        <f t="shared" ref="Q25:Z25" si="51">E25*2^(4*count(F25:$O25))</f>
        <v>458752</v>
      </c>
      <c r="R25" s="1">
        <f t="shared" si="51"/>
        <v>57344</v>
      </c>
      <c r="S25" s="1">
        <f t="shared" si="51"/>
        <v>1024</v>
      </c>
      <c r="T25" s="1">
        <f t="shared" si="51"/>
        <v>144</v>
      </c>
      <c r="U25" s="1">
        <f t="shared" si="51"/>
        <v>6</v>
      </c>
      <c r="V25" s="1">
        <f t="shared" si="51"/>
        <v>0</v>
      </c>
      <c r="W25" s="1">
        <f t="shared" si="51"/>
        <v>0</v>
      </c>
      <c r="X25" s="1">
        <f t="shared" si="51"/>
        <v>0</v>
      </c>
      <c r="Y25" s="1">
        <f t="shared" si="51"/>
        <v>0</v>
      </c>
      <c r="Z25" s="1">
        <f t="shared" si="51"/>
        <v>0</v>
      </c>
    </row>
    <row r="26">
      <c r="A26" s="1" t="str">
        <f>'P1'!R33</f>
        <v>0010</v>
      </c>
      <c r="B26" s="1">
        <f t="shared" si="3"/>
        <v>4</v>
      </c>
      <c r="C26" s="1">
        <f t="shared" si="4"/>
        <v>2</v>
      </c>
      <c r="E26" s="1">
        <f t="shared" ref="E26:O26" si="52">if(MID($A26,E$1*4+1,4)="","",bin2dec(MID($A26,E$1*4+1,4)))</f>
        <v>2</v>
      </c>
      <c r="F26" s="1" t="str">
        <f t="shared" si="52"/>
        <v/>
      </c>
      <c r="G26" s="1" t="str">
        <f t="shared" si="52"/>
        <v/>
      </c>
      <c r="H26" s="1" t="str">
        <f t="shared" si="52"/>
        <v/>
      </c>
      <c r="I26" s="1" t="str">
        <f t="shared" si="52"/>
        <v/>
      </c>
      <c r="J26" s="1" t="str">
        <f t="shared" si="52"/>
        <v/>
      </c>
      <c r="K26" s="1" t="str">
        <f t="shared" si="52"/>
        <v/>
      </c>
      <c r="L26" s="1" t="str">
        <f t="shared" si="52"/>
        <v/>
      </c>
      <c r="M26" s="1" t="str">
        <f t="shared" si="52"/>
        <v/>
      </c>
      <c r="N26" s="1" t="str">
        <f t="shared" si="52"/>
        <v/>
      </c>
      <c r="O26" s="1" t="str">
        <f t="shared" si="52"/>
        <v/>
      </c>
      <c r="P26" s="1">
        <f t="shared" si="6"/>
        <v>2</v>
      </c>
      <c r="Q26" s="1">
        <f t="shared" ref="Q26:Z26" si="53">E26*2^(4*count(F26:$O26))</f>
        <v>2</v>
      </c>
      <c r="R26" s="1">
        <f t="shared" si="53"/>
        <v>0</v>
      </c>
      <c r="S26" s="1">
        <f t="shared" si="53"/>
        <v>0</v>
      </c>
      <c r="T26" s="1">
        <f t="shared" si="53"/>
        <v>0</v>
      </c>
      <c r="U26" s="1">
        <f t="shared" si="53"/>
        <v>0</v>
      </c>
      <c r="V26" s="1">
        <f t="shared" si="53"/>
        <v>0</v>
      </c>
      <c r="W26" s="1">
        <f t="shared" si="53"/>
        <v>0</v>
      </c>
      <c r="X26" s="1">
        <f t="shared" si="53"/>
        <v>0</v>
      </c>
      <c r="Y26" s="1">
        <f t="shared" si="53"/>
        <v>0</v>
      </c>
      <c r="Z26" s="1">
        <f t="shared" si="53"/>
        <v>0</v>
      </c>
    </row>
    <row r="27">
      <c r="A27" s="1" t="str">
        <f>'P1'!R34</f>
        <v/>
      </c>
      <c r="B27" s="1">
        <f t="shared" si="3"/>
        <v>0</v>
      </c>
      <c r="C27" s="1">
        <f t="shared" si="4"/>
        <v>0</v>
      </c>
      <c r="E27" s="1" t="str">
        <f t="shared" ref="E27:O27" si="54">if(MID($A27,E$1*4+1,4)="","",bin2dec(MID($A27,E$1*4+1,4)))</f>
        <v/>
      </c>
      <c r="F27" s="1" t="str">
        <f t="shared" si="54"/>
        <v/>
      </c>
      <c r="G27" s="1" t="str">
        <f t="shared" si="54"/>
        <v/>
      </c>
      <c r="H27" s="1" t="str">
        <f t="shared" si="54"/>
        <v/>
      </c>
      <c r="I27" s="1" t="str">
        <f t="shared" si="54"/>
        <v/>
      </c>
      <c r="J27" s="1" t="str">
        <f t="shared" si="54"/>
        <v/>
      </c>
      <c r="K27" s="1" t="str">
        <f t="shared" si="54"/>
        <v/>
      </c>
      <c r="L27" s="1" t="str">
        <f t="shared" si="54"/>
        <v/>
      </c>
      <c r="M27" s="1" t="str">
        <f t="shared" si="54"/>
        <v/>
      </c>
      <c r="N27" s="1" t="str">
        <f t="shared" si="54"/>
        <v/>
      </c>
      <c r="O27" s="1" t="str">
        <f t="shared" si="54"/>
        <v/>
      </c>
      <c r="P27" s="1">
        <f t="shared" si="6"/>
        <v>0</v>
      </c>
      <c r="Q27" s="1">
        <f t="shared" ref="Q27:Z27" si="55">E27*2^(4*count(F27:$O27))</f>
        <v>0</v>
      </c>
      <c r="R27" s="1">
        <f t="shared" si="55"/>
        <v>0</v>
      </c>
      <c r="S27" s="1">
        <f t="shared" si="55"/>
        <v>0</v>
      </c>
      <c r="T27" s="1">
        <f t="shared" si="55"/>
        <v>0</v>
      </c>
      <c r="U27" s="1">
        <f t="shared" si="55"/>
        <v>0</v>
      </c>
      <c r="V27" s="1">
        <f t="shared" si="55"/>
        <v>0</v>
      </c>
      <c r="W27" s="1">
        <f t="shared" si="55"/>
        <v>0</v>
      </c>
      <c r="X27" s="1">
        <f t="shared" si="55"/>
        <v>0</v>
      </c>
      <c r="Y27" s="1">
        <f t="shared" si="55"/>
        <v>0</v>
      </c>
      <c r="Z27" s="1">
        <f t="shared" si="55"/>
        <v>0</v>
      </c>
    </row>
    <row r="28">
      <c r="A28" s="1" t="str">
        <f>'P1'!R35</f>
        <v>11010101</v>
      </c>
      <c r="B28" s="1">
        <f t="shared" si="3"/>
        <v>8</v>
      </c>
      <c r="C28" s="1">
        <f t="shared" si="4"/>
        <v>213</v>
      </c>
      <c r="E28" s="1">
        <f t="shared" ref="E28:O28" si="56">if(MID($A28,E$1*4+1,4)="","",bin2dec(MID($A28,E$1*4+1,4)))</f>
        <v>13</v>
      </c>
      <c r="F28" s="1">
        <f t="shared" si="56"/>
        <v>5</v>
      </c>
      <c r="G28" s="1" t="str">
        <f t="shared" si="56"/>
        <v/>
      </c>
      <c r="H28" s="1" t="str">
        <f t="shared" si="56"/>
        <v/>
      </c>
      <c r="I28" s="1" t="str">
        <f t="shared" si="56"/>
        <v/>
      </c>
      <c r="J28" s="1" t="str">
        <f t="shared" si="56"/>
        <v/>
      </c>
      <c r="K28" s="1" t="str">
        <f t="shared" si="56"/>
        <v/>
      </c>
      <c r="L28" s="1" t="str">
        <f t="shared" si="56"/>
        <v/>
      </c>
      <c r="M28" s="1" t="str">
        <f t="shared" si="56"/>
        <v/>
      </c>
      <c r="N28" s="1" t="str">
        <f t="shared" si="56"/>
        <v/>
      </c>
      <c r="O28" s="1" t="str">
        <f t="shared" si="56"/>
        <v/>
      </c>
      <c r="P28" s="1">
        <f t="shared" si="6"/>
        <v>213</v>
      </c>
      <c r="Q28" s="1">
        <f t="shared" ref="Q28:Z28" si="57">E28*2^(4*count(F28:$O28))</f>
        <v>208</v>
      </c>
      <c r="R28" s="1">
        <f t="shared" si="57"/>
        <v>5</v>
      </c>
      <c r="S28" s="1">
        <f t="shared" si="57"/>
        <v>0</v>
      </c>
      <c r="T28" s="1">
        <f t="shared" si="57"/>
        <v>0</v>
      </c>
      <c r="U28" s="1">
        <f t="shared" si="57"/>
        <v>0</v>
      </c>
      <c r="V28" s="1">
        <f t="shared" si="57"/>
        <v>0</v>
      </c>
      <c r="W28" s="1">
        <f t="shared" si="57"/>
        <v>0</v>
      </c>
      <c r="X28" s="1">
        <f t="shared" si="57"/>
        <v>0</v>
      </c>
      <c r="Y28" s="1">
        <f t="shared" si="57"/>
        <v>0</v>
      </c>
      <c r="Z28" s="1">
        <f t="shared" si="57"/>
        <v>0</v>
      </c>
    </row>
    <row r="29">
      <c r="A29" s="1" t="str">
        <f>'P1'!R36</f>
        <v>01110011</v>
      </c>
      <c r="B29" s="1">
        <f t="shared" si="3"/>
        <v>8</v>
      </c>
      <c r="C29" s="1">
        <f t="shared" si="4"/>
        <v>115</v>
      </c>
      <c r="E29" s="1">
        <f t="shared" ref="E29:O29" si="58">if(MID($A29,E$1*4+1,4)="","",bin2dec(MID($A29,E$1*4+1,4)))</f>
        <v>7</v>
      </c>
      <c r="F29" s="1">
        <f t="shared" si="58"/>
        <v>3</v>
      </c>
      <c r="G29" s="1" t="str">
        <f t="shared" si="58"/>
        <v/>
      </c>
      <c r="H29" s="1" t="str">
        <f t="shared" si="58"/>
        <v/>
      </c>
      <c r="I29" s="1" t="str">
        <f t="shared" si="58"/>
        <v/>
      </c>
      <c r="J29" s="1" t="str">
        <f t="shared" si="58"/>
        <v/>
      </c>
      <c r="K29" s="1" t="str">
        <f t="shared" si="58"/>
        <v/>
      </c>
      <c r="L29" s="1" t="str">
        <f t="shared" si="58"/>
        <v/>
      </c>
      <c r="M29" s="1" t="str">
        <f t="shared" si="58"/>
        <v/>
      </c>
      <c r="N29" s="1" t="str">
        <f t="shared" si="58"/>
        <v/>
      </c>
      <c r="O29" s="1" t="str">
        <f t="shared" si="58"/>
        <v/>
      </c>
      <c r="P29" s="1">
        <f t="shared" si="6"/>
        <v>115</v>
      </c>
      <c r="Q29" s="1">
        <f t="shared" ref="Q29:Z29" si="59">E29*2^(4*count(F29:$O29))</f>
        <v>112</v>
      </c>
      <c r="R29" s="1">
        <f t="shared" si="59"/>
        <v>3</v>
      </c>
      <c r="S29" s="1">
        <f t="shared" si="59"/>
        <v>0</v>
      </c>
      <c r="T29" s="1">
        <f t="shared" si="59"/>
        <v>0</v>
      </c>
      <c r="U29" s="1">
        <f t="shared" si="59"/>
        <v>0</v>
      </c>
      <c r="V29" s="1">
        <f t="shared" si="59"/>
        <v>0</v>
      </c>
      <c r="W29" s="1">
        <f t="shared" si="59"/>
        <v>0</v>
      </c>
      <c r="X29" s="1">
        <f t="shared" si="59"/>
        <v>0</v>
      </c>
      <c r="Y29" s="1">
        <f t="shared" si="59"/>
        <v>0</v>
      </c>
      <c r="Z29" s="1">
        <f t="shared" si="59"/>
        <v>0</v>
      </c>
    </row>
    <row r="30">
      <c r="A30" s="1" t="str">
        <f>'P1'!R37</f>
        <v>10111010</v>
      </c>
      <c r="B30" s="1">
        <f t="shared" si="3"/>
        <v>8</v>
      </c>
      <c r="C30" s="1">
        <f t="shared" si="4"/>
        <v>186</v>
      </c>
      <c r="E30" s="1">
        <f t="shared" ref="E30:O30" si="60">if(MID($A30,E$1*4+1,4)="","",bin2dec(MID($A30,E$1*4+1,4)))</f>
        <v>11</v>
      </c>
      <c r="F30" s="1">
        <f t="shared" si="60"/>
        <v>10</v>
      </c>
      <c r="G30" s="1" t="str">
        <f t="shared" si="60"/>
        <v/>
      </c>
      <c r="H30" s="1" t="str">
        <f t="shared" si="60"/>
        <v/>
      </c>
      <c r="I30" s="1" t="str">
        <f t="shared" si="60"/>
        <v/>
      </c>
      <c r="J30" s="1" t="str">
        <f t="shared" si="60"/>
        <v/>
      </c>
      <c r="K30" s="1" t="str">
        <f t="shared" si="60"/>
        <v/>
      </c>
      <c r="L30" s="1" t="str">
        <f t="shared" si="60"/>
        <v/>
      </c>
      <c r="M30" s="1" t="str">
        <f t="shared" si="60"/>
        <v/>
      </c>
      <c r="N30" s="1" t="str">
        <f t="shared" si="60"/>
        <v/>
      </c>
      <c r="O30" s="1" t="str">
        <f t="shared" si="60"/>
        <v/>
      </c>
      <c r="P30" s="1">
        <f t="shared" si="6"/>
        <v>186</v>
      </c>
      <c r="Q30" s="1">
        <f t="shared" ref="Q30:Z30" si="61">E30*2^(4*count(F30:$O30))</f>
        <v>176</v>
      </c>
      <c r="R30" s="1">
        <f t="shared" si="61"/>
        <v>10</v>
      </c>
      <c r="S30" s="1">
        <f t="shared" si="61"/>
        <v>0</v>
      </c>
      <c r="T30" s="1">
        <f t="shared" si="61"/>
        <v>0</v>
      </c>
      <c r="U30" s="1">
        <f t="shared" si="61"/>
        <v>0</v>
      </c>
      <c r="V30" s="1">
        <f t="shared" si="61"/>
        <v>0</v>
      </c>
      <c r="W30" s="1">
        <f t="shared" si="61"/>
        <v>0</v>
      </c>
      <c r="X30" s="1">
        <f t="shared" si="61"/>
        <v>0</v>
      </c>
      <c r="Y30" s="1">
        <f t="shared" si="61"/>
        <v>0</v>
      </c>
      <c r="Z30" s="1">
        <f t="shared" si="61"/>
        <v>0</v>
      </c>
    </row>
    <row r="31">
      <c r="A31" s="1" t="str">
        <f>'P1'!R38</f>
        <v>11100001</v>
      </c>
      <c r="B31" s="1">
        <f t="shared" si="3"/>
        <v>8</v>
      </c>
      <c r="C31" s="1">
        <f t="shared" si="4"/>
        <v>225</v>
      </c>
      <c r="E31" s="1">
        <f t="shared" ref="E31:O31" si="62">if(MID($A31,E$1*4+1,4)="","",bin2dec(MID($A31,E$1*4+1,4)))</f>
        <v>14</v>
      </c>
      <c r="F31" s="1">
        <f t="shared" si="62"/>
        <v>1</v>
      </c>
      <c r="G31" s="1" t="str">
        <f t="shared" si="62"/>
        <v/>
      </c>
      <c r="H31" s="1" t="str">
        <f t="shared" si="62"/>
        <v/>
      </c>
      <c r="I31" s="1" t="str">
        <f t="shared" si="62"/>
        <v/>
      </c>
      <c r="J31" s="1" t="str">
        <f t="shared" si="62"/>
        <v/>
      </c>
      <c r="K31" s="1" t="str">
        <f t="shared" si="62"/>
        <v/>
      </c>
      <c r="L31" s="1" t="str">
        <f t="shared" si="62"/>
        <v/>
      </c>
      <c r="M31" s="1" t="str">
        <f t="shared" si="62"/>
        <v/>
      </c>
      <c r="N31" s="1" t="str">
        <f t="shared" si="62"/>
        <v/>
      </c>
      <c r="O31" s="1" t="str">
        <f t="shared" si="62"/>
        <v/>
      </c>
      <c r="P31" s="1">
        <f t="shared" si="6"/>
        <v>225</v>
      </c>
      <c r="Q31" s="1">
        <f t="shared" ref="Q31:Z31" si="63">E31*2^(4*count(F31:$O31))</f>
        <v>224</v>
      </c>
      <c r="R31" s="1">
        <f t="shared" si="63"/>
        <v>1</v>
      </c>
      <c r="S31" s="1">
        <f t="shared" si="63"/>
        <v>0</v>
      </c>
      <c r="T31" s="1">
        <f t="shared" si="63"/>
        <v>0</v>
      </c>
      <c r="U31" s="1">
        <f t="shared" si="63"/>
        <v>0</v>
      </c>
      <c r="V31" s="1">
        <f t="shared" si="63"/>
        <v>0</v>
      </c>
      <c r="W31" s="1">
        <f t="shared" si="63"/>
        <v>0</v>
      </c>
      <c r="X31" s="1">
        <f t="shared" si="63"/>
        <v>0</v>
      </c>
      <c r="Y31" s="1">
        <f t="shared" si="63"/>
        <v>0</v>
      </c>
      <c r="Z31" s="1">
        <f t="shared" si="63"/>
        <v>0</v>
      </c>
    </row>
    <row r="32">
      <c r="A32" s="1" t="str">
        <f>'P1'!R39</f>
        <v>00110110</v>
      </c>
      <c r="B32" s="1">
        <f t="shared" si="3"/>
        <v>8</v>
      </c>
      <c r="C32" s="1">
        <f t="shared" si="4"/>
        <v>54</v>
      </c>
      <c r="E32" s="1">
        <f t="shared" ref="E32:O32" si="64">if(MID($A32,E$1*4+1,4)="","",bin2dec(MID($A32,E$1*4+1,4)))</f>
        <v>3</v>
      </c>
      <c r="F32" s="1">
        <f t="shared" si="64"/>
        <v>6</v>
      </c>
      <c r="G32" s="1" t="str">
        <f t="shared" si="64"/>
        <v/>
      </c>
      <c r="H32" s="1" t="str">
        <f t="shared" si="64"/>
        <v/>
      </c>
      <c r="I32" s="1" t="str">
        <f t="shared" si="64"/>
        <v/>
      </c>
      <c r="J32" s="1" t="str">
        <f t="shared" si="64"/>
        <v/>
      </c>
      <c r="K32" s="1" t="str">
        <f t="shared" si="64"/>
        <v/>
      </c>
      <c r="L32" s="1" t="str">
        <f t="shared" si="64"/>
        <v/>
      </c>
      <c r="M32" s="1" t="str">
        <f t="shared" si="64"/>
        <v/>
      </c>
      <c r="N32" s="1" t="str">
        <f t="shared" si="64"/>
        <v/>
      </c>
      <c r="O32" s="1" t="str">
        <f t="shared" si="64"/>
        <v/>
      </c>
      <c r="P32" s="1">
        <f t="shared" si="6"/>
        <v>54</v>
      </c>
      <c r="Q32" s="1">
        <f t="shared" ref="Q32:Z32" si="65">E32*2^(4*count(F32:$O32))</f>
        <v>48</v>
      </c>
      <c r="R32" s="1">
        <f t="shared" si="65"/>
        <v>6</v>
      </c>
      <c r="S32" s="1">
        <f t="shared" si="65"/>
        <v>0</v>
      </c>
      <c r="T32" s="1">
        <f t="shared" si="65"/>
        <v>0</v>
      </c>
      <c r="U32" s="1">
        <f t="shared" si="65"/>
        <v>0</v>
      </c>
      <c r="V32" s="1">
        <f t="shared" si="65"/>
        <v>0</v>
      </c>
      <c r="W32" s="1">
        <f t="shared" si="65"/>
        <v>0</v>
      </c>
      <c r="X32" s="1">
        <f t="shared" si="65"/>
        <v>0</v>
      </c>
      <c r="Y32" s="1">
        <f t="shared" si="65"/>
        <v>0</v>
      </c>
      <c r="Z32" s="1">
        <f t="shared" si="65"/>
        <v>0</v>
      </c>
    </row>
    <row r="33">
      <c r="A33" s="1" t="str">
        <f>'P1'!R40</f>
        <v/>
      </c>
      <c r="B33" s="1">
        <f t="shared" si="3"/>
        <v>0</v>
      </c>
      <c r="C33" s="1">
        <f t="shared" si="4"/>
        <v>0</v>
      </c>
      <c r="E33" s="1" t="str">
        <f t="shared" ref="E33:O33" si="66">if(MID($A33,E$1*4+1,4)="","",bin2dec(MID($A33,E$1*4+1,4)))</f>
        <v/>
      </c>
      <c r="F33" s="1" t="str">
        <f t="shared" si="66"/>
        <v/>
      </c>
      <c r="G33" s="1" t="str">
        <f t="shared" si="66"/>
        <v/>
      </c>
      <c r="H33" s="1" t="str">
        <f t="shared" si="66"/>
        <v/>
      </c>
      <c r="I33" s="1" t="str">
        <f t="shared" si="66"/>
        <v/>
      </c>
      <c r="J33" s="1" t="str">
        <f t="shared" si="66"/>
        <v/>
      </c>
      <c r="K33" s="1" t="str">
        <f t="shared" si="66"/>
        <v/>
      </c>
      <c r="L33" s="1" t="str">
        <f t="shared" si="66"/>
        <v/>
      </c>
      <c r="M33" s="1" t="str">
        <f t="shared" si="66"/>
        <v/>
      </c>
      <c r="N33" s="1" t="str">
        <f t="shared" si="66"/>
        <v/>
      </c>
      <c r="O33" s="1" t="str">
        <f t="shared" si="66"/>
        <v/>
      </c>
      <c r="P33" s="1">
        <f t="shared" si="6"/>
        <v>0</v>
      </c>
      <c r="Q33" s="1">
        <f t="shared" ref="Q33:Z33" si="67">E33*2^(4*count(F33:$O33))</f>
        <v>0</v>
      </c>
      <c r="R33" s="1">
        <f t="shared" si="67"/>
        <v>0</v>
      </c>
      <c r="S33" s="1">
        <f t="shared" si="67"/>
        <v>0</v>
      </c>
      <c r="T33" s="1">
        <f t="shared" si="67"/>
        <v>0</v>
      </c>
      <c r="U33" s="1">
        <f t="shared" si="67"/>
        <v>0</v>
      </c>
      <c r="V33" s="1">
        <f t="shared" si="67"/>
        <v>0</v>
      </c>
      <c r="W33" s="1">
        <f t="shared" si="67"/>
        <v>0</v>
      </c>
      <c r="X33" s="1">
        <f t="shared" si="67"/>
        <v>0</v>
      </c>
      <c r="Y33" s="1">
        <f t="shared" si="67"/>
        <v>0</v>
      </c>
      <c r="Z33" s="1">
        <f t="shared" si="67"/>
        <v>0</v>
      </c>
    </row>
    <row r="34">
      <c r="A34" s="1" t="str">
        <f>'P1'!R41</f>
        <v/>
      </c>
      <c r="B34" s="1">
        <f t="shared" si="3"/>
        <v>0</v>
      </c>
      <c r="C34" s="1">
        <f t="shared" si="4"/>
        <v>0</v>
      </c>
      <c r="E34" s="1" t="str">
        <f t="shared" ref="E34:O34" si="68">if(MID($A34,E$1*4+1,4)="","",bin2dec(MID($A34,E$1*4+1,4)))</f>
        <v/>
      </c>
      <c r="F34" s="1" t="str">
        <f t="shared" si="68"/>
        <v/>
      </c>
      <c r="G34" s="1" t="str">
        <f t="shared" si="68"/>
        <v/>
      </c>
      <c r="H34" s="1" t="str">
        <f t="shared" si="68"/>
        <v/>
      </c>
      <c r="I34" s="1" t="str">
        <f t="shared" si="68"/>
        <v/>
      </c>
      <c r="J34" s="1" t="str">
        <f t="shared" si="68"/>
        <v/>
      </c>
      <c r="K34" s="1" t="str">
        <f t="shared" si="68"/>
        <v/>
      </c>
      <c r="L34" s="1" t="str">
        <f t="shared" si="68"/>
        <v/>
      </c>
      <c r="M34" s="1" t="str">
        <f t="shared" si="68"/>
        <v/>
      </c>
      <c r="N34" s="1" t="str">
        <f t="shared" si="68"/>
        <v/>
      </c>
      <c r="O34" s="1" t="str">
        <f t="shared" si="68"/>
        <v/>
      </c>
      <c r="P34" s="1">
        <f t="shared" si="6"/>
        <v>0</v>
      </c>
      <c r="Q34" s="1">
        <f t="shared" ref="Q34:Z34" si="69">E34*2^(4*count(F34:$O34))</f>
        <v>0</v>
      </c>
      <c r="R34" s="1">
        <f t="shared" si="69"/>
        <v>0</v>
      </c>
      <c r="S34" s="1">
        <f t="shared" si="69"/>
        <v>0</v>
      </c>
      <c r="T34" s="1">
        <f t="shared" si="69"/>
        <v>0</v>
      </c>
      <c r="U34" s="1">
        <f t="shared" si="69"/>
        <v>0</v>
      </c>
      <c r="V34" s="1">
        <f t="shared" si="69"/>
        <v>0</v>
      </c>
      <c r="W34" s="1">
        <f t="shared" si="69"/>
        <v>0</v>
      </c>
      <c r="X34" s="1">
        <f t="shared" si="69"/>
        <v>0</v>
      </c>
      <c r="Y34" s="1">
        <f t="shared" si="69"/>
        <v>0</v>
      </c>
      <c r="Z34" s="1">
        <f t="shared" si="69"/>
        <v>0</v>
      </c>
    </row>
    <row r="35">
      <c r="A35" s="1" t="str">
        <f>'P1'!R42</f>
        <v>01100001</v>
      </c>
      <c r="B35" s="1">
        <f t="shared" si="3"/>
        <v>8</v>
      </c>
      <c r="C35" s="1">
        <f t="shared" si="4"/>
        <v>97</v>
      </c>
      <c r="E35" s="1">
        <f t="shared" ref="E35:O35" si="70">if(MID($A35,E$1*4+1,4)="","",bin2dec(MID($A35,E$1*4+1,4)))</f>
        <v>6</v>
      </c>
      <c r="F35" s="1">
        <f t="shared" si="70"/>
        <v>1</v>
      </c>
      <c r="G35" s="1" t="str">
        <f t="shared" si="70"/>
        <v/>
      </c>
      <c r="H35" s="1" t="str">
        <f t="shared" si="70"/>
        <v/>
      </c>
      <c r="I35" s="1" t="str">
        <f t="shared" si="70"/>
        <v/>
      </c>
      <c r="J35" s="1" t="str">
        <f t="shared" si="70"/>
        <v/>
      </c>
      <c r="K35" s="1" t="str">
        <f t="shared" si="70"/>
        <v/>
      </c>
      <c r="L35" s="1" t="str">
        <f t="shared" si="70"/>
        <v/>
      </c>
      <c r="M35" s="1" t="str">
        <f t="shared" si="70"/>
        <v/>
      </c>
      <c r="N35" s="1" t="str">
        <f t="shared" si="70"/>
        <v/>
      </c>
      <c r="O35" s="1" t="str">
        <f t="shared" si="70"/>
        <v/>
      </c>
      <c r="P35" s="1">
        <f t="shared" si="6"/>
        <v>97</v>
      </c>
      <c r="Q35" s="1">
        <f t="shared" ref="Q35:Z35" si="71">E35*2^(4*count(F35:$O35))</f>
        <v>96</v>
      </c>
      <c r="R35" s="1">
        <f t="shared" si="71"/>
        <v>1</v>
      </c>
      <c r="S35" s="1">
        <f t="shared" si="71"/>
        <v>0</v>
      </c>
      <c r="T35" s="1">
        <f t="shared" si="71"/>
        <v>0</v>
      </c>
      <c r="U35" s="1">
        <f t="shared" si="71"/>
        <v>0</v>
      </c>
      <c r="V35" s="1">
        <f t="shared" si="71"/>
        <v>0</v>
      </c>
      <c r="W35" s="1">
        <f t="shared" si="71"/>
        <v>0</v>
      </c>
      <c r="X35" s="1">
        <f t="shared" si="71"/>
        <v>0</v>
      </c>
      <c r="Y35" s="1">
        <f t="shared" si="71"/>
        <v>0</v>
      </c>
      <c r="Z35" s="1">
        <f t="shared" si="71"/>
        <v>0</v>
      </c>
    </row>
    <row r="36">
      <c r="A36" s="1" t="str">
        <f>'P1'!R43</f>
        <v>10101011</v>
      </c>
      <c r="B36" s="1">
        <f t="shared" si="3"/>
        <v>8</v>
      </c>
      <c r="C36" s="1">
        <f t="shared" si="4"/>
        <v>171</v>
      </c>
      <c r="E36" s="1">
        <f t="shared" ref="E36:O36" si="72">if(MID($A36,E$1*4+1,4)="","",bin2dec(MID($A36,E$1*4+1,4)))</f>
        <v>10</v>
      </c>
      <c r="F36" s="1">
        <f t="shared" si="72"/>
        <v>11</v>
      </c>
      <c r="G36" s="1" t="str">
        <f t="shared" si="72"/>
        <v/>
      </c>
      <c r="H36" s="1" t="str">
        <f t="shared" si="72"/>
        <v/>
      </c>
      <c r="I36" s="1" t="str">
        <f t="shared" si="72"/>
        <v/>
      </c>
      <c r="J36" s="1" t="str">
        <f t="shared" si="72"/>
        <v/>
      </c>
      <c r="K36" s="1" t="str">
        <f t="shared" si="72"/>
        <v/>
      </c>
      <c r="L36" s="1" t="str">
        <f t="shared" si="72"/>
        <v/>
      </c>
      <c r="M36" s="1" t="str">
        <f t="shared" si="72"/>
        <v/>
      </c>
      <c r="N36" s="1" t="str">
        <f t="shared" si="72"/>
        <v/>
      </c>
      <c r="O36" s="1" t="str">
        <f t="shared" si="72"/>
        <v/>
      </c>
      <c r="P36" s="1">
        <f t="shared" si="6"/>
        <v>171</v>
      </c>
      <c r="Q36" s="1">
        <f t="shared" ref="Q36:Z36" si="73">E36*2^(4*count(F36:$O36))</f>
        <v>160</v>
      </c>
      <c r="R36" s="1">
        <f t="shared" si="73"/>
        <v>11</v>
      </c>
      <c r="S36" s="1">
        <f t="shared" si="73"/>
        <v>0</v>
      </c>
      <c r="T36" s="1">
        <f t="shared" si="73"/>
        <v>0</v>
      </c>
      <c r="U36" s="1">
        <f t="shared" si="73"/>
        <v>0</v>
      </c>
      <c r="V36" s="1">
        <f t="shared" si="73"/>
        <v>0</v>
      </c>
      <c r="W36" s="1">
        <f t="shared" si="73"/>
        <v>0</v>
      </c>
      <c r="X36" s="1">
        <f t="shared" si="73"/>
        <v>0</v>
      </c>
      <c r="Y36" s="1">
        <f t="shared" si="73"/>
        <v>0</v>
      </c>
      <c r="Z36" s="1">
        <f t="shared" si="73"/>
        <v>0</v>
      </c>
    </row>
    <row r="37">
      <c r="A37" s="1" t="str">
        <f>'P1'!R44</f>
        <v>10001100</v>
      </c>
      <c r="B37" s="1">
        <f t="shared" si="3"/>
        <v>8</v>
      </c>
      <c r="C37" s="1">
        <f t="shared" si="4"/>
        <v>140</v>
      </c>
      <c r="E37" s="1">
        <f t="shared" ref="E37:O37" si="74">if(MID($A37,E$1*4+1,4)="","",bin2dec(MID($A37,E$1*4+1,4)))</f>
        <v>8</v>
      </c>
      <c r="F37" s="1">
        <f t="shared" si="74"/>
        <v>12</v>
      </c>
      <c r="G37" s="1" t="str">
        <f t="shared" si="74"/>
        <v/>
      </c>
      <c r="H37" s="1" t="str">
        <f t="shared" si="74"/>
        <v/>
      </c>
      <c r="I37" s="1" t="str">
        <f t="shared" si="74"/>
        <v/>
      </c>
      <c r="J37" s="1" t="str">
        <f t="shared" si="74"/>
        <v/>
      </c>
      <c r="K37" s="1" t="str">
        <f t="shared" si="74"/>
        <v/>
      </c>
      <c r="L37" s="1" t="str">
        <f t="shared" si="74"/>
        <v/>
      </c>
      <c r="M37" s="1" t="str">
        <f t="shared" si="74"/>
        <v/>
      </c>
      <c r="N37" s="1" t="str">
        <f t="shared" si="74"/>
        <v/>
      </c>
      <c r="O37" s="1" t="str">
        <f t="shared" si="74"/>
        <v/>
      </c>
      <c r="P37" s="1">
        <f t="shared" si="6"/>
        <v>140</v>
      </c>
      <c r="Q37" s="1">
        <f t="shared" ref="Q37:Z37" si="75">E37*2^(4*count(F37:$O37))</f>
        <v>128</v>
      </c>
      <c r="R37" s="1">
        <f t="shared" si="75"/>
        <v>12</v>
      </c>
      <c r="S37" s="1">
        <f t="shared" si="75"/>
        <v>0</v>
      </c>
      <c r="T37" s="1">
        <f t="shared" si="75"/>
        <v>0</v>
      </c>
      <c r="U37" s="1">
        <f t="shared" si="75"/>
        <v>0</v>
      </c>
      <c r="V37" s="1">
        <f t="shared" si="75"/>
        <v>0</v>
      </c>
      <c r="W37" s="1">
        <f t="shared" si="75"/>
        <v>0</v>
      </c>
      <c r="X37" s="1">
        <f t="shared" si="75"/>
        <v>0</v>
      </c>
      <c r="Y37" s="1">
        <f t="shared" si="75"/>
        <v>0</v>
      </c>
      <c r="Z37" s="1">
        <f t="shared" si="75"/>
        <v>0</v>
      </c>
    </row>
    <row r="38">
      <c r="A38" s="1" t="str">
        <f>'P1'!R45</f>
        <v/>
      </c>
      <c r="B38" s="1">
        <f t="shared" si="3"/>
        <v>0</v>
      </c>
      <c r="C38" s="1">
        <f t="shared" si="4"/>
        <v>0</v>
      </c>
      <c r="E38" s="1" t="str">
        <f t="shared" ref="E38:O38" si="76">if(MID($A38,E$1*4+1,4)="","",bin2dec(MID($A38,E$1*4+1,4)))</f>
        <v/>
      </c>
      <c r="F38" s="1" t="str">
        <f t="shared" si="76"/>
        <v/>
      </c>
      <c r="G38" s="1" t="str">
        <f t="shared" si="76"/>
        <v/>
      </c>
      <c r="H38" s="1" t="str">
        <f t="shared" si="76"/>
        <v/>
      </c>
      <c r="I38" s="1" t="str">
        <f t="shared" si="76"/>
        <v/>
      </c>
      <c r="J38" s="1" t="str">
        <f t="shared" si="76"/>
        <v/>
      </c>
      <c r="K38" s="1" t="str">
        <f t="shared" si="76"/>
        <v/>
      </c>
      <c r="L38" s="1" t="str">
        <f t="shared" si="76"/>
        <v/>
      </c>
      <c r="M38" s="1" t="str">
        <f t="shared" si="76"/>
        <v/>
      </c>
      <c r="N38" s="1" t="str">
        <f t="shared" si="76"/>
        <v/>
      </c>
      <c r="O38" s="1" t="str">
        <f t="shared" si="76"/>
        <v/>
      </c>
      <c r="P38" s="1">
        <f t="shared" si="6"/>
        <v>0</v>
      </c>
      <c r="Q38" s="1">
        <f t="shared" ref="Q38:Z38" si="77">E38*2^(4*count(F38:$O38))</f>
        <v>0</v>
      </c>
      <c r="R38" s="1">
        <f t="shared" si="77"/>
        <v>0</v>
      </c>
      <c r="S38" s="1">
        <f t="shared" si="77"/>
        <v>0</v>
      </c>
      <c r="T38" s="1">
        <f t="shared" si="77"/>
        <v>0</v>
      </c>
      <c r="U38" s="1">
        <f t="shared" si="77"/>
        <v>0</v>
      </c>
      <c r="V38" s="1">
        <f t="shared" si="77"/>
        <v>0</v>
      </c>
      <c r="W38" s="1">
        <f t="shared" si="77"/>
        <v>0</v>
      </c>
      <c r="X38" s="1">
        <f t="shared" si="77"/>
        <v>0</v>
      </c>
      <c r="Y38" s="1">
        <f t="shared" si="77"/>
        <v>0</v>
      </c>
      <c r="Z38" s="1">
        <f t="shared" si="77"/>
        <v>0</v>
      </c>
    </row>
    <row r="39">
      <c r="A39" s="1" t="str">
        <f>'P1'!R46</f>
        <v>11111000000101011110110101011011</v>
      </c>
      <c r="B39" s="1">
        <f t="shared" si="3"/>
        <v>32</v>
      </c>
      <c r="C39" s="1">
        <f t="shared" si="4"/>
        <v>4162186587</v>
      </c>
      <c r="E39" s="1">
        <f t="shared" ref="E39:O39" si="78">if(MID($A39,E$1*4+1,4)="","",bin2dec(MID($A39,E$1*4+1,4)))</f>
        <v>15</v>
      </c>
      <c r="F39" s="1">
        <f t="shared" si="78"/>
        <v>8</v>
      </c>
      <c r="G39" s="1">
        <f t="shared" si="78"/>
        <v>1</v>
      </c>
      <c r="H39" s="1">
        <f t="shared" si="78"/>
        <v>5</v>
      </c>
      <c r="I39" s="1">
        <f t="shared" si="78"/>
        <v>14</v>
      </c>
      <c r="J39" s="1">
        <f t="shared" si="78"/>
        <v>13</v>
      </c>
      <c r="K39" s="1">
        <f t="shared" si="78"/>
        <v>5</v>
      </c>
      <c r="L39" s="1">
        <f t="shared" si="78"/>
        <v>11</v>
      </c>
      <c r="M39" s="1" t="str">
        <f t="shared" si="78"/>
        <v/>
      </c>
      <c r="N39" s="1" t="str">
        <f t="shared" si="78"/>
        <v/>
      </c>
      <c r="O39" s="1" t="str">
        <f t="shared" si="78"/>
        <v/>
      </c>
      <c r="P39" s="1">
        <f t="shared" si="6"/>
        <v>4162186587</v>
      </c>
      <c r="Q39" s="1">
        <f t="shared" ref="Q39:Z39" si="79">E39*2^(4*count(F39:$O39))</f>
        <v>4026531840</v>
      </c>
      <c r="R39" s="1">
        <f t="shared" si="79"/>
        <v>134217728</v>
      </c>
      <c r="S39" s="1">
        <f t="shared" si="79"/>
        <v>1048576</v>
      </c>
      <c r="T39" s="1">
        <f t="shared" si="79"/>
        <v>327680</v>
      </c>
      <c r="U39" s="1">
        <f t="shared" si="79"/>
        <v>57344</v>
      </c>
      <c r="V39" s="1">
        <f t="shared" si="79"/>
        <v>3328</v>
      </c>
      <c r="W39" s="1">
        <f t="shared" si="79"/>
        <v>80</v>
      </c>
      <c r="X39" s="1">
        <f t="shared" si="79"/>
        <v>11</v>
      </c>
      <c r="Y39" s="1">
        <f t="shared" si="79"/>
        <v>0</v>
      </c>
      <c r="Z39" s="1">
        <f t="shared" si="79"/>
        <v>0</v>
      </c>
    </row>
    <row r="40">
      <c r="A40" s="1" t="str">
        <f>'P1'!R47</f>
        <v>011001011111110111100011</v>
      </c>
      <c r="B40" s="1">
        <f t="shared" si="3"/>
        <v>24</v>
      </c>
      <c r="C40" s="1">
        <f t="shared" si="4"/>
        <v>6684131</v>
      </c>
      <c r="E40" s="1">
        <f t="shared" ref="E40:O40" si="80">if(MID($A40,E$1*4+1,4)="","",bin2dec(MID($A40,E$1*4+1,4)))</f>
        <v>6</v>
      </c>
      <c r="F40" s="1">
        <f t="shared" si="80"/>
        <v>5</v>
      </c>
      <c r="G40" s="1">
        <f t="shared" si="80"/>
        <v>15</v>
      </c>
      <c r="H40" s="1">
        <f t="shared" si="80"/>
        <v>13</v>
      </c>
      <c r="I40" s="1">
        <f t="shared" si="80"/>
        <v>14</v>
      </c>
      <c r="J40" s="1">
        <f t="shared" si="80"/>
        <v>3</v>
      </c>
      <c r="K40" s="1" t="str">
        <f t="shared" si="80"/>
        <v/>
      </c>
      <c r="L40" s="1" t="str">
        <f t="shared" si="80"/>
        <v/>
      </c>
      <c r="M40" s="1" t="str">
        <f t="shared" si="80"/>
        <v/>
      </c>
      <c r="N40" s="1" t="str">
        <f t="shared" si="80"/>
        <v/>
      </c>
      <c r="O40" s="1" t="str">
        <f t="shared" si="80"/>
        <v/>
      </c>
      <c r="P40" s="1">
        <f t="shared" si="6"/>
        <v>6684131</v>
      </c>
      <c r="Q40" s="1">
        <f t="shared" ref="Q40:Z40" si="81">E40*2^(4*count(F40:$O40))</f>
        <v>6291456</v>
      </c>
      <c r="R40" s="1">
        <f t="shared" si="81"/>
        <v>327680</v>
      </c>
      <c r="S40" s="1">
        <f t="shared" si="81"/>
        <v>61440</v>
      </c>
      <c r="T40" s="1">
        <f t="shared" si="81"/>
        <v>3328</v>
      </c>
      <c r="U40" s="1">
        <f t="shared" si="81"/>
        <v>224</v>
      </c>
      <c r="V40" s="1">
        <f t="shared" si="81"/>
        <v>3</v>
      </c>
      <c r="W40" s="1">
        <f t="shared" si="81"/>
        <v>0</v>
      </c>
      <c r="X40" s="1">
        <f t="shared" si="81"/>
        <v>0</v>
      </c>
      <c r="Y40" s="1">
        <f t="shared" si="81"/>
        <v>0</v>
      </c>
      <c r="Z40" s="1">
        <f t="shared" si="81"/>
        <v>0</v>
      </c>
    </row>
    <row r="41">
      <c r="A41" s="1" t="str">
        <f>'P1'!R48</f>
        <v/>
      </c>
      <c r="B41" s="1">
        <f t="shared" si="3"/>
        <v>0</v>
      </c>
      <c r="C41" s="1">
        <f t="shared" si="4"/>
        <v>0</v>
      </c>
      <c r="E41" s="1" t="str">
        <f t="shared" ref="E41:O41" si="82">if(MID($A41,E$1*4+1,4)="","",bin2dec(MID($A41,E$1*4+1,4)))</f>
        <v/>
      </c>
      <c r="F41" s="1" t="str">
        <f t="shared" si="82"/>
        <v/>
      </c>
      <c r="G41" s="1" t="str">
        <f t="shared" si="82"/>
        <v/>
      </c>
      <c r="H41" s="1" t="str">
        <f t="shared" si="82"/>
        <v/>
      </c>
      <c r="I41" s="1" t="str">
        <f t="shared" si="82"/>
        <v/>
      </c>
      <c r="J41" s="1" t="str">
        <f t="shared" si="82"/>
        <v/>
      </c>
      <c r="K41" s="1" t="str">
        <f t="shared" si="82"/>
        <v/>
      </c>
      <c r="L41" s="1" t="str">
        <f t="shared" si="82"/>
        <v/>
      </c>
      <c r="M41" s="1" t="str">
        <f t="shared" si="82"/>
        <v/>
      </c>
      <c r="N41" s="1" t="str">
        <f t="shared" si="82"/>
        <v/>
      </c>
      <c r="O41" s="1" t="str">
        <f t="shared" si="82"/>
        <v/>
      </c>
      <c r="P41" s="1">
        <f t="shared" si="6"/>
        <v>0</v>
      </c>
      <c r="Q41" s="1">
        <f t="shared" ref="Q41:Z41" si="83">E41*2^(4*count(F41:$O41))</f>
        <v>0</v>
      </c>
      <c r="R41" s="1">
        <f t="shared" si="83"/>
        <v>0</v>
      </c>
      <c r="S41" s="1">
        <f t="shared" si="83"/>
        <v>0</v>
      </c>
      <c r="T41" s="1">
        <f t="shared" si="83"/>
        <v>0</v>
      </c>
      <c r="U41" s="1">
        <f t="shared" si="83"/>
        <v>0</v>
      </c>
      <c r="V41" s="1">
        <f t="shared" si="83"/>
        <v>0</v>
      </c>
      <c r="W41" s="1">
        <f t="shared" si="83"/>
        <v>0</v>
      </c>
      <c r="X41" s="1">
        <f t="shared" si="83"/>
        <v>0</v>
      </c>
      <c r="Y41" s="1">
        <f t="shared" si="83"/>
        <v>0</v>
      </c>
      <c r="Z41" s="1">
        <f t="shared" si="83"/>
        <v>0</v>
      </c>
    </row>
    <row r="42">
      <c r="A42" s="1" t="str">
        <f>'P1'!R49</f>
        <v>10010101</v>
      </c>
      <c r="B42" s="1">
        <f t="shared" si="3"/>
        <v>8</v>
      </c>
      <c r="C42" s="1">
        <f t="shared" si="4"/>
        <v>149</v>
      </c>
      <c r="E42" s="1">
        <f t="shared" ref="E42:O42" si="84">if(MID($A42,E$1*4+1,4)="","",bin2dec(MID($A42,E$1*4+1,4)))</f>
        <v>9</v>
      </c>
      <c r="F42" s="1">
        <f t="shared" si="84"/>
        <v>5</v>
      </c>
      <c r="G42" s="1" t="str">
        <f t="shared" si="84"/>
        <v/>
      </c>
      <c r="H42" s="1" t="str">
        <f t="shared" si="84"/>
        <v/>
      </c>
      <c r="I42" s="1" t="str">
        <f t="shared" si="84"/>
        <v/>
      </c>
      <c r="J42" s="1" t="str">
        <f t="shared" si="84"/>
        <v/>
      </c>
      <c r="K42" s="1" t="str">
        <f t="shared" si="84"/>
        <v/>
      </c>
      <c r="L42" s="1" t="str">
        <f t="shared" si="84"/>
        <v/>
      </c>
      <c r="M42" s="1" t="str">
        <f t="shared" si="84"/>
        <v/>
      </c>
      <c r="N42" s="1" t="str">
        <f t="shared" si="84"/>
        <v/>
      </c>
      <c r="O42" s="1" t="str">
        <f t="shared" si="84"/>
        <v/>
      </c>
      <c r="P42" s="1">
        <f t="shared" si="6"/>
        <v>149</v>
      </c>
      <c r="Q42" s="1">
        <f t="shared" ref="Q42:Z42" si="85">E42*2^(4*count(F42:$O42))</f>
        <v>144</v>
      </c>
      <c r="R42" s="1">
        <f t="shared" si="85"/>
        <v>5</v>
      </c>
      <c r="S42" s="1">
        <f t="shared" si="85"/>
        <v>0</v>
      </c>
      <c r="T42" s="1">
        <f t="shared" si="85"/>
        <v>0</v>
      </c>
      <c r="U42" s="1">
        <f t="shared" si="85"/>
        <v>0</v>
      </c>
      <c r="V42" s="1">
        <f t="shared" si="85"/>
        <v>0</v>
      </c>
      <c r="W42" s="1">
        <f t="shared" si="85"/>
        <v>0</v>
      </c>
      <c r="X42" s="1">
        <f t="shared" si="85"/>
        <v>0</v>
      </c>
      <c r="Y42" s="1">
        <f t="shared" si="85"/>
        <v>0</v>
      </c>
      <c r="Z42" s="1">
        <f t="shared" si="85"/>
        <v>0</v>
      </c>
    </row>
    <row r="43">
      <c r="A43" s="1" t="str">
        <f>'P1'!R50</f>
        <v>00111100</v>
      </c>
      <c r="B43" s="1">
        <f t="shared" si="3"/>
        <v>8</v>
      </c>
      <c r="C43" s="1">
        <f t="shared" si="4"/>
        <v>60</v>
      </c>
      <c r="E43" s="1">
        <f t="shared" ref="E43:O43" si="86">if(MID($A43,E$1*4+1,4)="","",bin2dec(MID($A43,E$1*4+1,4)))</f>
        <v>3</v>
      </c>
      <c r="F43" s="1">
        <f t="shared" si="86"/>
        <v>12</v>
      </c>
      <c r="G43" s="1" t="str">
        <f t="shared" si="86"/>
        <v/>
      </c>
      <c r="H43" s="1" t="str">
        <f t="shared" si="86"/>
        <v/>
      </c>
      <c r="I43" s="1" t="str">
        <f t="shared" si="86"/>
        <v/>
      </c>
      <c r="J43" s="1" t="str">
        <f t="shared" si="86"/>
        <v/>
      </c>
      <c r="K43" s="1" t="str">
        <f t="shared" si="86"/>
        <v/>
      </c>
      <c r="L43" s="1" t="str">
        <f t="shared" si="86"/>
        <v/>
      </c>
      <c r="M43" s="1" t="str">
        <f t="shared" si="86"/>
        <v/>
      </c>
      <c r="N43" s="1" t="str">
        <f t="shared" si="86"/>
        <v/>
      </c>
      <c r="O43" s="1" t="str">
        <f t="shared" si="86"/>
        <v/>
      </c>
      <c r="P43" s="1">
        <f t="shared" si="6"/>
        <v>60</v>
      </c>
      <c r="Q43" s="1">
        <f t="shared" ref="Q43:Z43" si="87">E43*2^(4*count(F43:$O43))</f>
        <v>48</v>
      </c>
      <c r="R43" s="1">
        <f t="shared" si="87"/>
        <v>12</v>
      </c>
      <c r="S43" s="1">
        <f t="shared" si="87"/>
        <v>0</v>
      </c>
      <c r="T43" s="1">
        <f t="shared" si="87"/>
        <v>0</v>
      </c>
      <c r="U43" s="1">
        <f t="shared" si="87"/>
        <v>0</v>
      </c>
      <c r="V43" s="1">
        <f t="shared" si="87"/>
        <v>0</v>
      </c>
      <c r="W43" s="1">
        <f t="shared" si="87"/>
        <v>0</v>
      </c>
      <c r="X43" s="1">
        <f t="shared" si="87"/>
        <v>0</v>
      </c>
      <c r="Y43" s="1">
        <f t="shared" si="87"/>
        <v>0</v>
      </c>
      <c r="Z43" s="1">
        <f t="shared" si="87"/>
        <v>0</v>
      </c>
    </row>
    <row r="44">
      <c r="A44" s="1" t="str">
        <f>'P1'!R51</f>
        <v/>
      </c>
      <c r="B44" s="1">
        <f t="shared" si="3"/>
        <v>0</v>
      </c>
      <c r="C44" s="1">
        <f t="shared" si="4"/>
        <v>0</v>
      </c>
      <c r="E44" s="1" t="str">
        <f t="shared" ref="E44:O44" si="88">if(MID($A44,E$1*4+1,4)="","",bin2dec(MID($A44,E$1*4+1,4)))</f>
        <v/>
      </c>
      <c r="F44" s="1" t="str">
        <f t="shared" si="88"/>
        <v/>
      </c>
      <c r="G44" s="1" t="str">
        <f t="shared" si="88"/>
        <v/>
      </c>
      <c r="H44" s="1" t="str">
        <f t="shared" si="88"/>
        <v/>
      </c>
      <c r="I44" s="1" t="str">
        <f t="shared" si="88"/>
        <v/>
      </c>
      <c r="J44" s="1" t="str">
        <f t="shared" si="88"/>
        <v/>
      </c>
      <c r="K44" s="1" t="str">
        <f t="shared" si="88"/>
        <v/>
      </c>
      <c r="L44" s="1" t="str">
        <f t="shared" si="88"/>
        <v/>
      </c>
      <c r="M44" s="1" t="str">
        <f t="shared" si="88"/>
        <v/>
      </c>
      <c r="N44" s="1" t="str">
        <f t="shared" si="88"/>
        <v/>
      </c>
      <c r="O44" s="1" t="str">
        <f t="shared" si="88"/>
        <v/>
      </c>
      <c r="P44" s="1">
        <f t="shared" si="6"/>
        <v>0</v>
      </c>
      <c r="Q44" s="1">
        <f t="shared" ref="Q44:Z44" si="89">E44*2^(4*count(F44:$O44))</f>
        <v>0</v>
      </c>
      <c r="R44" s="1">
        <f t="shared" si="89"/>
        <v>0</v>
      </c>
      <c r="S44" s="1">
        <f t="shared" si="89"/>
        <v>0</v>
      </c>
      <c r="T44" s="1">
        <f t="shared" si="89"/>
        <v>0</v>
      </c>
      <c r="U44" s="1">
        <f t="shared" si="89"/>
        <v>0</v>
      </c>
      <c r="V44" s="1">
        <f t="shared" si="89"/>
        <v>0</v>
      </c>
      <c r="W44" s="1">
        <f t="shared" si="89"/>
        <v>0</v>
      </c>
      <c r="X44" s="1">
        <f t="shared" si="89"/>
        <v>0</v>
      </c>
      <c r="Y44" s="1">
        <f t="shared" si="89"/>
        <v>0</v>
      </c>
      <c r="Z44" s="1">
        <f t="shared" si="89"/>
        <v>0</v>
      </c>
    </row>
    <row r="45">
      <c r="A45" s="1" t="str">
        <f>'P1'!R52</f>
        <v>11010101</v>
      </c>
      <c r="B45" s="1">
        <f t="shared" si="3"/>
        <v>8</v>
      </c>
      <c r="C45" s="1">
        <f t="shared" si="4"/>
        <v>213</v>
      </c>
      <c r="E45" s="1">
        <f t="shared" ref="E45:O45" si="90">if(MID($A45,E$1*4+1,4)="","",bin2dec(MID($A45,E$1*4+1,4)))</f>
        <v>13</v>
      </c>
      <c r="F45" s="1">
        <f t="shared" si="90"/>
        <v>5</v>
      </c>
      <c r="G45" s="1" t="str">
        <f t="shared" si="90"/>
        <v/>
      </c>
      <c r="H45" s="1" t="str">
        <f t="shared" si="90"/>
        <v/>
      </c>
      <c r="I45" s="1" t="str">
        <f t="shared" si="90"/>
        <v/>
      </c>
      <c r="J45" s="1" t="str">
        <f t="shared" si="90"/>
        <v/>
      </c>
      <c r="K45" s="1" t="str">
        <f t="shared" si="90"/>
        <v/>
      </c>
      <c r="L45" s="1" t="str">
        <f t="shared" si="90"/>
        <v/>
      </c>
      <c r="M45" s="1" t="str">
        <f t="shared" si="90"/>
        <v/>
      </c>
      <c r="N45" s="1" t="str">
        <f t="shared" si="90"/>
        <v/>
      </c>
      <c r="O45" s="1" t="str">
        <f t="shared" si="90"/>
        <v/>
      </c>
      <c r="P45" s="1">
        <f t="shared" si="6"/>
        <v>213</v>
      </c>
      <c r="Q45" s="1">
        <f t="shared" ref="Q45:Z45" si="91">E45*2^(4*count(F45:$O45))</f>
        <v>208</v>
      </c>
      <c r="R45" s="1">
        <f t="shared" si="91"/>
        <v>5</v>
      </c>
      <c r="S45" s="1">
        <f t="shared" si="91"/>
        <v>0</v>
      </c>
      <c r="T45" s="1">
        <f t="shared" si="91"/>
        <v>0</v>
      </c>
      <c r="U45" s="1">
        <f t="shared" si="91"/>
        <v>0</v>
      </c>
      <c r="V45" s="1">
        <f t="shared" si="91"/>
        <v>0</v>
      </c>
      <c r="W45" s="1">
        <f t="shared" si="91"/>
        <v>0</v>
      </c>
      <c r="X45" s="1">
        <f t="shared" si="91"/>
        <v>0</v>
      </c>
      <c r="Y45" s="1">
        <f t="shared" si="91"/>
        <v>0</v>
      </c>
      <c r="Z45" s="1">
        <f t="shared" si="91"/>
        <v>0</v>
      </c>
    </row>
    <row r="46">
      <c r="A46" s="1" t="str">
        <f>'P1'!R53</f>
        <v>1010</v>
      </c>
      <c r="B46" s="1">
        <f t="shared" si="3"/>
        <v>4</v>
      </c>
      <c r="C46" s="1">
        <f t="shared" si="4"/>
        <v>10</v>
      </c>
      <c r="E46" s="1">
        <f t="shared" ref="E46:O46" si="92">if(MID($A46,E$1*4+1,4)="","",bin2dec(MID($A46,E$1*4+1,4)))</f>
        <v>10</v>
      </c>
      <c r="F46" s="1" t="str">
        <f t="shared" si="92"/>
        <v/>
      </c>
      <c r="G46" s="1" t="str">
        <f t="shared" si="92"/>
        <v/>
      </c>
      <c r="H46" s="1" t="str">
        <f t="shared" si="92"/>
        <v/>
      </c>
      <c r="I46" s="1" t="str">
        <f t="shared" si="92"/>
        <v/>
      </c>
      <c r="J46" s="1" t="str">
        <f t="shared" si="92"/>
        <v/>
      </c>
      <c r="K46" s="1" t="str">
        <f t="shared" si="92"/>
        <v/>
      </c>
      <c r="L46" s="1" t="str">
        <f t="shared" si="92"/>
        <v/>
      </c>
      <c r="M46" s="1" t="str">
        <f t="shared" si="92"/>
        <v/>
      </c>
      <c r="N46" s="1" t="str">
        <f t="shared" si="92"/>
        <v/>
      </c>
      <c r="O46" s="1" t="str">
        <f t="shared" si="92"/>
        <v/>
      </c>
      <c r="P46" s="1">
        <f t="shared" si="6"/>
        <v>10</v>
      </c>
      <c r="Q46" s="1">
        <f t="shared" ref="Q46:Z46" si="93">E46*2^(4*count(F46:$O46))</f>
        <v>10</v>
      </c>
      <c r="R46" s="1">
        <f t="shared" si="93"/>
        <v>0</v>
      </c>
      <c r="S46" s="1">
        <f t="shared" si="93"/>
        <v>0</v>
      </c>
      <c r="T46" s="1">
        <f t="shared" si="93"/>
        <v>0</v>
      </c>
      <c r="U46" s="1">
        <f t="shared" si="93"/>
        <v>0</v>
      </c>
      <c r="V46" s="1">
        <f t="shared" si="93"/>
        <v>0</v>
      </c>
      <c r="W46" s="1">
        <f t="shared" si="93"/>
        <v>0</v>
      </c>
      <c r="X46" s="1">
        <f t="shared" si="93"/>
        <v>0</v>
      </c>
      <c r="Y46" s="1">
        <f t="shared" si="93"/>
        <v>0</v>
      </c>
      <c r="Z46" s="1">
        <f t="shared" si="93"/>
        <v>0</v>
      </c>
    </row>
    <row r="47">
      <c r="A47" s="1" t="str">
        <f>'P1'!R54</f>
        <v>0111</v>
      </c>
      <c r="B47" s="1">
        <f t="shared" si="3"/>
        <v>4</v>
      </c>
      <c r="C47" s="1">
        <f t="shared" si="4"/>
        <v>7</v>
      </c>
      <c r="E47" s="1">
        <f t="shared" ref="E47:O47" si="94">if(MID($A47,E$1*4+1,4)="","",bin2dec(MID($A47,E$1*4+1,4)))</f>
        <v>7</v>
      </c>
      <c r="F47" s="1" t="str">
        <f t="shared" si="94"/>
        <v/>
      </c>
      <c r="G47" s="1" t="str">
        <f t="shared" si="94"/>
        <v/>
      </c>
      <c r="H47" s="1" t="str">
        <f t="shared" si="94"/>
        <v/>
      </c>
      <c r="I47" s="1" t="str">
        <f t="shared" si="94"/>
        <v/>
      </c>
      <c r="J47" s="1" t="str">
        <f t="shared" si="94"/>
        <v/>
      </c>
      <c r="K47" s="1" t="str">
        <f t="shared" si="94"/>
        <v/>
      </c>
      <c r="L47" s="1" t="str">
        <f t="shared" si="94"/>
        <v/>
      </c>
      <c r="M47" s="1" t="str">
        <f t="shared" si="94"/>
        <v/>
      </c>
      <c r="N47" s="1" t="str">
        <f t="shared" si="94"/>
        <v/>
      </c>
      <c r="O47" s="1" t="str">
        <f t="shared" si="94"/>
        <v/>
      </c>
      <c r="P47" s="1">
        <f t="shared" si="6"/>
        <v>7</v>
      </c>
      <c r="Q47" s="1">
        <f t="shared" ref="Q47:Z47" si="95">E47*2^(4*count(F47:$O47))</f>
        <v>7</v>
      </c>
      <c r="R47" s="1">
        <f t="shared" si="95"/>
        <v>0</v>
      </c>
      <c r="S47" s="1">
        <f t="shared" si="95"/>
        <v>0</v>
      </c>
      <c r="T47" s="1">
        <f t="shared" si="95"/>
        <v>0</v>
      </c>
      <c r="U47" s="1">
        <f t="shared" si="95"/>
        <v>0</v>
      </c>
      <c r="V47" s="1">
        <f t="shared" si="95"/>
        <v>0</v>
      </c>
      <c r="W47" s="1">
        <f t="shared" si="95"/>
        <v>0</v>
      </c>
      <c r="X47" s="1">
        <f t="shared" si="95"/>
        <v>0</v>
      </c>
      <c r="Y47" s="1">
        <f t="shared" si="95"/>
        <v>0</v>
      </c>
      <c r="Z47" s="1">
        <f t="shared" si="95"/>
        <v>0</v>
      </c>
    </row>
    <row r="48">
      <c r="A48" s="1" t="str">
        <f>'P1'!R55</f>
        <v>1010</v>
      </c>
      <c r="B48" s="1">
        <f t="shared" si="3"/>
        <v>4</v>
      </c>
      <c r="C48" s="1">
        <f t="shared" si="4"/>
        <v>10</v>
      </c>
      <c r="E48" s="1">
        <f t="shared" ref="E48:O48" si="96">if(MID($A48,E$1*4+1,4)="","",bin2dec(MID($A48,E$1*4+1,4)))</f>
        <v>10</v>
      </c>
      <c r="F48" s="1" t="str">
        <f t="shared" si="96"/>
        <v/>
      </c>
      <c r="G48" s="1" t="str">
        <f t="shared" si="96"/>
        <v/>
      </c>
      <c r="H48" s="1" t="str">
        <f t="shared" si="96"/>
        <v/>
      </c>
      <c r="I48" s="1" t="str">
        <f t="shared" si="96"/>
        <v/>
      </c>
      <c r="J48" s="1" t="str">
        <f t="shared" si="96"/>
        <v/>
      </c>
      <c r="K48" s="1" t="str">
        <f t="shared" si="96"/>
        <v/>
      </c>
      <c r="L48" s="1" t="str">
        <f t="shared" si="96"/>
        <v/>
      </c>
      <c r="M48" s="1" t="str">
        <f t="shared" si="96"/>
        <v/>
      </c>
      <c r="N48" s="1" t="str">
        <f t="shared" si="96"/>
        <v/>
      </c>
      <c r="O48" s="1" t="str">
        <f t="shared" si="96"/>
        <v/>
      </c>
      <c r="P48" s="1">
        <f t="shared" si="6"/>
        <v>10</v>
      </c>
      <c r="Q48" s="1">
        <f t="shared" ref="Q48:Z48" si="97">E48*2^(4*count(F48:$O48))</f>
        <v>10</v>
      </c>
      <c r="R48" s="1">
        <f t="shared" si="97"/>
        <v>0</v>
      </c>
      <c r="S48" s="1">
        <f t="shared" si="97"/>
        <v>0</v>
      </c>
      <c r="T48" s="1">
        <f t="shared" si="97"/>
        <v>0</v>
      </c>
      <c r="U48" s="1">
        <f t="shared" si="97"/>
        <v>0</v>
      </c>
      <c r="V48" s="1">
        <f t="shared" si="97"/>
        <v>0</v>
      </c>
      <c r="W48" s="1">
        <f t="shared" si="97"/>
        <v>0</v>
      </c>
      <c r="X48" s="1">
        <f t="shared" si="97"/>
        <v>0</v>
      </c>
      <c r="Y48" s="1">
        <f t="shared" si="97"/>
        <v>0</v>
      </c>
      <c r="Z48" s="1">
        <f t="shared" si="97"/>
        <v>0</v>
      </c>
    </row>
    <row r="49">
      <c r="A49" s="1" t="str">
        <f>'P1'!R56</f>
        <v/>
      </c>
      <c r="B49" s="1">
        <f t="shared" si="3"/>
        <v>0</v>
      </c>
      <c r="C49" s="1">
        <f t="shared" si="4"/>
        <v>0</v>
      </c>
      <c r="E49" s="1" t="str">
        <f t="shared" ref="E49:O49" si="98">if(MID($A49,E$1*4+1,4)="","",bin2dec(MID($A49,E$1*4+1,4)))</f>
        <v/>
      </c>
      <c r="F49" s="1" t="str">
        <f t="shared" si="98"/>
        <v/>
      </c>
      <c r="G49" s="1" t="str">
        <f t="shared" si="98"/>
        <v/>
      </c>
      <c r="H49" s="1" t="str">
        <f t="shared" si="98"/>
        <v/>
      </c>
      <c r="I49" s="1" t="str">
        <f t="shared" si="98"/>
        <v/>
      </c>
      <c r="J49" s="1" t="str">
        <f t="shared" si="98"/>
        <v/>
      </c>
      <c r="K49" s="1" t="str">
        <f t="shared" si="98"/>
        <v/>
      </c>
      <c r="L49" s="1" t="str">
        <f t="shared" si="98"/>
        <v/>
      </c>
      <c r="M49" s="1" t="str">
        <f t="shared" si="98"/>
        <v/>
      </c>
      <c r="N49" s="1" t="str">
        <f t="shared" si="98"/>
        <v/>
      </c>
      <c r="O49" s="1" t="str">
        <f t="shared" si="98"/>
        <v/>
      </c>
      <c r="P49" s="1">
        <f t="shared" si="6"/>
        <v>0</v>
      </c>
      <c r="Q49" s="1">
        <f t="shared" ref="Q49:Z49" si="99">E49*2^(4*count(F49:$O49))</f>
        <v>0</v>
      </c>
      <c r="R49" s="1">
        <f t="shared" si="99"/>
        <v>0</v>
      </c>
      <c r="S49" s="1">
        <f t="shared" si="99"/>
        <v>0</v>
      </c>
      <c r="T49" s="1">
        <f t="shared" si="99"/>
        <v>0</v>
      </c>
      <c r="U49" s="1">
        <f t="shared" si="99"/>
        <v>0</v>
      </c>
      <c r="V49" s="1">
        <f t="shared" si="99"/>
        <v>0</v>
      </c>
      <c r="W49" s="1">
        <f t="shared" si="99"/>
        <v>0</v>
      </c>
      <c r="X49" s="1">
        <f t="shared" si="99"/>
        <v>0</v>
      </c>
      <c r="Y49" s="1">
        <f t="shared" si="99"/>
        <v>0</v>
      </c>
      <c r="Z49" s="1">
        <f t="shared" si="99"/>
        <v>0</v>
      </c>
    </row>
    <row r="50">
      <c r="A50" s="1" t="str">
        <f>'P1'!R57</f>
        <v/>
      </c>
      <c r="B50" s="1">
        <f t="shared" si="3"/>
        <v>0</v>
      </c>
      <c r="C50" s="1">
        <f t="shared" si="4"/>
        <v>0</v>
      </c>
      <c r="E50" s="1" t="str">
        <f t="shared" ref="E50:O50" si="100">if(MID($A50,E$1*4+1,4)="","",bin2dec(MID($A50,E$1*4+1,4)))</f>
        <v/>
      </c>
      <c r="F50" s="1" t="str">
        <f t="shared" si="100"/>
        <v/>
      </c>
      <c r="G50" s="1" t="str">
        <f t="shared" si="100"/>
        <v/>
      </c>
      <c r="H50" s="1" t="str">
        <f t="shared" si="100"/>
        <v/>
      </c>
      <c r="I50" s="1" t="str">
        <f t="shared" si="100"/>
        <v/>
      </c>
      <c r="J50" s="1" t="str">
        <f t="shared" si="100"/>
        <v/>
      </c>
      <c r="K50" s="1" t="str">
        <f t="shared" si="100"/>
        <v/>
      </c>
      <c r="L50" s="1" t="str">
        <f t="shared" si="100"/>
        <v/>
      </c>
      <c r="M50" s="1" t="str">
        <f t="shared" si="100"/>
        <v/>
      </c>
      <c r="N50" s="1" t="str">
        <f t="shared" si="100"/>
        <v/>
      </c>
      <c r="O50" s="1" t="str">
        <f t="shared" si="100"/>
        <v/>
      </c>
      <c r="P50" s="1">
        <f t="shared" si="6"/>
        <v>0</v>
      </c>
      <c r="Q50" s="1">
        <f t="shared" ref="Q50:Z50" si="101">E50*2^(4*count(F50:$O50))</f>
        <v>0</v>
      </c>
      <c r="R50" s="1">
        <f t="shared" si="101"/>
        <v>0</v>
      </c>
      <c r="S50" s="1">
        <f t="shared" si="101"/>
        <v>0</v>
      </c>
      <c r="T50" s="1">
        <f t="shared" si="101"/>
        <v>0</v>
      </c>
      <c r="U50" s="1">
        <f t="shared" si="101"/>
        <v>0</v>
      </c>
      <c r="V50" s="1">
        <f t="shared" si="101"/>
        <v>0</v>
      </c>
      <c r="W50" s="1">
        <f t="shared" si="101"/>
        <v>0</v>
      </c>
      <c r="X50" s="1">
        <f t="shared" si="101"/>
        <v>0</v>
      </c>
      <c r="Y50" s="1">
        <f t="shared" si="101"/>
        <v>0</v>
      </c>
      <c r="Z50" s="1">
        <f t="shared" si="101"/>
        <v>0</v>
      </c>
    </row>
    <row r="51">
      <c r="A51" s="1" t="str">
        <f>'P1'!R58</f>
        <v>11011000101110000101</v>
      </c>
      <c r="B51" s="1">
        <f t="shared" si="3"/>
        <v>20</v>
      </c>
      <c r="C51" s="1">
        <f t="shared" si="4"/>
        <v>887685</v>
      </c>
      <c r="E51" s="1">
        <f t="shared" ref="E51:O51" si="102">if(MID($A51,E$1*4+1,4)="","",bin2dec(MID($A51,E$1*4+1,4)))</f>
        <v>13</v>
      </c>
      <c r="F51" s="1">
        <f t="shared" si="102"/>
        <v>8</v>
      </c>
      <c r="G51" s="1">
        <f t="shared" si="102"/>
        <v>11</v>
      </c>
      <c r="H51" s="1">
        <f t="shared" si="102"/>
        <v>8</v>
      </c>
      <c r="I51" s="1">
        <f t="shared" si="102"/>
        <v>5</v>
      </c>
      <c r="J51" s="1" t="str">
        <f t="shared" si="102"/>
        <v/>
      </c>
      <c r="K51" s="1" t="str">
        <f t="shared" si="102"/>
        <v/>
      </c>
      <c r="L51" s="1" t="str">
        <f t="shared" si="102"/>
        <v/>
      </c>
      <c r="M51" s="1" t="str">
        <f t="shared" si="102"/>
        <v/>
      </c>
      <c r="N51" s="1" t="str">
        <f t="shared" si="102"/>
        <v/>
      </c>
      <c r="O51" s="1" t="str">
        <f t="shared" si="102"/>
        <v/>
      </c>
      <c r="P51" s="1">
        <f t="shared" si="6"/>
        <v>887685</v>
      </c>
      <c r="Q51" s="1">
        <f t="shared" ref="Q51:Z51" si="103">E51*2^(4*count(F51:$O51))</f>
        <v>851968</v>
      </c>
      <c r="R51" s="1">
        <f t="shared" si="103"/>
        <v>32768</v>
      </c>
      <c r="S51" s="1">
        <f t="shared" si="103"/>
        <v>2816</v>
      </c>
      <c r="T51" s="1">
        <f t="shared" si="103"/>
        <v>128</v>
      </c>
      <c r="U51" s="1">
        <f t="shared" si="103"/>
        <v>5</v>
      </c>
      <c r="V51" s="1">
        <f t="shared" si="103"/>
        <v>0</v>
      </c>
      <c r="W51" s="1">
        <f t="shared" si="103"/>
        <v>0</v>
      </c>
      <c r="X51" s="1">
        <f t="shared" si="103"/>
        <v>0</v>
      </c>
      <c r="Y51" s="1">
        <f t="shared" si="103"/>
        <v>0</v>
      </c>
      <c r="Z51" s="1">
        <f t="shared" si="103"/>
        <v>0</v>
      </c>
    </row>
    <row r="52">
      <c r="A52" s="1" t="str">
        <f>'P1'!R59</f>
        <v>00010111</v>
      </c>
      <c r="B52" s="1">
        <f t="shared" si="3"/>
        <v>8</v>
      </c>
      <c r="C52" s="1">
        <f t="shared" si="4"/>
        <v>23</v>
      </c>
      <c r="E52" s="1">
        <f t="shared" ref="E52:O52" si="104">if(MID($A52,E$1*4+1,4)="","",bin2dec(MID($A52,E$1*4+1,4)))</f>
        <v>1</v>
      </c>
      <c r="F52" s="1">
        <f t="shared" si="104"/>
        <v>7</v>
      </c>
      <c r="G52" s="1" t="str">
        <f t="shared" si="104"/>
        <v/>
      </c>
      <c r="H52" s="1" t="str">
        <f t="shared" si="104"/>
        <v/>
      </c>
      <c r="I52" s="1" t="str">
        <f t="shared" si="104"/>
        <v/>
      </c>
      <c r="J52" s="1" t="str">
        <f t="shared" si="104"/>
        <v/>
      </c>
      <c r="K52" s="1" t="str">
        <f t="shared" si="104"/>
        <v/>
      </c>
      <c r="L52" s="1" t="str">
        <f t="shared" si="104"/>
        <v/>
      </c>
      <c r="M52" s="1" t="str">
        <f t="shared" si="104"/>
        <v/>
      </c>
      <c r="N52" s="1" t="str">
        <f t="shared" si="104"/>
        <v/>
      </c>
      <c r="O52" s="1" t="str">
        <f t="shared" si="104"/>
        <v/>
      </c>
      <c r="P52" s="1">
        <f t="shared" si="6"/>
        <v>23</v>
      </c>
      <c r="Q52" s="1">
        <f t="shared" ref="Q52:Z52" si="105">E52*2^(4*count(F52:$O52))</f>
        <v>16</v>
      </c>
      <c r="R52" s="1">
        <f t="shared" si="105"/>
        <v>7</v>
      </c>
      <c r="S52" s="1">
        <f t="shared" si="105"/>
        <v>0</v>
      </c>
      <c r="T52" s="1">
        <f t="shared" si="105"/>
        <v>0</v>
      </c>
      <c r="U52" s="1">
        <f t="shared" si="105"/>
        <v>0</v>
      </c>
      <c r="V52" s="1">
        <f t="shared" si="105"/>
        <v>0</v>
      </c>
      <c r="W52" s="1">
        <f t="shared" si="105"/>
        <v>0</v>
      </c>
      <c r="X52" s="1">
        <f t="shared" si="105"/>
        <v>0</v>
      </c>
      <c r="Y52" s="1">
        <f t="shared" si="105"/>
        <v>0</v>
      </c>
      <c r="Z52" s="1">
        <f t="shared" si="105"/>
        <v>0</v>
      </c>
    </row>
    <row r="53">
      <c r="A53" s="1" t="str">
        <f>'P1'!R60</f>
        <v>111101010100</v>
      </c>
      <c r="B53" s="1">
        <f t="shared" si="3"/>
        <v>12</v>
      </c>
      <c r="C53" s="1">
        <f t="shared" si="4"/>
        <v>3924</v>
      </c>
      <c r="E53" s="1">
        <f t="shared" ref="E53:O53" si="106">if(MID($A53,E$1*4+1,4)="","",bin2dec(MID($A53,E$1*4+1,4)))</f>
        <v>15</v>
      </c>
      <c r="F53" s="1">
        <f t="shared" si="106"/>
        <v>5</v>
      </c>
      <c r="G53" s="1">
        <f t="shared" si="106"/>
        <v>4</v>
      </c>
      <c r="H53" s="1" t="str">
        <f t="shared" si="106"/>
        <v/>
      </c>
      <c r="I53" s="1" t="str">
        <f t="shared" si="106"/>
        <v/>
      </c>
      <c r="J53" s="1" t="str">
        <f t="shared" si="106"/>
        <v/>
      </c>
      <c r="K53" s="1" t="str">
        <f t="shared" si="106"/>
        <v/>
      </c>
      <c r="L53" s="1" t="str">
        <f t="shared" si="106"/>
        <v/>
      </c>
      <c r="M53" s="1" t="str">
        <f t="shared" si="106"/>
        <v/>
      </c>
      <c r="N53" s="1" t="str">
        <f t="shared" si="106"/>
        <v/>
      </c>
      <c r="O53" s="1" t="str">
        <f t="shared" si="106"/>
        <v/>
      </c>
      <c r="P53" s="1">
        <f t="shared" si="6"/>
        <v>3924</v>
      </c>
      <c r="Q53" s="1">
        <f t="shared" ref="Q53:Z53" si="107">E53*2^(4*count(F53:$O53))</f>
        <v>3840</v>
      </c>
      <c r="R53" s="1">
        <f t="shared" si="107"/>
        <v>80</v>
      </c>
      <c r="S53" s="1">
        <f t="shared" si="107"/>
        <v>4</v>
      </c>
      <c r="T53" s="1">
        <f t="shared" si="107"/>
        <v>0</v>
      </c>
      <c r="U53" s="1">
        <f t="shared" si="107"/>
        <v>0</v>
      </c>
      <c r="V53" s="1">
        <f t="shared" si="107"/>
        <v>0</v>
      </c>
      <c r="W53" s="1">
        <f t="shared" si="107"/>
        <v>0</v>
      </c>
      <c r="X53" s="1">
        <f t="shared" si="107"/>
        <v>0</v>
      </c>
      <c r="Y53" s="1">
        <f t="shared" si="107"/>
        <v>0</v>
      </c>
      <c r="Z53" s="1">
        <f t="shared" si="107"/>
        <v>0</v>
      </c>
    </row>
    <row r="54">
      <c r="A54" s="1" t="str">
        <f>'P1'!R61</f>
        <v/>
      </c>
      <c r="B54" s="1">
        <f t="shared" si="3"/>
        <v>0</v>
      </c>
      <c r="C54" s="1">
        <f t="shared" si="4"/>
        <v>0</v>
      </c>
      <c r="E54" s="1" t="str">
        <f t="shared" ref="E54:O54" si="108">if(MID($A54,E$1*4+1,4)="","",bin2dec(MID($A54,E$1*4+1,4)))</f>
        <v/>
      </c>
      <c r="F54" s="1" t="str">
        <f t="shared" si="108"/>
        <v/>
      </c>
      <c r="G54" s="1" t="str">
        <f t="shared" si="108"/>
        <v/>
      </c>
      <c r="H54" s="1" t="str">
        <f t="shared" si="108"/>
        <v/>
      </c>
      <c r="I54" s="1" t="str">
        <f t="shared" si="108"/>
        <v/>
      </c>
      <c r="J54" s="1" t="str">
        <f t="shared" si="108"/>
        <v/>
      </c>
      <c r="K54" s="1" t="str">
        <f t="shared" si="108"/>
        <v/>
      </c>
      <c r="L54" s="1" t="str">
        <f t="shared" si="108"/>
        <v/>
      </c>
      <c r="M54" s="1" t="str">
        <f t="shared" si="108"/>
        <v/>
      </c>
      <c r="N54" s="1" t="str">
        <f t="shared" si="108"/>
        <v/>
      </c>
      <c r="O54" s="1" t="str">
        <f t="shared" si="108"/>
        <v/>
      </c>
      <c r="P54" s="1">
        <f t="shared" si="6"/>
        <v>0</v>
      </c>
      <c r="Q54" s="1">
        <f t="shared" ref="Q54:Z54" si="109">E54*2^(4*count(F54:$O54))</f>
        <v>0</v>
      </c>
      <c r="R54" s="1">
        <f t="shared" si="109"/>
        <v>0</v>
      </c>
      <c r="S54" s="1">
        <f t="shared" si="109"/>
        <v>0</v>
      </c>
      <c r="T54" s="1">
        <f t="shared" si="109"/>
        <v>0</v>
      </c>
      <c r="U54" s="1">
        <f t="shared" si="109"/>
        <v>0</v>
      </c>
      <c r="V54" s="1">
        <f t="shared" si="109"/>
        <v>0</v>
      </c>
      <c r="W54" s="1">
        <f t="shared" si="109"/>
        <v>0</v>
      </c>
      <c r="X54" s="1">
        <f t="shared" si="109"/>
        <v>0</v>
      </c>
      <c r="Y54" s="1">
        <f t="shared" si="109"/>
        <v>0</v>
      </c>
      <c r="Z54" s="1">
        <f t="shared" si="109"/>
        <v>0</v>
      </c>
    </row>
    <row r="55">
      <c r="A55" s="1" t="str">
        <f>'P1'!R62</f>
        <v/>
      </c>
      <c r="B55" s="1">
        <f t="shared" si="3"/>
        <v>0</v>
      </c>
      <c r="C55" s="1">
        <f t="shared" si="4"/>
        <v>0</v>
      </c>
      <c r="E55" s="1" t="str">
        <f t="shared" ref="E55:O55" si="110">if(MID($A55,E$1*4+1,4)="","",bin2dec(MID($A55,E$1*4+1,4)))</f>
        <v/>
      </c>
      <c r="F55" s="1" t="str">
        <f t="shared" si="110"/>
        <v/>
      </c>
      <c r="G55" s="1" t="str">
        <f t="shared" si="110"/>
        <v/>
      </c>
      <c r="H55" s="1" t="str">
        <f t="shared" si="110"/>
        <v/>
      </c>
      <c r="I55" s="1" t="str">
        <f t="shared" si="110"/>
        <v/>
      </c>
      <c r="J55" s="1" t="str">
        <f t="shared" si="110"/>
        <v/>
      </c>
      <c r="K55" s="1" t="str">
        <f t="shared" si="110"/>
        <v/>
      </c>
      <c r="L55" s="1" t="str">
        <f t="shared" si="110"/>
        <v/>
      </c>
      <c r="M55" s="1" t="str">
        <f t="shared" si="110"/>
        <v/>
      </c>
      <c r="N55" s="1" t="str">
        <f t="shared" si="110"/>
        <v/>
      </c>
      <c r="O55" s="1" t="str">
        <f t="shared" si="110"/>
        <v/>
      </c>
      <c r="P55" s="1">
        <f t="shared" si="6"/>
        <v>0</v>
      </c>
      <c r="Q55" s="1">
        <f t="shared" ref="Q55:Z55" si="111">E55*2^(4*count(F55:$O55))</f>
        <v>0</v>
      </c>
      <c r="R55" s="1">
        <f t="shared" si="111"/>
        <v>0</v>
      </c>
      <c r="S55" s="1">
        <f t="shared" si="111"/>
        <v>0</v>
      </c>
      <c r="T55" s="1">
        <f t="shared" si="111"/>
        <v>0</v>
      </c>
      <c r="U55" s="1">
        <f t="shared" si="111"/>
        <v>0</v>
      </c>
      <c r="V55" s="1">
        <f t="shared" si="111"/>
        <v>0</v>
      </c>
      <c r="W55" s="1">
        <f t="shared" si="111"/>
        <v>0</v>
      </c>
      <c r="X55" s="1">
        <f t="shared" si="111"/>
        <v>0</v>
      </c>
      <c r="Y55" s="1">
        <f t="shared" si="111"/>
        <v>0</v>
      </c>
      <c r="Z55" s="1">
        <f t="shared" si="111"/>
        <v>0</v>
      </c>
    </row>
    <row r="56">
      <c r="A56" s="1" t="str">
        <f>'P1'!R63</f>
        <v/>
      </c>
      <c r="B56" s="1">
        <f t="shared" si="3"/>
        <v>0</v>
      </c>
      <c r="C56" s="1">
        <f t="shared" si="4"/>
        <v>0</v>
      </c>
      <c r="E56" s="1" t="str">
        <f t="shared" ref="E56:O56" si="112">if(MID($A56,E$1*4+1,4)="","",bin2dec(MID($A56,E$1*4+1,4)))</f>
        <v/>
      </c>
      <c r="F56" s="1" t="str">
        <f t="shared" si="112"/>
        <v/>
      </c>
      <c r="G56" s="1" t="str">
        <f t="shared" si="112"/>
        <v/>
      </c>
      <c r="H56" s="1" t="str">
        <f t="shared" si="112"/>
        <v/>
      </c>
      <c r="I56" s="1" t="str">
        <f t="shared" si="112"/>
        <v/>
      </c>
      <c r="J56" s="1" t="str">
        <f t="shared" si="112"/>
        <v/>
      </c>
      <c r="K56" s="1" t="str">
        <f t="shared" si="112"/>
        <v/>
      </c>
      <c r="L56" s="1" t="str">
        <f t="shared" si="112"/>
        <v/>
      </c>
      <c r="M56" s="1" t="str">
        <f t="shared" si="112"/>
        <v/>
      </c>
      <c r="N56" s="1" t="str">
        <f t="shared" si="112"/>
        <v/>
      </c>
      <c r="O56" s="1" t="str">
        <f t="shared" si="112"/>
        <v/>
      </c>
      <c r="P56" s="1">
        <f t="shared" si="6"/>
        <v>0</v>
      </c>
      <c r="Q56" s="1">
        <f t="shared" ref="Q56:Z56" si="113">E56*2^(4*count(F56:$O56))</f>
        <v>0</v>
      </c>
      <c r="R56" s="1">
        <f t="shared" si="113"/>
        <v>0</v>
      </c>
      <c r="S56" s="1">
        <f t="shared" si="113"/>
        <v>0</v>
      </c>
      <c r="T56" s="1">
        <f t="shared" si="113"/>
        <v>0</v>
      </c>
      <c r="U56" s="1">
        <f t="shared" si="113"/>
        <v>0</v>
      </c>
      <c r="V56" s="1">
        <f t="shared" si="113"/>
        <v>0</v>
      </c>
      <c r="W56" s="1">
        <f t="shared" si="113"/>
        <v>0</v>
      </c>
      <c r="X56" s="1">
        <f t="shared" si="113"/>
        <v>0</v>
      </c>
      <c r="Y56" s="1">
        <f t="shared" si="113"/>
        <v>0</v>
      </c>
      <c r="Z56" s="1">
        <f t="shared" si="113"/>
        <v>0</v>
      </c>
    </row>
    <row r="57">
      <c r="A57" s="1" t="str">
        <f>'P1'!R64</f>
        <v/>
      </c>
      <c r="B57" s="1">
        <f t="shared" si="3"/>
        <v>0</v>
      </c>
      <c r="C57" s="1">
        <f t="shared" si="4"/>
        <v>0</v>
      </c>
      <c r="E57" s="1" t="str">
        <f t="shared" ref="E57:O57" si="114">if(MID($A57,E$1*4+1,4)="","",bin2dec(MID($A57,E$1*4+1,4)))</f>
        <v/>
      </c>
      <c r="F57" s="1" t="str">
        <f t="shared" si="114"/>
        <v/>
      </c>
      <c r="G57" s="1" t="str">
        <f t="shared" si="114"/>
        <v/>
      </c>
      <c r="H57" s="1" t="str">
        <f t="shared" si="114"/>
        <v/>
      </c>
      <c r="I57" s="1" t="str">
        <f t="shared" si="114"/>
        <v/>
      </c>
      <c r="J57" s="1" t="str">
        <f t="shared" si="114"/>
        <v/>
      </c>
      <c r="K57" s="1" t="str">
        <f t="shared" si="114"/>
        <v/>
      </c>
      <c r="L57" s="1" t="str">
        <f t="shared" si="114"/>
        <v/>
      </c>
      <c r="M57" s="1" t="str">
        <f t="shared" si="114"/>
        <v/>
      </c>
      <c r="N57" s="1" t="str">
        <f t="shared" si="114"/>
        <v/>
      </c>
      <c r="O57" s="1" t="str">
        <f t="shared" si="114"/>
        <v/>
      </c>
      <c r="P57" s="1">
        <f t="shared" si="6"/>
        <v>0</v>
      </c>
      <c r="Q57" s="1">
        <f t="shared" ref="Q57:Z57" si="115">E57*2^(4*count(F57:$O57))</f>
        <v>0</v>
      </c>
      <c r="R57" s="1">
        <f t="shared" si="115"/>
        <v>0</v>
      </c>
      <c r="S57" s="1">
        <f t="shared" si="115"/>
        <v>0</v>
      </c>
      <c r="T57" s="1">
        <f t="shared" si="115"/>
        <v>0</v>
      </c>
      <c r="U57" s="1">
        <f t="shared" si="115"/>
        <v>0</v>
      </c>
      <c r="V57" s="1">
        <f t="shared" si="115"/>
        <v>0</v>
      </c>
      <c r="W57" s="1">
        <f t="shared" si="115"/>
        <v>0</v>
      </c>
      <c r="X57" s="1">
        <f t="shared" si="115"/>
        <v>0</v>
      </c>
      <c r="Y57" s="1">
        <f t="shared" si="115"/>
        <v>0</v>
      </c>
      <c r="Z57" s="1">
        <f t="shared" si="115"/>
        <v>0</v>
      </c>
    </row>
    <row r="58">
      <c r="A58" s="1" t="str">
        <f>'P1'!R65</f>
        <v/>
      </c>
      <c r="B58" s="1">
        <f t="shared" si="3"/>
        <v>0</v>
      </c>
      <c r="C58" s="1">
        <f t="shared" si="4"/>
        <v>0</v>
      </c>
      <c r="E58" s="1" t="str">
        <f t="shared" ref="E58:O58" si="116">if(MID($A58,E$1*4+1,4)="","",bin2dec(MID($A58,E$1*4+1,4)))</f>
        <v/>
      </c>
      <c r="F58" s="1" t="str">
        <f t="shared" si="116"/>
        <v/>
      </c>
      <c r="G58" s="1" t="str">
        <f t="shared" si="116"/>
        <v/>
      </c>
      <c r="H58" s="1" t="str">
        <f t="shared" si="116"/>
        <v/>
      </c>
      <c r="I58" s="1" t="str">
        <f t="shared" si="116"/>
        <v/>
      </c>
      <c r="J58" s="1" t="str">
        <f t="shared" si="116"/>
        <v/>
      </c>
      <c r="K58" s="1" t="str">
        <f t="shared" si="116"/>
        <v/>
      </c>
      <c r="L58" s="1" t="str">
        <f t="shared" si="116"/>
        <v/>
      </c>
      <c r="M58" s="1" t="str">
        <f t="shared" si="116"/>
        <v/>
      </c>
      <c r="N58" s="1" t="str">
        <f t="shared" si="116"/>
        <v/>
      </c>
      <c r="O58" s="1" t="str">
        <f t="shared" si="116"/>
        <v/>
      </c>
      <c r="P58" s="1">
        <f t="shared" si="6"/>
        <v>0</v>
      </c>
      <c r="Q58" s="1">
        <f t="shared" ref="Q58:Z58" si="117">E58*2^(4*count(F58:$O58))</f>
        <v>0</v>
      </c>
      <c r="R58" s="1">
        <f t="shared" si="117"/>
        <v>0</v>
      </c>
      <c r="S58" s="1">
        <f t="shared" si="117"/>
        <v>0</v>
      </c>
      <c r="T58" s="1">
        <f t="shared" si="117"/>
        <v>0</v>
      </c>
      <c r="U58" s="1">
        <f t="shared" si="117"/>
        <v>0</v>
      </c>
      <c r="V58" s="1">
        <f t="shared" si="117"/>
        <v>0</v>
      </c>
      <c r="W58" s="1">
        <f t="shared" si="117"/>
        <v>0</v>
      </c>
      <c r="X58" s="1">
        <f t="shared" si="117"/>
        <v>0</v>
      </c>
      <c r="Y58" s="1">
        <f t="shared" si="117"/>
        <v>0</v>
      </c>
      <c r="Z58" s="1">
        <f t="shared" si="117"/>
        <v>0</v>
      </c>
    </row>
    <row r="59">
      <c r="A59" s="1" t="str">
        <f>'P1'!R66</f>
        <v/>
      </c>
      <c r="B59" s="1">
        <f t="shared" si="3"/>
        <v>0</v>
      </c>
      <c r="C59" s="1">
        <f t="shared" si="4"/>
        <v>0</v>
      </c>
      <c r="E59" s="1" t="str">
        <f t="shared" ref="E59:O59" si="118">if(MID($A59,E$1*4+1,4)="","",bin2dec(MID($A59,E$1*4+1,4)))</f>
        <v/>
      </c>
      <c r="F59" s="1" t="str">
        <f t="shared" si="118"/>
        <v/>
      </c>
      <c r="G59" s="1" t="str">
        <f t="shared" si="118"/>
        <v/>
      </c>
      <c r="H59" s="1" t="str">
        <f t="shared" si="118"/>
        <v/>
      </c>
      <c r="I59" s="1" t="str">
        <f t="shared" si="118"/>
        <v/>
      </c>
      <c r="J59" s="1" t="str">
        <f t="shared" si="118"/>
        <v/>
      </c>
      <c r="K59" s="1" t="str">
        <f t="shared" si="118"/>
        <v/>
      </c>
      <c r="L59" s="1" t="str">
        <f t="shared" si="118"/>
        <v/>
      </c>
      <c r="M59" s="1" t="str">
        <f t="shared" si="118"/>
        <v/>
      </c>
      <c r="N59" s="1" t="str">
        <f t="shared" si="118"/>
        <v/>
      </c>
      <c r="O59" s="1" t="str">
        <f t="shared" si="118"/>
        <v/>
      </c>
      <c r="P59" s="1">
        <f t="shared" si="6"/>
        <v>0</v>
      </c>
      <c r="Q59" s="1">
        <f t="shared" ref="Q59:Z59" si="119">E59*2^(4*count(F59:$O59))</f>
        <v>0</v>
      </c>
      <c r="R59" s="1">
        <f t="shared" si="119"/>
        <v>0</v>
      </c>
      <c r="S59" s="1">
        <f t="shared" si="119"/>
        <v>0</v>
      </c>
      <c r="T59" s="1">
        <f t="shared" si="119"/>
        <v>0</v>
      </c>
      <c r="U59" s="1">
        <f t="shared" si="119"/>
        <v>0</v>
      </c>
      <c r="V59" s="1">
        <f t="shared" si="119"/>
        <v>0</v>
      </c>
      <c r="W59" s="1">
        <f t="shared" si="119"/>
        <v>0</v>
      </c>
      <c r="X59" s="1">
        <f t="shared" si="119"/>
        <v>0</v>
      </c>
      <c r="Y59" s="1">
        <f t="shared" si="119"/>
        <v>0</v>
      </c>
      <c r="Z59" s="1">
        <f t="shared" si="119"/>
        <v>0</v>
      </c>
    </row>
    <row r="60">
      <c r="A60" s="1" t="str">
        <f>'P1'!R67</f>
        <v/>
      </c>
      <c r="B60" s="1">
        <f t="shared" si="3"/>
        <v>0</v>
      </c>
      <c r="C60" s="1">
        <f t="shared" si="4"/>
        <v>0</v>
      </c>
      <c r="E60" s="1" t="str">
        <f t="shared" ref="E60:O60" si="120">if(MID($A60,E$1*4+1,4)="","",bin2dec(MID($A60,E$1*4+1,4)))</f>
        <v/>
      </c>
      <c r="F60" s="1" t="str">
        <f t="shared" si="120"/>
        <v/>
      </c>
      <c r="G60" s="1" t="str">
        <f t="shared" si="120"/>
        <v/>
      </c>
      <c r="H60" s="1" t="str">
        <f t="shared" si="120"/>
        <v/>
      </c>
      <c r="I60" s="1" t="str">
        <f t="shared" si="120"/>
        <v/>
      </c>
      <c r="J60" s="1" t="str">
        <f t="shared" si="120"/>
        <v/>
      </c>
      <c r="K60" s="1" t="str">
        <f t="shared" si="120"/>
        <v/>
      </c>
      <c r="L60" s="1" t="str">
        <f t="shared" si="120"/>
        <v/>
      </c>
      <c r="M60" s="1" t="str">
        <f t="shared" si="120"/>
        <v/>
      </c>
      <c r="N60" s="1" t="str">
        <f t="shared" si="120"/>
        <v/>
      </c>
      <c r="O60" s="1" t="str">
        <f t="shared" si="120"/>
        <v/>
      </c>
      <c r="P60" s="1">
        <f t="shared" si="6"/>
        <v>0</v>
      </c>
      <c r="Q60" s="1">
        <f t="shared" ref="Q60:Z60" si="121">E60*2^(4*count(F60:$O60))</f>
        <v>0</v>
      </c>
      <c r="R60" s="1">
        <f t="shared" si="121"/>
        <v>0</v>
      </c>
      <c r="S60" s="1">
        <f t="shared" si="121"/>
        <v>0</v>
      </c>
      <c r="T60" s="1">
        <f t="shared" si="121"/>
        <v>0</v>
      </c>
      <c r="U60" s="1">
        <f t="shared" si="121"/>
        <v>0</v>
      </c>
      <c r="V60" s="1">
        <f t="shared" si="121"/>
        <v>0</v>
      </c>
      <c r="W60" s="1">
        <f t="shared" si="121"/>
        <v>0</v>
      </c>
      <c r="X60" s="1">
        <f t="shared" si="121"/>
        <v>0</v>
      </c>
      <c r="Y60" s="1">
        <f t="shared" si="121"/>
        <v>0</v>
      </c>
      <c r="Z60" s="1">
        <f t="shared" si="121"/>
        <v>0</v>
      </c>
    </row>
    <row r="61">
      <c r="A61" s="1" t="str">
        <f>'P1'!R68</f>
        <v/>
      </c>
      <c r="B61" s="1">
        <f t="shared" si="3"/>
        <v>0</v>
      </c>
      <c r="C61" s="1">
        <f t="shared" si="4"/>
        <v>0</v>
      </c>
      <c r="E61" s="1" t="str">
        <f t="shared" ref="E61:O61" si="122">if(MID($A61,E$1*4+1,4)="","",bin2dec(MID($A61,E$1*4+1,4)))</f>
        <v/>
      </c>
      <c r="F61" s="1" t="str">
        <f t="shared" si="122"/>
        <v/>
      </c>
      <c r="G61" s="1" t="str">
        <f t="shared" si="122"/>
        <v/>
      </c>
      <c r="H61" s="1" t="str">
        <f t="shared" si="122"/>
        <v/>
      </c>
      <c r="I61" s="1" t="str">
        <f t="shared" si="122"/>
        <v/>
      </c>
      <c r="J61" s="1" t="str">
        <f t="shared" si="122"/>
        <v/>
      </c>
      <c r="K61" s="1" t="str">
        <f t="shared" si="122"/>
        <v/>
      </c>
      <c r="L61" s="1" t="str">
        <f t="shared" si="122"/>
        <v/>
      </c>
      <c r="M61" s="1" t="str">
        <f t="shared" si="122"/>
        <v/>
      </c>
      <c r="N61" s="1" t="str">
        <f t="shared" si="122"/>
        <v/>
      </c>
      <c r="O61" s="1" t="str">
        <f t="shared" si="122"/>
        <v/>
      </c>
      <c r="P61" s="1">
        <f t="shared" si="6"/>
        <v>0</v>
      </c>
      <c r="Q61" s="1">
        <f t="shared" ref="Q61:Z61" si="123">E61*2^(4*count(F61:$O61))</f>
        <v>0</v>
      </c>
      <c r="R61" s="1">
        <f t="shared" si="123"/>
        <v>0</v>
      </c>
      <c r="S61" s="1">
        <f t="shared" si="123"/>
        <v>0</v>
      </c>
      <c r="T61" s="1">
        <f t="shared" si="123"/>
        <v>0</v>
      </c>
      <c r="U61" s="1">
        <f t="shared" si="123"/>
        <v>0</v>
      </c>
      <c r="V61" s="1">
        <f t="shared" si="123"/>
        <v>0</v>
      </c>
      <c r="W61" s="1">
        <f t="shared" si="123"/>
        <v>0</v>
      </c>
      <c r="X61" s="1">
        <f t="shared" si="123"/>
        <v>0</v>
      </c>
      <c r="Y61" s="1">
        <f t="shared" si="123"/>
        <v>0</v>
      </c>
      <c r="Z61" s="1">
        <f t="shared" si="123"/>
        <v>0</v>
      </c>
    </row>
    <row r="62">
      <c r="A62" s="1" t="str">
        <f>'P1'!R69</f>
        <v/>
      </c>
      <c r="B62" s="1">
        <f t="shared" si="3"/>
        <v>0</v>
      </c>
      <c r="C62" s="1">
        <f t="shared" si="4"/>
        <v>0</v>
      </c>
      <c r="E62" s="1" t="str">
        <f t="shared" ref="E62:O62" si="124">if(MID($A62,E$1*4+1,4)="","",bin2dec(MID($A62,E$1*4+1,4)))</f>
        <v/>
      </c>
      <c r="F62" s="1" t="str">
        <f t="shared" si="124"/>
        <v/>
      </c>
      <c r="G62" s="1" t="str">
        <f t="shared" si="124"/>
        <v/>
      </c>
      <c r="H62" s="1" t="str">
        <f t="shared" si="124"/>
        <v/>
      </c>
      <c r="I62" s="1" t="str">
        <f t="shared" si="124"/>
        <v/>
      </c>
      <c r="J62" s="1" t="str">
        <f t="shared" si="124"/>
        <v/>
      </c>
      <c r="K62" s="1" t="str">
        <f t="shared" si="124"/>
        <v/>
      </c>
      <c r="L62" s="1" t="str">
        <f t="shared" si="124"/>
        <v/>
      </c>
      <c r="M62" s="1" t="str">
        <f t="shared" si="124"/>
        <v/>
      </c>
      <c r="N62" s="1" t="str">
        <f t="shared" si="124"/>
        <v/>
      </c>
      <c r="O62" s="1" t="str">
        <f t="shared" si="124"/>
        <v/>
      </c>
      <c r="P62" s="1">
        <f t="shared" si="6"/>
        <v>0</v>
      </c>
      <c r="Q62" s="1">
        <f t="shared" ref="Q62:Z62" si="125">E62*2^(4*count(F62:$O62))</f>
        <v>0</v>
      </c>
      <c r="R62" s="1">
        <f t="shared" si="125"/>
        <v>0</v>
      </c>
      <c r="S62" s="1">
        <f t="shared" si="125"/>
        <v>0</v>
      </c>
      <c r="T62" s="1">
        <f t="shared" si="125"/>
        <v>0</v>
      </c>
      <c r="U62" s="1">
        <f t="shared" si="125"/>
        <v>0</v>
      </c>
      <c r="V62" s="1">
        <f t="shared" si="125"/>
        <v>0</v>
      </c>
      <c r="W62" s="1">
        <f t="shared" si="125"/>
        <v>0</v>
      </c>
      <c r="X62" s="1">
        <f t="shared" si="125"/>
        <v>0</v>
      </c>
      <c r="Y62" s="1">
        <f t="shared" si="125"/>
        <v>0</v>
      </c>
      <c r="Z62" s="1">
        <f t="shared" si="125"/>
        <v>0</v>
      </c>
    </row>
    <row r="63">
      <c r="A63" s="1" t="str">
        <f>'P1'!R70</f>
        <v/>
      </c>
      <c r="B63" s="1">
        <f t="shared" si="3"/>
        <v>0</v>
      </c>
      <c r="C63" s="1">
        <f t="shared" si="4"/>
        <v>0</v>
      </c>
      <c r="E63" s="1" t="str">
        <f t="shared" ref="E63:O63" si="126">if(MID($A63,E$1*4+1,4)="","",bin2dec(MID($A63,E$1*4+1,4)))</f>
        <v/>
      </c>
      <c r="F63" s="1" t="str">
        <f t="shared" si="126"/>
        <v/>
      </c>
      <c r="G63" s="1" t="str">
        <f t="shared" si="126"/>
        <v/>
      </c>
      <c r="H63" s="1" t="str">
        <f t="shared" si="126"/>
        <v/>
      </c>
      <c r="I63" s="1" t="str">
        <f t="shared" si="126"/>
        <v/>
      </c>
      <c r="J63" s="1" t="str">
        <f t="shared" si="126"/>
        <v/>
      </c>
      <c r="K63" s="1" t="str">
        <f t="shared" si="126"/>
        <v/>
      </c>
      <c r="L63" s="1" t="str">
        <f t="shared" si="126"/>
        <v/>
      </c>
      <c r="M63" s="1" t="str">
        <f t="shared" si="126"/>
        <v/>
      </c>
      <c r="N63" s="1" t="str">
        <f t="shared" si="126"/>
        <v/>
      </c>
      <c r="O63" s="1" t="str">
        <f t="shared" si="126"/>
        <v/>
      </c>
      <c r="P63" s="1">
        <f t="shared" si="6"/>
        <v>0</v>
      </c>
      <c r="Q63" s="1">
        <f t="shared" ref="Q63:Z63" si="127">E63*2^(4*count(F63:$O63))</f>
        <v>0</v>
      </c>
      <c r="R63" s="1">
        <f t="shared" si="127"/>
        <v>0</v>
      </c>
      <c r="S63" s="1">
        <f t="shared" si="127"/>
        <v>0</v>
      </c>
      <c r="T63" s="1">
        <f t="shared" si="127"/>
        <v>0</v>
      </c>
      <c r="U63" s="1">
        <f t="shared" si="127"/>
        <v>0</v>
      </c>
      <c r="V63" s="1">
        <f t="shared" si="127"/>
        <v>0</v>
      </c>
      <c r="W63" s="1">
        <f t="shared" si="127"/>
        <v>0</v>
      </c>
      <c r="X63" s="1">
        <f t="shared" si="127"/>
        <v>0</v>
      </c>
      <c r="Y63" s="1">
        <f t="shared" si="127"/>
        <v>0</v>
      </c>
      <c r="Z63" s="1">
        <f t="shared" si="127"/>
        <v>0</v>
      </c>
    </row>
    <row r="64">
      <c r="A64" s="1" t="str">
        <f>'P1'!R71</f>
        <v/>
      </c>
      <c r="B64" s="1">
        <f t="shared" si="3"/>
        <v>0</v>
      </c>
      <c r="C64" s="1">
        <f t="shared" si="4"/>
        <v>0</v>
      </c>
      <c r="E64" s="1" t="str">
        <f t="shared" ref="E64:O64" si="128">if(MID($A64,E$1*4+1,4)="","",bin2dec(MID($A64,E$1*4+1,4)))</f>
        <v/>
      </c>
      <c r="F64" s="1" t="str">
        <f t="shared" si="128"/>
        <v/>
      </c>
      <c r="G64" s="1" t="str">
        <f t="shared" si="128"/>
        <v/>
      </c>
      <c r="H64" s="1" t="str">
        <f t="shared" si="128"/>
        <v/>
      </c>
      <c r="I64" s="1" t="str">
        <f t="shared" si="128"/>
        <v/>
      </c>
      <c r="J64" s="1" t="str">
        <f t="shared" si="128"/>
        <v/>
      </c>
      <c r="K64" s="1" t="str">
        <f t="shared" si="128"/>
        <v/>
      </c>
      <c r="L64" s="1" t="str">
        <f t="shared" si="128"/>
        <v/>
      </c>
      <c r="M64" s="1" t="str">
        <f t="shared" si="128"/>
        <v/>
      </c>
      <c r="N64" s="1" t="str">
        <f t="shared" si="128"/>
        <v/>
      </c>
      <c r="O64" s="1" t="str">
        <f t="shared" si="128"/>
        <v/>
      </c>
      <c r="P64" s="1">
        <f t="shared" si="6"/>
        <v>0</v>
      </c>
      <c r="Q64" s="1">
        <f t="shared" ref="Q64:Z64" si="129">E64*2^(4*count(F64:$O64))</f>
        <v>0</v>
      </c>
      <c r="R64" s="1">
        <f t="shared" si="129"/>
        <v>0</v>
      </c>
      <c r="S64" s="1">
        <f t="shared" si="129"/>
        <v>0</v>
      </c>
      <c r="T64" s="1">
        <f t="shared" si="129"/>
        <v>0</v>
      </c>
      <c r="U64" s="1">
        <f t="shared" si="129"/>
        <v>0</v>
      </c>
      <c r="V64" s="1">
        <f t="shared" si="129"/>
        <v>0</v>
      </c>
      <c r="W64" s="1">
        <f t="shared" si="129"/>
        <v>0</v>
      </c>
      <c r="X64" s="1">
        <f t="shared" si="129"/>
        <v>0</v>
      </c>
      <c r="Y64" s="1">
        <f t="shared" si="129"/>
        <v>0</v>
      </c>
      <c r="Z64" s="1">
        <f t="shared" si="129"/>
        <v>0</v>
      </c>
    </row>
    <row r="65">
      <c r="A65" s="1" t="str">
        <f>'P1'!R72</f>
        <v/>
      </c>
      <c r="B65" s="1">
        <f t="shared" si="3"/>
        <v>0</v>
      </c>
      <c r="C65" s="1">
        <f t="shared" si="4"/>
        <v>0</v>
      </c>
      <c r="E65" s="1" t="str">
        <f t="shared" ref="E65:O65" si="130">if(MID($A65,E$1*4+1,4)="","",bin2dec(MID($A65,E$1*4+1,4)))</f>
        <v/>
      </c>
      <c r="F65" s="1" t="str">
        <f t="shared" si="130"/>
        <v/>
      </c>
      <c r="G65" s="1" t="str">
        <f t="shared" si="130"/>
        <v/>
      </c>
      <c r="H65" s="1" t="str">
        <f t="shared" si="130"/>
        <v/>
      </c>
      <c r="I65" s="1" t="str">
        <f t="shared" si="130"/>
        <v/>
      </c>
      <c r="J65" s="1" t="str">
        <f t="shared" si="130"/>
        <v/>
      </c>
      <c r="K65" s="1" t="str">
        <f t="shared" si="130"/>
        <v/>
      </c>
      <c r="L65" s="1" t="str">
        <f t="shared" si="130"/>
        <v/>
      </c>
      <c r="M65" s="1" t="str">
        <f t="shared" si="130"/>
        <v/>
      </c>
      <c r="N65" s="1" t="str">
        <f t="shared" si="130"/>
        <v/>
      </c>
      <c r="O65" s="1" t="str">
        <f t="shared" si="130"/>
        <v/>
      </c>
      <c r="P65" s="1">
        <f t="shared" si="6"/>
        <v>0</v>
      </c>
      <c r="Q65" s="1">
        <f t="shared" ref="Q65:Z65" si="131">E65*2^(4*count(F65:$O65))</f>
        <v>0</v>
      </c>
      <c r="R65" s="1">
        <f t="shared" si="131"/>
        <v>0</v>
      </c>
      <c r="S65" s="1">
        <f t="shared" si="131"/>
        <v>0</v>
      </c>
      <c r="T65" s="1">
        <f t="shared" si="131"/>
        <v>0</v>
      </c>
      <c r="U65" s="1">
        <f t="shared" si="131"/>
        <v>0</v>
      </c>
      <c r="V65" s="1">
        <f t="shared" si="131"/>
        <v>0</v>
      </c>
      <c r="W65" s="1">
        <f t="shared" si="131"/>
        <v>0</v>
      </c>
      <c r="X65" s="1">
        <f t="shared" si="131"/>
        <v>0</v>
      </c>
      <c r="Y65" s="1">
        <f t="shared" si="131"/>
        <v>0</v>
      </c>
      <c r="Z65" s="1">
        <f t="shared" si="131"/>
        <v>0</v>
      </c>
    </row>
    <row r="66">
      <c r="A66" s="1" t="str">
        <f>'P1'!R73</f>
        <v/>
      </c>
      <c r="B66" s="1">
        <f t="shared" si="3"/>
        <v>0</v>
      </c>
      <c r="C66" s="1">
        <f t="shared" si="4"/>
        <v>0</v>
      </c>
      <c r="E66" s="1" t="str">
        <f t="shared" ref="E66:O66" si="132">if(MID($A66,E$1*4+1,4)="","",bin2dec(MID($A66,E$1*4+1,4)))</f>
        <v/>
      </c>
      <c r="F66" s="1" t="str">
        <f t="shared" si="132"/>
        <v/>
      </c>
      <c r="G66" s="1" t="str">
        <f t="shared" si="132"/>
        <v/>
      </c>
      <c r="H66" s="1" t="str">
        <f t="shared" si="132"/>
        <v/>
      </c>
      <c r="I66" s="1" t="str">
        <f t="shared" si="132"/>
        <v/>
      </c>
      <c r="J66" s="1" t="str">
        <f t="shared" si="132"/>
        <v/>
      </c>
      <c r="K66" s="1" t="str">
        <f t="shared" si="132"/>
        <v/>
      </c>
      <c r="L66" s="1" t="str">
        <f t="shared" si="132"/>
        <v/>
      </c>
      <c r="M66" s="1" t="str">
        <f t="shared" si="132"/>
        <v/>
      </c>
      <c r="N66" s="1" t="str">
        <f t="shared" si="132"/>
        <v/>
      </c>
      <c r="O66" s="1" t="str">
        <f t="shared" si="132"/>
        <v/>
      </c>
      <c r="P66" s="1">
        <f t="shared" si="6"/>
        <v>0</v>
      </c>
      <c r="Q66" s="1">
        <f t="shared" ref="Q66:Z66" si="133">E66*2^(4*count(F66:$O66))</f>
        <v>0</v>
      </c>
      <c r="R66" s="1">
        <f t="shared" si="133"/>
        <v>0</v>
      </c>
      <c r="S66" s="1">
        <f t="shared" si="133"/>
        <v>0</v>
      </c>
      <c r="T66" s="1">
        <f t="shared" si="133"/>
        <v>0</v>
      </c>
      <c r="U66" s="1">
        <f t="shared" si="133"/>
        <v>0</v>
      </c>
      <c r="V66" s="1">
        <f t="shared" si="133"/>
        <v>0</v>
      </c>
      <c r="W66" s="1">
        <f t="shared" si="133"/>
        <v>0</v>
      </c>
      <c r="X66" s="1">
        <f t="shared" si="133"/>
        <v>0</v>
      </c>
      <c r="Y66" s="1">
        <f t="shared" si="133"/>
        <v>0</v>
      </c>
      <c r="Z66" s="1">
        <f t="shared" si="133"/>
        <v>0</v>
      </c>
    </row>
    <row r="67">
      <c r="A67" s="1" t="str">
        <f>'P1'!R74</f>
        <v/>
      </c>
      <c r="B67" s="1">
        <f t="shared" si="3"/>
        <v>0</v>
      </c>
      <c r="C67" s="1">
        <f t="shared" si="4"/>
        <v>0</v>
      </c>
      <c r="E67" s="1" t="str">
        <f t="shared" ref="E67:O67" si="134">if(MID($A67,E$1*4+1,4)="","",bin2dec(MID($A67,E$1*4+1,4)))</f>
        <v/>
      </c>
      <c r="F67" s="1" t="str">
        <f t="shared" si="134"/>
        <v/>
      </c>
      <c r="G67" s="1" t="str">
        <f t="shared" si="134"/>
        <v/>
      </c>
      <c r="H67" s="1" t="str">
        <f t="shared" si="134"/>
        <v/>
      </c>
      <c r="I67" s="1" t="str">
        <f t="shared" si="134"/>
        <v/>
      </c>
      <c r="J67" s="1" t="str">
        <f t="shared" si="134"/>
        <v/>
      </c>
      <c r="K67" s="1" t="str">
        <f t="shared" si="134"/>
        <v/>
      </c>
      <c r="L67" s="1" t="str">
        <f t="shared" si="134"/>
        <v/>
      </c>
      <c r="M67" s="1" t="str">
        <f t="shared" si="134"/>
        <v/>
      </c>
      <c r="N67" s="1" t="str">
        <f t="shared" si="134"/>
        <v/>
      </c>
      <c r="O67" s="1" t="str">
        <f t="shared" si="134"/>
        <v/>
      </c>
      <c r="P67" s="1">
        <f t="shared" si="6"/>
        <v>0</v>
      </c>
      <c r="Q67" s="1">
        <f t="shared" ref="Q67:Z67" si="135">E67*2^(4*count(F67:$O67))</f>
        <v>0</v>
      </c>
      <c r="R67" s="1">
        <f t="shared" si="135"/>
        <v>0</v>
      </c>
      <c r="S67" s="1">
        <f t="shared" si="135"/>
        <v>0</v>
      </c>
      <c r="T67" s="1">
        <f t="shared" si="135"/>
        <v>0</v>
      </c>
      <c r="U67" s="1">
        <f t="shared" si="135"/>
        <v>0</v>
      </c>
      <c r="V67" s="1">
        <f t="shared" si="135"/>
        <v>0</v>
      </c>
      <c r="W67" s="1">
        <f t="shared" si="135"/>
        <v>0</v>
      </c>
      <c r="X67" s="1">
        <f t="shared" si="135"/>
        <v>0</v>
      </c>
      <c r="Y67" s="1">
        <f t="shared" si="135"/>
        <v>0</v>
      </c>
      <c r="Z67" s="1">
        <f t="shared" si="135"/>
        <v>0</v>
      </c>
    </row>
    <row r="68">
      <c r="A68" s="1" t="str">
        <f>'P1'!R75</f>
        <v/>
      </c>
      <c r="B68" s="1">
        <f t="shared" si="3"/>
        <v>0</v>
      </c>
      <c r="C68" s="1">
        <f t="shared" si="4"/>
        <v>0</v>
      </c>
      <c r="E68" s="1" t="str">
        <f t="shared" ref="E68:O68" si="136">if(MID($A68,E$1*4+1,4)="","",bin2dec(MID($A68,E$1*4+1,4)))</f>
        <v/>
      </c>
      <c r="F68" s="1" t="str">
        <f t="shared" si="136"/>
        <v/>
      </c>
      <c r="G68" s="1" t="str">
        <f t="shared" si="136"/>
        <v/>
      </c>
      <c r="H68" s="1" t="str">
        <f t="shared" si="136"/>
        <v/>
      </c>
      <c r="I68" s="1" t="str">
        <f t="shared" si="136"/>
        <v/>
      </c>
      <c r="J68" s="1" t="str">
        <f t="shared" si="136"/>
        <v/>
      </c>
      <c r="K68" s="1" t="str">
        <f t="shared" si="136"/>
        <v/>
      </c>
      <c r="L68" s="1" t="str">
        <f t="shared" si="136"/>
        <v/>
      </c>
      <c r="M68" s="1" t="str">
        <f t="shared" si="136"/>
        <v/>
      </c>
      <c r="N68" s="1" t="str">
        <f t="shared" si="136"/>
        <v/>
      </c>
      <c r="O68" s="1" t="str">
        <f t="shared" si="136"/>
        <v/>
      </c>
      <c r="P68" s="1">
        <f t="shared" si="6"/>
        <v>0</v>
      </c>
      <c r="Q68" s="1">
        <f t="shared" ref="Q68:Z68" si="137">E68*2^(4*count(F68:$O68))</f>
        <v>0</v>
      </c>
      <c r="R68" s="1">
        <f t="shared" si="137"/>
        <v>0</v>
      </c>
      <c r="S68" s="1">
        <f t="shared" si="137"/>
        <v>0</v>
      </c>
      <c r="T68" s="1">
        <f t="shared" si="137"/>
        <v>0</v>
      </c>
      <c r="U68" s="1">
        <f t="shared" si="137"/>
        <v>0</v>
      </c>
      <c r="V68" s="1">
        <f t="shared" si="137"/>
        <v>0</v>
      </c>
      <c r="W68" s="1">
        <f t="shared" si="137"/>
        <v>0</v>
      </c>
      <c r="X68" s="1">
        <f t="shared" si="137"/>
        <v>0</v>
      </c>
      <c r="Y68" s="1">
        <f t="shared" si="137"/>
        <v>0</v>
      </c>
      <c r="Z68" s="1">
        <f t="shared" si="137"/>
        <v>0</v>
      </c>
    </row>
    <row r="69">
      <c r="A69" s="1" t="str">
        <f>'P1'!R76</f>
        <v/>
      </c>
      <c r="B69" s="1">
        <f t="shared" si="3"/>
        <v>0</v>
      </c>
      <c r="C69" s="1">
        <f t="shared" si="4"/>
        <v>0</v>
      </c>
      <c r="E69" s="1" t="str">
        <f t="shared" ref="E69:O69" si="138">if(MID($A69,E$1*4+1,4)="","",bin2dec(MID($A69,E$1*4+1,4)))</f>
        <v/>
      </c>
      <c r="F69" s="1" t="str">
        <f t="shared" si="138"/>
        <v/>
      </c>
      <c r="G69" s="1" t="str">
        <f t="shared" si="138"/>
        <v/>
      </c>
      <c r="H69" s="1" t="str">
        <f t="shared" si="138"/>
        <v/>
      </c>
      <c r="I69" s="1" t="str">
        <f t="shared" si="138"/>
        <v/>
      </c>
      <c r="J69" s="1" t="str">
        <f t="shared" si="138"/>
        <v/>
      </c>
      <c r="K69" s="1" t="str">
        <f t="shared" si="138"/>
        <v/>
      </c>
      <c r="L69" s="1" t="str">
        <f t="shared" si="138"/>
        <v/>
      </c>
      <c r="M69" s="1" t="str">
        <f t="shared" si="138"/>
        <v/>
      </c>
      <c r="N69" s="1" t="str">
        <f t="shared" si="138"/>
        <v/>
      </c>
      <c r="O69" s="1" t="str">
        <f t="shared" si="138"/>
        <v/>
      </c>
      <c r="P69" s="1">
        <f t="shared" si="6"/>
        <v>0</v>
      </c>
      <c r="Q69" s="1">
        <f t="shared" ref="Q69:Z69" si="139">E69*2^(4*count(F69:$O69))</f>
        <v>0</v>
      </c>
      <c r="R69" s="1">
        <f t="shared" si="139"/>
        <v>0</v>
      </c>
      <c r="S69" s="1">
        <f t="shared" si="139"/>
        <v>0</v>
      </c>
      <c r="T69" s="1">
        <f t="shared" si="139"/>
        <v>0</v>
      </c>
      <c r="U69" s="1">
        <f t="shared" si="139"/>
        <v>0</v>
      </c>
      <c r="V69" s="1">
        <f t="shared" si="139"/>
        <v>0</v>
      </c>
      <c r="W69" s="1">
        <f t="shared" si="139"/>
        <v>0</v>
      </c>
      <c r="X69" s="1">
        <f t="shared" si="139"/>
        <v>0</v>
      </c>
      <c r="Y69" s="1">
        <f t="shared" si="139"/>
        <v>0</v>
      </c>
      <c r="Z69" s="1">
        <f t="shared" si="139"/>
        <v>0</v>
      </c>
    </row>
    <row r="70">
      <c r="A70" s="1" t="str">
        <f>'P1'!R77</f>
        <v/>
      </c>
      <c r="B70" s="1">
        <f t="shared" si="3"/>
        <v>0</v>
      </c>
      <c r="C70" s="1">
        <f t="shared" si="4"/>
        <v>0</v>
      </c>
      <c r="E70" s="1" t="str">
        <f t="shared" ref="E70:O70" si="140">if(MID($A70,E$1*4+1,4)="","",bin2dec(MID($A70,E$1*4+1,4)))</f>
        <v/>
      </c>
      <c r="F70" s="1" t="str">
        <f t="shared" si="140"/>
        <v/>
      </c>
      <c r="G70" s="1" t="str">
        <f t="shared" si="140"/>
        <v/>
      </c>
      <c r="H70" s="1" t="str">
        <f t="shared" si="140"/>
        <v/>
      </c>
      <c r="I70" s="1" t="str">
        <f t="shared" si="140"/>
        <v/>
      </c>
      <c r="J70" s="1" t="str">
        <f t="shared" si="140"/>
        <v/>
      </c>
      <c r="K70" s="1" t="str">
        <f t="shared" si="140"/>
        <v/>
      </c>
      <c r="L70" s="1" t="str">
        <f t="shared" si="140"/>
        <v/>
      </c>
      <c r="M70" s="1" t="str">
        <f t="shared" si="140"/>
        <v/>
      </c>
      <c r="N70" s="1" t="str">
        <f t="shared" si="140"/>
        <v/>
      </c>
      <c r="O70" s="1" t="str">
        <f t="shared" si="140"/>
        <v/>
      </c>
      <c r="P70" s="1">
        <f t="shared" si="6"/>
        <v>0</v>
      </c>
      <c r="Q70" s="1">
        <f t="shared" ref="Q70:Z70" si="141">E70*2^(4*count(F70:$O70))</f>
        <v>0</v>
      </c>
      <c r="R70" s="1">
        <f t="shared" si="141"/>
        <v>0</v>
      </c>
      <c r="S70" s="1">
        <f t="shared" si="141"/>
        <v>0</v>
      </c>
      <c r="T70" s="1">
        <f t="shared" si="141"/>
        <v>0</v>
      </c>
      <c r="U70" s="1">
        <f t="shared" si="141"/>
        <v>0</v>
      </c>
      <c r="V70" s="1">
        <f t="shared" si="141"/>
        <v>0</v>
      </c>
      <c r="W70" s="1">
        <f t="shared" si="141"/>
        <v>0</v>
      </c>
      <c r="X70" s="1">
        <f t="shared" si="141"/>
        <v>0</v>
      </c>
      <c r="Y70" s="1">
        <f t="shared" si="141"/>
        <v>0</v>
      </c>
      <c r="Z70" s="1">
        <f t="shared" si="141"/>
        <v>0</v>
      </c>
    </row>
    <row r="71">
      <c r="A71" s="1" t="str">
        <f>'P1'!R78</f>
        <v/>
      </c>
      <c r="B71" s="1">
        <f t="shared" si="3"/>
        <v>0</v>
      </c>
      <c r="C71" s="1">
        <f t="shared" si="4"/>
        <v>0</v>
      </c>
      <c r="E71" s="1" t="str">
        <f t="shared" ref="E71:O71" si="142">if(MID($A71,E$1*4+1,4)="","",bin2dec(MID($A71,E$1*4+1,4)))</f>
        <v/>
      </c>
      <c r="F71" s="1" t="str">
        <f t="shared" si="142"/>
        <v/>
      </c>
      <c r="G71" s="1" t="str">
        <f t="shared" si="142"/>
        <v/>
      </c>
      <c r="H71" s="1" t="str">
        <f t="shared" si="142"/>
        <v/>
      </c>
      <c r="I71" s="1" t="str">
        <f t="shared" si="142"/>
        <v/>
      </c>
      <c r="J71" s="1" t="str">
        <f t="shared" si="142"/>
        <v/>
      </c>
      <c r="K71" s="1" t="str">
        <f t="shared" si="142"/>
        <v/>
      </c>
      <c r="L71" s="1" t="str">
        <f t="shared" si="142"/>
        <v/>
      </c>
      <c r="M71" s="1" t="str">
        <f t="shared" si="142"/>
        <v/>
      </c>
      <c r="N71" s="1" t="str">
        <f t="shared" si="142"/>
        <v/>
      </c>
      <c r="O71" s="1" t="str">
        <f t="shared" si="142"/>
        <v/>
      </c>
      <c r="P71" s="1">
        <f t="shared" si="6"/>
        <v>0</v>
      </c>
      <c r="Q71" s="1">
        <f t="shared" ref="Q71:Z71" si="143">E71*2^(4*count(F71:$O71))</f>
        <v>0</v>
      </c>
      <c r="R71" s="1">
        <f t="shared" si="143"/>
        <v>0</v>
      </c>
      <c r="S71" s="1">
        <f t="shared" si="143"/>
        <v>0</v>
      </c>
      <c r="T71" s="1">
        <f t="shared" si="143"/>
        <v>0</v>
      </c>
      <c r="U71" s="1">
        <f t="shared" si="143"/>
        <v>0</v>
      </c>
      <c r="V71" s="1">
        <f t="shared" si="143"/>
        <v>0</v>
      </c>
      <c r="W71" s="1">
        <f t="shared" si="143"/>
        <v>0</v>
      </c>
      <c r="X71" s="1">
        <f t="shared" si="143"/>
        <v>0</v>
      </c>
      <c r="Y71" s="1">
        <f t="shared" si="143"/>
        <v>0</v>
      </c>
      <c r="Z71" s="1">
        <f t="shared" si="143"/>
        <v>0</v>
      </c>
    </row>
    <row r="72">
      <c r="A72" s="1" t="str">
        <f>'P1'!R79</f>
        <v/>
      </c>
      <c r="B72" s="1">
        <f t="shared" si="3"/>
        <v>0</v>
      </c>
      <c r="C72" s="1">
        <f t="shared" si="4"/>
        <v>0</v>
      </c>
      <c r="E72" s="1" t="str">
        <f t="shared" ref="E72:O72" si="144">if(MID($A72,E$1*4+1,4)="","",bin2dec(MID($A72,E$1*4+1,4)))</f>
        <v/>
      </c>
      <c r="F72" s="1" t="str">
        <f t="shared" si="144"/>
        <v/>
      </c>
      <c r="G72" s="1" t="str">
        <f t="shared" si="144"/>
        <v/>
      </c>
      <c r="H72" s="1" t="str">
        <f t="shared" si="144"/>
        <v/>
      </c>
      <c r="I72" s="1" t="str">
        <f t="shared" si="144"/>
        <v/>
      </c>
      <c r="J72" s="1" t="str">
        <f t="shared" si="144"/>
        <v/>
      </c>
      <c r="K72" s="1" t="str">
        <f t="shared" si="144"/>
        <v/>
      </c>
      <c r="L72" s="1" t="str">
        <f t="shared" si="144"/>
        <v/>
      </c>
      <c r="M72" s="1" t="str">
        <f t="shared" si="144"/>
        <v/>
      </c>
      <c r="N72" s="1" t="str">
        <f t="shared" si="144"/>
        <v/>
      </c>
      <c r="O72" s="1" t="str">
        <f t="shared" si="144"/>
        <v/>
      </c>
      <c r="P72" s="1">
        <f t="shared" si="6"/>
        <v>0</v>
      </c>
      <c r="Q72" s="1">
        <f t="shared" ref="Q72:Z72" si="145">E72*2^(4*count(F72:$O72))</f>
        <v>0</v>
      </c>
      <c r="R72" s="1">
        <f t="shared" si="145"/>
        <v>0</v>
      </c>
      <c r="S72" s="1">
        <f t="shared" si="145"/>
        <v>0</v>
      </c>
      <c r="T72" s="1">
        <f t="shared" si="145"/>
        <v>0</v>
      </c>
      <c r="U72" s="1">
        <f t="shared" si="145"/>
        <v>0</v>
      </c>
      <c r="V72" s="1">
        <f t="shared" si="145"/>
        <v>0</v>
      </c>
      <c r="W72" s="1">
        <f t="shared" si="145"/>
        <v>0</v>
      </c>
      <c r="X72" s="1">
        <f t="shared" si="145"/>
        <v>0</v>
      </c>
      <c r="Y72" s="1">
        <f t="shared" si="145"/>
        <v>0</v>
      </c>
      <c r="Z72" s="1">
        <f t="shared" si="145"/>
        <v>0</v>
      </c>
    </row>
    <row r="73">
      <c r="A73" s="1" t="str">
        <f>'P1'!R80</f>
        <v/>
      </c>
      <c r="B73" s="1">
        <f t="shared" si="3"/>
        <v>0</v>
      </c>
      <c r="C73" s="1">
        <f t="shared" si="4"/>
        <v>0</v>
      </c>
      <c r="E73" s="1" t="str">
        <f t="shared" ref="E73:O73" si="146">if(MID($A73,E$1*4+1,4)="","",bin2dec(MID($A73,E$1*4+1,4)))</f>
        <v/>
      </c>
      <c r="F73" s="1" t="str">
        <f t="shared" si="146"/>
        <v/>
      </c>
      <c r="G73" s="1" t="str">
        <f t="shared" si="146"/>
        <v/>
      </c>
      <c r="H73" s="1" t="str">
        <f t="shared" si="146"/>
        <v/>
      </c>
      <c r="I73" s="1" t="str">
        <f t="shared" si="146"/>
        <v/>
      </c>
      <c r="J73" s="1" t="str">
        <f t="shared" si="146"/>
        <v/>
      </c>
      <c r="K73" s="1" t="str">
        <f t="shared" si="146"/>
        <v/>
      </c>
      <c r="L73" s="1" t="str">
        <f t="shared" si="146"/>
        <v/>
      </c>
      <c r="M73" s="1" t="str">
        <f t="shared" si="146"/>
        <v/>
      </c>
      <c r="N73" s="1" t="str">
        <f t="shared" si="146"/>
        <v/>
      </c>
      <c r="O73" s="1" t="str">
        <f t="shared" si="146"/>
        <v/>
      </c>
      <c r="P73" s="1">
        <f t="shared" si="6"/>
        <v>0</v>
      </c>
      <c r="Q73" s="1">
        <f t="shared" ref="Q73:Z73" si="147">E73*2^(4*count(F73:$O73))</f>
        <v>0</v>
      </c>
      <c r="R73" s="1">
        <f t="shared" si="147"/>
        <v>0</v>
      </c>
      <c r="S73" s="1">
        <f t="shared" si="147"/>
        <v>0</v>
      </c>
      <c r="T73" s="1">
        <f t="shared" si="147"/>
        <v>0</v>
      </c>
      <c r="U73" s="1">
        <f t="shared" si="147"/>
        <v>0</v>
      </c>
      <c r="V73" s="1">
        <f t="shared" si="147"/>
        <v>0</v>
      </c>
      <c r="W73" s="1">
        <f t="shared" si="147"/>
        <v>0</v>
      </c>
      <c r="X73" s="1">
        <f t="shared" si="147"/>
        <v>0</v>
      </c>
      <c r="Y73" s="1">
        <f t="shared" si="147"/>
        <v>0</v>
      </c>
      <c r="Z73" s="1">
        <f t="shared" si="147"/>
        <v>0</v>
      </c>
    </row>
    <row r="74">
      <c r="A74" s="1" t="str">
        <f>'P1'!R81</f>
        <v>111111110111</v>
      </c>
      <c r="B74" s="1">
        <f t="shared" si="3"/>
        <v>12</v>
      </c>
      <c r="C74" s="1">
        <f t="shared" si="4"/>
        <v>4087</v>
      </c>
      <c r="E74" s="1">
        <f t="shared" ref="E74:O74" si="148">if(MID($A74,E$1*4+1,4)="","",bin2dec(MID($A74,E$1*4+1,4)))</f>
        <v>15</v>
      </c>
      <c r="F74" s="1">
        <f t="shared" si="148"/>
        <v>15</v>
      </c>
      <c r="G74" s="1">
        <f t="shared" si="148"/>
        <v>7</v>
      </c>
      <c r="H74" s="1" t="str">
        <f t="shared" si="148"/>
        <v/>
      </c>
      <c r="I74" s="1" t="str">
        <f t="shared" si="148"/>
        <v/>
      </c>
      <c r="J74" s="1" t="str">
        <f t="shared" si="148"/>
        <v/>
      </c>
      <c r="K74" s="1" t="str">
        <f t="shared" si="148"/>
        <v/>
      </c>
      <c r="L74" s="1" t="str">
        <f t="shared" si="148"/>
        <v/>
      </c>
      <c r="M74" s="1" t="str">
        <f t="shared" si="148"/>
        <v/>
      </c>
      <c r="N74" s="1" t="str">
        <f t="shared" si="148"/>
        <v/>
      </c>
      <c r="O74" s="1" t="str">
        <f t="shared" si="148"/>
        <v/>
      </c>
      <c r="P74" s="1">
        <f t="shared" si="6"/>
        <v>4087</v>
      </c>
      <c r="Q74" s="1">
        <f t="shared" ref="Q74:Z74" si="149">E74*2^(4*count(F74:$O74))</f>
        <v>3840</v>
      </c>
      <c r="R74" s="1">
        <f t="shared" si="149"/>
        <v>240</v>
      </c>
      <c r="S74" s="1">
        <f t="shared" si="149"/>
        <v>7</v>
      </c>
      <c r="T74" s="1">
        <f t="shared" si="149"/>
        <v>0</v>
      </c>
      <c r="U74" s="1">
        <f t="shared" si="149"/>
        <v>0</v>
      </c>
      <c r="V74" s="1">
        <f t="shared" si="149"/>
        <v>0</v>
      </c>
      <c r="W74" s="1">
        <f t="shared" si="149"/>
        <v>0</v>
      </c>
      <c r="X74" s="1">
        <f t="shared" si="149"/>
        <v>0</v>
      </c>
      <c r="Y74" s="1">
        <f t="shared" si="149"/>
        <v>0</v>
      </c>
      <c r="Z74" s="1">
        <f t="shared" si="149"/>
        <v>0</v>
      </c>
    </row>
    <row r="75">
      <c r="A75" s="1" t="str">
        <f>'P1'!R82</f>
        <v>011111111111</v>
      </c>
      <c r="B75" s="1">
        <f t="shared" si="3"/>
        <v>12</v>
      </c>
      <c r="C75" s="1">
        <f t="shared" si="4"/>
        <v>2047</v>
      </c>
      <c r="E75" s="1">
        <f t="shared" ref="E75:O75" si="150">if(MID($A75,E$1*4+1,4)="","",bin2dec(MID($A75,E$1*4+1,4)))</f>
        <v>7</v>
      </c>
      <c r="F75" s="1">
        <f t="shared" si="150"/>
        <v>15</v>
      </c>
      <c r="G75" s="1">
        <f t="shared" si="150"/>
        <v>15</v>
      </c>
      <c r="H75" s="1" t="str">
        <f t="shared" si="150"/>
        <v/>
      </c>
      <c r="I75" s="1" t="str">
        <f t="shared" si="150"/>
        <v/>
      </c>
      <c r="J75" s="1" t="str">
        <f t="shared" si="150"/>
        <v/>
      </c>
      <c r="K75" s="1" t="str">
        <f t="shared" si="150"/>
        <v/>
      </c>
      <c r="L75" s="1" t="str">
        <f t="shared" si="150"/>
        <v/>
      </c>
      <c r="M75" s="1" t="str">
        <f t="shared" si="150"/>
        <v/>
      </c>
      <c r="N75" s="1" t="str">
        <f t="shared" si="150"/>
        <v/>
      </c>
      <c r="O75" s="1" t="str">
        <f t="shared" si="150"/>
        <v/>
      </c>
      <c r="P75" s="1">
        <f t="shared" si="6"/>
        <v>2047</v>
      </c>
      <c r="Q75" s="1">
        <f t="shared" ref="Q75:Z75" si="151">E75*2^(4*count(F75:$O75))</f>
        <v>1792</v>
      </c>
      <c r="R75" s="1">
        <f t="shared" si="151"/>
        <v>240</v>
      </c>
      <c r="S75" s="1">
        <f t="shared" si="151"/>
        <v>15</v>
      </c>
      <c r="T75" s="1">
        <f t="shared" si="151"/>
        <v>0</v>
      </c>
      <c r="U75" s="1">
        <f t="shared" si="151"/>
        <v>0</v>
      </c>
      <c r="V75" s="1">
        <f t="shared" si="151"/>
        <v>0</v>
      </c>
      <c r="W75" s="1">
        <f t="shared" si="151"/>
        <v>0</v>
      </c>
      <c r="X75" s="1">
        <f t="shared" si="151"/>
        <v>0</v>
      </c>
      <c r="Y75" s="1">
        <f t="shared" si="151"/>
        <v>0</v>
      </c>
      <c r="Z75" s="1">
        <f t="shared" si="151"/>
        <v>0</v>
      </c>
    </row>
    <row r="76">
      <c r="A76" s="1" t="str">
        <f>'P1'!R83</f>
        <v/>
      </c>
      <c r="B76" s="1">
        <f t="shared" si="3"/>
        <v>0</v>
      </c>
      <c r="C76" s="1">
        <f t="shared" si="4"/>
        <v>0</v>
      </c>
      <c r="E76" s="1" t="str">
        <f t="shared" ref="E76:O76" si="152">if(MID($A76,E$1*4+1,4)="","",bin2dec(MID($A76,E$1*4+1,4)))</f>
        <v/>
      </c>
      <c r="F76" s="1" t="str">
        <f t="shared" si="152"/>
        <v/>
      </c>
      <c r="G76" s="1" t="str">
        <f t="shared" si="152"/>
        <v/>
      </c>
      <c r="H76" s="1" t="str">
        <f t="shared" si="152"/>
        <v/>
      </c>
      <c r="I76" s="1" t="str">
        <f t="shared" si="152"/>
        <v/>
      </c>
      <c r="J76" s="1" t="str">
        <f t="shared" si="152"/>
        <v/>
      </c>
      <c r="K76" s="1" t="str">
        <f t="shared" si="152"/>
        <v/>
      </c>
      <c r="L76" s="1" t="str">
        <f t="shared" si="152"/>
        <v/>
      </c>
      <c r="M76" s="1" t="str">
        <f t="shared" si="152"/>
        <v/>
      </c>
      <c r="N76" s="1" t="str">
        <f t="shared" si="152"/>
        <v/>
      </c>
      <c r="O76" s="1" t="str">
        <f t="shared" si="152"/>
        <v/>
      </c>
      <c r="P76" s="1">
        <f t="shared" si="6"/>
        <v>0</v>
      </c>
      <c r="Q76" s="1">
        <f t="shared" ref="Q76:Z76" si="153">E76*2^(4*count(F76:$O76))</f>
        <v>0</v>
      </c>
      <c r="R76" s="1">
        <f t="shared" si="153"/>
        <v>0</v>
      </c>
      <c r="S76" s="1">
        <f t="shared" si="153"/>
        <v>0</v>
      </c>
      <c r="T76" s="1">
        <f t="shared" si="153"/>
        <v>0</v>
      </c>
      <c r="U76" s="1">
        <f t="shared" si="153"/>
        <v>0</v>
      </c>
      <c r="V76" s="1">
        <f t="shared" si="153"/>
        <v>0</v>
      </c>
      <c r="W76" s="1">
        <f t="shared" si="153"/>
        <v>0</v>
      </c>
      <c r="X76" s="1">
        <f t="shared" si="153"/>
        <v>0</v>
      </c>
      <c r="Y76" s="1">
        <f t="shared" si="153"/>
        <v>0</v>
      </c>
      <c r="Z76" s="1">
        <f t="shared" si="153"/>
        <v>0</v>
      </c>
    </row>
    <row r="77">
      <c r="A77" s="1" t="str">
        <f>'P1'!R84</f>
        <v>010011101000</v>
      </c>
      <c r="B77" s="1">
        <f t="shared" si="3"/>
        <v>12</v>
      </c>
      <c r="C77" s="1">
        <f t="shared" si="4"/>
        <v>1256</v>
      </c>
      <c r="E77" s="1">
        <f t="shared" ref="E77:O77" si="154">if(MID($A77,E$1*4+1,4)="","",bin2dec(MID($A77,E$1*4+1,4)))</f>
        <v>4</v>
      </c>
      <c r="F77" s="1">
        <f t="shared" si="154"/>
        <v>14</v>
      </c>
      <c r="G77" s="1">
        <f t="shared" si="154"/>
        <v>8</v>
      </c>
      <c r="H77" s="1" t="str">
        <f t="shared" si="154"/>
        <v/>
      </c>
      <c r="I77" s="1" t="str">
        <f t="shared" si="154"/>
        <v/>
      </c>
      <c r="J77" s="1" t="str">
        <f t="shared" si="154"/>
        <v/>
      </c>
      <c r="K77" s="1" t="str">
        <f t="shared" si="154"/>
        <v/>
      </c>
      <c r="L77" s="1" t="str">
        <f t="shared" si="154"/>
        <v/>
      </c>
      <c r="M77" s="1" t="str">
        <f t="shared" si="154"/>
        <v/>
      </c>
      <c r="N77" s="1" t="str">
        <f t="shared" si="154"/>
        <v/>
      </c>
      <c r="O77" s="1" t="str">
        <f t="shared" si="154"/>
        <v/>
      </c>
      <c r="P77" s="1">
        <f t="shared" si="6"/>
        <v>1256</v>
      </c>
      <c r="Q77" s="1">
        <f t="shared" ref="Q77:Z77" si="155">E77*2^(4*count(F77:$O77))</f>
        <v>1024</v>
      </c>
      <c r="R77" s="1">
        <f t="shared" si="155"/>
        <v>224</v>
      </c>
      <c r="S77" s="1">
        <f t="shared" si="155"/>
        <v>8</v>
      </c>
      <c r="T77" s="1">
        <f t="shared" si="155"/>
        <v>0</v>
      </c>
      <c r="U77" s="1">
        <f t="shared" si="155"/>
        <v>0</v>
      </c>
      <c r="V77" s="1">
        <f t="shared" si="155"/>
        <v>0</v>
      </c>
      <c r="W77" s="1">
        <f t="shared" si="155"/>
        <v>0</v>
      </c>
      <c r="X77" s="1">
        <f t="shared" si="155"/>
        <v>0</v>
      </c>
      <c r="Y77" s="1">
        <f t="shared" si="155"/>
        <v>0</v>
      </c>
      <c r="Z77" s="1">
        <f t="shared" si="155"/>
        <v>0</v>
      </c>
    </row>
    <row r="78">
      <c r="A78" s="1" t="str">
        <f>'P1'!R85</f>
        <v/>
      </c>
      <c r="B78" s="1">
        <f t="shared" si="3"/>
        <v>0</v>
      </c>
      <c r="C78" s="1">
        <f t="shared" si="4"/>
        <v>0</v>
      </c>
      <c r="E78" s="1" t="str">
        <f t="shared" ref="E78:O78" si="156">if(MID($A78,E$1*4+1,4)="","",bin2dec(MID($A78,E$1*4+1,4)))</f>
        <v/>
      </c>
      <c r="F78" s="1" t="str">
        <f t="shared" si="156"/>
        <v/>
      </c>
      <c r="G78" s="1" t="str">
        <f t="shared" si="156"/>
        <v/>
      </c>
      <c r="H78" s="1" t="str">
        <f t="shared" si="156"/>
        <v/>
      </c>
      <c r="I78" s="1" t="str">
        <f t="shared" si="156"/>
        <v/>
      </c>
      <c r="J78" s="1" t="str">
        <f t="shared" si="156"/>
        <v/>
      </c>
      <c r="K78" s="1" t="str">
        <f t="shared" si="156"/>
        <v/>
      </c>
      <c r="L78" s="1" t="str">
        <f t="shared" si="156"/>
        <v/>
      </c>
      <c r="M78" s="1" t="str">
        <f t="shared" si="156"/>
        <v/>
      </c>
      <c r="N78" s="1" t="str">
        <f t="shared" si="156"/>
        <v/>
      </c>
      <c r="O78" s="1" t="str">
        <f t="shared" si="156"/>
        <v/>
      </c>
      <c r="P78" s="1">
        <f t="shared" si="6"/>
        <v>0</v>
      </c>
      <c r="Q78" s="1">
        <f t="shared" ref="Q78:Z78" si="157">E78*2^(4*count(F78:$O78))</f>
        <v>0</v>
      </c>
      <c r="R78" s="1">
        <f t="shared" si="157"/>
        <v>0</v>
      </c>
      <c r="S78" s="1">
        <f t="shared" si="157"/>
        <v>0</v>
      </c>
      <c r="T78" s="1">
        <f t="shared" si="157"/>
        <v>0</v>
      </c>
      <c r="U78" s="1">
        <f t="shared" si="157"/>
        <v>0</v>
      </c>
      <c r="V78" s="1">
        <f t="shared" si="157"/>
        <v>0</v>
      </c>
      <c r="W78" s="1">
        <f t="shared" si="157"/>
        <v>0</v>
      </c>
      <c r="X78" s="1">
        <f t="shared" si="157"/>
        <v>0</v>
      </c>
      <c r="Y78" s="1">
        <f t="shared" si="157"/>
        <v>0</v>
      </c>
      <c r="Z78" s="1">
        <f t="shared" si="157"/>
        <v>0</v>
      </c>
    </row>
    <row r="79">
      <c r="A79" s="1" t="str">
        <f>'P1'!R86</f>
        <v/>
      </c>
      <c r="B79" s="1">
        <f t="shared" si="3"/>
        <v>0</v>
      </c>
      <c r="C79" s="1">
        <f t="shared" si="4"/>
        <v>0</v>
      </c>
      <c r="E79" s="1" t="str">
        <f t="shared" ref="E79:O79" si="158">if(MID($A79,E$1*4+1,4)="","",bin2dec(MID($A79,E$1*4+1,4)))</f>
        <v/>
      </c>
      <c r="F79" s="1" t="str">
        <f t="shared" si="158"/>
        <v/>
      </c>
      <c r="G79" s="1" t="str">
        <f t="shared" si="158"/>
        <v/>
      </c>
      <c r="H79" s="1" t="str">
        <f t="shared" si="158"/>
        <v/>
      </c>
      <c r="I79" s="1" t="str">
        <f t="shared" si="158"/>
        <v/>
      </c>
      <c r="J79" s="1" t="str">
        <f t="shared" si="158"/>
        <v/>
      </c>
      <c r="K79" s="1" t="str">
        <f t="shared" si="158"/>
        <v/>
      </c>
      <c r="L79" s="1" t="str">
        <f t="shared" si="158"/>
        <v/>
      </c>
      <c r="M79" s="1" t="str">
        <f t="shared" si="158"/>
        <v/>
      </c>
      <c r="N79" s="1" t="str">
        <f t="shared" si="158"/>
        <v/>
      </c>
      <c r="O79" s="1" t="str">
        <f t="shared" si="158"/>
        <v/>
      </c>
      <c r="P79" s="1">
        <f t="shared" si="6"/>
        <v>0</v>
      </c>
      <c r="Q79" s="1">
        <f t="shared" ref="Q79:Z79" si="159">E79*2^(4*count(F79:$O79))</f>
        <v>0</v>
      </c>
      <c r="R79" s="1">
        <f t="shared" si="159"/>
        <v>0</v>
      </c>
      <c r="S79" s="1">
        <f t="shared" si="159"/>
        <v>0</v>
      </c>
      <c r="T79" s="1">
        <f t="shared" si="159"/>
        <v>0</v>
      </c>
      <c r="U79" s="1">
        <f t="shared" si="159"/>
        <v>0</v>
      </c>
      <c r="V79" s="1">
        <f t="shared" si="159"/>
        <v>0</v>
      </c>
      <c r="W79" s="1">
        <f t="shared" si="159"/>
        <v>0</v>
      </c>
      <c r="X79" s="1">
        <f t="shared" si="159"/>
        <v>0</v>
      </c>
      <c r="Y79" s="1">
        <f t="shared" si="159"/>
        <v>0</v>
      </c>
      <c r="Z79" s="1">
        <f t="shared" si="159"/>
        <v>0</v>
      </c>
    </row>
    <row r="80">
      <c r="A80" s="1" t="str">
        <f>'P1'!R87</f>
        <v>1001</v>
      </c>
      <c r="B80" s="1">
        <f t="shared" si="3"/>
        <v>4</v>
      </c>
      <c r="C80" s="1">
        <f t="shared" si="4"/>
        <v>9</v>
      </c>
      <c r="E80" s="1">
        <f t="shared" ref="E80:O80" si="160">if(MID($A80,E$1*4+1,4)="","",bin2dec(MID($A80,E$1*4+1,4)))</f>
        <v>9</v>
      </c>
      <c r="F80" s="1" t="str">
        <f t="shared" si="160"/>
        <v/>
      </c>
      <c r="G80" s="1" t="str">
        <f t="shared" si="160"/>
        <v/>
      </c>
      <c r="H80" s="1" t="str">
        <f t="shared" si="160"/>
        <v/>
      </c>
      <c r="I80" s="1" t="str">
        <f t="shared" si="160"/>
        <v/>
      </c>
      <c r="J80" s="1" t="str">
        <f t="shared" si="160"/>
        <v/>
      </c>
      <c r="K80" s="1" t="str">
        <f t="shared" si="160"/>
        <v/>
      </c>
      <c r="L80" s="1" t="str">
        <f t="shared" si="160"/>
        <v/>
      </c>
      <c r="M80" s="1" t="str">
        <f t="shared" si="160"/>
        <v/>
      </c>
      <c r="N80" s="1" t="str">
        <f t="shared" si="160"/>
        <v/>
      </c>
      <c r="O80" s="1" t="str">
        <f t="shared" si="160"/>
        <v/>
      </c>
      <c r="P80" s="1">
        <f t="shared" si="6"/>
        <v>9</v>
      </c>
      <c r="Q80" s="1">
        <f t="shared" ref="Q80:Z80" si="161">E80*2^(4*count(F80:$O80))</f>
        <v>9</v>
      </c>
      <c r="R80" s="1">
        <f t="shared" si="161"/>
        <v>0</v>
      </c>
      <c r="S80" s="1">
        <f t="shared" si="161"/>
        <v>0</v>
      </c>
      <c r="T80" s="1">
        <f t="shared" si="161"/>
        <v>0</v>
      </c>
      <c r="U80" s="1">
        <f t="shared" si="161"/>
        <v>0</v>
      </c>
      <c r="V80" s="1">
        <f t="shared" si="161"/>
        <v>0</v>
      </c>
      <c r="W80" s="1">
        <f t="shared" si="161"/>
        <v>0</v>
      </c>
      <c r="X80" s="1">
        <f t="shared" si="161"/>
        <v>0</v>
      </c>
      <c r="Y80" s="1">
        <f t="shared" si="161"/>
        <v>0</v>
      </c>
      <c r="Z80" s="1">
        <f t="shared" si="161"/>
        <v>0</v>
      </c>
    </row>
    <row r="81">
      <c r="A81" s="1" t="str">
        <f>'P1'!R88</f>
        <v>1010</v>
      </c>
      <c r="B81" s="1">
        <f t="shared" si="3"/>
        <v>4</v>
      </c>
      <c r="C81" s="1">
        <f t="shared" si="4"/>
        <v>10</v>
      </c>
      <c r="E81" s="1">
        <f t="shared" ref="E81:O81" si="162">if(MID($A81,E$1*4+1,4)="","",bin2dec(MID($A81,E$1*4+1,4)))</f>
        <v>10</v>
      </c>
      <c r="F81" s="1" t="str">
        <f t="shared" si="162"/>
        <v/>
      </c>
      <c r="G81" s="1" t="str">
        <f t="shared" si="162"/>
        <v/>
      </c>
      <c r="H81" s="1" t="str">
        <f t="shared" si="162"/>
        <v/>
      </c>
      <c r="I81" s="1" t="str">
        <f t="shared" si="162"/>
        <v/>
      </c>
      <c r="J81" s="1" t="str">
        <f t="shared" si="162"/>
        <v/>
      </c>
      <c r="K81" s="1" t="str">
        <f t="shared" si="162"/>
        <v/>
      </c>
      <c r="L81" s="1" t="str">
        <f t="shared" si="162"/>
        <v/>
      </c>
      <c r="M81" s="1" t="str">
        <f t="shared" si="162"/>
        <v/>
      </c>
      <c r="N81" s="1" t="str">
        <f t="shared" si="162"/>
        <v/>
      </c>
      <c r="O81" s="1" t="str">
        <f t="shared" si="162"/>
        <v/>
      </c>
      <c r="P81" s="1">
        <f t="shared" si="6"/>
        <v>10</v>
      </c>
      <c r="Q81" s="1">
        <f t="shared" ref="Q81:Z81" si="163">E81*2^(4*count(F81:$O81))</f>
        <v>10</v>
      </c>
      <c r="R81" s="1">
        <f t="shared" si="163"/>
        <v>0</v>
      </c>
      <c r="S81" s="1">
        <f t="shared" si="163"/>
        <v>0</v>
      </c>
      <c r="T81" s="1">
        <f t="shared" si="163"/>
        <v>0</v>
      </c>
      <c r="U81" s="1">
        <f t="shared" si="163"/>
        <v>0</v>
      </c>
      <c r="V81" s="1">
        <f t="shared" si="163"/>
        <v>0</v>
      </c>
      <c r="W81" s="1">
        <f t="shared" si="163"/>
        <v>0</v>
      </c>
      <c r="X81" s="1">
        <f t="shared" si="163"/>
        <v>0</v>
      </c>
      <c r="Y81" s="1">
        <f t="shared" si="163"/>
        <v>0</v>
      </c>
      <c r="Z81" s="1">
        <f t="shared" si="163"/>
        <v>0</v>
      </c>
    </row>
    <row r="82">
      <c r="A82" s="1" t="str">
        <f>'P1'!R89</f>
        <v>1100</v>
      </c>
      <c r="B82" s="1">
        <f t="shared" si="3"/>
        <v>4</v>
      </c>
      <c r="C82" s="1">
        <f t="shared" si="4"/>
        <v>12</v>
      </c>
      <c r="E82" s="1">
        <f t="shared" ref="E82:O82" si="164">if(MID($A82,E$1*4+1,4)="","",bin2dec(MID($A82,E$1*4+1,4)))</f>
        <v>12</v>
      </c>
      <c r="F82" s="1" t="str">
        <f t="shared" si="164"/>
        <v/>
      </c>
      <c r="G82" s="1" t="str">
        <f t="shared" si="164"/>
        <v/>
      </c>
      <c r="H82" s="1" t="str">
        <f t="shared" si="164"/>
        <v/>
      </c>
      <c r="I82" s="1" t="str">
        <f t="shared" si="164"/>
        <v/>
      </c>
      <c r="J82" s="1" t="str">
        <f t="shared" si="164"/>
        <v/>
      </c>
      <c r="K82" s="1" t="str">
        <f t="shared" si="164"/>
        <v/>
      </c>
      <c r="L82" s="1" t="str">
        <f t="shared" si="164"/>
        <v/>
      </c>
      <c r="M82" s="1" t="str">
        <f t="shared" si="164"/>
        <v/>
      </c>
      <c r="N82" s="1" t="str">
        <f t="shared" si="164"/>
        <v/>
      </c>
      <c r="O82" s="1" t="str">
        <f t="shared" si="164"/>
        <v/>
      </c>
      <c r="P82" s="1">
        <f t="shared" si="6"/>
        <v>12</v>
      </c>
      <c r="Q82" s="1">
        <f t="shared" ref="Q82:Z82" si="165">E82*2^(4*count(F82:$O82))</f>
        <v>12</v>
      </c>
      <c r="R82" s="1">
        <f t="shared" si="165"/>
        <v>0</v>
      </c>
      <c r="S82" s="1">
        <f t="shared" si="165"/>
        <v>0</v>
      </c>
      <c r="T82" s="1">
        <f t="shared" si="165"/>
        <v>0</v>
      </c>
      <c r="U82" s="1">
        <f t="shared" si="165"/>
        <v>0</v>
      </c>
      <c r="V82" s="1">
        <f t="shared" si="165"/>
        <v>0</v>
      </c>
      <c r="W82" s="1">
        <f t="shared" si="165"/>
        <v>0</v>
      </c>
      <c r="X82" s="1">
        <f t="shared" si="165"/>
        <v>0</v>
      </c>
      <c r="Y82" s="1">
        <f t="shared" si="165"/>
        <v>0</v>
      </c>
      <c r="Z82" s="1">
        <f t="shared" si="165"/>
        <v>0</v>
      </c>
    </row>
    <row r="83">
      <c r="A83" s="1" t="str">
        <f>'P1'!R90</f>
        <v/>
      </c>
      <c r="B83" s="1">
        <f t="shared" si="3"/>
        <v>0</v>
      </c>
      <c r="C83" s="1">
        <f t="shared" si="4"/>
        <v>0</v>
      </c>
      <c r="E83" s="1" t="str">
        <f t="shared" ref="E83:O83" si="166">if(MID($A83,E$1*4+1,4)="","",bin2dec(MID($A83,E$1*4+1,4)))</f>
        <v/>
      </c>
      <c r="F83" s="1" t="str">
        <f t="shared" si="166"/>
        <v/>
      </c>
      <c r="G83" s="1" t="str">
        <f t="shared" si="166"/>
        <v/>
      </c>
      <c r="H83" s="1" t="str">
        <f t="shared" si="166"/>
        <v/>
      </c>
      <c r="I83" s="1" t="str">
        <f t="shared" si="166"/>
        <v/>
      </c>
      <c r="J83" s="1" t="str">
        <f t="shared" si="166"/>
        <v/>
      </c>
      <c r="K83" s="1" t="str">
        <f t="shared" si="166"/>
        <v/>
      </c>
      <c r="L83" s="1" t="str">
        <f t="shared" si="166"/>
        <v/>
      </c>
      <c r="M83" s="1" t="str">
        <f t="shared" si="166"/>
        <v/>
      </c>
      <c r="N83" s="1" t="str">
        <f t="shared" si="166"/>
        <v/>
      </c>
      <c r="O83" s="1" t="str">
        <f t="shared" si="166"/>
        <v/>
      </c>
      <c r="P83" s="1">
        <f t="shared" si="6"/>
        <v>0</v>
      </c>
      <c r="Q83" s="1">
        <f t="shared" ref="Q83:Z83" si="167">E83*2^(4*count(F83:$O83))</f>
        <v>0</v>
      </c>
      <c r="R83" s="1">
        <f t="shared" si="167"/>
        <v>0</v>
      </c>
      <c r="S83" s="1">
        <f t="shared" si="167"/>
        <v>0</v>
      </c>
      <c r="T83" s="1">
        <f t="shared" si="167"/>
        <v>0</v>
      </c>
      <c r="U83" s="1">
        <f t="shared" si="167"/>
        <v>0</v>
      </c>
      <c r="V83" s="1">
        <f t="shared" si="167"/>
        <v>0</v>
      </c>
      <c r="W83" s="1">
        <f t="shared" si="167"/>
        <v>0</v>
      </c>
      <c r="X83" s="1">
        <f t="shared" si="167"/>
        <v>0</v>
      </c>
      <c r="Y83" s="1">
        <f t="shared" si="167"/>
        <v>0</v>
      </c>
      <c r="Z83" s="1">
        <f t="shared" si="167"/>
        <v>0</v>
      </c>
    </row>
    <row r="84">
      <c r="A84" s="1" t="str">
        <f>'P1'!R91</f>
        <v>1110</v>
      </c>
      <c r="B84" s="1">
        <f t="shared" si="3"/>
        <v>4</v>
      </c>
      <c r="C84" s="1">
        <f t="shared" si="4"/>
        <v>14</v>
      </c>
      <c r="E84" s="1">
        <f t="shared" ref="E84:O84" si="168">if(MID($A84,E$1*4+1,4)="","",bin2dec(MID($A84,E$1*4+1,4)))</f>
        <v>14</v>
      </c>
      <c r="F84" s="1" t="str">
        <f t="shared" si="168"/>
        <v/>
      </c>
      <c r="G84" s="1" t="str">
        <f t="shared" si="168"/>
        <v/>
      </c>
      <c r="H84" s="1" t="str">
        <f t="shared" si="168"/>
        <v/>
      </c>
      <c r="I84" s="1" t="str">
        <f t="shared" si="168"/>
        <v/>
      </c>
      <c r="J84" s="1" t="str">
        <f t="shared" si="168"/>
        <v/>
      </c>
      <c r="K84" s="1" t="str">
        <f t="shared" si="168"/>
        <v/>
      </c>
      <c r="L84" s="1" t="str">
        <f t="shared" si="168"/>
        <v/>
      </c>
      <c r="M84" s="1" t="str">
        <f t="shared" si="168"/>
        <v/>
      </c>
      <c r="N84" s="1" t="str">
        <f t="shared" si="168"/>
        <v/>
      </c>
      <c r="O84" s="1" t="str">
        <f t="shared" si="168"/>
        <v/>
      </c>
      <c r="P84" s="1">
        <f t="shared" si="6"/>
        <v>14</v>
      </c>
      <c r="Q84" s="1">
        <f t="shared" ref="Q84:Z84" si="169">E84*2^(4*count(F84:$O84))</f>
        <v>14</v>
      </c>
      <c r="R84" s="1">
        <f t="shared" si="169"/>
        <v>0</v>
      </c>
      <c r="S84" s="1">
        <f t="shared" si="169"/>
        <v>0</v>
      </c>
      <c r="T84" s="1">
        <f t="shared" si="169"/>
        <v>0</v>
      </c>
      <c r="U84" s="1">
        <f t="shared" si="169"/>
        <v>0</v>
      </c>
      <c r="V84" s="1">
        <f t="shared" si="169"/>
        <v>0</v>
      </c>
      <c r="W84" s="1">
        <f t="shared" si="169"/>
        <v>0</v>
      </c>
      <c r="X84" s="1">
        <f t="shared" si="169"/>
        <v>0</v>
      </c>
      <c r="Y84" s="1">
        <f t="shared" si="169"/>
        <v>0</v>
      </c>
      <c r="Z84" s="1">
        <f t="shared" si="169"/>
        <v>0</v>
      </c>
    </row>
    <row r="85">
      <c r="A85" s="1" t="str">
        <f>'P1'!R92</f>
        <v>1011</v>
      </c>
      <c r="B85" s="1">
        <f t="shared" si="3"/>
        <v>4</v>
      </c>
      <c r="C85" s="1">
        <f t="shared" si="4"/>
        <v>11</v>
      </c>
      <c r="E85" s="1">
        <f t="shared" ref="E85:O85" si="170">if(MID($A85,E$1*4+1,4)="","",bin2dec(MID($A85,E$1*4+1,4)))</f>
        <v>11</v>
      </c>
      <c r="F85" s="1" t="str">
        <f t="shared" si="170"/>
        <v/>
      </c>
      <c r="G85" s="1" t="str">
        <f t="shared" si="170"/>
        <v/>
      </c>
      <c r="H85" s="1" t="str">
        <f t="shared" si="170"/>
        <v/>
      </c>
      <c r="I85" s="1" t="str">
        <f t="shared" si="170"/>
        <v/>
      </c>
      <c r="J85" s="1" t="str">
        <f t="shared" si="170"/>
        <v/>
      </c>
      <c r="K85" s="1" t="str">
        <f t="shared" si="170"/>
        <v/>
      </c>
      <c r="L85" s="1" t="str">
        <f t="shared" si="170"/>
        <v/>
      </c>
      <c r="M85" s="1" t="str">
        <f t="shared" si="170"/>
        <v/>
      </c>
      <c r="N85" s="1" t="str">
        <f t="shared" si="170"/>
        <v/>
      </c>
      <c r="O85" s="1" t="str">
        <f t="shared" si="170"/>
        <v/>
      </c>
      <c r="P85" s="1">
        <f t="shared" si="6"/>
        <v>11</v>
      </c>
      <c r="Q85" s="1">
        <f t="shared" ref="Q85:Z85" si="171">E85*2^(4*count(F85:$O85))</f>
        <v>11</v>
      </c>
      <c r="R85" s="1">
        <f t="shared" si="171"/>
        <v>0</v>
      </c>
      <c r="S85" s="1">
        <f t="shared" si="171"/>
        <v>0</v>
      </c>
      <c r="T85" s="1">
        <f t="shared" si="171"/>
        <v>0</v>
      </c>
      <c r="U85" s="1">
        <f t="shared" si="171"/>
        <v>0</v>
      </c>
      <c r="V85" s="1">
        <f t="shared" si="171"/>
        <v>0</v>
      </c>
      <c r="W85" s="1">
        <f t="shared" si="171"/>
        <v>0</v>
      </c>
      <c r="X85" s="1">
        <f t="shared" si="171"/>
        <v>0</v>
      </c>
      <c r="Y85" s="1">
        <f t="shared" si="171"/>
        <v>0</v>
      </c>
      <c r="Z85" s="1">
        <f t="shared" si="171"/>
        <v>0</v>
      </c>
    </row>
    <row r="86">
      <c r="A86" s="1" t="str">
        <f>'P1'!R93</f>
        <v>1111</v>
      </c>
      <c r="B86" s="1">
        <f t="shared" si="3"/>
        <v>4</v>
      </c>
      <c r="C86" s="1">
        <f t="shared" si="4"/>
        <v>15</v>
      </c>
      <c r="E86" s="1">
        <f t="shared" ref="E86:O86" si="172">if(MID($A86,E$1*4+1,4)="","",bin2dec(MID($A86,E$1*4+1,4)))</f>
        <v>15</v>
      </c>
      <c r="F86" s="1" t="str">
        <f t="shared" si="172"/>
        <v/>
      </c>
      <c r="G86" s="1" t="str">
        <f t="shared" si="172"/>
        <v/>
      </c>
      <c r="H86" s="1" t="str">
        <f t="shared" si="172"/>
        <v/>
      </c>
      <c r="I86" s="1" t="str">
        <f t="shared" si="172"/>
        <v/>
      </c>
      <c r="J86" s="1" t="str">
        <f t="shared" si="172"/>
        <v/>
      </c>
      <c r="K86" s="1" t="str">
        <f t="shared" si="172"/>
        <v/>
      </c>
      <c r="L86" s="1" t="str">
        <f t="shared" si="172"/>
        <v/>
      </c>
      <c r="M86" s="1" t="str">
        <f t="shared" si="172"/>
        <v/>
      </c>
      <c r="N86" s="1" t="str">
        <f t="shared" si="172"/>
        <v/>
      </c>
      <c r="O86" s="1" t="str">
        <f t="shared" si="172"/>
        <v/>
      </c>
      <c r="P86" s="1">
        <f t="shared" si="6"/>
        <v>15</v>
      </c>
      <c r="Q86" s="1">
        <f t="shared" ref="Q86:Z86" si="173">E86*2^(4*count(F86:$O86))</f>
        <v>15</v>
      </c>
      <c r="R86" s="1">
        <f t="shared" si="173"/>
        <v>0</v>
      </c>
      <c r="S86" s="1">
        <f t="shared" si="173"/>
        <v>0</v>
      </c>
      <c r="T86" s="1">
        <f t="shared" si="173"/>
        <v>0</v>
      </c>
      <c r="U86" s="1">
        <f t="shared" si="173"/>
        <v>0</v>
      </c>
      <c r="V86" s="1">
        <f t="shared" si="173"/>
        <v>0</v>
      </c>
      <c r="W86" s="1">
        <f t="shared" si="173"/>
        <v>0</v>
      </c>
      <c r="X86" s="1">
        <f t="shared" si="173"/>
        <v>0</v>
      </c>
      <c r="Y86" s="1">
        <f t="shared" si="173"/>
        <v>0</v>
      </c>
      <c r="Z86" s="1">
        <f t="shared" si="173"/>
        <v>0</v>
      </c>
    </row>
    <row r="87">
      <c r="A87" s="1" t="str">
        <f>'P1'!R94</f>
        <v/>
      </c>
      <c r="B87" s="1">
        <f t="shared" si="3"/>
        <v>0</v>
      </c>
      <c r="C87" s="1">
        <f t="shared" si="4"/>
        <v>0</v>
      </c>
      <c r="E87" s="1" t="str">
        <f t="shared" ref="E87:O87" si="174">if(MID($A87,E$1*4+1,4)="","",bin2dec(MID($A87,E$1*4+1,4)))</f>
        <v/>
      </c>
      <c r="F87" s="1" t="str">
        <f t="shared" si="174"/>
        <v/>
      </c>
      <c r="G87" s="1" t="str">
        <f t="shared" si="174"/>
        <v/>
      </c>
      <c r="H87" s="1" t="str">
        <f t="shared" si="174"/>
        <v/>
      </c>
      <c r="I87" s="1" t="str">
        <f t="shared" si="174"/>
        <v/>
      </c>
      <c r="J87" s="1" t="str">
        <f t="shared" si="174"/>
        <v/>
      </c>
      <c r="K87" s="1" t="str">
        <f t="shared" si="174"/>
        <v/>
      </c>
      <c r="L87" s="1" t="str">
        <f t="shared" si="174"/>
        <v/>
      </c>
      <c r="M87" s="1" t="str">
        <f t="shared" si="174"/>
        <v/>
      </c>
      <c r="N87" s="1" t="str">
        <f t="shared" si="174"/>
        <v/>
      </c>
      <c r="O87" s="1" t="str">
        <f t="shared" si="174"/>
        <v/>
      </c>
      <c r="P87" s="1">
        <f t="shared" si="6"/>
        <v>0</v>
      </c>
      <c r="Q87" s="1">
        <f t="shared" ref="Q87:Z87" si="175">E87*2^(4*count(F87:$O87))</f>
        <v>0</v>
      </c>
      <c r="R87" s="1">
        <f t="shared" si="175"/>
        <v>0</v>
      </c>
      <c r="S87" s="1">
        <f t="shared" si="175"/>
        <v>0</v>
      </c>
      <c r="T87" s="1">
        <f t="shared" si="175"/>
        <v>0</v>
      </c>
      <c r="U87" s="1">
        <f t="shared" si="175"/>
        <v>0</v>
      </c>
      <c r="V87" s="1">
        <f t="shared" si="175"/>
        <v>0</v>
      </c>
      <c r="W87" s="1">
        <f t="shared" si="175"/>
        <v>0</v>
      </c>
      <c r="X87" s="1">
        <f t="shared" si="175"/>
        <v>0</v>
      </c>
      <c r="Y87" s="1">
        <f t="shared" si="175"/>
        <v>0</v>
      </c>
      <c r="Z87" s="1">
        <f t="shared" si="175"/>
        <v>0</v>
      </c>
    </row>
    <row r="88">
      <c r="A88" s="1" t="str">
        <f>'P1'!R95</f>
        <v>011001111001</v>
      </c>
      <c r="B88" s="1">
        <f t="shared" si="3"/>
        <v>12</v>
      </c>
      <c r="C88" s="1">
        <f t="shared" si="4"/>
        <v>1657</v>
      </c>
      <c r="E88" s="1">
        <f t="shared" ref="E88:O88" si="176">if(MID($A88,E$1*4+1,4)="","",bin2dec(MID($A88,E$1*4+1,4)))</f>
        <v>6</v>
      </c>
      <c r="F88" s="1">
        <f t="shared" si="176"/>
        <v>7</v>
      </c>
      <c r="G88" s="1">
        <f t="shared" si="176"/>
        <v>9</v>
      </c>
      <c r="H88" s="1" t="str">
        <f t="shared" si="176"/>
        <v/>
      </c>
      <c r="I88" s="1" t="str">
        <f t="shared" si="176"/>
        <v/>
      </c>
      <c r="J88" s="1" t="str">
        <f t="shared" si="176"/>
        <v/>
      </c>
      <c r="K88" s="1" t="str">
        <f t="shared" si="176"/>
        <v/>
      </c>
      <c r="L88" s="1" t="str">
        <f t="shared" si="176"/>
        <v/>
      </c>
      <c r="M88" s="1" t="str">
        <f t="shared" si="176"/>
        <v/>
      </c>
      <c r="N88" s="1" t="str">
        <f t="shared" si="176"/>
        <v/>
      </c>
      <c r="O88" s="1" t="str">
        <f t="shared" si="176"/>
        <v/>
      </c>
      <c r="P88" s="1">
        <f t="shared" si="6"/>
        <v>1657</v>
      </c>
      <c r="Q88" s="1">
        <f t="shared" ref="Q88:Z88" si="177">E88*2^(4*count(F88:$O88))</f>
        <v>1536</v>
      </c>
      <c r="R88" s="1">
        <f t="shared" si="177"/>
        <v>112</v>
      </c>
      <c r="S88" s="1">
        <f t="shared" si="177"/>
        <v>9</v>
      </c>
      <c r="T88" s="1">
        <f t="shared" si="177"/>
        <v>0</v>
      </c>
      <c r="U88" s="1">
        <f t="shared" si="177"/>
        <v>0</v>
      </c>
      <c r="V88" s="1">
        <f t="shared" si="177"/>
        <v>0</v>
      </c>
      <c r="W88" s="1">
        <f t="shared" si="177"/>
        <v>0</v>
      </c>
      <c r="X88" s="1">
        <f t="shared" si="177"/>
        <v>0</v>
      </c>
      <c r="Y88" s="1">
        <f t="shared" si="177"/>
        <v>0</v>
      </c>
      <c r="Z88" s="1">
        <f t="shared" si="177"/>
        <v>0</v>
      </c>
    </row>
    <row r="89">
      <c r="A89" s="1" t="str">
        <f>'P1'!R96</f>
        <v/>
      </c>
      <c r="B89" s="1">
        <f t="shared" si="3"/>
        <v>0</v>
      </c>
      <c r="C89" s="1">
        <f t="shared" si="4"/>
        <v>0</v>
      </c>
      <c r="E89" s="1" t="str">
        <f t="shared" ref="E89:O89" si="178">if(MID($A89,E$1*4+1,4)="","",bin2dec(MID($A89,E$1*4+1,4)))</f>
        <v/>
      </c>
      <c r="F89" s="1" t="str">
        <f t="shared" si="178"/>
        <v/>
      </c>
      <c r="G89" s="1" t="str">
        <f t="shared" si="178"/>
        <v/>
      </c>
      <c r="H89" s="1" t="str">
        <f t="shared" si="178"/>
        <v/>
      </c>
      <c r="I89" s="1" t="str">
        <f t="shared" si="178"/>
        <v/>
      </c>
      <c r="J89" s="1" t="str">
        <f t="shared" si="178"/>
        <v/>
      </c>
      <c r="K89" s="1" t="str">
        <f t="shared" si="178"/>
        <v/>
      </c>
      <c r="L89" s="1" t="str">
        <f t="shared" si="178"/>
        <v/>
      </c>
      <c r="M89" s="1" t="str">
        <f t="shared" si="178"/>
        <v/>
      </c>
      <c r="N89" s="1" t="str">
        <f t="shared" si="178"/>
        <v/>
      </c>
      <c r="O89" s="1" t="str">
        <f t="shared" si="178"/>
        <v/>
      </c>
      <c r="P89" s="1">
        <f t="shared" si="6"/>
        <v>0</v>
      </c>
      <c r="Q89" s="1">
        <f t="shared" ref="Q89:Z89" si="179">E89*2^(4*count(F89:$O89))</f>
        <v>0</v>
      </c>
      <c r="R89" s="1">
        <f t="shared" si="179"/>
        <v>0</v>
      </c>
      <c r="S89" s="1">
        <f t="shared" si="179"/>
        <v>0</v>
      </c>
      <c r="T89" s="1">
        <f t="shared" si="179"/>
        <v>0</v>
      </c>
      <c r="U89" s="1">
        <f t="shared" si="179"/>
        <v>0</v>
      </c>
      <c r="V89" s="1">
        <f t="shared" si="179"/>
        <v>0</v>
      </c>
      <c r="W89" s="1">
        <f t="shared" si="179"/>
        <v>0</v>
      </c>
      <c r="X89" s="1">
        <f t="shared" si="179"/>
        <v>0</v>
      </c>
      <c r="Y89" s="1">
        <f t="shared" si="179"/>
        <v>0</v>
      </c>
      <c r="Z89" s="1">
        <f t="shared" si="179"/>
        <v>0</v>
      </c>
    </row>
    <row r="90">
      <c r="A90" s="1" t="str">
        <f>'P1'!R97</f>
        <v>11101000</v>
      </c>
      <c r="B90" s="1">
        <f t="shared" si="3"/>
        <v>8</v>
      </c>
      <c r="C90" s="1">
        <f t="shared" si="4"/>
        <v>232</v>
      </c>
      <c r="E90" s="1">
        <f t="shared" ref="E90:O90" si="180">if(MID($A90,E$1*4+1,4)="","",bin2dec(MID($A90,E$1*4+1,4)))</f>
        <v>14</v>
      </c>
      <c r="F90" s="1">
        <f t="shared" si="180"/>
        <v>8</v>
      </c>
      <c r="G90" s="1" t="str">
        <f t="shared" si="180"/>
        <v/>
      </c>
      <c r="H90" s="1" t="str">
        <f t="shared" si="180"/>
        <v/>
      </c>
      <c r="I90" s="1" t="str">
        <f t="shared" si="180"/>
        <v/>
      </c>
      <c r="J90" s="1" t="str">
        <f t="shared" si="180"/>
        <v/>
      </c>
      <c r="K90" s="1" t="str">
        <f t="shared" si="180"/>
        <v/>
      </c>
      <c r="L90" s="1" t="str">
        <f t="shared" si="180"/>
        <v/>
      </c>
      <c r="M90" s="1" t="str">
        <f t="shared" si="180"/>
        <v/>
      </c>
      <c r="N90" s="1" t="str">
        <f t="shared" si="180"/>
        <v/>
      </c>
      <c r="O90" s="1" t="str">
        <f t="shared" si="180"/>
        <v/>
      </c>
      <c r="P90" s="1">
        <f t="shared" si="6"/>
        <v>232</v>
      </c>
      <c r="Q90" s="1">
        <f t="shared" ref="Q90:Z90" si="181">E90*2^(4*count(F90:$O90))</f>
        <v>224</v>
      </c>
      <c r="R90" s="1">
        <f t="shared" si="181"/>
        <v>8</v>
      </c>
      <c r="S90" s="1">
        <f t="shared" si="181"/>
        <v>0</v>
      </c>
      <c r="T90" s="1">
        <f t="shared" si="181"/>
        <v>0</v>
      </c>
      <c r="U90" s="1">
        <f t="shared" si="181"/>
        <v>0</v>
      </c>
      <c r="V90" s="1">
        <f t="shared" si="181"/>
        <v>0</v>
      </c>
      <c r="W90" s="1">
        <f t="shared" si="181"/>
        <v>0</v>
      </c>
      <c r="X90" s="1">
        <f t="shared" si="181"/>
        <v>0</v>
      </c>
      <c r="Y90" s="1">
        <f t="shared" si="181"/>
        <v>0</v>
      </c>
      <c r="Z90" s="1">
        <f t="shared" si="181"/>
        <v>0</v>
      </c>
    </row>
    <row r="91">
      <c r="A91" s="1" t="str">
        <f>'P1'!R98</f>
        <v>0110</v>
      </c>
      <c r="B91" s="1">
        <f t="shared" si="3"/>
        <v>4</v>
      </c>
      <c r="C91" s="1">
        <f t="shared" si="4"/>
        <v>6</v>
      </c>
      <c r="E91" s="1">
        <f t="shared" ref="E91:O91" si="182">if(MID($A91,E$1*4+1,4)="","",bin2dec(MID($A91,E$1*4+1,4)))</f>
        <v>6</v>
      </c>
      <c r="F91" s="1" t="str">
        <f t="shared" si="182"/>
        <v/>
      </c>
      <c r="G91" s="1" t="str">
        <f t="shared" si="182"/>
        <v/>
      </c>
      <c r="H91" s="1" t="str">
        <f t="shared" si="182"/>
        <v/>
      </c>
      <c r="I91" s="1" t="str">
        <f t="shared" si="182"/>
        <v/>
      </c>
      <c r="J91" s="1" t="str">
        <f t="shared" si="182"/>
        <v/>
      </c>
      <c r="K91" s="1" t="str">
        <f t="shared" si="182"/>
        <v/>
      </c>
      <c r="L91" s="1" t="str">
        <f t="shared" si="182"/>
        <v/>
      </c>
      <c r="M91" s="1" t="str">
        <f t="shared" si="182"/>
        <v/>
      </c>
      <c r="N91" s="1" t="str">
        <f t="shared" si="182"/>
        <v/>
      </c>
      <c r="O91" s="1" t="str">
        <f t="shared" si="182"/>
        <v/>
      </c>
      <c r="P91" s="1">
        <f t="shared" si="6"/>
        <v>6</v>
      </c>
      <c r="Q91" s="1">
        <f t="shared" ref="Q91:Z91" si="183">E91*2^(4*count(F91:$O91))</f>
        <v>6</v>
      </c>
      <c r="R91" s="1">
        <f t="shared" si="183"/>
        <v>0</v>
      </c>
      <c r="S91" s="1">
        <f t="shared" si="183"/>
        <v>0</v>
      </c>
      <c r="T91" s="1">
        <f t="shared" si="183"/>
        <v>0</v>
      </c>
      <c r="U91" s="1">
        <f t="shared" si="183"/>
        <v>0</v>
      </c>
      <c r="V91" s="1">
        <f t="shared" si="183"/>
        <v>0</v>
      </c>
      <c r="W91" s="1">
        <f t="shared" si="183"/>
        <v>0</v>
      </c>
      <c r="X91" s="1">
        <f t="shared" si="183"/>
        <v>0</v>
      </c>
      <c r="Y91" s="1">
        <f t="shared" si="183"/>
        <v>0</v>
      </c>
      <c r="Z91" s="1">
        <f t="shared" si="183"/>
        <v>0</v>
      </c>
    </row>
    <row r="92">
      <c r="A92" s="1" t="str">
        <f>'P1'!R99</f>
        <v/>
      </c>
      <c r="B92" s="1">
        <f t="shared" si="3"/>
        <v>0</v>
      </c>
      <c r="C92" s="1">
        <f t="shared" si="4"/>
        <v>0</v>
      </c>
      <c r="E92" s="1" t="str">
        <f t="shared" ref="E92:O92" si="184">if(MID($A92,E$1*4+1,4)="","",bin2dec(MID($A92,E$1*4+1,4)))</f>
        <v/>
      </c>
      <c r="F92" s="1" t="str">
        <f t="shared" si="184"/>
        <v/>
      </c>
      <c r="G92" s="1" t="str">
        <f t="shared" si="184"/>
        <v/>
      </c>
      <c r="H92" s="1" t="str">
        <f t="shared" si="184"/>
        <v/>
      </c>
      <c r="I92" s="1" t="str">
        <f t="shared" si="184"/>
        <v/>
      </c>
      <c r="J92" s="1" t="str">
        <f t="shared" si="184"/>
        <v/>
      </c>
      <c r="K92" s="1" t="str">
        <f t="shared" si="184"/>
        <v/>
      </c>
      <c r="L92" s="1" t="str">
        <f t="shared" si="184"/>
        <v/>
      </c>
      <c r="M92" s="1" t="str">
        <f t="shared" si="184"/>
        <v/>
      </c>
      <c r="N92" s="1" t="str">
        <f t="shared" si="184"/>
        <v/>
      </c>
      <c r="O92" s="1" t="str">
        <f t="shared" si="184"/>
        <v/>
      </c>
      <c r="P92" s="1">
        <f t="shared" si="6"/>
        <v>0</v>
      </c>
      <c r="Q92" s="1">
        <f t="shared" ref="Q92:Z92" si="185">E92*2^(4*count(F92:$O92))</f>
        <v>0</v>
      </c>
      <c r="R92" s="1">
        <f t="shared" si="185"/>
        <v>0</v>
      </c>
      <c r="S92" s="1">
        <f t="shared" si="185"/>
        <v>0</v>
      </c>
      <c r="T92" s="1">
        <f t="shared" si="185"/>
        <v>0</v>
      </c>
      <c r="U92" s="1">
        <f t="shared" si="185"/>
        <v>0</v>
      </c>
      <c r="V92" s="1">
        <f t="shared" si="185"/>
        <v>0</v>
      </c>
      <c r="W92" s="1">
        <f t="shared" si="185"/>
        <v>0</v>
      </c>
      <c r="X92" s="1">
        <f t="shared" si="185"/>
        <v>0</v>
      </c>
      <c r="Y92" s="1">
        <f t="shared" si="185"/>
        <v>0</v>
      </c>
      <c r="Z92" s="1">
        <f t="shared" si="185"/>
        <v>0</v>
      </c>
    </row>
    <row r="93">
      <c r="A93" s="1" t="str">
        <f>'P1'!R100</f>
        <v>0111</v>
      </c>
      <c r="B93" s="1">
        <f t="shared" si="3"/>
        <v>4</v>
      </c>
      <c r="C93" s="1">
        <f t="shared" si="4"/>
        <v>7</v>
      </c>
      <c r="E93" s="1">
        <f t="shared" ref="E93:O93" si="186">if(MID($A93,E$1*4+1,4)="","",bin2dec(MID($A93,E$1*4+1,4)))</f>
        <v>7</v>
      </c>
      <c r="F93" s="1" t="str">
        <f t="shared" si="186"/>
        <v/>
      </c>
      <c r="G93" s="1" t="str">
        <f t="shared" si="186"/>
        <v/>
      </c>
      <c r="H93" s="1" t="str">
        <f t="shared" si="186"/>
        <v/>
      </c>
      <c r="I93" s="1" t="str">
        <f t="shared" si="186"/>
        <v/>
      </c>
      <c r="J93" s="1" t="str">
        <f t="shared" si="186"/>
        <v/>
      </c>
      <c r="K93" s="1" t="str">
        <f t="shared" si="186"/>
        <v/>
      </c>
      <c r="L93" s="1" t="str">
        <f t="shared" si="186"/>
        <v/>
      </c>
      <c r="M93" s="1" t="str">
        <f t="shared" si="186"/>
        <v/>
      </c>
      <c r="N93" s="1" t="str">
        <f t="shared" si="186"/>
        <v/>
      </c>
      <c r="O93" s="1" t="str">
        <f t="shared" si="186"/>
        <v/>
      </c>
      <c r="P93" s="1">
        <f t="shared" si="6"/>
        <v>7</v>
      </c>
      <c r="Q93" s="1">
        <f t="shared" ref="Q93:Z93" si="187">E93*2^(4*count(F93:$O93))</f>
        <v>7</v>
      </c>
      <c r="R93" s="1">
        <f t="shared" si="187"/>
        <v>0</v>
      </c>
      <c r="S93" s="1">
        <f t="shared" si="187"/>
        <v>0</v>
      </c>
      <c r="T93" s="1">
        <f t="shared" si="187"/>
        <v>0</v>
      </c>
      <c r="U93" s="1">
        <f t="shared" si="187"/>
        <v>0</v>
      </c>
      <c r="V93" s="1">
        <f t="shared" si="187"/>
        <v>0</v>
      </c>
      <c r="W93" s="1">
        <f t="shared" si="187"/>
        <v>0</v>
      </c>
      <c r="X93" s="1">
        <f t="shared" si="187"/>
        <v>0</v>
      </c>
      <c r="Y93" s="1">
        <f t="shared" si="187"/>
        <v>0</v>
      </c>
      <c r="Z93" s="1">
        <f t="shared" si="187"/>
        <v>0</v>
      </c>
    </row>
    <row r="94">
      <c r="A94" s="1" t="str">
        <f>'P1'!R101</f>
        <v>111011101010</v>
      </c>
      <c r="B94" s="1">
        <f t="shared" si="3"/>
        <v>12</v>
      </c>
      <c r="C94" s="1">
        <f t="shared" si="4"/>
        <v>3818</v>
      </c>
      <c r="E94" s="1">
        <f t="shared" ref="E94:O94" si="188">if(MID($A94,E$1*4+1,4)="","",bin2dec(MID($A94,E$1*4+1,4)))</f>
        <v>14</v>
      </c>
      <c r="F94" s="1">
        <f t="shared" si="188"/>
        <v>14</v>
      </c>
      <c r="G94" s="1">
        <f t="shared" si="188"/>
        <v>10</v>
      </c>
      <c r="H94" s="1" t="str">
        <f t="shared" si="188"/>
        <v/>
      </c>
      <c r="I94" s="1" t="str">
        <f t="shared" si="188"/>
        <v/>
      </c>
      <c r="J94" s="1" t="str">
        <f t="shared" si="188"/>
        <v/>
      </c>
      <c r="K94" s="1" t="str">
        <f t="shared" si="188"/>
        <v/>
      </c>
      <c r="L94" s="1" t="str">
        <f t="shared" si="188"/>
        <v/>
      </c>
      <c r="M94" s="1" t="str">
        <f t="shared" si="188"/>
        <v/>
      </c>
      <c r="N94" s="1" t="str">
        <f t="shared" si="188"/>
        <v/>
      </c>
      <c r="O94" s="1" t="str">
        <f t="shared" si="188"/>
        <v/>
      </c>
      <c r="P94" s="1">
        <f t="shared" si="6"/>
        <v>3818</v>
      </c>
      <c r="Q94" s="1">
        <f t="shared" ref="Q94:Z94" si="189">E94*2^(4*count(F94:$O94))</f>
        <v>3584</v>
      </c>
      <c r="R94" s="1">
        <f t="shared" si="189"/>
        <v>224</v>
      </c>
      <c r="S94" s="1">
        <f t="shared" si="189"/>
        <v>10</v>
      </c>
      <c r="T94" s="1">
        <f t="shared" si="189"/>
        <v>0</v>
      </c>
      <c r="U94" s="1">
        <f t="shared" si="189"/>
        <v>0</v>
      </c>
      <c r="V94" s="1">
        <f t="shared" si="189"/>
        <v>0</v>
      </c>
      <c r="W94" s="1">
        <f t="shared" si="189"/>
        <v>0</v>
      </c>
      <c r="X94" s="1">
        <f t="shared" si="189"/>
        <v>0</v>
      </c>
      <c r="Y94" s="1">
        <f t="shared" si="189"/>
        <v>0</v>
      </c>
      <c r="Z94" s="1">
        <f t="shared" si="189"/>
        <v>0</v>
      </c>
    </row>
    <row r="95">
      <c r="A95" s="1" t="str">
        <f>'P1'!R102</f>
        <v>0010001101111110100111100001</v>
      </c>
      <c r="B95" s="1">
        <f t="shared" si="3"/>
        <v>28</v>
      </c>
      <c r="C95" s="1">
        <f t="shared" si="4"/>
        <v>37218785</v>
      </c>
      <c r="E95" s="1">
        <f t="shared" ref="E95:O95" si="190">if(MID($A95,E$1*4+1,4)="","",bin2dec(MID($A95,E$1*4+1,4)))</f>
        <v>2</v>
      </c>
      <c r="F95" s="1">
        <f t="shared" si="190"/>
        <v>3</v>
      </c>
      <c r="G95" s="1">
        <f t="shared" si="190"/>
        <v>7</v>
      </c>
      <c r="H95" s="1">
        <f t="shared" si="190"/>
        <v>14</v>
      </c>
      <c r="I95" s="1">
        <f t="shared" si="190"/>
        <v>9</v>
      </c>
      <c r="J95" s="1">
        <f t="shared" si="190"/>
        <v>14</v>
      </c>
      <c r="K95" s="1">
        <f t="shared" si="190"/>
        <v>1</v>
      </c>
      <c r="L95" s="1" t="str">
        <f t="shared" si="190"/>
        <v/>
      </c>
      <c r="M95" s="1" t="str">
        <f t="shared" si="190"/>
        <v/>
      </c>
      <c r="N95" s="1" t="str">
        <f t="shared" si="190"/>
        <v/>
      </c>
      <c r="O95" s="1" t="str">
        <f t="shared" si="190"/>
        <v/>
      </c>
      <c r="P95" s="1">
        <f t="shared" si="6"/>
        <v>37218785</v>
      </c>
      <c r="Q95" s="1">
        <f t="shared" ref="Q95:Z95" si="191">E95*2^(4*count(F95:$O95))</f>
        <v>33554432</v>
      </c>
      <c r="R95" s="1">
        <f t="shared" si="191"/>
        <v>3145728</v>
      </c>
      <c r="S95" s="1">
        <f t="shared" si="191"/>
        <v>458752</v>
      </c>
      <c r="T95" s="1">
        <f t="shared" si="191"/>
        <v>57344</v>
      </c>
      <c r="U95" s="1">
        <f t="shared" si="191"/>
        <v>2304</v>
      </c>
      <c r="V95" s="1">
        <f t="shared" si="191"/>
        <v>224</v>
      </c>
      <c r="W95" s="1">
        <f t="shared" si="191"/>
        <v>1</v>
      </c>
      <c r="X95" s="1">
        <f t="shared" si="191"/>
        <v>0</v>
      </c>
      <c r="Y95" s="1">
        <f t="shared" si="191"/>
        <v>0</v>
      </c>
      <c r="Z95" s="1">
        <f t="shared" si="191"/>
        <v>0</v>
      </c>
    </row>
    <row r="96">
      <c r="A96" s="1" t="str">
        <f>'P1'!R103</f>
        <v>0010110010001100100010000000</v>
      </c>
      <c r="B96" s="1">
        <f t="shared" si="3"/>
        <v>28</v>
      </c>
      <c r="C96" s="1">
        <f t="shared" si="4"/>
        <v>46712960</v>
      </c>
      <c r="E96" s="1">
        <f t="shared" ref="E96:O96" si="192">if(MID($A96,E$1*4+1,4)="","",bin2dec(MID($A96,E$1*4+1,4)))</f>
        <v>2</v>
      </c>
      <c r="F96" s="1">
        <f t="shared" si="192"/>
        <v>12</v>
      </c>
      <c r="G96" s="1">
        <f t="shared" si="192"/>
        <v>8</v>
      </c>
      <c r="H96" s="1">
        <f t="shared" si="192"/>
        <v>12</v>
      </c>
      <c r="I96" s="1">
        <f t="shared" si="192"/>
        <v>8</v>
      </c>
      <c r="J96" s="1">
        <f t="shared" si="192"/>
        <v>8</v>
      </c>
      <c r="K96" s="1">
        <f t="shared" si="192"/>
        <v>0</v>
      </c>
      <c r="L96" s="1" t="str">
        <f t="shared" si="192"/>
        <v/>
      </c>
      <c r="M96" s="1" t="str">
        <f t="shared" si="192"/>
        <v/>
      </c>
      <c r="N96" s="1" t="str">
        <f t="shared" si="192"/>
        <v/>
      </c>
      <c r="O96" s="1" t="str">
        <f t="shared" si="192"/>
        <v/>
      </c>
      <c r="P96" s="1">
        <f t="shared" si="6"/>
        <v>46712960</v>
      </c>
      <c r="Q96" s="1">
        <f t="shared" ref="Q96:Z96" si="193">E96*2^(4*count(F96:$O96))</f>
        <v>33554432</v>
      </c>
      <c r="R96" s="1">
        <f t="shared" si="193"/>
        <v>12582912</v>
      </c>
      <c r="S96" s="1">
        <f t="shared" si="193"/>
        <v>524288</v>
      </c>
      <c r="T96" s="1">
        <f t="shared" si="193"/>
        <v>49152</v>
      </c>
      <c r="U96" s="1">
        <f t="shared" si="193"/>
        <v>2048</v>
      </c>
      <c r="V96" s="1">
        <f t="shared" si="193"/>
        <v>128</v>
      </c>
      <c r="W96" s="1">
        <f t="shared" si="193"/>
        <v>0</v>
      </c>
      <c r="X96" s="1">
        <f t="shared" si="193"/>
        <v>0</v>
      </c>
      <c r="Y96" s="1">
        <f t="shared" si="193"/>
        <v>0</v>
      </c>
      <c r="Z96" s="1">
        <f t="shared" si="193"/>
        <v>0</v>
      </c>
    </row>
    <row r="97">
      <c r="A97" s="1" t="str">
        <f>'P1'!R104</f>
        <v/>
      </c>
      <c r="B97" s="1">
        <f t="shared" si="3"/>
        <v>0</v>
      </c>
      <c r="C97" s="1">
        <f t="shared" si="4"/>
        <v>0</v>
      </c>
      <c r="E97" s="1" t="str">
        <f t="shared" ref="E97:O97" si="194">if(MID($A97,E$1*4+1,4)="","",bin2dec(MID($A97,E$1*4+1,4)))</f>
        <v/>
      </c>
      <c r="F97" s="1" t="str">
        <f t="shared" si="194"/>
        <v/>
      </c>
      <c r="G97" s="1" t="str">
        <f t="shared" si="194"/>
        <v/>
      </c>
      <c r="H97" s="1" t="str">
        <f t="shared" si="194"/>
        <v/>
      </c>
      <c r="I97" s="1" t="str">
        <f t="shared" si="194"/>
        <v/>
      </c>
      <c r="J97" s="1" t="str">
        <f t="shared" si="194"/>
        <v/>
      </c>
      <c r="K97" s="1" t="str">
        <f t="shared" si="194"/>
        <v/>
      </c>
      <c r="L97" s="1" t="str">
        <f t="shared" si="194"/>
        <v/>
      </c>
      <c r="M97" s="1" t="str">
        <f t="shared" si="194"/>
        <v/>
      </c>
      <c r="N97" s="1" t="str">
        <f t="shared" si="194"/>
        <v/>
      </c>
      <c r="O97" s="1" t="str">
        <f t="shared" si="194"/>
        <v/>
      </c>
      <c r="P97" s="1">
        <f t="shared" si="6"/>
        <v>0</v>
      </c>
      <c r="Q97" s="1">
        <f t="shared" ref="Q97:Z97" si="195">E97*2^(4*count(F97:$O97))</f>
        <v>0</v>
      </c>
      <c r="R97" s="1">
        <f t="shared" si="195"/>
        <v>0</v>
      </c>
      <c r="S97" s="1">
        <f t="shared" si="195"/>
        <v>0</v>
      </c>
      <c r="T97" s="1">
        <f t="shared" si="195"/>
        <v>0</v>
      </c>
      <c r="U97" s="1">
        <f t="shared" si="195"/>
        <v>0</v>
      </c>
      <c r="V97" s="1">
        <f t="shared" si="195"/>
        <v>0</v>
      </c>
      <c r="W97" s="1">
        <f t="shared" si="195"/>
        <v>0</v>
      </c>
      <c r="X97" s="1">
        <f t="shared" si="195"/>
        <v>0</v>
      </c>
      <c r="Y97" s="1">
        <f t="shared" si="195"/>
        <v>0</v>
      </c>
      <c r="Z97" s="1">
        <f t="shared" si="195"/>
        <v>0</v>
      </c>
    </row>
    <row r="98">
      <c r="A98" s="1" t="str">
        <f>'P1'!R105</f>
        <v>1100100100100100</v>
      </c>
      <c r="B98" s="1">
        <f t="shared" si="3"/>
        <v>16</v>
      </c>
      <c r="C98" s="1">
        <f t="shared" si="4"/>
        <v>51492</v>
      </c>
      <c r="E98" s="1">
        <f t="shared" ref="E98:O98" si="196">if(MID($A98,E$1*4+1,4)="","",bin2dec(MID($A98,E$1*4+1,4)))</f>
        <v>12</v>
      </c>
      <c r="F98" s="1">
        <f t="shared" si="196"/>
        <v>9</v>
      </c>
      <c r="G98" s="1">
        <f t="shared" si="196"/>
        <v>2</v>
      </c>
      <c r="H98" s="1">
        <f t="shared" si="196"/>
        <v>4</v>
      </c>
      <c r="I98" s="1" t="str">
        <f t="shared" si="196"/>
        <v/>
      </c>
      <c r="J98" s="1" t="str">
        <f t="shared" si="196"/>
        <v/>
      </c>
      <c r="K98" s="1" t="str">
        <f t="shared" si="196"/>
        <v/>
      </c>
      <c r="L98" s="1" t="str">
        <f t="shared" si="196"/>
        <v/>
      </c>
      <c r="M98" s="1" t="str">
        <f t="shared" si="196"/>
        <v/>
      </c>
      <c r="N98" s="1" t="str">
        <f t="shared" si="196"/>
        <v/>
      </c>
      <c r="O98" s="1" t="str">
        <f t="shared" si="196"/>
        <v/>
      </c>
      <c r="P98" s="1">
        <f t="shared" si="6"/>
        <v>51492</v>
      </c>
      <c r="Q98" s="1">
        <f t="shared" ref="Q98:Z98" si="197">E98*2^(4*count(F98:$O98))</f>
        <v>49152</v>
      </c>
      <c r="R98" s="1">
        <f t="shared" si="197"/>
        <v>2304</v>
      </c>
      <c r="S98" s="1">
        <f t="shared" si="197"/>
        <v>32</v>
      </c>
      <c r="T98" s="1">
        <f t="shared" si="197"/>
        <v>4</v>
      </c>
      <c r="U98" s="1">
        <f t="shared" si="197"/>
        <v>0</v>
      </c>
      <c r="V98" s="1">
        <f t="shared" si="197"/>
        <v>0</v>
      </c>
      <c r="W98" s="1">
        <f t="shared" si="197"/>
        <v>0</v>
      </c>
      <c r="X98" s="1">
        <f t="shared" si="197"/>
        <v>0</v>
      </c>
      <c r="Y98" s="1">
        <f t="shared" si="197"/>
        <v>0</v>
      </c>
      <c r="Z98" s="1">
        <f t="shared" si="197"/>
        <v>0</v>
      </c>
    </row>
    <row r="99">
      <c r="A99" s="1" t="str">
        <f>'P1'!R106</f>
        <v>1101001111101100</v>
      </c>
      <c r="B99" s="1">
        <f t="shared" si="3"/>
        <v>16</v>
      </c>
      <c r="C99" s="1">
        <f t="shared" si="4"/>
        <v>54252</v>
      </c>
      <c r="E99" s="1">
        <f t="shared" ref="E99:O99" si="198">if(MID($A99,E$1*4+1,4)="","",bin2dec(MID($A99,E$1*4+1,4)))</f>
        <v>13</v>
      </c>
      <c r="F99" s="1">
        <f t="shared" si="198"/>
        <v>3</v>
      </c>
      <c r="G99" s="1">
        <f t="shared" si="198"/>
        <v>14</v>
      </c>
      <c r="H99" s="1">
        <f t="shared" si="198"/>
        <v>12</v>
      </c>
      <c r="I99" s="1" t="str">
        <f t="shared" si="198"/>
        <v/>
      </c>
      <c r="J99" s="1" t="str">
        <f t="shared" si="198"/>
        <v/>
      </c>
      <c r="K99" s="1" t="str">
        <f t="shared" si="198"/>
        <v/>
      </c>
      <c r="L99" s="1" t="str">
        <f t="shared" si="198"/>
        <v/>
      </c>
      <c r="M99" s="1" t="str">
        <f t="shared" si="198"/>
        <v/>
      </c>
      <c r="N99" s="1" t="str">
        <f t="shared" si="198"/>
        <v/>
      </c>
      <c r="O99" s="1" t="str">
        <f t="shared" si="198"/>
        <v/>
      </c>
      <c r="P99" s="1">
        <f t="shared" si="6"/>
        <v>54252</v>
      </c>
      <c r="Q99" s="1">
        <f t="shared" ref="Q99:Z99" si="199">E99*2^(4*count(F99:$O99))</f>
        <v>53248</v>
      </c>
      <c r="R99" s="1">
        <f t="shared" si="199"/>
        <v>768</v>
      </c>
      <c r="S99" s="1">
        <f t="shared" si="199"/>
        <v>224</v>
      </c>
      <c r="T99" s="1">
        <f t="shared" si="199"/>
        <v>12</v>
      </c>
      <c r="U99" s="1">
        <f t="shared" si="199"/>
        <v>0</v>
      </c>
      <c r="V99" s="1">
        <f t="shared" si="199"/>
        <v>0</v>
      </c>
      <c r="W99" s="1">
        <f t="shared" si="199"/>
        <v>0</v>
      </c>
      <c r="X99" s="1">
        <f t="shared" si="199"/>
        <v>0</v>
      </c>
      <c r="Y99" s="1">
        <f t="shared" si="199"/>
        <v>0</v>
      </c>
      <c r="Z99" s="1">
        <f t="shared" si="199"/>
        <v>0</v>
      </c>
    </row>
    <row r="100">
      <c r="A100" s="1" t="str">
        <f>'P1'!R107</f>
        <v>1101</v>
      </c>
      <c r="B100" s="1">
        <f t="shared" si="3"/>
        <v>4</v>
      </c>
      <c r="C100" s="1">
        <f t="shared" si="4"/>
        <v>13</v>
      </c>
      <c r="E100" s="1">
        <f t="shared" ref="E100:O100" si="200">if(MID($A100,E$1*4+1,4)="","",bin2dec(MID($A100,E$1*4+1,4)))</f>
        <v>13</v>
      </c>
      <c r="F100" s="1" t="str">
        <f t="shared" si="200"/>
        <v/>
      </c>
      <c r="G100" s="1" t="str">
        <f t="shared" si="200"/>
        <v/>
      </c>
      <c r="H100" s="1" t="str">
        <f t="shared" si="200"/>
        <v/>
      </c>
      <c r="I100" s="1" t="str">
        <f t="shared" si="200"/>
        <v/>
      </c>
      <c r="J100" s="1" t="str">
        <f t="shared" si="200"/>
        <v/>
      </c>
      <c r="K100" s="1" t="str">
        <f t="shared" si="200"/>
        <v/>
      </c>
      <c r="L100" s="1" t="str">
        <f t="shared" si="200"/>
        <v/>
      </c>
      <c r="M100" s="1" t="str">
        <f t="shared" si="200"/>
        <v/>
      </c>
      <c r="N100" s="1" t="str">
        <f t="shared" si="200"/>
        <v/>
      </c>
      <c r="O100" s="1" t="str">
        <f t="shared" si="200"/>
        <v/>
      </c>
      <c r="P100" s="1">
        <f t="shared" si="6"/>
        <v>13</v>
      </c>
      <c r="Q100" s="1">
        <f t="shared" ref="Q100:Z100" si="201">E100*2^(4*count(F100:$O100))</f>
        <v>13</v>
      </c>
      <c r="R100" s="1">
        <f t="shared" si="201"/>
        <v>0</v>
      </c>
      <c r="S100" s="1">
        <f t="shared" si="201"/>
        <v>0</v>
      </c>
      <c r="T100" s="1">
        <f t="shared" si="201"/>
        <v>0</v>
      </c>
      <c r="U100" s="1">
        <f t="shared" si="201"/>
        <v>0</v>
      </c>
      <c r="V100" s="1">
        <f t="shared" si="201"/>
        <v>0</v>
      </c>
      <c r="W100" s="1">
        <f t="shared" si="201"/>
        <v>0</v>
      </c>
      <c r="X100" s="1">
        <f t="shared" si="201"/>
        <v>0</v>
      </c>
      <c r="Y100" s="1">
        <f t="shared" si="201"/>
        <v>0</v>
      </c>
      <c r="Z100" s="1">
        <f t="shared" si="201"/>
        <v>0</v>
      </c>
    </row>
    <row r="101">
      <c r="A101" s="1" t="str">
        <f>'P1'!R108</f>
        <v>0010010110100101</v>
      </c>
      <c r="B101" s="1">
        <f t="shared" si="3"/>
        <v>16</v>
      </c>
      <c r="C101" s="1">
        <f t="shared" si="4"/>
        <v>9637</v>
      </c>
      <c r="E101" s="1">
        <f t="shared" ref="E101:O101" si="202">if(MID($A101,E$1*4+1,4)="","",bin2dec(MID($A101,E$1*4+1,4)))</f>
        <v>2</v>
      </c>
      <c r="F101" s="1">
        <f t="shared" si="202"/>
        <v>5</v>
      </c>
      <c r="G101" s="1">
        <f t="shared" si="202"/>
        <v>10</v>
      </c>
      <c r="H101" s="1">
        <f t="shared" si="202"/>
        <v>5</v>
      </c>
      <c r="I101" s="1" t="str">
        <f t="shared" si="202"/>
        <v/>
      </c>
      <c r="J101" s="1" t="str">
        <f t="shared" si="202"/>
        <v/>
      </c>
      <c r="K101" s="1" t="str">
        <f t="shared" si="202"/>
        <v/>
      </c>
      <c r="L101" s="1" t="str">
        <f t="shared" si="202"/>
        <v/>
      </c>
      <c r="M101" s="1" t="str">
        <f t="shared" si="202"/>
        <v/>
      </c>
      <c r="N101" s="1" t="str">
        <f t="shared" si="202"/>
        <v/>
      </c>
      <c r="O101" s="1" t="str">
        <f t="shared" si="202"/>
        <v/>
      </c>
      <c r="P101" s="1">
        <f t="shared" si="6"/>
        <v>9637</v>
      </c>
      <c r="Q101" s="1">
        <f t="shared" ref="Q101:Z101" si="203">E101*2^(4*count(F101:$O101))</f>
        <v>8192</v>
      </c>
      <c r="R101" s="1">
        <f t="shared" si="203"/>
        <v>1280</v>
      </c>
      <c r="S101" s="1">
        <f t="shared" si="203"/>
        <v>160</v>
      </c>
      <c r="T101" s="1">
        <f t="shared" si="203"/>
        <v>5</v>
      </c>
      <c r="U101" s="1">
        <f t="shared" si="203"/>
        <v>0</v>
      </c>
      <c r="V101" s="1">
        <f t="shared" si="203"/>
        <v>0</v>
      </c>
      <c r="W101" s="1">
        <f t="shared" si="203"/>
        <v>0</v>
      </c>
      <c r="X101" s="1">
        <f t="shared" si="203"/>
        <v>0</v>
      </c>
      <c r="Y101" s="1">
        <f t="shared" si="203"/>
        <v>0</v>
      </c>
      <c r="Z101" s="1">
        <f t="shared" si="203"/>
        <v>0</v>
      </c>
    </row>
    <row r="102">
      <c r="A102" s="1" t="str">
        <f>'P1'!R109</f>
        <v>111001011001</v>
      </c>
      <c r="B102" s="1">
        <f t="shared" si="3"/>
        <v>12</v>
      </c>
      <c r="C102" s="1">
        <f t="shared" si="4"/>
        <v>3673</v>
      </c>
      <c r="E102" s="1">
        <f t="shared" ref="E102:O102" si="204">if(MID($A102,E$1*4+1,4)="","",bin2dec(MID($A102,E$1*4+1,4)))</f>
        <v>14</v>
      </c>
      <c r="F102" s="1">
        <f t="shared" si="204"/>
        <v>5</v>
      </c>
      <c r="G102" s="1">
        <f t="shared" si="204"/>
        <v>9</v>
      </c>
      <c r="H102" s="1" t="str">
        <f t="shared" si="204"/>
        <v/>
      </c>
      <c r="I102" s="1" t="str">
        <f t="shared" si="204"/>
        <v/>
      </c>
      <c r="J102" s="1" t="str">
        <f t="shared" si="204"/>
        <v/>
      </c>
      <c r="K102" s="1" t="str">
        <f t="shared" si="204"/>
        <v/>
      </c>
      <c r="L102" s="1" t="str">
        <f t="shared" si="204"/>
        <v/>
      </c>
      <c r="M102" s="1" t="str">
        <f t="shared" si="204"/>
        <v/>
      </c>
      <c r="N102" s="1" t="str">
        <f t="shared" si="204"/>
        <v/>
      </c>
      <c r="O102" s="1" t="str">
        <f t="shared" si="204"/>
        <v/>
      </c>
      <c r="P102" s="1">
        <f t="shared" si="6"/>
        <v>3673</v>
      </c>
      <c r="Q102" s="1">
        <f t="shared" ref="Q102:Z102" si="205">E102*2^(4*count(F102:$O102))</f>
        <v>3584</v>
      </c>
      <c r="R102" s="1">
        <f t="shared" si="205"/>
        <v>80</v>
      </c>
      <c r="S102" s="1">
        <f t="shared" si="205"/>
        <v>9</v>
      </c>
      <c r="T102" s="1">
        <f t="shared" si="205"/>
        <v>0</v>
      </c>
      <c r="U102" s="1">
        <f t="shared" si="205"/>
        <v>0</v>
      </c>
      <c r="V102" s="1">
        <f t="shared" si="205"/>
        <v>0</v>
      </c>
      <c r="W102" s="1">
        <f t="shared" si="205"/>
        <v>0</v>
      </c>
      <c r="X102" s="1">
        <f t="shared" si="205"/>
        <v>0</v>
      </c>
      <c r="Y102" s="1">
        <f t="shared" si="205"/>
        <v>0</v>
      </c>
      <c r="Z102" s="1">
        <f t="shared" si="205"/>
        <v>0</v>
      </c>
    </row>
    <row r="103">
      <c r="A103" s="1" t="str">
        <f>'P1'!R110</f>
        <v/>
      </c>
      <c r="B103" s="1">
        <f t="shared" si="3"/>
        <v>0</v>
      </c>
      <c r="C103" s="1">
        <f t="shared" si="4"/>
        <v>0</v>
      </c>
      <c r="E103" s="1" t="str">
        <f t="shared" ref="E103:O103" si="206">if(MID($A103,E$1*4+1,4)="","",bin2dec(MID($A103,E$1*4+1,4)))</f>
        <v/>
      </c>
      <c r="F103" s="1" t="str">
        <f t="shared" si="206"/>
        <v/>
      </c>
      <c r="G103" s="1" t="str">
        <f t="shared" si="206"/>
        <v/>
      </c>
      <c r="H103" s="1" t="str">
        <f t="shared" si="206"/>
        <v/>
      </c>
      <c r="I103" s="1" t="str">
        <f t="shared" si="206"/>
        <v/>
      </c>
      <c r="J103" s="1" t="str">
        <f t="shared" si="206"/>
        <v/>
      </c>
      <c r="K103" s="1" t="str">
        <f t="shared" si="206"/>
        <v/>
      </c>
      <c r="L103" s="1" t="str">
        <f t="shared" si="206"/>
        <v/>
      </c>
      <c r="M103" s="1" t="str">
        <f t="shared" si="206"/>
        <v/>
      </c>
      <c r="N103" s="1" t="str">
        <f t="shared" si="206"/>
        <v/>
      </c>
      <c r="O103" s="1" t="str">
        <f t="shared" si="206"/>
        <v/>
      </c>
      <c r="P103" s="1">
        <f t="shared" si="6"/>
        <v>0</v>
      </c>
      <c r="Q103" s="1">
        <f t="shared" ref="Q103:Z103" si="207">E103*2^(4*count(F103:$O103))</f>
        <v>0</v>
      </c>
      <c r="R103" s="1">
        <f t="shared" si="207"/>
        <v>0</v>
      </c>
      <c r="S103" s="1">
        <f t="shared" si="207"/>
        <v>0</v>
      </c>
      <c r="T103" s="1">
        <f t="shared" si="207"/>
        <v>0</v>
      </c>
      <c r="U103" s="1">
        <f t="shared" si="207"/>
        <v>0</v>
      </c>
      <c r="V103" s="1">
        <f t="shared" si="207"/>
        <v>0</v>
      </c>
      <c r="W103" s="1">
        <f t="shared" si="207"/>
        <v>0</v>
      </c>
      <c r="X103" s="1">
        <f t="shared" si="207"/>
        <v>0</v>
      </c>
      <c r="Y103" s="1">
        <f t="shared" si="207"/>
        <v>0</v>
      </c>
      <c r="Z103" s="1">
        <f t="shared" si="207"/>
        <v>0</v>
      </c>
    </row>
    <row r="104">
      <c r="A104" s="1" t="str">
        <f>'P1'!R111</f>
        <v/>
      </c>
      <c r="B104" s="1">
        <f t="shared" si="3"/>
        <v>0</v>
      </c>
      <c r="C104" s="1">
        <f t="shared" si="4"/>
        <v>0</v>
      </c>
      <c r="E104" s="1" t="str">
        <f t="shared" ref="E104:O104" si="208">if(MID($A104,E$1*4+1,4)="","",bin2dec(MID($A104,E$1*4+1,4)))</f>
        <v/>
      </c>
      <c r="F104" s="1" t="str">
        <f t="shared" si="208"/>
        <v/>
      </c>
      <c r="G104" s="1" t="str">
        <f t="shared" si="208"/>
        <v/>
      </c>
      <c r="H104" s="1" t="str">
        <f t="shared" si="208"/>
        <v/>
      </c>
      <c r="I104" s="1" t="str">
        <f t="shared" si="208"/>
        <v/>
      </c>
      <c r="J104" s="1" t="str">
        <f t="shared" si="208"/>
        <v/>
      </c>
      <c r="K104" s="1" t="str">
        <f t="shared" si="208"/>
        <v/>
      </c>
      <c r="L104" s="1" t="str">
        <f t="shared" si="208"/>
        <v/>
      </c>
      <c r="M104" s="1" t="str">
        <f t="shared" si="208"/>
        <v/>
      </c>
      <c r="N104" s="1" t="str">
        <f t="shared" si="208"/>
        <v/>
      </c>
      <c r="O104" s="1" t="str">
        <f t="shared" si="208"/>
        <v/>
      </c>
      <c r="P104" s="1">
        <f t="shared" si="6"/>
        <v>0</v>
      </c>
      <c r="Q104" s="1">
        <f t="shared" ref="Q104:Z104" si="209">E104*2^(4*count(F104:$O104))</f>
        <v>0</v>
      </c>
      <c r="R104" s="1">
        <f t="shared" si="209"/>
        <v>0</v>
      </c>
      <c r="S104" s="1">
        <f t="shared" si="209"/>
        <v>0</v>
      </c>
      <c r="T104" s="1">
        <f t="shared" si="209"/>
        <v>0</v>
      </c>
      <c r="U104" s="1">
        <f t="shared" si="209"/>
        <v>0</v>
      </c>
      <c r="V104" s="1">
        <f t="shared" si="209"/>
        <v>0</v>
      </c>
      <c r="W104" s="1">
        <f t="shared" si="209"/>
        <v>0</v>
      </c>
      <c r="X104" s="1">
        <f t="shared" si="209"/>
        <v>0</v>
      </c>
      <c r="Y104" s="1">
        <f t="shared" si="209"/>
        <v>0</v>
      </c>
      <c r="Z104" s="1">
        <f t="shared" si="209"/>
        <v>0</v>
      </c>
    </row>
    <row r="105">
      <c r="A105" s="1" t="str">
        <f>'P1'!R112</f>
        <v/>
      </c>
      <c r="B105" s="1">
        <f t="shared" si="3"/>
        <v>0</v>
      </c>
      <c r="C105" s="1">
        <f t="shared" si="4"/>
        <v>0</v>
      </c>
      <c r="E105" s="1" t="str">
        <f t="shared" ref="E105:O105" si="210">if(MID($A105,E$1*4+1,4)="","",bin2dec(MID($A105,E$1*4+1,4)))</f>
        <v/>
      </c>
      <c r="F105" s="1" t="str">
        <f t="shared" si="210"/>
        <v/>
      </c>
      <c r="G105" s="1" t="str">
        <f t="shared" si="210"/>
        <v/>
      </c>
      <c r="H105" s="1" t="str">
        <f t="shared" si="210"/>
        <v/>
      </c>
      <c r="I105" s="1" t="str">
        <f t="shared" si="210"/>
        <v/>
      </c>
      <c r="J105" s="1" t="str">
        <f t="shared" si="210"/>
        <v/>
      </c>
      <c r="K105" s="1" t="str">
        <f t="shared" si="210"/>
        <v/>
      </c>
      <c r="L105" s="1" t="str">
        <f t="shared" si="210"/>
        <v/>
      </c>
      <c r="M105" s="1" t="str">
        <f t="shared" si="210"/>
        <v/>
      </c>
      <c r="N105" s="1" t="str">
        <f t="shared" si="210"/>
        <v/>
      </c>
      <c r="O105" s="1" t="str">
        <f t="shared" si="210"/>
        <v/>
      </c>
      <c r="P105" s="1">
        <f t="shared" si="6"/>
        <v>0</v>
      </c>
      <c r="Q105" s="1">
        <f t="shared" ref="Q105:Z105" si="211">E105*2^(4*count(F105:$O105))</f>
        <v>0</v>
      </c>
      <c r="R105" s="1">
        <f t="shared" si="211"/>
        <v>0</v>
      </c>
      <c r="S105" s="1">
        <f t="shared" si="211"/>
        <v>0</v>
      </c>
      <c r="T105" s="1">
        <f t="shared" si="211"/>
        <v>0</v>
      </c>
      <c r="U105" s="1">
        <f t="shared" si="211"/>
        <v>0</v>
      </c>
      <c r="V105" s="1">
        <f t="shared" si="211"/>
        <v>0</v>
      </c>
      <c r="W105" s="1">
        <f t="shared" si="211"/>
        <v>0</v>
      </c>
      <c r="X105" s="1">
        <f t="shared" si="211"/>
        <v>0</v>
      </c>
      <c r="Y105" s="1">
        <f t="shared" si="211"/>
        <v>0</v>
      </c>
      <c r="Z105" s="1">
        <f t="shared" si="211"/>
        <v>0</v>
      </c>
    </row>
    <row r="106">
      <c r="A106" s="1" t="str">
        <f>'P1'!R113</f>
        <v>0111</v>
      </c>
      <c r="B106" s="1">
        <f t="shared" si="3"/>
        <v>4</v>
      </c>
      <c r="C106" s="1">
        <f t="shared" si="4"/>
        <v>7</v>
      </c>
      <c r="E106" s="1">
        <f t="shared" ref="E106:O106" si="212">if(MID($A106,E$1*4+1,4)="","",bin2dec(MID($A106,E$1*4+1,4)))</f>
        <v>7</v>
      </c>
      <c r="F106" s="1" t="str">
        <f t="shared" si="212"/>
        <v/>
      </c>
      <c r="G106" s="1" t="str">
        <f t="shared" si="212"/>
        <v/>
      </c>
      <c r="H106" s="1" t="str">
        <f t="shared" si="212"/>
        <v/>
      </c>
      <c r="I106" s="1" t="str">
        <f t="shared" si="212"/>
        <v/>
      </c>
      <c r="J106" s="1" t="str">
        <f t="shared" si="212"/>
        <v/>
      </c>
      <c r="K106" s="1" t="str">
        <f t="shared" si="212"/>
        <v/>
      </c>
      <c r="L106" s="1" t="str">
        <f t="shared" si="212"/>
        <v/>
      </c>
      <c r="M106" s="1" t="str">
        <f t="shared" si="212"/>
        <v/>
      </c>
      <c r="N106" s="1" t="str">
        <f t="shared" si="212"/>
        <v/>
      </c>
      <c r="O106" s="1" t="str">
        <f t="shared" si="212"/>
        <v/>
      </c>
      <c r="P106" s="1">
        <f t="shared" si="6"/>
        <v>7</v>
      </c>
      <c r="Q106" s="1">
        <f t="shared" ref="Q106:Z106" si="213">E106*2^(4*count(F106:$O106))</f>
        <v>7</v>
      </c>
      <c r="R106" s="1">
        <f t="shared" si="213"/>
        <v>0</v>
      </c>
      <c r="S106" s="1">
        <f t="shared" si="213"/>
        <v>0</v>
      </c>
      <c r="T106" s="1">
        <f t="shared" si="213"/>
        <v>0</v>
      </c>
      <c r="U106" s="1">
        <f t="shared" si="213"/>
        <v>0</v>
      </c>
      <c r="V106" s="1">
        <f t="shared" si="213"/>
        <v>0</v>
      </c>
      <c r="W106" s="1">
        <f t="shared" si="213"/>
        <v>0</v>
      </c>
      <c r="X106" s="1">
        <f t="shared" si="213"/>
        <v>0</v>
      </c>
      <c r="Y106" s="1">
        <f t="shared" si="213"/>
        <v>0</v>
      </c>
      <c r="Z106" s="1">
        <f t="shared" si="213"/>
        <v>0</v>
      </c>
    </row>
    <row r="107">
      <c r="A107" s="1" t="str">
        <f>'P1'!R114</f>
        <v>0110</v>
      </c>
      <c r="B107" s="1">
        <f t="shared" si="3"/>
        <v>4</v>
      </c>
      <c r="C107" s="1">
        <f t="shared" si="4"/>
        <v>6</v>
      </c>
      <c r="E107" s="1">
        <f t="shared" ref="E107:O107" si="214">if(MID($A107,E$1*4+1,4)="","",bin2dec(MID($A107,E$1*4+1,4)))</f>
        <v>6</v>
      </c>
      <c r="F107" s="1" t="str">
        <f t="shared" si="214"/>
        <v/>
      </c>
      <c r="G107" s="1" t="str">
        <f t="shared" si="214"/>
        <v/>
      </c>
      <c r="H107" s="1" t="str">
        <f t="shared" si="214"/>
        <v/>
      </c>
      <c r="I107" s="1" t="str">
        <f t="shared" si="214"/>
        <v/>
      </c>
      <c r="J107" s="1" t="str">
        <f t="shared" si="214"/>
        <v/>
      </c>
      <c r="K107" s="1" t="str">
        <f t="shared" si="214"/>
        <v/>
      </c>
      <c r="L107" s="1" t="str">
        <f t="shared" si="214"/>
        <v/>
      </c>
      <c r="M107" s="1" t="str">
        <f t="shared" si="214"/>
        <v/>
      </c>
      <c r="N107" s="1" t="str">
        <f t="shared" si="214"/>
        <v/>
      </c>
      <c r="O107" s="1" t="str">
        <f t="shared" si="214"/>
        <v/>
      </c>
      <c r="P107" s="1">
        <f t="shared" si="6"/>
        <v>6</v>
      </c>
      <c r="Q107" s="1">
        <f t="shared" ref="Q107:Z107" si="215">E107*2^(4*count(F107:$O107))</f>
        <v>6</v>
      </c>
      <c r="R107" s="1">
        <f t="shared" si="215"/>
        <v>0</v>
      </c>
      <c r="S107" s="1">
        <f t="shared" si="215"/>
        <v>0</v>
      </c>
      <c r="T107" s="1">
        <f t="shared" si="215"/>
        <v>0</v>
      </c>
      <c r="U107" s="1">
        <f t="shared" si="215"/>
        <v>0</v>
      </c>
      <c r="V107" s="1">
        <f t="shared" si="215"/>
        <v>0</v>
      </c>
      <c r="W107" s="1">
        <f t="shared" si="215"/>
        <v>0</v>
      </c>
      <c r="X107" s="1">
        <f t="shared" si="215"/>
        <v>0</v>
      </c>
      <c r="Y107" s="1">
        <f t="shared" si="215"/>
        <v>0</v>
      </c>
      <c r="Z107" s="1">
        <f t="shared" si="215"/>
        <v>0</v>
      </c>
    </row>
    <row r="108">
      <c r="A108" s="1" t="str">
        <f>'P1'!R115</f>
        <v>1101</v>
      </c>
      <c r="B108" s="1">
        <f t="shared" si="3"/>
        <v>4</v>
      </c>
      <c r="C108" s="1">
        <f t="shared" si="4"/>
        <v>13</v>
      </c>
      <c r="E108" s="1">
        <f t="shared" ref="E108:O108" si="216">if(MID($A108,E$1*4+1,4)="","",bin2dec(MID($A108,E$1*4+1,4)))</f>
        <v>13</v>
      </c>
      <c r="F108" s="1" t="str">
        <f t="shared" si="216"/>
        <v/>
      </c>
      <c r="G108" s="1" t="str">
        <f t="shared" si="216"/>
        <v/>
      </c>
      <c r="H108" s="1" t="str">
        <f t="shared" si="216"/>
        <v/>
      </c>
      <c r="I108" s="1" t="str">
        <f t="shared" si="216"/>
        <v/>
      </c>
      <c r="J108" s="1" t="str">
        <f t="shared" si="216"/>
        <v/>
      </c>
      <c r="K108" s="1" t="str">
        <f t="shared" si="216"/>
        <v/>
      </c>
      <c r="L108" s="1" t="str">
        <f t="shared" si="216"/>
        <v/>
      </c>
      <c r="M108" s="1" t="str">
        <f t="shared" si="216"/>
        <v/>
      </c>
      <c r="N108" s="1" t="str">
        <f t="shared" si="216"/>
        <v/>
      </c>
      <c r="O108" s="1" t="str">
        <f t="shared" si="216"/>
        <v/>
      </c>
      <c r="P108" s="1">
        <f t="shared" si="6"/>
        <v>13</v>
      </c>
      <c r="Q108" s="1">
        <f t="shared" ref="Q108:Z108" si="217">E108*2^(4*count(F108:$O108))</f>
        <v>13</v>
      </c>
      <c r="R108" s="1">
        <f t="shared" si="217"/>
        <v>0</v>
      </c>
      <c r="S108" s="1">
        <f t="shared" si="217"/>
        <v>0</v>
      </c>
      <c r="T108" s="1">
        <f t="shared" si="217"/>
        <v>0</v>
      </c>
      <c r="U108" s="1">
        <f t="shared" si="217"/>
        <v>0</v>
      </c>
      <c r="V108" s="1">
        <f t="shared" si="217"/>
        <v>0</v>
      </c>
      <c r="W108" s="1">
        <f t="shared" si="217"/>
        <v>0</v>
      </c>
      <c r="X108" s="1">
        <f t="shared" si="217"/>
        <v>0</v>
      </c>
      <c r="Y108" s="1">
        <f t="shared" si="217"/>
        <v>0</v>
      </c>
      <c r="Z108" s="1">
        <f t="shared" si="217"/>
        <v>0</v>
      </c>
    </row>
    <row r="109">
      <c r="A109" s="1" t="str">
        <f>'P1'!R116</f>
        <v/>
      </c>
      <c r="B109" s="1">
        <f t="shared" si="3"/>
        <v>0</v>
      </c>
      <c r="C109" s="1">
        <f t="shared" si="4"/>
        <v>0</v>
      </c>
      <c r="E109" s="1" t="str">
        <f t="shared" ref="E109:O109" si="218">if(MID($A109,E$1*4+1,4)="","",bin2dec(MID($A109,E$1*4+1,4)))</f>
        <v/>
      </c>
      <c r="F109" s="1" t="str">
        <f t="shared" si="218"/>
        <v/>
      </c>
      <c r="G109" s="1" t="str">
        <f t="shared" si="218"/>
        <v/>
      </c>
      <c r="H109" s="1" t="str">
        <f t="shared" si="218"/>
        <v/>
      </c>
      <c r="I109" s="1" t="str">
        <f t="shared" si="218"/>
        <v/>
      </c>
      <c r="J109" s="1" t="str">
        <f t="shared" si="218"/>
        <v/>
      </c>
      <c r="K109" s="1" t="str">
        <f t="shared" si="218"/>
        <v/>
      </c>
      <c r="L109" s="1" t="str">
        <f t="shared" si="218"/>
        <v/>
      </c>
      <c r="M109" s="1" t="str">
        <f t="shared" si="218"/>
        <v/>
      </c>
      <c r="N109" s="1" t="str">
        <f t="shared" si="218"/>
        <v/>
      </c>
      <c r="O109" s="1" t="str">
        <f t="shared" si="218"/>
        <v/>
      </c>
      <c r="P109" s="1">
        <f t="shared" si="6"/>
        <v>0</v>
      </c>
      <c r="Q109" s="1">
        <f t="shared" ref="Q109:Z109" si="219">E109*2^(4*count(F109:$O109))</f>
        <v>0</v>
      </c>
      <c r="R109" s="1">
        <f t="shared" si="219"/>
        <v>0</v>
      </c>
      <c r="S109" s="1">
        <f t="shared" si="219"/>
        <v>0</v>
      </c>
      <c r="T109" s="1">
        <f t="shared" si="219"/>
        <v>0</v>
      </c>
      <c r="U109" s="1">
        <f t="shared" si="219"/>
        <v>0</v>
      </c>
      <c r="V109" s="1">
        <f t="shared" si="219"/>
        <v>0</v>
      </c>
      <c r="W109" s="1">
        <f t="shared" si="219"/>
        <v>0</v>
      </c>
      <c r="X109" s="1">
        <f t="shared" si="219"/>
        <v>0</v>
      </c>
      <c r="Y109" s="1">
        <f t="shared" si="219"/>
        <v>0</v>
      </c>
      <c r="Z109" s="1">
        <f t="shared" si="219"/>
        <v>0</v>
      </c>
    </row>
    <row r="110">
      <c r="A110" s="1" t="str">
        <f>'P1'!R117</f>
        <v>1101</v>
      </c>
      <c r="B110" s="1">
        <f t="shared" si="3"/>
        <v>4</v>
      </c>
      <c r="C110" s="1">
        <f t="shared" si="4"/>
        <v>13</v>
      </c>
      <c r="E110" s="1">
        <f t="shared" ref="E110:O110" si="220">if(MID($A110,E$1*4+1,4)="","",bin2dec(MID($A110,E$1*4+1,4)))</f>
        <v>13</v>
      </c>
      <c r="F110" s="1" t="str">
        <f t="shared" si="220"/>
        <v/>
      </c>
      <c r="G110" s="1" t="str">
        <f t="shared" si="220"/>
        <v/>
      </c>
      <c r="H110" s="1" t="str">
        <f t="shared" si="220"/>
        <v/>
      </c>
      <c r="I110" s="1" t="str">
        <f t="shared" si="220"/>
        <v/>
      </c>
      <c r="J110" s="1" t="str">
        <f t="shared" si="220"/>
        <v/>
      </c>
      <c r="K110" s="1" t="str">
        <f t="shared" si="220"/>
        <v/>
      </c>
      <c r="L110" s="1" t="str">
        <f t="shared" si="220"/>
        <v/>
      </c>
      <c r="M110" s="1" t="str">
        <f t="shared" si="220"/>
        <v/>
      </c>
      <c r="N110" s="1" t="str">
        <f t="shared" si="220"/>
        <v/>
      </c>
      <c r="O110" s="1" t="str">
        <f t="shared" si="220"/>
        <v/>
      </c>
      <c r="P110" s="1">
        <f t="shared" si="6"/>
        <v>13</v>
      </c>
      <c r="Q110" s="1">
        <f t="shared" ref="Q110:Z110" si="221">E110*2^(4*count(F110:$O110))</f>
        <v>13</v>
      </c>
      <c r="R110" s="1">
        <f t="shared" si="221"/>
        <v>0</v>
      </c>
      <c r="S110" s="1">
        <f t="shared" si="221"/>
        <v>0</v>
      </c>
      <c r="T110" s="1">
        <f t="shared" si="221"/>
        <v>0</v>
      </c>
      <c r="U110" s="1">
        <f t="shared" si="221"/>
        <v>0</v>
      </c>
      <c r="V110" s="1">
        <f t="shared" si="221"/>
        <v>0</v>
      </c>
      <c r="W110" s="1">
        <f t="shared" si="221"/>
        <v>0</v>
      </c>
      <c r="X110" s="1">
        <f t="shared" si="221"/>
        <v>0</v>
      </c>
      <c r="Y110" s="1">
        <f t="shared" si="221"/>
        <v>0</v>
      </c>
      <c r="Z110" s="1">
        <f t="shared" si="221"/>
        <v>0</v>
      </c>
    </row>
    <row r="111">
      <c r="A111" s="1" t="str">
        <f>'P1'!R118</f>
        <v>0100</v>
      </c>
      <c r="B111" s="1">
        <f t="shared" si="3"/>
        <v>4</v>
      </c>
      <c r="C111" s="1">
        <f t="shared" si="4"/>
        <v>4</v>
      </c>
      <c r="E111" s="1">
        <f t="shared" ref="E111:O111" si="222">if(MID($A111,E$1*4+1,4)="","",bin2dec(MID($A111,E$1*4+1,4)))</f>
        <v>4</v>
      </c>
      <c r="F111" s="1" t="str">
        <f t="shared" si="222"/>
        <v/>
      </c>
      <c r="G111" s="1" t="str">
        <f t="shared" si="222"/>
        <v/>
      </c>
      <c r="H111" s="1" t="str">
        <f t="shared" si="222"/>
        <v/>
      </c>
      <c r="I111" s="1" t="str">
        <f t="shared" si="222"/>
        <v/>
      </c>
      <c r="J111" s="1" t="str">
        <f t="shared" si="222"/>
        <v/>
      </c>
      <c r="K111" s="1" t="str">
        <f t="shared" si="222"/>
        <v/>
      </c>
      <c r="L111" s="1" t="str">
        <f t="shared" si="222"/>
        <v/>
      </c>
      <c r="M111" s="1" t="str">
        <f t="shared" si="222"/>
        <v/>
      </c>
      <c r="N111" s="1" t="str">
        <f t="shared" si="222"/>
        <v/>
      </c>
      <c r="O111" s="1" t="str">
        <f t="shared" si="222"/>
        <v/>
      </c>
      <c r="P111" s="1">
        <f t="shared" si="6"/>
        <v>4</v>
      </c>
      <c r="Q111" s="1">
        <f t="shared" ref="Q111:Z111" si="223">E111*2^(4*count(F111:$O111))</f>
        <v>4</v>
      </c>
      <c r="R111" s="1">
        <f t="shared" si="223"/>
        <v>0</v>
      </c>
      <c r="S111" s="1">
        <f t="shared" si="223"/>
        <v>0</v>
      </c>
      <c r="T111" s="1">
        <f t="shared" si="223"/>
        <v>0</v>
      </c>
      <c r="U111" s="1">
        <f t="shared" si="223"/>
        <v>0</v>
      </c>
      <c r="V111" s="1">
        <f t="shared" si="223"/>
        <v>0</v>
      </c>
      <c r="W111" s="1">
        <f t="shared" si="223"/>
        <v>0</v>
      </c>
      <c r="X111" s="1">
        <f t="shared" si="223"/>
        <v>0</v>
      </c>
      <c r="Y111" s="1">
        <f t="shared" si="223"/>
        <v>0</v>
      </c>
      <c r="Z111" s="1">
        <f t="shared" si="223"/>
        <v>0</v>
      </c>
    </row>
    <row r="112">
      <c r="A112" s="1" t="str">
        <f>'P1'!R119</f>
        <v>1101</v>
      </c>
      <c r="B112" s="1">
        <f t="shared" si="3"/>
        <v>4</v>
      </c>
      <c r="C112" s="1">
        <f t="shared" si="4"/>
        <v>13</v>
      </c>
      <c r="E112" s="1">
        <f t="shared" ref="E112:O112" si="224">if(MID($A112,E$1*4+1,4)="","",bin2dec(MID($A112,E$1*4+1,4)))</f>
        <v>13</v>
      </c>
      <c r="F112" s="1" t="str">
        <f t="shared" si="224"/>
        <v/>
      </c>
      <c r="G112" s="1" t="str">
        <f t="shared" si="224"/>
        <v/>
      </c>
      <c r="H112" s="1" t="str">
        <f t="shared" si="224"/>
        <v/>
      </c>
      <c r="I112" s="1" t="str">
        <f t="shared" si="224"/>
        <v/>
      </c>
      <c r="J112" s="1" t="str">
        <f t="shared" si="224"/>
        <v/>
      </c>
      <c r="K112" s="1" t="str">
        <f t="shared" si="224"/>
        <v/>
      </c>
      <c r="L112" s="1" t="str">
        <f t="shared" si="224"/>
        <v/>
      </c>
      <c r="M112" s="1" t="str">
        <f t="shared" si="224"/>
        <v/>
      </c>
      <c r="N112" s="1" t="str">
        <f t="shared" si="224"/>
        <v/>
      </c>
      <c r="O112" s="1" t="str">
        <f t="shared" si="224"/>
        <v/>
      </c>
      <c r="P112" s="1">
        <f t="shared" si="6"/>
        <v>13</v>
      </c>
      <c r="Q112" s="1">
        <f t="shared" ref="Q112:Z112" si="225">E112*2^(4*count(F112:$O112))</f>
        <v>13</v>
      </c>
      <c r="R112" s="1">
        <f t="shared" si="225"/>
        <v>0</v>
      </c>
      <c r="S112" s="1">
        <f t="shared" si="225"/>
        <v>0</v>
      </c>
      <c r="T112" s="1">
        <f t="shared" si="225"/>
        <v>0</v>
      </c>
      <c r="U112" s="1">
        <f t="shared" si="225"/>
        <v>0</v>
      </c>
      <c r="V112" s="1">
        <f t="shared" si="225"/>
        <v>0</v>
      </c>
      <c r="W112" s="1">
        <f t="shared" si="225"/>
        <v>0</v>
      </c>
      <c r="X112" s="1">
        <f t="shared" si="225"/>
        <v>0</v>
      </c>
      <c r="Y112" s="1">
        <f t="shared" si="225"/>
        <v>0</v>
      </c>
      <c r="Z112" s="1">
        <f t="shared" si="225"/>
        <v>0</v>
      </c>
    </row>
    <row r="113">
      <c r="A113" s="1" t="str">
        <f>'P1'!R120</f>
        <v>00011001</v>
      </c>
      <c r="B113" s="1">
        <f t="shared" si="3"/>
        <v>8</v>
      </c>
      <c r="C113" s="1">
        <f t="shared" si="4"/>
        <v>25</v>
      </c>
      <c r="E113" s="1">
        <f t="shared" ref="E113:O113" si="226">if(MID($A113,E$1*4+1,4)="","",bin2dec(MID($A113,E$1*4+1,4)))</f>
        <v>1</v>
      </c>
      <c r="F113" s="1">
        <f t="shared" si="226"/>
        <v>9</v>
      </c>
      <c r="G113" s="1" t="str">
        <f t="shared" si="226"/>
        <v/>
      </c>
      <c r="H113" s="1" t="str">
        <f t="shared" si="226"/>
        <v/>
      </c>
      <c r="I113" s="1" t="str">
        <f t="shared" si="226"/>
        <v/>
      </c>
      <c r="J113" s="1" t="str">
        <f t="shared" si="226"/>
        <v/>
      </c>
      <c r="K113" s="1" t="str">
        <f t="shared" si="226"/>
        <v/>
      </c>
      <c r="L113" s="1" t="str">
        <f t="shared" si="226"/>
        <v/>
      </c>
      <c r="M113" s="1" t="str">
        <f t="shared" si="226"/>
        <v/>
      </c>
      <c r="N113" s="1" t="str">
        <f t="shared" si="226"/>
        <v/>
      </c>
      <c r="O113" s="1" t="str">
        <f t="shared" si="226"/>
        <v/>
      </c>
      <c r="P113" s="1">
        <f t="shared" si="6"/>
        <v>25</v>
      </c>
      <c r="Q113" s="1">
        <f t="shared" ref="Q113:Z113" si="227">E113*2^(4*count(F113:$O113))</f>
        <v>16</v>
      </c>
      <c r="R113" s="1">
        <f t="shared" si="227"/>
        <v>9</v>
      </c>
      <c r="S113" s="1">
        <f t="shared" si="227"/>
        <v>0</v>
      </c>
      <c r="T113" s="1">
        <f t="shared" si="227"/>
        <v>0</v>
      </c>
      <c r="U113" s="1">
        <f t="shared" si="227"/>
        <v>0</v>
      </c>
      <c r="V113" s="1">
        <f t="shared" si="227"/>
        <v>0</v>
      </c>
      <c r="W113" s="1">
        <f t="shared" si="227"/>
        <v>0</v>
      </c>
      <c r="X113" s="1">
        <f t="shared" si="227"/>
        <v>0</v>
      </c>
      <c r="Y113" s="1">
        <f t="shared" si="227"/>
        <v>0</v>
      </c>
      <c r="Z113" s="1">
        <f t="shared" si="227"/>
        <v>0</v>
      </c>
    </row>
    <row r="114">
      <c r="A114" s="1" t="str">
        <f>'P1'!R121</f>
        <v/>
      </c>
      <c r="B114" s="1">
        <f t="shared" si="3"/>
        <v>0</v>
      </c>
      <c r="C114" s="1">
        <f t="shared" si="4"/>
        <v>0</v>
      </c>
      <c r="E114" s="1" t="str">
        <f t="shared" ref="E114:O114" si="228">if(MID($A114,E$1*4+1,4)="","",bin2dec(MID($A114,E$1*4+1,4)))</f>
        <v/>
      </c>
      <c r="F114" s="1" t="str">
        <f t="shared" si="228"/>
        <v/>
      </c>
      <c r="G114" s="1" t="str">
        <f t="shared" si="228"/>
        <v/>
      </c>
      <c r="H114" s="1" t="str">
        <f t="shared" si="228"/>
        <v/>
      </c>
      <c r="I114" s="1" t="str">
        <f t="shared" si="228"/>
        <v/>
      </c>
      <c r="J114" s="1" t="str">
        <f t="shared" si="228"/>
        <v/>
      </c>
      <c r="K114" s="1" t="str">
        <f t="shared" si="228"/>
        <v/>
      </c>
      <c r="L114" s="1" t="str">
        <f t="shared" si="228"/>
        <v/>
      </c>
      <c r="M114" s="1" t="str">
        <f t="shared" si="228"/>
        <v/>
      </c>
      <c r="N114" s="1" t="str">
        <f t="shared" si="228"/>
        <v/>
      </c>
      <c r="O114" s="1" t="str">
        <f t="shared" si="228"/>
        <v/>
      </c>
      <c r="P114" s="1">
        <f t="shared" si="6"/>
        <v>0</v>
      </c>
      <c r="Q114" s="1">
        <f t="shared" ref="Q114:Z114" si="229">E114*2^(4*count(F114:$O114))</f>
        <v>0</v>
      </c>
      <c r="R114" s="1">
        <f t="shared" si="229"/>
        <v>0</v>
      </c>
      <c r="S114" s="1">
        <f t="shared" si="229"/>
        <v>0</v>
      </c>
      <c r="T114" s="1">
        <f t="shared" si="229"/>
        <v>0</v>
      </c>
      <c r="U114" s="1">
        <f t="shared" si="229"/>
        <v>0</v>
      </c>
      <c r="V114" s="1">
        <f t="shared" si="229"/>
        <v>0</v>
      </c>
      <c r="W114" s="1">
        <f t="shared" si="229"/>
        <v>0</v>
      </c>
      <c r="X114" s="1">
        <f t="shared" si="229"/>
        <v>0</v>
      </c>
      <c r="Y114" s="1">
        <f t="shared" si="229"/>
        <v>0</v>
      </c>
      <c r="Z114" s="1">
        <f t="shared" si="229"/>
        <v>0</v>
      </c>
    </row>
    <row r="115">
      <c r="A115" s="1" t="str">
        <f>'P1'!R122</f>
        <v/>
      </c>
      <c r="B115" s="1">
        <f t="shared" si="3"/>
        <v>0</v>
      </c>
      <c r="C115" s="1">
        <f t="shared" si="4"/>
        <v>0</v>
      </c>
      <c r="E115" s="1" t="str">
        <f t="shared" ref="E115:O115" si="230">if(MID($A115,E$1*4+1,4)="","",bin2dec(MID($A115,E$1*4+1,4)))</f>
        <v/>
      </c>
      <c r="F115" s="1" t="str">
        <f t="shared" si="230"/>
        <v/>
      </c>
      <c r="G115" s="1" t="str">
        <f t="shared" si="230"/>
        <v/>
      </c>
      <c r="H115" s="1" t="str">
        <f t="shared" si="230"/>
        <v/>
      </c>
      <c r="I115" s="1" t="str">
        <f t="shared" si="230"/>
        <v/>
      </c>
      <c r="J115" s="1" t="str">
        <f t="shared" si="230"/>
        <v/>
      </c>
      <c r="K115" s="1" t="str">
        <f t="shared" si="230"/>
        <v/>
      </c>
      <c r="L115" s="1" t="str">
        <f t="shared" si="230"/>
        <v/>
      </c>
      <c r="M115" s="1" t="str">
        <f t="shared" si="230"/>
        <v/>
      </c>
      <c r="N115" s="1" t="str">
        <f t="shared" si="230"/>
        <v/>
      </c>
      <c r="O115" s="1" t="str">
        <f t="shared" si="230"/>
        <v/>
      </c>
      <c r="P115" s="1">
        <f t="shared" si="6"/>
        <v>0</v>
      </c>
      <c r="Q115" s="1">
        <f t="shared" ref="Q115:Z115" si="231">E115*2^(4*count(F115:$O115))</f>
        <v>0</v>
      </c>
      <c r="R115" s="1">
        <f t="shared" si="231"/>
        <v>0</v>
      </c>
      <c r="S115" s="1">
        <f t="shared" si="231"/>
        <v>0</v>
      </c>
      <c r="T115" s="1">
        <f t="shared" si="231"/>
        <v>0</v>
      </c>
      <c r="U115" s="1">
        <f t="shared" si="231"/>
        <v>0</v>
      </c>
      <c r="V115" s="1">
        <f t="shared" si="231"/>
        <v>0</v>
      </c>
      <c r="W115" s="1">
        <f t="shared" si="231"/>
        <v>0</v>
      </c>
      <c r="X115" s="1">
        <f t="shared" si="231"/>
        <v>0</v>
      </c>
      <c r="Y115" s="1">
        <f t="shared" si="231"/>
        <v>0</v>
      </c>
      <c r="Z115" s="1">
        <f t="shared" si="231"/>
        <v>0</v>
      </c>
    </row>
    <row r="116">
      <c r="A116" s="1" t="str">
        <f>'P1'!R123</f>
        <v>1011</v>
      </c>
      <c r="B116" s="1">
        <f t="shared" si="3"/>
        <v>4</v>
      </c>
      <c r="C116" s="1">
        <f t="shared" si="4"/>
        <v>11</v>
      </c>
      <c r="E116" s="1">
        <f t="shared" ref="E116:O116" si="232">if(MID($A116,E$1*4+1,4)="","",bin2dec(MID($A116,E$1*4+1,4)))</f>
        <v>11</v>
      </c>
      <c r="F116" s="1" t="str">
        <f t="shared" si="232"/>
        <v/>
      </c>
      <c r="G116" s="1" t="str">
        <f t="shared" si="232"/>
        <v/>
      </c>
      <c r="H116" s="1" t="str">
        <f t="shared" si="232"/>
        <v/>
      </c>
      <c r="I116" s="1" t="str">
        <f t="shared" si="232"/>
        <v/>
      </c>
      <c r="J116" s="1" t="str">
        <f t="shared" si="232"/>
        <v/>
      </c>
      <c r="K116" s="1" t="str">
        <f t="shared" si="232"/>
        <v/>
      </c>
      <c r="L116" s="1" t="str">
        <f t="shared" si="232"/>
        <v/>
      </c>
      <c r="M116" s="1" t="str">
        <f t="shared" si="232"/>
        <v/>
      </c>
      <c r="N116" s="1" t="str">
        <f t="shared" si="232"/>
        <v/>
      </c>
      <c r="O116" s="1" t="str">
        <f t="shared" si="232"/>
        <v/>
      </c>
      <c r="P116" s="1">
        <f t="shared" si="6"/>
        <v>11</v>
      </c>
      <c r="Q116" s="1">
        <f t="shared" ref="Q116:Z116" si="233">E116*2^(4*count(F116:$O116))</f>
        <v>11</v>
      </c>
      <c r="R116" s="1">
        <f t="shared" si="233"/>
        <v>0</v>
      </c>
      <c r="S116" s="1">
        <f t="shared" si="233"/>
        <v>0</v>
      </c>
      <c r="T116" s="1">
        <f t="shared" si="233"/>
        <v>0</v>
      </c>
      <c r="U116" s="1">
        <f t="shared" si="233"/>
        <v>0</v>
      </c>
      <c r="V116" s="1">
        <f t="shared" si="233"/>
        <v>0</v>
      </c>
      <c r="W116" s="1">
        <f t="shared" si="233"/>
        <v>0</v>
      </c>
      <c r="X116" s="1">
        <f t="shared" si="233"/>
        <v>0</v>
      </c>
      <c r="Y116" s="1">
        <f t="shared" si="233"/>
        <v>0</v>
      </c>
      <c r="Z116" s="1">
        <f t="shared" si="233"/>
        <v>0</v>
      </c>
    </row>
    <row r="117">
      <c r="A117" s="1" t="str">
        <f>'P1'!R124</f>
        <v>1001</v>
      </c>
      <c r="B117" s="1">
        <f t="shared" si="3"/>
        <v>4</v>
      </c>
      <c r="C117" s="1">
        <f t="shared" si="4"/>
        <v>9</v>
      </c>
      <c r="E117" s="1">
        <f t="shared" ref="E117:O117" si="234">if(MID($A117,E$1*4+1,4)="","",bin2dec(MID($A117,E$1*4+1,4)))</f>
        <v>9</v>
      </c>
      <c r="F117" s="1" t="str">
        <f t="shared" si="234"/>
        <v/>
      </c>
      <c r="G117" s="1" t="str">
        <f t="shared" si="234"/>
        <v/>
      </c>
      <c r="H117" s="1" t="str">
        <f t="shared" si="234"/>
        <v/>
      </c>
      <c r="I117" s="1" t="str">
        <f t="shared" si="234"/>
        <v/>
      </c>
      <c r="J117" s="1" t="str">
        <f t="shared" si="234"/>
        <v/>
      </c>
      <c r="K117" s="1" t="str">
        <f t="shared" si="234"/>
        <v/>
      </c>
      <c r="L117" s="1" t="str">
        <f t="shared" si="234"/>
        <v/>
      </c>
      <c r="M117" s="1" t="str">
        <f t="shared" si="234"/>
        <v/>
      </c>
      <c r="N117" s="1" t="str">
        <f t="shared" si="234"/>
        <v/>
      </c>
      <c r="O117" s="1" t="str">
        <f t="shared" si="234"/>
        <v/>
      </c>
      <c r="P117" s="1">
        <f t="shared" si="6"/>
        <v>9</v>
      </c>
      <c r="Q117" s="1">
        <f t="shared" ref="Q117:Z117" si="235">E117*2^(4*count(F117:$O117))</f>
        <v>9</v>
      </c>
      <c r="R117" s="1">
        <f t="shared" si="235"/>
        <v>0</v>
      </c>
      <c r="S117" s="1">
        <f t="shared" si="235"/>
        <v>0</v>
      </c>
      <c r="T117" s="1">
        <f t="shared" si="235"/>
        <v>0</v>
      </c>
      <c r="U117" s="1">
        <f t="shared" si="235"/>
        <v>0</v>
      </c>
      <c r="V117" s="1">
        <f t="shared" si="235"/>
        <v>0</v>
      </c>
      <c r="W117" s="1">
        <f t="shared" si="235"/>
        <v>0</v>
      </c>
      <c r="X117" s="1">
        <f t="shared" si="235"/>
        <v>0</v>
      </c>
      <c r="Y117" s="1">
        <f t="shared" si="235"/>
        <v>0</v>
      </c>
      <c r="Z117" s="1">
        <f t="shared" si="235"/>
        <v>0</v>
      </c>
    </row>
    <row r="118">
      <c r="A118" s="1" t="str">
        <f>'P1'!R125</f>
        <v>1000</v>
      </c>
      <c r="B118" s="1">
        <f t="shared" si="3"/>
        <v>4</v>
      </c>
      <c r="C118" s="1">
        <f t="shared" si="4"/>
        <v>8</v>
      </c>
      <c r="E118" s="1">
        <f t="shared" ref="E118:O118" si="236">if(MID($A118,E$1*4+1,4)="","",bin2dec(MID($A118,E$1*4+1,4)))</f>
        <v>8</v>
      </c>
      <c r="F118" s="1" t="str">
        <f t="shared" si="236"/>
        <v/>
      </c>
      <c r="G118" s="1" t="str">
        <f t="shared" si="236"/>
        <v/>
      </c>
      <c r="H118" s="1" t="str">
        <f t="shared" si="236"/>
        <v/>
      </c>
      <c r="I118" s="1" t="str">
        <f t="shared" si="236"/>
        <v/>
      </c>
      <c r="J118" s="1" t="str">
        <f t="shared" si="236"/>
        <v/>
      </c>
      <c r="K118" s="1" t="str">
        <f t="shared" si="236"/>
        <v/>
      </c>
      <c r="L118" s="1" t="str">
        <f t="shared" si="236"/>
        <v/>
      </c>
      <c r="M118" s="1" t="str">
        <f t="shared" si="236"/>
        <v/>
      </c>
      <c r="N118" s="1" t="str">
        <f t="shared" si="236"/>
        <v/>
      </c>
      <c r="O118" s="1" t="str">
        <f t="shared" si="236"/>
        <v/>
      </c>
      <c r="P118" s="1">
        <f t="shared" si="6"/>
        <v>8</v>
      </c>
      <c r="Q118" s="1">
        <f t="shared" ref="Q118:Z118" si="237">E118*2^(4*count(F118:$O118))</f>
        <v>8</v>
      </c>
      <c r="R118" s="1">
        <f t="shared" si="237"/>
        <v>0</v>
      </c>
      <c r="S118" s="1">
        <f t="shared" si="237"/>
        <v>0</v>
      </c>
      <c r="T118" s="1">
        <f t="shared" si="237"/>
        <v>0</v>
      </c>
      <c r="U118" s="1">
        <f t="shared" si="237"/>
        <v>0</v>
      </c>
      <c r="V118" s="1">
        <f t="shared" si="237"/>
        <v>0</v>
      </c>
      <c r="W118" s="1">
        <f t="shared" si="237"/>
        <v>0</v>
      </c>
      <c r="X118" s="1">
        <f t="shared" si="237"/>
        <v>0</v>
      </c>
      <c r="Y118" s="1">
        <f t="shared" si="237"/>
        <v>0</v>
      </c>
      <c r="Z118" s="1">
        <f t="shared" si="237"/>
        <v>0</v>
      </c>
    </row>
    <row r="119">
      <c r="A119" s="1" t="str">
        <f>'P1'!R126</f>
        <v/>
      </c>
      <c r="B119" s="1">
        <f t="shared" si="3"/>
        <v>0</v>
      </c>
      <c r="C119" s="1">
        <f t="shared" si="4"/>
        <v>0</v>
      </c>
      <c r="E119" s="1" t="str">
        <f t="shared" ref="E119:O119" si="238">if(MID($A119,E$1*4+1,4)="","",bin2dec(MID($A119,E$1*4+1,4)))</f>
        <v/>
      </c>
      <c r="F119" s="1" t="str">
        <f t="shared" si="238"/>
        <v/>
      </c>
      <c r="G119" s="1" t="str">
        <f t="shared" si="238"/>
        <v/>
      </c>
      <c r="H119" s="1" t="str">
        <f t="shared" si="238"/>
        <v/>
      </c>
      <c r="I119" s="1" t="str">
        <f t="shared" si="238"/>
        <v/>
      </c>
      <c r="J119" s="1" t="str">
        <f t="shared" si="238"/>
        <v/>
      </c>
      <c r="K119" s="1" t="str">
        <f t="shared" si="238"/>
        <v/>
      </c>
      <c r="L119" s="1" t="str">
        <f t="shared" si="238"/>
        <v/>
      </c>
      <c r="M119" s="1" t="str">
        <f t="shared" si="238"/>
        <v/>
      </c>
      <c r="N119" s="1" t="str">
        <f t="shared" si="238"/>
        <v/>
      </c>
      <c r="O119" s="1" t="str">
        <f t="shared" si="238"/>
        <v/>
      </c>
      <c r="P119" s="1">
        <f t="shared" si="6"/>
        <v>0</v>
      </c>
      <c r="Q119" s="1">
        <f t="shared" ref="Q119:Z119" si="239">E119*2^(4*count(F119:$O119))</f>
        <v>0</v>
      </c>
      <c r="R119" s="1">
        <f t="shared" si="239"/>
        <v>0</v>
      </c>
      <c r="S119" s="1">
        <f t="shared" si="239"/>
        <v>0</v>
      </c>
      <c r="T119" s="1">
        <f t="shared" si="239"/>
        <v>0</v>
      </c>
      <c r="U119" s="1">
        <f t="shared" si="239"/>
        <v>0</v>
      </c>
      <c r="V119" s="1">
        <f t="shared" si="239"/>
        <v>0</v>
      </c>
      <c r="W119" s="1">
        <f t="shared" si="239"/>
        <v>0</v>
      </c>
      <c r="X119" s="1">
        <f t="shared" si="239"/>
        <v>0</v>
      </c>
      <c r="Y119" s="1">
        <f t="shared" si="239"/>
        <v>0</v>
      </c>
      <c r="Z119" s="1">
        <f t="shared" si="239"/>
        <v>0</v>
      </c>
    </row>
    <row r="120">
      <c r="A120" s="1" t="str">
        <f>'P1'!R127</f>
        <v>0010</v>
      </c>
      <c r="B120" s="1">
        <f t="shared" si="3"/>
        <v>4</v>
      </c>
      <c r="C120" s="1">
        <f t="shared" si="4"/>
        <v>2</v>
      </c>
      <c r="E120" s="1">
        <f t="shared" ref="E120:O120" si="240">if(MID($A120,E$1*4+1,4)="","",bin2dec(MID($A120,E$1*4+1,4)))</f>
        <v>2</v>
      </c>
      <c r="F120" s="1" t="str">
        <f t="shared" si="240"/>
        <v/>
      </c>
      <c r="G120" s="1" t="str">
        <f t="shared" si="240"/>
        <v/>
      </c>
      <c r="H120" s="1" t="str">
        <f t="shared" si="240"/>
        <v/>
      </c>
      <c r="I120" s="1" t="str">
        <f t="shared" si="240"/>
        <v/>
      </c>
      <c r="J120" s="1" t="str">
        <f t="shared" si="240"/>
        <v/>
      </c>
      <c r="K120" s="1" t="str">
        <f t="shared" si="240"/>
        <v/>
      </c>
      <c r="L120" s="1" t="str">
        <f t="shared" si="240"/>
        <v/>
      </c>
      <c r="M120" s="1" t="str">
        <f t="shared" si="240"/>
        <v/>
      </c>
      <c r="N120" s="1" t="str">
        <f t="shared" si="240"/>
        <v/>
      </c>
      <c r="O120" s="1" t="str">
        <f t="shared" si="240"/>
        <v/>
      </c>
      <c r="P120" s="1">
        <f t="shared" si="6"/>
        <v>2</v>
      </c>
      <c r="Q120" s="1">
        <f t="shared" ref="Q120:Z120" si="241">E120*2^(4*count(F120:$O120))</f>
        <v>2</v>
      </c>
      <c r="R120" s="1">
        <f t="shared" si="241"/>
        <v>0</v>
      </c>
      <c r="S120" s="1">
        <f t="shared" si="241"/>
        <v>0</v>
      </c>
      <c r="T120" s="1">
        <f t="shared" si="241"/>
        <v>0</v>
      </c>
      <c r="U120" s="1">
        <f t="shared" si="241"/>
        <v>0</v>
      </c>
      <c r="V120" s="1">
        <f t="shared" si="241"/>
        <v>0</v>
      </c>
      <c r="W120" s="1">
        <f t="shared" si="241"/>
        <v>0</v>
      </c>
      <c r="X120" s="1">
        <f t="shared" si="241"/>
        <v>0</v>
      </c>
      <c r="Y120" s="1">
        <f t="shared" si="241"/>
        <v>0</v>
      </c>
      <c r="Z120" s="1">
        <f t="shared" si="241"/>
        <v>0</v>
      </c>
    </row>
    <row r="121">
      <c r="A121" s="1" t="str">
        <f>'P1'!R128</f>
        <v>0010</v>
      </c>
      <c r="B121" s="1">
        <f t="shared" si="3"/>
        <v>4</v>
      </c>
      <c r="C121" s="1">
        <f t="shared" si="4"/>
        <v>2</v>
      </c>
      <c r="E121" s="1">
        <f t="shared" ref="E121:O121" si="242">if(MID($A121,E$1*4+1,4)="","",bin2dec(MID($A121,E$1*4+1,4)))</f>
        <v>2</v>
      </c>
      <c r="F121" s="1" t="str">
        <f t="shared" si="242"/>
        <v/>
      </c>
      <c r="G121" s="1" t="str">
        <f t="shared" si="242"/>
        <v/>
      </c>
      <c r="H121" s="1" t="str">
        <f t="shared" si="242"/>
        <v/>
      </c>
      <c r="I121" s="1" t="str">
        <f t="shared" si="242"/>
        <v/>
      </c>
      <c r="J121" s="1" t="str">
        <f t="shared" si="242"/>
        <v/>
      </c>
      <c r="K121" s="1" t="str">
        <f t="shared" si="242"/>
        <v/>
      </c>
      <c r="L121" s="1" t="str">
        <f t="shared" si="242"/>
        <v/>
      </c>
      <c r="M121" s="1" t="str">
        <f t="shared" si="242"/>
        <v/>
      </c>
      <c r="N121" s="1" t="str">
        <f t="shared" si="242"/>
        <v/>
      </c>
      <c r="O121" s="1" t="str">
        <f t="shared" si="242"/>
        <v/>
      </c>
      <c r="P121" s="1">
        <f t="shared" si="6"/>
        <v>2</v>
      </c>
      <c r="Q121" s="1">
        <f t="shared" ref="Q121:Z121" si="243">E121*2^(4*count(F121:$O121))</f>
        <v>2</v>
      </c>
      <c r="R121" s="1">
        <f t="shared" si="243"/>
        <v>0</v>
      </c>
      <c r="S121" s="1">
        <f t="shared" si="243"/>
        <v>0</v>
      </c>
      <c r="T121" s="1">
        <f t="shared" si="243"/>
        <v>0</v>
      </c>
      <c r="U121" s="1">
        <f t="shared" si="243"/>
        <v>0</v>
      </c>
      <c r="V121" s="1">
        <f t="shared" si="243"/>
        <v>0</v>
      </c>
      <c r="W121" s="1">
        <f t="shared" si="243"/>
        <v>0</v>
      </c>
      <c r="X121" s="1">
        <f t="shared" si="243"/>
        <v>0</v>
      </c>
      <c r="Y121" s="1">
        <f t="shared" si="243"/>
        <v>0</v>
      </c>
      <c r="Z121" s="1">
        <f t="shared" si="243"/>
        <v>0</v>
      </c>
    </row>
    <row r="122">
      <c r="A122" s="1" t="str">
        <f>'P1'!R129</f>
        <v>1100</v>
      </c>
      <c r="B122" s="1">
        <f t="shared" si="3"/>
        <v>4</v>
      </c>
      <c r="C122" s="1">
        <f t="shared" si="4"/>
        <v>12</v>
      </c>
      <c r="E122" s="1">
        <f t="shared" ref="E122:O122" si="244">if(MID($A122,E$1*4+1,4)="","",bin2dec(MID($A122,E$1*4+1,4)))</f>
        <v>12</v>
      </c>
      <c r="F122" s="1" t="str">
        <f t="shared" si="244"/>
        <v/>
      </c>
      <c r="G122" s="1" t="str">
        <f t="shared" si="244"/>
        <v/>
      </c>
      <c r="H122" s="1" t="str">
        <f t="shared" si="244"/>
        <v/>
      </c>
      <c r="I122" s="1" t="str">
        <f t="shared" si="244"/>
        <v/>
      </c>
      <c r="J122" s="1" t="str">
        <f t="shared" si="244"/>
        <v/>
      </c>
      <c r="K122" s="1" t="str">
        <f t="shared" si="244"/>
        <v/>
      </c>
      <c r="L122" s="1" t="str">
        <f t="shared" si="244"/>
        <v/>
      </c>
      <c r="M122" s="1" t="str">
        <f t="shared" si="244"/>
        <v/>
      </c>
      <c r="N122" s="1" t="str">
        <f t="shared" si="244"/>
        <v/>
      </c>
      <c r="O122" s="1" t="str">
        <f t="shared" si="244"/>
        <v/>
      </c>
      <c r="P122" s="1">
        <f t="shared" si="6"/>
        <v>12</v>
      </c>
      <c r="Q122" s="1">
        <f t="shared" ref="Q122:Z122" si="245">E122*2^(4*count(F122:$O122))</f>
        <v>12</v>
      </c>
      <c r="R122" s="1">
        <f t="shared" si="245"/>
        <v>0</v>
      </c>
      <c r="S122" s="1">
        <f t="shared" si="245"/>
        <v>0</v>
      </c>
      <c r="T122" s="1">
        <f t="shared" si="245"/>
        <v>0</v>
      </c>
      <c r="U122" s="1">
        <f t="shared" si="245"/>
        <v>0</v>
      </c>
      <c r="V122" s="1">
        <f t="shared" si="245"/>
        <v>0</v>
      </c>
      <c r="W122" s="1">
        <f t="shared" si="245"/>
        <v>0</v>
      </c>
      <c r="X122" s="1">
        <f t="shared" si="245"/>
        <v>0</v>
      </c>
      <c r="Y122" s="1">
        <f t="shared" si="245"/>
        <v>0</v>
      </c>
      <c r="Z122" s="1">
        <f t="shared" si="245"/>
        <v>0</v>
      </c>
    </row>
    <row r="123">
      <c r="A123" s="1" t="str">
        <f>'P1'!R130</f>
        <v/>
      </c>
      <c r="B123" s="1">
        <f t="shared" si="3"/>
        <v>0</v>
      </c>
      <c r="C123" s="1">
        <f t="shared" si="4"/>
        <v>0</v>
      </c>
      <c r="E123" s="1" t="str">
        <f t="shared" ref="E123:O123" si="246">if(MID($A123,E$1*4+1,4)="","",bin2dec(MID($A123,E$1*4+1,4)))</f>
        <v/>
      </c>
      <c r="F123" s="1" t="str">
        <f t="shared" si="246"/>
        <v/>
      </c>
      <c r="G123" s="1" t="str">
        <f t="shared" si="246"/>
        <v/>
      </c>
      <c r="H123" s="1" t="str">
        <f t="shared" si="246"/>
        <v/>
      </c>
      <c r="I123" s="1" t="str">
        <f t="shared" si="246"/>
        <v/>
      </c>
      <c r="J123" s="1" t="str">
        <f t="shared" si="246"/>
        <v/>
      </c>
      <c r="K123" s="1" t="str">
        <f t="shared" si="246"/>
        <v/>
      </c>
      <c r="L123" s="1" t="str">
        <f t="shared" si="246"/>
        <v/>
      </c>
      <c r="M123" s="1" t="str">
        <f t="shared" si="246"/>
        <v/>
      </c>
      <c r="N123" s="1" t="str">
        <f t="shared" si="246"/>
        <v/>
      </c>
      <c r="O123" s="1" t="str">
        <f t="shared" si="246"/>
        <v/>
      </c>
      <c r="P123" s="1">
        <f t="shared" si="6"/>
        <v>0</v>
      </c>
      <c r="Q123" s="1">
        <f t="shared" ref="Q123:Z123" si="247">E123*2^(4*count(F123:$O123))</f>
        <v>0</v>
      </c>
      <c r="R123" s="1">
        <f t="shared" si="247"/>
        <v>0</v>
      </c>
      <c r="S123" s="1">
        <f t="shared" si="247"/>
        <v>0</v>
      </c>
      <c r="T123" s="1">
        <f t="shared" si="247"/>
        <v>0</v>
      </c>
      <c r="U123" s="1">
        <f t="shared" si="247"/>
        <v>0</v>
      </c>
      <c r="V123" s="1">
        <f t="shared" si="247"/>
        <v>0</v>
      </c>
      <c r="W123" s="1">
        <f t="shared" si="247"/>
        <v>0</v>
      </c>
      <c r="X123" s="1">
        <f t="shared" si="247"/>
        <v>0</v>
      </c>
      <c r="Y123" s="1">
        <f t="shared" si="247"/>
        <v>0</v>
      </c>
      <c r="Z123" s="1">
        <f t="shared" si="247"/>
        <v>0</v>
      </c>
    </row>
    <row r="124">
      <c r="A124" s="1" t="str">
        <f>'P1'!R131</f>
        <v>1000</v>
      </c>
      <c r="B124" s="1">
        <f t="shared" si="3"/>
        <v>4</v>
      </c>
      <c r="C124" s="1">
        <f t="shared" si="4"/>
        <v>8</v>
      </c>
      <c r="E124" s="1">
        <f t="shared" ref="E124:O124" si="248">if(MID($A124,E$1*4+1,4)="","",bin2dec(MID($A124,E$1*4+1,4)))</f>
        <v>8</v>
      </c>
      <c r="F124" s="1" t="str">
        <f t="shared" si="248"/>
        <v/>
      </c>
      <c r="G124" s="1" t="str">
        <f t="shared" si="248"/>
        <v/>
      </c>
      <c r="H124" s="1" t="str">
        <f t="shared" si="248"/>
        <v/>
      </c>
      <c r="I124" s="1" t="str">
        <f t="shared" si="248"/>
        <v/>
      </c>
      <c r="J124" s="1" t="str">
        <f t="shared" si="248"/>
        <v/>
      </c>
      <c r="K124" s="1" t="str">
        <f t="shared" si="248"/>
        <v/>
      </c>
      <c r="L124" s="1" t="str">
        <f t="shared" si="248"/>
        <v/>
      </c>
      <c r="M124" s="1" t="str">
        <f t="shared" si="248"/>
        <v/>
      </c>
      <c r="N124" s="1" t="str">
        <f t="shared" si="248"/>
        <v/>
      </c>
      <c r="O124" s="1" t="str">
        <f t="shared" si="248"/>
        <v/>
      </c>
      <c r="P124" s="1">
        <f t="shared" si="6"/>
        <v>8</v>
      </c>
      <c r="Q124" s="1">
        <f t="shared" ref="Q124:Z124" si="249">E124*2^(4*count(F124:$O124))</f>
        <v>8</v>
      </c>
      <c r="R124" s="1">
        <f t="shared" si="249"/>
        <v>0</v>
      </c>
      <c r="S124" s="1">
        <f t="shared" si="249"/>
        <v>0</v>
      </c>
      <c r="T124" s="1">
        <f t="shared" si="249"/>
        <v>0</v>
      </c>
      <c r="U124" s="1">
        <f t="shared" si="249"/>
        <v>0</v>
      </c>
      <c r="V124" s="1">
        <f t="shared" si="249"/>
        <v>0</v>
      </c>
      <c r="W124" s="1">
        <f t="shared" si="249"/>
        <v>0</v>
      </c>
      <c r="X124" s="1">
        <f t="shared" si="249"/>
        <v>0</v>
      </c>
      <c r="Y124" s="1">
        <f t="shared" si="249"/>
        <v>0</v>
      </c>
      <c r="Z124" s="1">
        <f t="shared" si="249"/>
        <v>0</v>
      </c>
    </row>
    <row r="125">
      <c r="A125" s="1" t="str">
        <f>'P1'!R132</f>
        <v>0110</v>
      </c>
      <c r="B125" s="1">
        <f t="shared" si="3"/>
        <v>4</v>
      </c>
      <c r="C125" s="1">
        <f t="shared" si="4"/>
        <v>6</v>
      </c>
      <c r="E125" s="1">
        <f t="shared" ref="E125:O125" si="250">if(MID($A125,E$1*4+1,4)="","",bin2dec(MID($A125,E$1*4+1,4)))</f>
        <v>6</v>
      </c>
      <c r="F125" s="1" t="str">
        <f t="shared" si="250"/>
        <v/>
      </c>
      <c r="G125" s="1" t="str">
        <f t="shared" si="250"/>
        <v/>
      </c>
      <c r="H125" s="1" t="str">
        <f t="shared" si="250"/>
        <v/>
      </c>
      <c r="I125" s="1" t="str">
        <f t="shared" si="250"/>
        <v/>
      </c>
      <c r="J125" s="1" t="str">
        <f t="shared" si="250"/>
        <v/>
      </c>
      <c r="K125" s="1" t="str">
        <f t="shared" si="250"/>
        <v/>
      </c>
      <c r="L125" s="1" t="str">
        <f t="shared" si="250"/>
        <v/>
      </c>
      <c r="M125" s="1" t="str">
        <f t="shared" si="250"/>
        <v/>
      </c>
      <c r="N125" s="1" t="str">
        <f t="shared" si="250"/>
        <v/>
      </c>
      <c r="O125" s="1" t="str">
        <f t="shared" si="250"/>
        <v/>
      </c>
      <c r="P125" s="1">
        <f t="shared" si="6"/>
        <v>6</v>
      </c>
      <c r="Q125" s="1">
        <f t="shared" ref="Q125:Z125" si="251">E125*2^(4*count(F125:$O125))</f>
        <v>6</v>
      </c>
      <c r="R125" s="1">
        <f t="shared" si="251"/>
        <v>0</v>
      </c>
      <c r="S125" s="1">
        <f t="shared" si="251"/>
        <v>0</v>
      </c>
      <c r="T125" s="1">
        <f t="shared" si="251"/>
        <v>0</v>
      </c>
      <c r="U125" s="1">
        <f t="shared" si="251"/>
        <v>0</v>
      </c>
      <c r="V125" s="1">
        <f t="shared" si="251"/>
        <v>0</v>
      </c>
      <c r="W125" s="1">
        <f t="shared" si="251"/>
        <v>0</v>
      </c>
      <c r="X125" s="1">
        <f t="shared" si="251"/>
        <v>0</v>
      </c>
      <c r="Y125" s="1">
        <f t="shared" si="251"/>
        <v>0</v>
      </c>
      <c r="Z125" s="1">
        <f t="shared" si="251"/>
        <v>0</v>
      </c>
    </row>
    <row r="126">
      <c r="A126" s="1" t="str">
        <f>'P1'!R133</f>
        <v>1101</v>
      </c>
      <c r="B126" s="1">
        <f t="shared" si="3"/>
        <v>4</v>
      </c>
      <c r="C126" s="1">
        <f t="shared" si="4"/>
        <v>13</v>
      </c>
      <c r="E126" s="1">
        <f t="shared" ref="E126:O126" si="252">if(MID($A126,E$1*4+1,4)="","",bin2dec(MID($A126,E$1*4+1,4)))</f>
        <v>13</v>
      </c>
      <c r="F126" s="1" t="str">
        <f t="shared" si="252"/>
        <v/>
      </c>
      <c r="G126" s="1" t="str">
        <f t="shared" si="252"/>
        <v/>
      </c>
      <c r="H126" s="1" t="str">
        <f t="shared" si="252"/>
        <v/>
      </c>
      <c r="I126" s="1" t="str">
        <f t="shared" si="252"/>
        <v/>
      </c>
      <c r="J126" s="1" t="str">
        <f t="shared" si="252"/>
        <v/>
      </c>
      <c r="K126" s="1" t="str">
        <f t="shared" si="252"/>
        <v/>
      </c>
      <c r="L126" s="1" t="str">
        <f t="shared" si="252"/>
        <v/>
      </c>
      <c r="M126" s="1" t="str">
        <f t="shared" si="252"/>
        <v/>
      </c>
      <c r="N126" s="1" t="str">
        <f t="shared" si="252"/>
        <v/>
      </c>
      <c r="O126" s="1" t="str">
        <f t="shared" si="252"/>
        <v/>
      </c>
      <c r="P126" s="1">
        <f t="shared" si="6"/>
        <v>13</v>
      </c>
      <c r="Q126" s="1">
        <f t="shared" ref="Q126:Z126" si="253">E126*2^(4*count(F126:$O126))</f>
        <v>13</v>
      </c>
      <c r="R126" s="1">
        <f t="shared" si="253"/>
        <v>0</v>
      </c>
      <c r="S126" s="1">
        <f t="shared" si="253"/>
        <v>0</v>
      </c>
      <c r="T126" s="1">
        <f t="shared" si="253"/>
        <v>0</v>
      </c>
      <c r="U126" s="1">
        <f t="shared" si="253"/>
        <v>0</v>
      </c>
      <c r="V126" s="1">
        <f t="shared" si="253"/>
        <v>0</v>
      </c>
      <c r="W126" s="1">
        <f t="shared" si="253"/>
        <v>0</v>
      </c>
      <c r="X126" s="1">
        <f t="shared" si="253"/>
        <v>0</v>
      </c>
      <c r="Y126" s="1">
        <f t="shared" si="253"/>
        <v>0</v>
      </c>
      <c r="Z126" s="1">
        <f t="shared" si="253"/>
        <v>0</v>
      </c>
    </row>
    <row r="127">
      <c r="A127" s="1" t="str">
        <f>'P1'!R134</f>
        <v/>
      </c>
      <c r="B127" s="1">
        <f t="shared" si="3"/>
        <v>0</v>
      </c>
      <c r="C127" s="1">
        <f t="shared" si="4"/>
        <v>0</v>
      </c>
      <c r="E127" s="1" t="str">
        <f t="shared" ref="E127:O127" si="254">if(MID($A127,E$1*4+1,4)="","",bin2dec(MID($A127,E$1*4+1,4)))</f>
        <v/>
      </c>
      <c r="F127" s="1" t="str">
        <f t="shared" si="254"/>
        <v/>
      </c>
      <c r="G127" s="1" t="str">
        <f t="shared" si="254"/>
        <v/>
      </c>
      <c r="H127" s="1" t="str">
        <f t="shared" si="254"/>
        <v/>
      </c>
      <c r="I127" s="1" t="str">
        <f t="shared" si="254"/>
        <v/>
      </c>
      <c r="J127" s="1" t="str">
        <f t="shared" si="254"/>
        <v/>
      </c>
      <c r="K127" s="1" t="str">
        <f t="shared" si="254"/>
        <v/>
      </c>
      <c r="L127" s="1" t="str">
        <f t="shared" si="254"/>
        <v/>
      </c>
      <c r="M127" s="1" t="str">
        <f t="shared" si="254"/>
        <v/>
      </c>
      <c r="N127" s="1" t="str">
        <f t="shared" si="254"/>
        <v/>
      </c>
      <c r="O127" s="1" t="str">
        <f t="shared" si="254"/>
        <v/>
      </c>
      <c r="P127" s="1">
        <f t="shared" si="6"/>
        <v>0</v>
      </c>
      <c r="Q127" s="1">
        <f t="shared" ref="Q127:Z127" si="255">E127*2^(4*count(F127:$O127))</f>
        <v>0</v>
      </c>
      <c r="R127" s="1">
        <f t="shared" si="255"/>
        <v>0</v>
      </c>
      <c r="S127" s="1">
        <f t="shared" si="255"/>
        <v>0</v>
      </c>
      <c r="T127" s="1">
        <f t="shared" si="255"/>
        <v>0</v>
      </c>
      <c r="U127" s="1">
        <f t="shared" si="255"/>
        <v>0</v>
      </c>
      <c r="V127" s="1">
        <f t="shared" si="255"/>
        <v>0</v>
      </c>
      <c r="W127" s="1">
        <f t="shared" si="255"/>
        <v>0</v>
      </c>
      <c r="X127" s="1">
        <f t="shared" si="255"/>
        <v>0</v>
      </c>
      <c r="Y127" s="1">
        <f t="shared" si="255"/>
        <v>0</v>
      </c>
      <c r="Z127" s="1">
        <f t="shared" si="255"/>
        <v>0</v>
      </c>
    </row>
    <row r="128">
      <c r="A128" s="1" t="str">
        <f>'P1'!R135</f>
        <v>1101101000100100</v>
      </c>
      <c r="B128" s="1">
        <f t="shared" si="3"/>
        <v>16</v>
      </c>
      <c r="C128" s="1">
        <f t="shared" si="4"/>
        <v>55844</v>
      </c>
      <c r="E128" s="1">
        <f t="shared" ref="E128:O128" si="256">if(MID($A128,E$1*4+1,4)="","",bin2dec(MID($A128,E$1*4+1,4)))</f>
        <v>13</v>
      </c>
      <c r="F128" s="1">
        <f t="shared" si="256"/>
        <v>10</v>
      </c>
      <c r="G128" s="1">
        <f t="shared" si="256"/>
        <v>2</v>
      </c>
      <c r="H128" s="1">
        <f t="shared" si="256"/>
        <v>4</v>
      </c>
      <c r="I128" s="1" t="str">
        <f t="shared" si="256"/>
        <v/>
      </c>
      <c r="J128" s="1" t="str">
        <f t="shared" si="256"/>
        <v/>
      </c>
      <c r="K128" s="1" t="str">
        <f t="shared" si="256"/>
        <v/>
      </c>
      <c r="L128" s="1" t="str">
        <f t="shared" si="256"/>
        <v/>
      </c>
      <c r="M128" s="1" t="str">
        <f t="shared" si="256"/>
        <v/>
      </c>
      <c r="N128" s="1" t="str">
        <f t="shared" si="256"/>
        <v/>
      </c>
      <c r="O128" s="1" t="str">
        <f t="shared" si="256"/>
        <v/>
      </c>
      <c r="P128" s="1">
        <f t="shared" si="6"/>
        <v>55844</v>
      </c>
      <c r="Q128" s="1">
        <f t="shared" ref="Q128:Z128" si="257">E128*2^(4*count(F128:$O128))</f>
        <v>53248</v>
      </c>
      <c r="R128" s="1">
        <f t="shared" si="257"/>
        <v>2560</v>
      </c>
      <c r="S128" s="1">
        <f t="shared" si="257"/>
        <v>32</v>
      </c>
      <c r="T128" s="1">
        <f t="shared" si="257"/>
        <v>4</v>
      </c>
      <c r="U128" s="1">
        <f t="shared" si="257"/>
        <v>0</v>
      </c>
      <c r="V128" s="1">
        <f t="shared" si="257"/>
        <v>0</v>
      </c>
      <c r="W128" s="1">
        <f t="shared" si="257"/>
        <v>0</v>
      </c>
      <c r="X128" s="1">
        <f t="shared" si="257"/>
        <v>0</v>
      </c>
      <c r="Y128" s="1">
        <f t="shared" si="257"/>
        <v>0</v>
      </c>
      <c r="Z128" s="1">
        <f t="shared" si="257"/>
        <v>0</v>
      </c>
    </row>
    <row r="129">
      <c r="A129" s="1" t="str">
        <f>'P1'!R136</f>
        <v/>
      </c>
      <c r="B129" s="1">
        <f t="shared" si="3"/>
        <v>0</v>
      </c>
      <c r="C129" s="1">
        <f t="shared" si="4"/>
        <v>0</v>
      </c>
      <c r="E129" s="1" t="str">
        <f t="shared" ref="E129:O129" si="258">if(MID($A129,E$1*4+1,4)="","",bin2dec(MID($A129,E$1*4+1,4)))</f>
        <v/>
      </c>
      <c r="F129" s="1" t="str">
        <f t="shared" si="258"/>
        <v/>
      </c>
      <c r="G129" s="1" t="str">
        <f t="shared" si="258"/>
        <v/>
      </c>
      <c r="H129" s="1" t="str">
        <f t="shared" si="258"/>
        <v/>
      </c>
      <c r="I129" s="1" t="str">
        <f t="shared" si="258"/>
        <v/>
      </c>
      <c r="J129" s="1" t="str">
        <f t="shared" si="258"/>
        <v/>
      </c>
      <c r="K129" s="1" t="str">
        <f t="shared" si="258"/>
        <v/>
      </c>
      <c r="L129" s="1" t="str">
        <f t="shared" si="258"/>
        <v/>
      </c>
      <c r="M129" s="1" t="str">
        <f t="shared" si="258"/>
        <v/>
      </c>
      <c r="N129" s="1" t="str">
        <f t="shared" si="258"/>
        <v/>
      </c>
      <c r="O129" s="1" t="str">
        <f t="shared" si="258"/>
        <v/>
      </c>
      <c r="P129" s="1">
        <f t="shared" si="6"/>
        <v>0</v>
      </c>
      <c r="Q129" s="1">
        <f t="shared" ref="Q129:Z129" si="259">E129*2^(4*count(F129:$O129))</f>
        <v>0</v>
      </c>
      <c r="R129" s="1">
        <f t="shared" si="259"/>
        <v>0</v>
      </c>
      <c r="S129" s="1">
        <f t="shared" si="259"/>
        <v>0</v>
      </c>
      <c r="T129" s="1">
        <f t="shared" si="259"/>
        <v>0</v>
      </c>
      <c r="U129" s="1">
        <f t="shared" si="259"/>
        <v>0</v>
      </c>
      <c r="V129" s="1">
        <f t="shared" si="259"/>
        <v>0</v>
      </c>
      <c r="W129" s="1">
        <f t="shared" si="259"/>
        <v>0</v>
      </c>
      <c r="X129" s="1">
        <f t="shared" si="259"/>
        <v>0</v>
      </c>
      <c r="Y129" s="1">
        <f t="shared" si="259"/>
        <v>0</v>
      </c>
      <c r="Z129" s="1">
        <f t="shared" si="259"/>
        <v>0</v>
      </c>
    </row>
    <row r="130">
      <c r="A130" s="1" t="str">
        <f>'P1'!R137</f>
        <v>00110001</v>
      </c>
      <c r="B130" s="1">
        <f t="shared" si="3"/>
        <v>8</v>
      </c>
      <c r="C130" s="1">
        <f t="shared" si="4"/>
        <v>49</v>
      </c>
      <c r="E130" s="1">
        <f t="shared" ref="E130:O130" si="260">if(MID($A130,E$1*4+1,4)="","",bin2dec(MID($A130,E$1*4+1,4)))</f>
        <v>3</v>
      </c>
      <c r="F130" s="1">
        <f t="shared" si="260"/>
        <v>1</v>
      </c>
      <c r="G130" s="1" t="str">
        <f t="shared" si="260"/>
        <v/>
      </c>
      <c r="H130" s="1" t="str">
        <f t="shared" si="260"/>
        <v/>
      </c>
      <c r="I130" s="1" t="str">
        <f t="shared" si="260"/>
        <v/>
      </c>
      <c r="J130" s="1" t="str">
        <f t="shared" si="260"/>
        <v/>
      </c>
      <c r="K130" s="1" t="str">
        <f t="shared" si="260"/>
        <v/>
      </c>
      <c r="L130" s="1" t="str">
        <f t="shared" si="260"/>
        <v/>
      </c>
      <c r="M130" s="1" t="str">
        <f t="shared" si="260"/>
        <v/>
      </c>
      <c r="N130" s="1" t="str">
        <f t="shared" si="260"/>
        <v/>
      </c>
      <c r="O130" s="1" t="str">
        <f t="shared" si="260"/>
        <v/>
      </c>
      <c r="P130" s="1">
        <f t="shared" si="6"/>
        <v>49</v>
      </c>
      <c r="Q130" s="1">
        <f t="shared" ref="Q130:Z130" si="261">E130*2^(4*count(F130:$O130))</f>
        <v>48</v>
      </c>
      <c r="R130" s="1">
        <f t="shared" si="261"/>
        <v>1</v>
      </c>
      <c r="S130" s="1">
        <f t="shared" si="261"/>
        <v>0</v>
      </c>
      <c r="T130" s="1">
        <f t="shared" si="261"/>
        <v>0</v>
      </c>
      <c r="U130" s="1">
        <f t="shared" si="261"/>
        <v>0</v>
      </c>
      <c r="V130" s="1">
        <f t="shared" si="261"/>
        <v>0</v>
      </c>
      <c r="W130" s="1">
        <f t="shared" si="261"/>
        <v>0</v>
      </c>
      <c r="X130" s="1">
        <f t="shared" si="261"/>
        <v>0</v>
      </c>
      <c r="Y130" s="1">
        <f t="shared" si="261"/>
        <v>0</v>
      </c>
      <c r="Z130" s="1">
        <f t="shared" si="261"/>
        <v>0</v>
      </c>
    </row>
    <row r="131">
      <c r="A131" s="1" t="str">
        <f>'P1'!R138</f>
        <v>01001100100111010111</v>
      </c>
      <c r="B131" s="1">
        <f t="shared" si="3"/>
        <v>20</v>
      </c>
      <c r="C131" s="1">
        <f t="shared" si="4"/>
        <v>313815</v>
      </c>
      <c r="E131" s="1">
        <f t="shared" ref="E131:O131" si="262">if(MID($A131,E$1*4+1,4)="","",bin2dec(MID($A131,E$1*4+1,4)))</f>
        <v>4</v>
      </c>
      <c r="F131" s="1">
        <f t="shared" si="262"/>
        <v>12</v>
      </c>
      <c r="G131" s="1">
        <f t="shared" si="262"/>
        <v>9</v>
      </c>
      <c r="H131" s="1">
        <f t="shared" si="262"/>
        <v>13</v>
      </c>
      <c r="I131" s="1">
        <f t="shared" si="262"/>
        <v>7</v>
      </c>
      <c r="J131" s="1" t="str">
        <f t="shared" si="262"/>
        <v/>
      </c>
      <c r="K131" s="1" t="str">
        <f t="shared" si="262"/>
        <v/>
      </c>
      <c r="L131" s="1" t="str">
        <f t="shared" si="262"/>
        <v/>
      </c>
      <c r="M131" s="1" t="str">
        <f t="shared" si="262"/>
        <v/>
      </c>
      <c r="N131" s="1" t="str">
        <f t="shared" si="262"/>
        <v/>
      </c>
      <c r="O131" s="1" t="str">
        <f t="shared" si="262"/>
        <v/>
      </c>
      <c r="P131" s="1">
        <f t="shared" si="6"/>
        <v>313815</v>
      </c>
      <c r="Q131" s="1">
        <f t="shared" ref="Q131:Z131" si="263">E131*2^(4*count(F131:$O131))</f>
        <v>262144</v>
      </c>
      <c r="R131" s="1">
        <f t="shared" si="263"/>
        <v>49152</v>
      </c>
      <c r="S131" s="1">
        <f t="shared" si="263"/>
        <v>2304</v>
      </c>
      <c r="T131" s="1">
        <f t="shared" si="263"/>
        <v>208</v>
      </c>
      <c r="U131" s="1">
        <f t="shared" si="263"/>
        <v>7</v>
      </c>
      <c r="V131" s="1">
        <f t="shared" si="263"/>
        <v>0</v>
      </c>
      <c r="W131" s="1">
        <f t="shared" si="263"/>
        <v>0</v>
      </c>
      <c r="X131" s="1">
        <f t="shared" si="263"/>
        <v>0</v>
      </c>
      <c r="Y131" s="1">
        <f t="shared" si="263"/>
        <v>0</v>
      </c>
      <c r="Z131" s="1">
        <f t="shared" si="263"/>
        <v>0</v>
      </c>
    </row>
    <row r="132">
      <c r="A132" s="1" t="str">
        <f>'P1'!R139</f>
        <v/>
      </c>
      <c r="B132" s="1">
        <f t="shared" si="3"/>
        <v>0</v>
      </c>
      <c r="C132" s="1">
        <f t="shared" si="4"/>
        <v>0</v>
      </c>
      <c r="E132" s="1" t="str">
        <f t="shared" ref="E132:O132" si="264">if(MID($A132,E$1*4+1,4)="","",bin2dec(MID($A132,E$1*4+1,4)))</f>
        <v/>
      </c>
      <c r="F132" s="1" t="str">
        <f t="shared" si="264"/>
        <v/>
      </c>
      <c r="G132" s="1" t="str">
        <f t="shared" si="264"/>
        <v/>
      </c>
      <c r="H132" s="1" t="str">
        <f t="shared" si="264"/>
        <v/>
      </c>
      <c r="I132" s="1" t="str">
        <f t="shared" si="264"/>
        <v/>
      </c>
      <c r="J132" s="1" t="str">
        <f t="shared" si="264"/>
        <v/>
      </c>
      <c r="K132" s="1" t="str">
        <f t="shared" si="264"/>
        <v/>
      </c>
      <c r="L132" s="1" t="str">
        <f t="shared" si="264"/>
        <v/>
      </c>
      <c r="M132" s="1" t="str">
        <f t="shared" si="264"/>
        <v/>
      </c>
      <c r="N132" s="1" t="str">
        <f t="shared" si="264"/>
        <v/>
      </c>
      <c r="O132" s="1" t="str">
        <f t="shared" si="264"/>
        <v/>
      </c>
      <c r="P132" s="1">
        <f t="shared" si="6"/>
        <v>0</v>
      </c>
      <c r="Q132" s="1">
        <f t="shared" ref="Q132:Z132" si="265">E132*2^(4*count(F132:$O132))</f>
        <v>0</v>
      </c>
      <c r="R132" s="1">
        <f t="shared" si="265"/>
        <v>0</v>
      </c>
      <c r="S132" s="1">
        <f t="shared" si="265"/>
        <v>0</v>
      </c>
      <c r="T132" s="1">
        <f t="shared" si="265"/>
        <v>0</v>
      </c>
      <c r="U132" s="1">
        <f t="shared" si="265"/>
        <v>0</v>
      </c>
      <c r="V132" s="1">
        <f t="shared" si="265"/>
        <v>0</v>
      </c>
      <c r="W132" s="1">
        <f t="shared" si="265"/>
        <v>0</v>
      </c>
      <c r="X132" s="1">
        <f t="shared" si="265"/>
        <v>0</v>
      </c>
      <c r="Y132" s="1">
        <f t="shared" si="265"/>
        <v>0</v>
      </c>
      <c r="Z132" s="1">
        <f t="shared" si="265"/>
        <v>0</v>
      </c>
    </row>
    <row r="133">
      <c r="A133" s="1" t="str">
        <f>'P1'!R140</f>
        <v>111101010011</v>
      </c>
      <c r="B133" s="1">
        <f t="shared" si="3"/>
        <v>12</v>
      </c>
      <c r="C133" s="1">
        <f t="shared" si="4"/>
        <v>3923</v>
      </c>
      <c r="E133" s="1">
        <f t="shared" ref="E133:O133" si="266">if(MID($A133,E$1*4+1,4)="","",bin2dec(MID($A133,E$1*4+1,4)))</f>
        <v>15</v>
      </c>
      <c r="F133" s="1">
        <f t="shared" si="266"/>
        <v>5</v>
      </c>
      <c r="G133" s="1">
        <f t="shared" si="266"/>
        <v>3</v>
      </c>
      <c r="H133" s="1" t="str">
        <f t="shared" si="266"/>
        <v/>
      </c>
      <c r="I133" s="1" t="str">
        <f t="shared" si="266"/>
        <v/>
      </c>
      <c r="J133" s="1" t="str">
        <f t="shared" si="266"/>
        <v/>
      </c>
      <c r="K133" s="1" t="str">
        <f t="shared" si="266"/>
        <v/>
      </c>
      <c r="L133" s="1" t="str">
        <f t="shared" si="266"/>
        <v/>
      </c>
      <c r="M133" s="1" t="str">
        <f t="shared" si="266"/>
        <v/>
      </c>
      <c r="N133" s="1" t="str">
        <f t="shared" si="266"/>
        <v/>
      </c>
      <c r="O133" s="1" t="str">
        <f t="shared" si="266"/>
        <v/>
      </c>
      <c r="P133" s="1">
        <f t="shared" si="6"/>
        <v>3923</v>
      </c>
      <c r="Q133" s="1">
        <f t="shared" ref="Q133:Z133" si="267">E133*2^(4*count(F133:$O133))</f>
        <v>3840</v>
      </c>
      <c r="R133" s="1">
        <f t="shared" si="267"/>
        <v>80</v>
      </c>
      <c r="S133" s="1">
        <f t="shared" si="267"/>
        <v>3</v>
      </c>
      <c r="T133" s="1">
        <f t="shared" si="267"/>
        <v>0</v>
      </c>
      <c r="U133" s="1">
        <f t="shared" si="267"/>
        <v>0</v>
      </c>
      <c r="V133" s="1">
        <f t="shared" si="267"/>
        <v>0</v>
      </c>
      <c r="W133" s="1">
        <f t="shared" si="267"/>
        <v>0</v>
      </c>
      <c r="X133" s="1">
        <f t="shared" si="267"/>
        <v>0</v>
      </c>
      <c r="Y133" s="1">
        <f t="shared" si="267"/>
        <v>0</v>
      </c>
      <c r="Z133" s="1">
        <f t="shared" si="267"/>
        <v>0</v>
      </c>
    </row>
    <row r="134">
      <c r="A134" s="1" t="str">
        <f>'P1'!R141</f>
        <v>1111</v>
      </c>
      <c r="B134" s="1">
        <f t="shared" si="3"/>
        <v>4</v>
      </c>
      <c r="C134" s="1">
        <f t="shared" si="4"/>
        <v>15</v>
      </c>
      <c r="E134" s="1">
        <f t="shared" ref="E134:O134" si="268">if(MID($A134,E$1*4+1,4)="","",bin2dec(MID($A134,E$1*4+1,4)))</f>
        <v>15</v>
      </c>
      <c r="F134" s="1" t="str">
        <f t="shared" si="268"/>
        <v/>
      </c>
      <c r="G134" s="1" t="str">
        <f t="shared" si="268"/>
        <v/>
      </c>
      <c r="H134" s="1" t="str">
        <f t="shared" si="268"/>
        <v/>
      </c>
      <c r="I134" s="1" t="str">
        <f t="shared" si="268"/>
        <v/>
      </c>
      <c r="J134" s="1" t="str">
        <f t="shared" si="268"/>
        <v/>
      </c>
      <c r="K134" s="1" t="str">
        <f t="shared" si="268"/>
        <v/>
      </c>
      <c r="L134" s="1" t="str">
        <f t="shared" si="268"/>
        <v/>
      </c>
      <c r="M134" s="1" t="str">
        <f t="shared" si="268"/>
        <v/>
      </c>
      <c r="N134" s="1" t="str">
        <f t="shared" si="268"/>
        <v/>
      </c>
      <c r="O134" s="1" t="str">
        <f t="shared" si="268"/>
        <v/>
      </c>
      <c r="P134" s="1">
        <f t="shared" si="6"/>
        <v>15</v>
      </c>
      <c r="Q134" s="1">
        <f t="shared" ref="Q134:Z134" si="269">E134*2^(4*count(F134:$O134))</f>
        <v>15</v>
      </c>
      <c r="R134" s="1">
        <f t="shared" si="269"/>
        <v>0</v>
      </c>
      <c r="S134" s="1">
        <f t="shared" si="269"/>
        <v>0</v>
      </c>
      <c r="T134" s="1">
        <f t="shared" si="269"/>
        <v>0</v>
      </c>
      <c r="U134" s="1">
        <f t="shared" si="269"/>
        <v>0</v>
      </c>
      <c r="V134" s="1">
        <f t="shared" si="269"/>
        <v>0</v>
      </c>
      <c r="W134" s="1">
        <f t="shared" si="269"/>
        <v>0</v>
      </c>
      <c r="X134" s="1">
        <f t="shared" si="269"/>
        <v>0</v>
      </c>
      <c r="Y134" s="1">
        <f t="shared" si="269"/>
        <v>0</v>
      </c>
      <c r="Z134" s="1">
        <f t="shared" si="269"/>
        <v>0</v>
      </c>
    </row>
    <row r="135">
      <c r="A135" s="1" t="str">
        <f>'P1'!R142</f>
        <v>1101011110010110001010101101010010010100</v>
      </c>
      <c r="B135" s="1">
        <f t="shared" si="3"/>
        <v>40</v>
      </c>
      <c r="C135" s="1">
        <f t="shared" si="4"/>
        <v>925937357972</v>
      </c>
      <c r="E135" s="1">
        <f t="shared" ref="E135:O135" si="270">if(MID($A135,E$1*4+1,4)="","",bin2dec(MID($A135,E$1*4+1,4)))</f>
        <v>13</v>
      </c>
      <c r="F135" s="1">
        <f t="shared" si="270"/>
        <v>7</v>
      </c>
      <c r="G135" s="1">
        <f t="shared" si="270"/>
        <v>9</v>
      </c>
      <c r="H135" s="1">
        <f t="shared" si="270"/>
        <v>6</v>
      </c>
      <c r="I135" s="1">
        <f t="shared" si="270"/>
        <v>2</v>
      </c>
      <c r="J135" s="1">
        <f t="shared" si="270"/>
        <v>10</v>
      </c>
      <c r="K135" s="1">
        <f t="shared" si="270"/>
        <v>13</v>
      </c>
      <c r="L135" s="1">
        <f t="shared" si="270"/>
        <v>4</v>
      </c>
      <c r="M135" s="1">
        <f t="shared" si="270"/>
        <v>9</v>
      </c>
      <c r="N135" s="1">
        <f t="shared" si="270"/>
        <v>4</v>
      </c>
      <c r="O135" s="1" t="str">
        <f t="shared" si="270"/>
        <v/>
      </c>
      <c r="P135" s="1">
        <f t="shared" si="6"/>
        <v>925937357972</v>
      </c>
      <c r="Q135" s="1">
        <f t="shared" ref="Q135:Z135" si="271">E135*2^(4*count(F135:$O135))</f>
        <v>893353197568</v>
      </c>
      <c r="R135" s="1">
        <f t="shared" si="271"/>
        <v>30064771072</v>
      </c>
      <c r="S135" s="1">
        <f t="shared" si="271"/>
        <v>2415919104</v>
      </c>
      <c r="T135" s="1">
        <f t="shared" si="271"/>
        <v>100663296</v>
      </c>
      <c r="U135" s="1">
        <f t="shared" si="271"/>
        <v>2097152</v>
      </c>
      <c r="V135" s="1">
        <f t="shared" si="271"/>
        <v>655360</v>
      </c>
      <c r="W135" s="1">
        <f t="shared" si="271"/>
        <v>53248</v>
      </c>
      <c r="X135" s="1">
        <f t="shared" si="271"/>
        <v>1024</v>
      </c>
      <c r="Y135" s="1">
        <f t="shared" si="271"/>
        <v>144</v>
      </c>
      <c r="Z135" s="1">
        <f t="shared" si="271"/>
        <v>4</v>
      </c>
    </row>
    <row r="136">
      <c r="A136" s="1" t="str">
        <f>'P1'!R143</f>
        <v/>
      </c>
      <c r="B136" s="1">
        <f t="shared" si="3"/>
        <v>0</v>
      </c>
      <c r="C136" s="1">
        <f t="shared" si="4"/>
        <v>0</v>
      </c>
      <c r="E136" s="1" t="str">
        <f t="shared" ref="E136:O136" si="272">if(MID($A136,E$1*4+1,4)="","",bin2dec(MID($A136,E$1*4+1,4)))</f>
        <v/>
      </c>
      <c r="F136" s="1" t="str">
        <f t="shared" si="272"/>
        <v/>
      </c>
      <c r="G136" s="1" t="str">
        <f t="shared" si="272"/>
        <v/>
      </c>
      <c r="H136" s="1" t="str">
        <f t="shared" si="272"/>
        <v/>
      </c>
      <c r="I136" s="1" t="str">
        <f t="shared" si="272"/>
        <v/>
      </c>
      <c r="J136" s="1" t="str">
        <f t="shared" si="272"/>
        <v/>
      </c>
      <c r="K136" s="1" t="str">
        <f t="shared" si="272"/>
        <v/>
      </c>
      <c r="L136" s="1" t="str">
        <f t="shared" si="272"/>
        <v/>
      </c>
      <c r="M136" s="1" t="str">
        <f t="shared" si="272"/>
        <v/>
      </c>
      <c r="N136" s="1" t="str">
        <f t="shared" si="272"/>
        <v/>
      </c>
      <c r="O136" s="1" t="str">
        <f t="shared" si="272"/>
        <v/>
      </c>
      <c r="P136" s="1">
        <f t="shared" si="6"/>
        <v>0</v>
      </c>
      <c r="Q136" s="1">
        <f t="shared" ref="Q136:Z136" si="273">E136*2^(4*count(F136:$O136))</f>
        <v>0</v>
      </c>
      <c r="R136" s="1">
        <f t="shared" si="273"/>
        <v>0</v>
      </c>
      <c r="S136" s="1">
        <f t="shared" si="273"/>
        <v>0</v>
      </c>
      <c r="T136" s="1">
        <f t="shared" si="273"/>
        <v>0</v>
      </c>
      <c r="U136" s="1">
        <f t="shared" si="273"/>
        <v>0</v>
      </c>
      <c r="V136" s="1">
        <f t="shared" si="273"/>
        <v>0</v>
      </c>
      <c r="W136" s="1">
        <f t="shared" si="273"/>
        <v>0</v>
      </c>
      <c r="X136" s="1">
        <f t="shared" si="273"/>
        <v>0</v>
      </c>
      <c r="Y136" s="1">
        <f t="shared" si="273"/>
        <v>0</v>
      </c>
      <c r="Z136" s="1">
        <f t="shared" si="273"/>
        <v>0</v>
      </c>
    </row>
    <row r="137">
      <c r="A137" s="1" t="str">
        <f>'P1'!R144</f>
        <v/>
      </c>
      <c r="B137" s="1">
        <f t="shared" si="3"/>
        <v>0</v>
      </c>
      <c r="C137" s="1">
        <f t="shared" si="4"/>
        <v>0</v>
      </c>
      <c r="E137" s="1" t="str">
        <f t="shared" ref="E137:O137" si="274">if(MID($A137,E$1*4+1,4)="","",bin2dec(MID($A137,E$1*4+1,4)))</f>
        <v/>
      </c>
      <c r="F137" s="1" t="str">
        <f t="shared" si="274"/>
        <v/>
      </c>
      <c r="G137" s="1" t="str">
        <f t="shared" si="274"/>
        <v/>
      </c>
      <c r="H137" s="1" t="str">
        <f t="shared" si="274"/>
        <v/>
      </c>
      <c r="I137" s="1" t="str">
        <f t="shared" si="274"/>
        <v/>
      </c>
      <c r="J137" s="1" t="str">
        <f t="shared" si="274"/>
        <v/>
      </c>
      <c r="K137" s="1" t="str">
        <f t="shared" si="274"/>
        <v/>
      </c>
      <c r="L137" s="1" t="str">
        <f t="shared" si="274"/>
        <v/>
      </c>
      <c r="M137" s="1" t="str">
        <f t="shared" si="274"/>
        <v/>
      </c>
      <c r="N137" s="1" t="str">
        <f t="shared" si="274"/>
        <v/>
      </c>
      <c r="O137" s="1" t="str">
        <f t="shared" si="274"/>
        <v/>
      </c>
      <c r="P137" s="1">
        <f t="shared" si="6"/>
        <v>0</v>
      </c>
      <c r="Q137" s="1">
        <f t="shared" ref="Q137:Z137" si="275">E137*2^(4*count(F137:$O137))</f>
        <v>0</v>
      </c>
      <c r="R137" s="1">
        <f t="shared" si="275"/>
        <v>0</v>
      </c>
      <c r="S137" s="1">
        <f t="shared" si="275"/>
        <v>0</v>
      </c>
      <c r="T137" s="1">
        <f t="shared" si="275"/>
        <v>0</v>
      </c>
      <c r="U137" s="1">
        <f t="shared" si="275"/>
        <v>0</v>
      </c>
      <c r="V137" s="1">
        <f t="shared" si="275"/>
        <v>0</v>
      </c>
      <c r="W137" s="1">
        <f t="shared" si="275"/>
        <v>0</v>
      </c>
      <c r="X137" s="1">
        <f t="shared" si="275"/>
        <v>0</v>
      </c>
      <c r="Y137" s="1">
        <f t="shared" si="275"/>
        <v>0</v>
      </c>
      <c r="Z137" s="1">
        <f t="shared" si="275"/>
        <v>0</v>
      </c>
    </row>
    <row r="138">
      <c r="A138" s="1" t="str">
        <f>'P1'!R145</f>
        <v>100000010100</v>
      </c>
      <c r="B138" s="1">
        <f t="shared" si="3"/>
        <v>12</v>
      </c>
      <c r="C138" s="1">
        <f t="shared" si="4"/>
        <v>2068</v>
      </c>
      <c r="E138" s="1">
        <f t="shared" ref="E138:O138" si="276">if(MID($A138,E$1*4+1,4)="","",bin2dec(MID($A138,E$1*4+1,4)))</f>
        <v>8</v>
      </c>
      <c r="F138" s="1">
        <f t="shared" si="276"/>
        <v>1</v>
      </c>
      <c r="G138" s="1">
        <f t="shared" si="276"/>
        <v>4</v>
      </c>
      <c r="H138" s="1" t="str">
        <f t="shared" si="276"/>
        <v/>
      </c>
      <c r="I138" s="1" t="str">
        <f t="shared" si="276"/>
        <v/>
      </c>
      <c r="J138" s="1" t="str">
        <f t="shared" si="276"/>
        <v/>
      </c>
      <c r="K138" s="1" t="str">
        <f t="shared" si="276"/>
        <v/>
      </c>
      <c r="L138" s="1" t="str">
        <f t="shared" si="276"/>
        <v/>
      </c>
      <c r="M138" s="1" t="str">
        <f t="shared" si="276"/>
        <v/>
      </c>
      <c r="N138" s="1" t="str">
        <f t="shared" si="276"/>
        <v/>
      </c>
      <c r="O138" s="1" t="str">
        <f t="shared" si="276"/>
        <v/>
      </c>
      <c r="P138" s="1">
        <f t="shared" si="6"/>
        <v>2068</v>
      </c>
      <c r="Q138" s="1">
        <f t="shared" ref="Q138:Z138" si="277">E138*2^(4*count(F138:$O138))</f>
        <v>2048</v>
      </c>
      <c r="R138" s="1">
        <f t="shared" si="277"/>
        <v>16</v>
      </c>
      <c r="S138" s="1">
        <f t="shared" si="277"/>
        <v>4</v>
      </c>
      <c r="T138" s="1">
        <f t="shared" si="277"/>
        <v>0</v>
      </c>
      <c r="U138" s="1">
        <f t="shared" si="277"/>
        <v>0</v>
      </c>
      <c r="V138" s="1">
        <f t="shared" si="277"/>
        <v>0</v>
      </c>
      <c r="W138" s="1">
        <f t="shared" si="277"/>
        <v>0</v>
      </c>
      <c r="X138" s="1">
        <f t="shared" si="277"/>
        <v>0</v>
      </c>
      <c r="Y138" s="1">
        <f t="shared" si="277"/>
        <v>0</v>
      </c>
      <c r="Z138" s="1">
        <f t="shared" si="277"/>
        <v>0</v>
      </c>
    </row>
    <row r="139">
      <c r="A139" s="1" t="str">
        <f>'P1'!R146</f>
        <v>100000010100</v>
      </c>
      <c r="B139" s="1">
        <f t="shared" si="3"/>
        <v>12</v>
      </c>
      <c r="C139" s="1">
        <f t="shared" si="4"/>
        <v>2068</v>
      </c>
      <c r="E139" s="1">
        <f t="shared" ref="E139:O139" si="278">if(MID($A139,E$1*4+1,4)="","",bin2dec(MID($A139,E$1*4+1,4)))</f>
        <v>8</v>
      </c>
      <c r="F139" s="1">
        <f t="shared" si="278"/>
        <v>1</v>
      </c>
      <c r="G139" s="1">
        <f t="shared" si="278"/>
        <v>4</v>
      </c>
      <c r="H139" s="1" t="str">
        <f t="shared" si="278"/>
        <v/>
      </c>
      <c r="I139" s="1" t="str">
        <f t="shared" si="278"/>
        <v/>
      </c>
      <c r="J139" s="1" t="str">
        <f t="shared" si="278"/>
        <v/>
      </c>
      <c r="K139" s="1" t="str">
        <f t="shared" si="278"/>
        <v/>
      </c>
      <c r="L139" s="1" t="str">
        <f t="shared" si="278"/>
        <v/>
      </c>
      <c r="M139" s="1" t="str">
        <f t="shared" si="278"/>
        <v/>
      </c>
      <c r="N139" s="1" t="str">
        <f t="shared" si="278"/>
        <v/>
      </c>
      <c r="O139" s="1" t="str">
        <f t="shared" si="278"/>
        <v/>
      </c>
      <c r="P139" s="1">
        <f t="shared" si="6"/>
        <v>2068</v>
      </c>
      <c r="Q139" s="1">
        <f t="shared" ref="Q139:Z139" si="279">E139*2^(4*count(F139:$O139))</f>
        <v>2048</v>
      </c>
      <c r="R139" s="1">
        <f t="shared" si="279"/>
        <v>16</v>
      </c>
      <c r="S139" s="1">
        <f t="shared" si="279"/>
        <v>4</v>
      </c>
      <c r="T139" s="1">
        <f t="shared" si="279"/>
        <v>0</v>
      </c>
      <c r="U139" s="1">
        <f t="shared" si="279"/>
        <v>0</v>
      </c>
      <c r="V139" s="1">
        <f t="shared" si="279"/>
        <v>0</v>
      </c>
      <c r="W139" s="1">
        <f t="shared" si="279"/>
        <v>0</v>
      </c>
      <c r="X139" s="1">
        <f t="shared" si="279"/>
        <v>0</v>
      </c>
      <c r="Y139" s="1">
        <f t="shared" si="279"/>
        <v>0</v>
      </c>
      <c r="Z139" s="1">
        <f t="shared" si="279"/>
        <v>0</v>
      </c>
    </row>
    <row r="140">
      <c r="A140" s="1" t="str">
        <f>'P1'!R147</f>
        <v>00101010101110001101111010000011</v>
      </c>
      <c r="B140" s="1">
        <f t="shared" si="3"/>
        <v>32</v>
      </c>
      <c r="C140" s="1">
        <f t="shared" si="4"/>
        <v>716758659</v>
      </c>
      <c r="E140" s="1">
        <f t="shared" ref="E140:O140" si="280">if(MID($A140,E$1*4+1,4)="","",bin2dec(MID($A140,E$1*4+1,4)))</f>
        <v>2</v>
      </c>
      <c r="F140" s="1">
        <f t="shared" si="280"/>
        <v>10</v>
      </c>
      <c r="G140" s="1">
        <f t="shared" si="280"/>
        <v>11</v>
      </c>
      <c r="H140" s="1">
        <f t="shared" si="280"/>
        <v>8</v>
      </c>
      <c r="I140" s="1">
        <f t="shared" si="280"/>
        <v>13</v>
      </c>
      <c r="J140" s="1">
        <f t="shared" si="280"/>
        <v>14</v>
      </c>
      <c r="K140" s="1">
        <f t="shared" si="280"/>
        <v>8</v>
      </c>
      <c r="L140" s="1">
        <f t="shared" si="280"/>
        <v>3</v>
      </c>
      <c r="M140" s="1" t="str">
        <f t="shared" si="280"/>
        <v/>
      </c>
      <c r="N140" s="1" t="str">
        <f t="shared" si="280"/>
        <v/>
      </c>
      <c r="O140" s="1" t="str">
        <f t="shared" si="280"/>
        <v/>
      </c>
      <c r="P140" s="1">
        <f t="shared" si="6"/>
        <v>716758659</v>
      </c>
      <c r="Q140" s="1">
        <f t="shared" ref="Q140:Z140" si="281">E140*2^(4*count(F140:$O140))</f>
        <v>536870912</v>
      </c>
      <c r="R140" s="1">
        <f t="shared" si="281"/>
        <v>167772160</v>
      </c>
      <c r="S140" s="1">
        <f t="shared" si="281"/>
        <v>11534336</v>
      </c>
      <c r="T140" s="1">
        <f t="shared" si="281"/>
        <v>524288</v>
      </c>
      <c r="U140" s="1">
        <f t="shared" si="281"/>
        <v>53248</v>
      </c>
      <c r="V140" s="1">
        <f t="shared" si="281"/>
        <v>3584</v>
      </c>
      <c r="W140" s="1">
        <f t="shared" si="281"/>
        <v>128</v>
      </c>
      <c r="X140" s="1">
        <f t="shared" si="281"/>
        <v>3</v>
      </c>
      <c r="Y140" s="1">
        <f t="shared" si="281"/>
        <v>0</v>
      </c>
      <c r="Z140" s="1">
        <f t="shared" si="281"/>
        <v>0</v>
      </c>
    </row>
    <row r="141">
      <c r="A141" s="1" t="str">
        <f>'P1'!R148</f>
        <v>0111011010101011010000000010100111100111</v>
      </c>
      <c r="B141" s="1">
        <f t="shared" si="3"/>
        <v>40</v>
      </c>
      <c r="C141" s="1">
        <f t="shared" si="4"/>
        <v>509679249895</v>
      </c>
      <c r="E141" s="1">
        <f t="shared" ref="E141:O141" si="282">if(MID($A141,E$1*4+1,4)="","",bin2dec(MID($A141,E$1*4+1,4)))</f>
        <v>7</v>
      </c>
      <c r="F141" s="1">
        <f t="shared" si="282"/>
        <v>6</v>
      </c>
      <c r="G141" s="1">
        <f t="shared" si="282"/>
        <v>10</v>
      </c>
      <c r="H141" s="1">
        <f t="shared" si="282"/>
        <v>11</v>
      </c>
      <c r="I141" s="1">
        <f t="shared" si="282"/>
        <v>4</v>
      </c>
      <c r="J141" s="1">
        <f t="shared" si="282"/>
        <v>0</v>
      </c>
      <c r="K141" s="1">
        <f t="shared" si="282"/>
        <v>2</v>
      </c>
      <c r="L141" s="1">
        <f t="shared" si="282"/>
        <v>9</v>
      </c>
      <c r="M141" s="1">
        <f t="shared" si="282"/>
        <v>14</v>
      </c>
      <c r="N141" s="1">
        <f t="shared" si="282"/>
        <v>7</v>
      </c>
      <c r="O141" s="1" t="str">
        <f t="shared" si="282"/>
        <v/>
      </c>
      <c r="P141" s="1">
        <f t="shared" si="6"/>
        <v>509679249895</v>
      </c>
      <c r="Q141" s="1">
        <f t="shared" ref="Q141:Z141" si="283">E141*2^(4*count(F141:$O141))</f>
        <v>481036337152</v>
      </c>
      <c r="R141" s="1">
        <f t="shared" si="283"/>
        <v>25769803776</v>
      </c>
      <c r="S141" s="1">
        <f t="shared" si="283"/>
        <v>2684354560</v>
      </c>
      <c r="T141" s="1">
        <f t="shared" si="283"/>
        <v>184549376</v>
      </c>
      <c r="U141" s="1">
        <f t="shared" si="283"/>
        <v>4194304</v>
      </c>
      <c r="V141" s="1">
        <f t="shared" si="283"/>
        <v>0</v>
      </c>
      <c r="W141" s="1">
        <f t="shared" si="283"/>
        <v>8192</v>
      </c>
      <c r="X141" s="1">
        <f t="shared" si="283"/>
        <v>2304</v>
      </c>
      <c r="Y141" s="1">
        <f t="shared" si="283"/>
        <v>224</v>
      </c>
      <c r="Z141" s="1">
        <f t="shared" si="283"/>
        <v>7</v>
      </c>
    </row>
    <row r="142">
      <c r="A142" s="1" t="str">
        <f>'P1'!R149</f>
        <v/>
      </c>
      <c r="B142" s="1">
        <f t="shared" si="3"/>
        <v>0</v>
      </c>
      <c r="C142" s="1">
        <f t="shared" si="4"/>
        <v>0</v>
      </c>
      <c r="E142" s="1" t="str">
        <f t="shared" ref="E142:O142" si="284">if(MID($A142,E$1*4+1,4)="","",bin2dec(MID($A142,E$1*4+1,4)))</f>
        <v/>
      </c>
      <c r="F142" s="1" t="str">
        <f t="shared" si="284"/>
        <v/>
      </c>
      <c r="G142" s="1" t="str">
        <f t="shared" si="284"/>
        <v/>
      </c>
      <c r="H142" s="1" t="str">
        <f t="shared" si="284"/>
        <v/>
      </c>
      <c r="I142" s="1" t="str">
        <f t="shared" si="284"/>
        <v/>
      </c>
      <c r="J142" s="1" t="str">
        <f t="shared" si="284"/>
        <v/>
      </c>
      <c r="K142" s="1" t="str">
        <f t="shared" si="284"/>
        <v/>
      </c>
      <c r="L142" s="1" t="str">
        <f t="shared" si="284"/>
        <v/>
      </c>
      <c r="M142" s="1" t="str">
        <f t="shared" si="284"/>
        <v/>
      </c>
      <c r="N142" s="1" t="str">
        <f t="shared" si="284"/>
        <v/>
      </c>
      <c r="O142" s="1" t="str">
        <f t="shared" si="284"/>
        <v/>
      </c>
      <c r="P142" s="1">
        <f t="shared" si="6"/>
        <v>0</v>
      </c>
      <c r="Q142" s="1">
        <f t="shared" ref="Q142:Z142" si="285">E142*2^(4*count(F142:$O142))</f>
        <v>0</v>
      </c>
      <c r="R142" s="1">
        <f t="shared" si="285"/>
        <v>0</v>
      </c>
      <c r="S142" s="1">
        <f t="shared" si="285"/>
        <v>0</v>
      </c>
      <c r="T142" s="1">
        <f t="shared" si="285"/>
        <v>0</v>
      </c>
      <c r="U142" s="1">
        <f t="shared" si="285"/>
        <v>0</v>
      </c>
      <c r="V142" s="1">
        <f t="shared" si="285"/>
        <v>0</v>
      </c>
      <c r="W142" s="1">
        <f t="shared" si="285"/>
        <v>0</v>
      </c>
      <c r="X142" s="1">
        <f t="shared" si="285"/>
        <v>0</v>
      </c>
      <c r="Y142" s="1">
        <f t="shared" si="285"/>
        <v>0</v>
      </c>
      <c r="Z142" s="1">
        <f t="shared" si="285"/>
        <v>0</v>
      </c>
    </row>
    <row r="143">
      <c r="A143" s="1" t="str">
        <f>'P1'!R150</f>
        <v>000100101111</v>
      </c>
      <c r="B143" s="1">
        <f t="shared" si="3"/>
        <v>12</v>
      </c>
      <c r="C143" s="1">
        <f t="shared" si="4"/>
        <v>303</v>
      </c>
      <c r="E143" s="1">
        <f t="shared" ref="E143:O143" si="286">if(MID($A143,E$1*4+1,4)="","",bin2dec(MID($A143,E$1*4+1,4)))</f>
        <v>1</v>
      </c>
      <c r="F143" s="1">
        <f t="shared" si="286"/>
        <v>2</v>
      </c>
      <c r="G143" s="1">
        <f t="shared" si="286"/>
        <v>15</v>
      </c>
      <c r="H143" s="1" t="str">
        <f t="shared" si="286"/>
        <v/>
      </c>
      <c r="I143" s="1" t="str">
        <f t="shared" si="286"/>
        <v/>
      </c>
      <c r="J143" s="1" t="str">
        <f t="shared" si="286"/>
        <v/>
      </c>
      <c r="K143" s="1" t="str">
        <f t="shared" si="286"/>
        <v/>
      </c>
      <c r="L143" s="1" t="str">
        <f t="shared" si="286"/>
        <v/>
      </c>
      <c r="M143" s="1" t="str">
        <f t="shared" si="286"/>
        <v/>
      </c>
      <c r="N143" s="1" t="str">
        <f t="shared" si="286"/>
        <v/>
      </c>
      <c r="O143" s="1" t="str">
        <f t="shared" si="286"/>
        <v/>
      </c>
      <c r="P143" s="1">
        <f t="shared" si="6"/>
        <v>303</v>
      </c>
      <c r="Q143" s="1">
        <f t="shared" ref="Q143:Z143" si="287">E143*2^(4*count(F143:$O143))</f>
        <v>256</v>
      </c>
      <c r="R143" s="1">
        <f t="shared" si="287"/>
        <v>32</v>
      </c>
      <c r="S143" s="1">
        <f t="shared" si="287"/>
        <v>15</v>
      </c>
      <c r="T143" s="1">
        <f t="shared" si="287"/>
        <v>0</v>
      </c>
      <c r="U143" s="1">
        <f t="shared" si="287"/>
        <v>0</v>
      </c>
      <c r="V143" s="1">
        <f t="shared" si="287"/>
        <v>0</v>
      </c>
      <c r="W143" s="1">
        <f t="shared" si="287"/>
        <v>0</v>
      </c>
      <c r="X143" s="1">
        <f t="shared" si="287"/>
        <v>0</v>
      </c>
      <c r="Y143" s="1">
        <f t="shared" si="287"/>
        <v>0</v>
      </c>
      <c r="Z143" s="1">
        <f t="shared" si="287"/>
        <v>0</v>
      </c>
    </row>
    <row r="144">
      <c r="A144" s="1" t="str">
        <f>'P1'!R151</f>
        <v>11001000</v>
      </c>
      <c r="B144" s="1">
        <f t="shared" si="3"/>
        <v>8</v>
      </c>
      <c r="C144" s="1">
        <f t="shared" si="4"/>
        <v>200</v>
      </c>
      <c r="E144" s="1">
        <f t="shared" ref="E144:O144" si="288">if(MID($A144,E$1*4+1,4)="","",bin2dec(MID($A144,E$1*4+1,4)))</f>
        <v>12</v>
      </c>
      <c r="F144" s="1">
        <f t="shared" si="288"/>
        <v>8</v>
      </c>
      <c r="G144" s="1" t="str">
        <f t="shared" si="288"/>
        <v/>
      </c>
      <c r="H144" s="1" t="str">
        <f t="shared" si="288"/>
        <v/>
      </c>
      <c r="I144" s="1" t="str">
        <f t="shared" si="288"/>
        <v/>
      </c>
      <c r="J144" s="1" t="str">
        <f t="shared" si="288"/>
        <v/>
      </c>
      <c r="K144" s="1" t="str">
        <f t="shared" si="288"/>
        <v/>
      </c>
      <c r="L144" s="1" t="str">
        <f t="shared" si="288"/>
        <v/>
      </c>
      <c r="M144" s="1" t="str">
        <f t="shared" si="288"/>
        <v/>
      </c>
      <c r="N144" s="1" t="str">
        <f t="shared" si="288"/>
        <v/>
      </c>
      <c r="O144" s="1" t="str">
        <f t="shared" si="288"/>
        <v/>
      </c>
      <c r="P144" s="1">
        <f t="shared" si="6"/>
        <v>200</v>
      </c>
      <c r="Q144" s="1">
        <f t="shared" ref="Q144:Z144" si="289">E144*2^(4*count(F144:$O144))</f>
        <v>192</v>
      </c>
      <c r="R144" s="1">
        <f t="shared" si="289"/>
        <v>8</v>
      </c>
      <c r="S144" s="1">
        <f t="shared" si="289"/>
        <v>0</v>
      </c>
      <c r="T144" s="1">
        <f t="shared" si="289"/>
        <v>0</v>
      </c>
      <c r="U144" s="1">
        <f t="shared" si="289"/>
        <v>0</v>
      </c>
      <c r="V144" s="1">
        <f t="shared" si="289"/>
        <v>0</v>
      </c>
      <c r="W144" s="1">
        <f t="shared" si="289"/>
        <v>0</v>
      </c>
      <c r="X144" s="1">
        <f t="shared" si="289"/>
        <v>0</v>
      </c>
      <c r="Y144" s="1">
        <f t="shared" si="289"/>
        <v>0</v>
      </c>
      <c r="Z144" s="1">
        <f t="shared" si="289"/>
        <v>0</v>
      </c>
    </row>
    <row r="145">
      <c r="A145" s="1" t="str">
        <f>'P1'!R152</f>
        <v>00110011101000001111</v>
      </c>
      <c r="B145" s="1">
        <f t="shared" si="3"/>
        <v>20</v>
      </c>
      <c r="C145" s="1">
        <f t="shared" si="4"/>
        <v>211471</v>
      </c>
      <c r="E145" s="1">
        <f t="shared" ref="E145:O145" si="290">if(MID($A145,E$1*4+1,4)="","",bin2dec(MID($A145,E$1*4+1,4)))</f>
        <v>3</v>
      </c>
      <c r="F145" s="1">
        <f t="shared" si="290"/>
        <v>3</v>
      </c>
      <c r="G145" s="1">
        <f t="shared" si="290"/>
        <v>10</v>
      </c>
      <c r="H145" s="1">
        <f t="shared" si="290"/>
        <v>0</v>
      </c>
      <c r="I145" s="1">
        <f t="shared" si="290"/>
        <v>15</v>
      </c>
      <c r="J145" s="1" t="str">
        <f t="shared" si="290"/>
        <v/>
      </c>
      <c r="K145" s="1" t="str">
        <f t="shared" si="290"/>
        <v/>
      </c>
      <c r="L145" s="1" t="str">
        <f t="shared" si="290"/>
        <v/>
      </c>
      <c r="M145" s="1" t="str">
        <f t="shared" si="290"/>
        <v/>
      </c>
      <c r="N145" s="1" t="str">
        <f t="shared" si="290"/>
        <v/>
      </c>
      <c r="O145" s="1" t="str">
        <f t="shared" si="290"/>
        <v/>
      </c>
      <c r="P145" s="1">
        <f t="shared" si="6"/>
        <v>211471</v>
      </c>
      <c r="Q145" s="1">
        <f t="shared" ref="Q145:Z145" si="291">E145*2^(4*count(F145:$O145))</f>
        <v>196608</v>
      </c>
      <c r="R145" s="1">
        <f t="shared" si="291"/>
        <v>12288</v>
      </c>
      <c r="S145" s="1">
        <f t="shared" si="291"/>
        <v>2560</v>
      </c>
      <c r="T145" s="1">
        <f t="shared" si="291"/>
        <v>0</v>
      </c>
      <c r="U145" s="1">
        <f t="shared" si="291"/>
        <v>15</v>
      </c>
      <c r="V145" s="1">
        <f t="shared" si="291"/>
        <v>0</v>
      </c>
      <c r="W145" s="1">
        <f t="shared" si="291"/>
        <v>0</v>
      </c>
      <c r="X145" s="1">
        <f t="shared" si="291"/>
        <v>0</v>
      </c>
      <c r="Y145" s="1">
        <f t="shared" si="291"/>
        <v>0</v>
      </c>
      <c r="Z145" s="1">
        <f t="shared" si="291"/>
        <v>0</v>
      </c>
    </row>
    <row r="146">
      <c r="A146" s="1" t="str">
        <f>'P1'!R153</f>
        <v>00010001</v>
      </c>
      <c r="B146" s="1">
        <f t="shared" si="3"/>
        <v>8</v>
      </c>
      <c r="C146" s="1">
        <f t="shared" si="4"/>
        <v>17</v>
      </c>
      <c r="E146" s="1">
        <f t="shared" ref="E146:O146" si="292">if(MID($A146,E$1*4+1,4)="","",bin2dec(MID($A146,E$1*4+1,4)))</f>
        <v>1</v>
      </c>
      <c r="F146" s="1">
        <f t="shared" si="292"/>
        <v>1</v>
      </c>
      <c r="G146" s="1" t="str">
        <f t="shared" si="292"/>
        <v/>
      </c>
      <c r="H146" s="1" t="str">
        <f t="shared" si="292"/>
        <v/>
      </c>
      <c r="I146" s="1" t="str">
        <f t="shared" si="292"/>
        <v/>
      </c>
      <c r="J146" s="1" t="str">
        <f t="shared" si="292"/>
        <v/>
      </c>
      <c r="K146" s="1" t="str">
        <f t="shared" si="292"/>
        <v/>
      </c>
      <c r="L146" s="1" t="str">
        <f t="shared" si="292"/>
        <v/>
      </c>
      <c r="M146" s="1" t="str">
        <f t="shared" si="292"/>
        <v/>
      </c>
      <c r="N146" s="1" t="str">
        <f t="shared" si="292"/>
        <v/>
      </c>
      <c r="O146" s="1" t="str">
        <f t="shared" si="292"/>
        <v/>
      </c>
      <c r="P146" s="1">
        <f t="shared" si="6"/>
        <v>17</v>
      </c>
      <c r="Q146" s="1">
        <f t="shared" ref="Q146:Z146" si="293">E146*2^(4*count(F146:$O146))</f>
        <v>16</v>
      </c>
      <c r="R146" s="1">
        <f t="shared" si="293"/>
        <v>1</v>
      </c>
      <c r="S146" s="1">
        <f t="shared" si="293"/>
        <v>0</v>
      </c>
      <c r="T146" s="1">
        <f t="shared" si="293"/>
        <v>0</v>
      </c>
      <c r="U146" s="1">
        <f t="shared" si="293"/>
        <v>0</v>
      </c>
      <c r="V146" s="1">
        <f t="shared" si="293"/>
        <v>0</v>
      </c>
      <c r="W146" s="1">
        <f t="shared" si="293"/>
        <v>0</v>
      </c>
      <c r="X146" s="1">
        <f t="shared" si="293"/>
        <v>0</v>
      </c>
      <c r="Y146" s="1">
        <f t="shared" si="293"/>
        <v>0</v>
      </c>
      <c r="Z146" s="1">
        <f t="shared" si="293"/>
        <v>0</v>
      </c>
    </row>
    <row r="147">
      <c r="A147" s="1" t="str">
        <f>'P1'!R154</f>
        <v>000111000110000001110011</v>
      </c>
      <c r="B147" s="1">
        <f t="shared" si="3"/>
        <v>24</v>
      </c>
      <c r="C147" s="1">
        <f t="shared" si="4"/>
        <v>1859699</v>
      </c>
      <c r="E147" s="1">
        <f t="shared" ref="E147:O147" si="294">if(MID($A147,E$1*4+1,4)="","",bin2dec(MID($A147,E$1*4+1,4)))</f>
        <v>1</v>
      </c>
      <c r="F147" s="1">
        <f t="shared" si="294"/>
        <v>12</v>
      </c>
      <c r="G147" s="1">
        <f t="shared" si="294"/>
        <v>6</v>
      </c>
      <c r="H147" s="1">
        <f t="shared" si="294"/>
        <v>0</v>
      </c>
      <c r="I147" s="1">
        <f t="shared" si="294"/>
        <v>7</v>
      </c>
      <c r="J147" s="1">
        <f t="shared" si="294"/>
        <v>3</v>
      </c>
      <c r="K147" s="1" t="str">
        <f t="shared" si="294"/>
        <v/>
      </c>
      <c r="L147" s="1" t="str">
        <f t="shared" si="294"/>
        <v/>
      </c>
      <c r="M147" s="1" t="str">
        <f t="shared" si="294"/>
        <v/>
      </c>
      <c r="N147" s="1" t="str">
        <f t="shared" si="294"/>
        <v/>
      </c>
      <c r="O147" s="1" t="str">
        <f t="shared" si="294"/>
        <v/>
      </c>
      <c r="P147" s="1">
        <f t="shared" si="6"/>
        <v>1859699</v>
      </c>
      <c r="Q147" s="1">
        <f t="shared" ref="Q147:Z147" si="295">E147*2^(4*count(F147:$O147))</f>
        <v>1048576</v>
      </c>
      <c r="R147" s="1">
        <f t="shared" si="295"/>
        <v>786432</v>
      </c>
      <c r="S147" s="1">
        <f t="shared" si="295"/>
        <v>24576</v>
      </c>
      <c r="T147" s="1">
        <f t="shared" si="295"/>
        <v>0</v>
      </c>
      <c r="U147" s="1">
        <f t="shared" si="295"/>
        <v>112</v>
      </c>
      <c r="V147" s="1">
        <f t="shared" si="295"/>
        <v>3</v>
      </c>
      <c r="W147" s="1">
        <f t="shared" si="295"/>
        <v>0</v>
      </c>
      <c r="X147" s="1">
        <f t="shared" si="295"/>
        <v>0</v>
      </c>
      <c r="Y147" s="1">
        <f t="shared" si="295"/>
        <v>0</v>
      </c>
      <c r="Z147" s="1">
        <f t="shared" si="295"/>
        <v>0</v>
      </c>
    </row>
    <row r="148">
      <c r="A148" s="1" t="str">
        <f>'P1'!R155</f>
        <v/>
      </c>
      <c r="B148" s="1">
        <f t="shared" si="3"/>
        <v>0</v>
      </c>
      <c r="C148" s="1">
        <f t="shared" si="4"/>
        <v>0</v>
      </c>
      <c r="E148" s="1" t="str">
        <f t="shared" ref="E148:O148" si="296">if(MID($A148,E$1*4+1,4)="","",bin2dec(MID($A148,E$1*4+1,4)))</f>
        <v/>
      </c>
      <c r="F148" s="1" t="str">
        <f t="shared" si="296"/>
        <v/>
      </c>
      <c r="G148" s="1" t="str">
        <f t="shared" si="296"/>
        <v/>
      </c>
      <c r="H148" s="1" t="str">
        <f t="shared" si="296"/>
        <v/>
      </c>
      <c r="I148" s="1" t="str">
        <f t="shared" si="296"/>
        <v/>
      </c>
      <c r="J148" s="1" t="str">
        <f t="shared" si="296"/>
        <v/>
      </c>
      <c r="K148" s="1" t="str">
        <f t="shared" si="296"/>
        <v/>
      </c>
      <c r="L148" s="1" t="str">
        <f t="shared" si="296"/>
        <v/>
      </c>
      <c r="M148" s="1" t="str">
        <f t="shared" si="296"/>
        <v/>
      </c>
      <c r="N148" s="1" t="str">
        <f t="shared" si="296"/>
        <v/>
      </c>
      <c r="O148" s="1" t="str">
        <f t="shared" si="296"/>
        <v/>
      </c>
      <c r="P148" s="1">
        <f t="shared" si="6"/>
        <v>0</v>
      </c>
      <c r="Q148" s="1">
        <f t="shared" ref="Q148:Z148" si="297">E148*2^(4*count(F148:$O148))</f>
        <v>0</v>
      </c>
      <c r="R148" s="1">
        <f t="shared" si="297"/>
        <v>0</v>
      </c>
      <c r="S148" s="1">
        <f t="shared" si="297"/>
        <v>0</v>
      </c>
      <c r="T148" s="1">
        <f t="shared" si="297"/>
        <v>0</v>
      </c>
      <c r="U148" s="1">
        <f t="shared" si="297"/>
        <v>0</v>
      </c>
      <c r="V148" s="1">
        <f t="shared" si="297"/>
        <v>0</v>
      </c>
      <c r="W148" s="1">
        <f t="shared" si="297"/>
        <v>0</v>
      </c>
      <c r="X148" s="1">
        <f t="shared" si="297"/>
        <v>0</v>
      </c>
      <c r="Y148" s="1">
        <f t="shared" si="297"/>
        <v>0</v>
      </c>
      <c r="Z148" s="1">
        <f t="shared" si="297"/>
        <v>0</v>
      </c>
    </row>
    <row r="149">
      <c r="A149" s="1" t="str">
        <f>'P1'!R156</f>
        <v>1000000010110100</v>
      </c>
      <c r="B149" s="1">
        <f t="shared" si="3"/>
        <v>16</v>
      </c>
      <c r="C149" s="1">
        <f t="shared" si="4"/>
        <v>32948</v>
      </c>
      <c r="E149" s="1">
        <f t="shared" ref="E149:O149" si="298">if(MID($A149,E$1*4+1,4)="","",bin2dec(MID($A149,E$1*4+1,4)))</f>
        <v>8</v>
      </c>
      <c r="F149" s="1">
        <f t="shared" si="298"/>
        <v>0</v>
      </c>
      <c r="G149" s="1">
        <f t="shared" si="298"/>
        <v>11</v>
      </c>
      <c r="H149" s="1">
        <f t="shared" si="298"/>
        <v>4</v>
      </c>
      <c r="I149" s="1" t="str">
        <f t="shared" si="298"/>
        <v/>
      </c>
      <c r="J149" s="1" t="str">
        <f t="shared" si="298"/>
        <v/>
      </c>
      <c r="K149" s="1" t="str">
        <f t="shared" si="298"/>
        <v/>
      </c>
      <c r="L149" s="1" t="str">
        <f t="shared" si="298"/>
        <v/>
      </c>
      <c r="M149" s="1" t="str">
        <f t="shared" si="298"/>
        <v/>
      </c>
      <c r="N149" s="1" t="str">
        <f t="shared" si="298"/>
        <v/>
      </c>
      <c r="O149" s="1" t="str">
        <f t="shared" si="298"/>
        <v/>
      </c>
      <c r="P149" s="1">
        <f t="shared" si="6"/>
        <v>32948</v>
      </c>
      <c r="Q149" s="1">
        <f t="shared" ref="Q149:Z149" si="299">E149*2^(4*count(F149:$O149))</f>
        <v>32768</v>
      </c>
      <c r="R149" s="1">
        <f t="shared" si="299"/>
        <v>0</v>
      </c>
      <c r="S149" s="1">
        <f t="shared" si="299"/>
        <v>176</v>
      </c>
      <c r="T149" s="1">
        <f t="shared" si="299"/>
        <v>4</v>
      </c>
      <c r="U149" s="1">
        <f t="shared" si="299"/>
        <v>0</v>
      </c>
      <c r="V149" s="1">
        <f t="shared" si="299"/>
        <v>0</v>
      </c>
      <c r="W149" s="1">
        <f t="shared" si="299"/>
        <v>0</v>
      </c>
      <c r="X149" s="1">
        <f t="shared" si="299"/>
        <v>0</v>
      </c>
      <c r="Y149" s="1">
        <f t="shared" si="299"/>
        <v>0</v>
      </c>
      <c r="Z149" s="1">
        <f t="shared" si="299"/>
        <v>0</v>
      </c>
    </row>
    <row r="150">
      <c r="A150" s="1" t="str">
        <f>'P1'!R157</f>
        <v>110100101011101001110101</v>
      </c>
      <c r="B150" s="1">
        <f t="shared" si="3"/>
        <v>24</v>
      </c>
      <c r="C150" s="1">
        <f t="shared" si="4"/>
        <v>13810293</v>
      </c>
      <c r="E150" s="1">
        <f t="shared" ref="E150:O150" si="300">if(MID($A150,E$1*4+1,4)="","",bin2dec(MID($A150,E$1*4+1,4)))</f>
        <v>13</v>
      </c>
      <c r="F150" s="1">
        <f t="shared" si="300"/>
        <v>2</v>
      </c>
      <c r="G150" s="1">
        <f t="shared" si="300"/>
        <v>11</v>
      </c>
      <c r="H150" s="1">
        <f t="shared" si="300"/>
        <v>10</v>
      </c>
      <c r="I150" s="1">
        <f t="shared" si="300"/>
        <v>7</v>
      </c>
      <c r="J150" s="1">
        <f t="shared" si="300"/>
        <v>5</v>
      </c>
      <c r="K150" s="1" t="str">
        <f t="shared" si="300"/>
        <v/>
      </c>
      <c r="L150" s="1" t="str">
        <f t="shared" si="300"/>
        <v/>
      </c>
      <c r="M150" s="1" t="str">
        <f t="shared" si="300"/>
        <v/>
      </c>
      <c r="N150" s="1" t="str">
        <f t="shared" si="300"/>
        <v/>
      </c>
      <c r="O150" s="1" t="str">
        <f t="shared" si="300"/>
        <v/>
      </c>
      <c r="P150" s="1">
        <f t="shared" si="6"/>
        <v>13810293</v>
      </c>
      <c r="Q150" s="1">
        <f t="shared" ref="Q150:Z150" si="301">E150*2^(4*count(F150:$O150))</f>
        <v>13631488</v>
      </c>
      <c r="R150" s="1">
        <f t="shared" si="301"/>
        <v>131072</v>
      </c>
      <c r="S150" s="1">
        <f t="shared" si="301"/>
        <v>45056</v>
      </c>
      <c r="T150" s="1">
        <f t="shared" si="301"/>
        <v>2560</v>
      </c>
      <c r="U150" s="1">
        <f t="shared" si="301"/>
        <v>112</v>
      </c>
      <c r="V150" s="1">
        <f t="shared" si="301"/>
        <v>5</v>
      </c>
      <c r="W150" s="1">
        <f t="shared" si="301"/>
        <v>0</v>
      </c>
      <c r="X150" s="1">
        <f t="shared" si="301"/>
        <v>0</v>
      </c>
      <c r="Y150" s="1">
        <f t="shared" si="301"/>
        <v>0</v>
      </c>
      <c r="Z150" s="1">
        <f t="shared" si="301"/>
        <v>0</v>
      </c>
    </row>
    <row r="151">
      <c r="A151" s="1" t="str">
        <f>'P1'!R158</f>
        <v>010000100100</v>
      </c>
      <c r="B151" s="1">
        <f t="shared" si="3"/>
        <v>12</v>
      </c>
      <c r="C151" s="1">
        <f t="shared" si="4"/>
        <v>1060</v>
      </c>
      <c r="E151" s="1">
        <f t="shared" ref="E151:O151" si="302">if(MID($A151,E$1*4+1,4)="","",bin2dec(MID($A151,E$1*4+1,4)))</f>
        <v>4</v>
      </c>
      <c r="F151" s="1">
        <f t="shared" si="302"/>
        <v>2</v>
      </c>
      <c r="G151" s="1">
        <f t="shared" si="302"/>
        <v>4</v>
      </c>
      <c r="H151" s="1" t="str">
        <f t="shared" si="302"/>
        <v/>
      </c>
      <c r="I151" s="1" t="str">
        <f t="shared" si="302"/>
        <v/>
      </c>
      <c r="J151" s="1" t="str">
        <f t="shared" si="302"/>
        <v/>
      </c>
      <c r="K151" s="1" t="str">
        <f t="shared" si="302"/>
        <v/>
      </c>
      <c r="L151" s="1" t="str">
        <f t="shared" si="302"/>
        <v/>
      </c>
      <c r="M151" s="1" t="str">
        <f t="shared" si="302"/>
        <v/>
      </c>
      <c r="N151" s="1" t="str">
        <f t="shared" si="302"/>
        <v/>
      </c>
      <c r="O151" s="1" t="str">
        <f t="shared" si="302"/>
        <v/>
      </c>
      <c r="P151" s="1">
        <f t="shared" si="6"/>
        <v>1060</v>
      </c>
      <c r="Q151" s="1">
        <f t="shared" ref="Q151:Z151" si="303">E151*2^(4*count(F151:$O151))</f>
        <v>1024</v>
      </c>
      <c r="R151" s="1">
        <f t="shared" si="303"/>
        <v>32</v>
      </c>
      <c r="S151" s="1">
        <f t="shared" si="303"/>
        <v>4</v>
      </c>
      <c r="T151" s="1">
        <f t="shared" si="303"/>
        <v>0</v>
      </c>
      <c r="U151" s="1">
        <f t="shared" si="303"/>
        <v>0</v>
      </c>
      <c r="V151" s="1">
        <f t="shared" si="303"/>
        <v>0</v>
      </c>
      <c r="W151" s="1">
        <f t="shared" si="303"/>
        <v>0</v>
      </c>
      <c r="X151" s="1">
        <f t="shared" si="303"/>
        <v>0</v>
      </c>
      <c r="Y151" s="1">
        <f t="shared" si="303"/>
        <v>0</v>
      </c>
      <c r="Z151" s="1">
        <f t="shared" si="303"/>
        <v>0</v>
      </c>
    </row>
    <row r="152">
      <c r="A152" s="1" t="str">
        <f>'P1'!R159</f>
        <v>0011</v>
      </c>
      <c r="B152" s="1">
        <f t="shared" si="3"/>
        <v>4</v>
      </c>
      <c r="C152" s="1">
        <f t="shared" si="4"/>
        <v>3</v>
      </c>
      <c r="E152" s="1">
        <f t="shared" ref="E152:O152" si="304">if(MID($A152,E$1*4+1,4)="","",bin2dec(MID($A152,E$1*4+1,4)))</f>
        <v>3</v>
      </c>
      <c r="F152" s="1" t="str">
        <f t="shared" si="304"/>
        <v/>
      </c>
      <c r="G152" s="1" t="str">
        <f t="shared" si="304"/>
        <v/>
      </c>
      <c r="H152" s="1" t="str">
        <f t="shared" si="304"/>
        <v/>
      </c>
      <c r="I152" s="1" t="str">
        <f t="shared" si="304"/>
        <v/>
      </c>
      <c r="J152" s="1" t="str">
        <f t="shared" si="304"/>
        <v/>
      </c>
      <c r="K152" s="1" t="str">
        <f t="shared" si="304"/>
        <v/>
      </c>
      <c r="L152" s="1" t="str">
        <f t="shared" si="304"/>
        <v/>
      </c>
      <c r="M152" s="1" t="str">
        <f t="shared" si="304"/>
        <v/>
      </c>
      <c r="N152" s="1" t="str">
        <f t="shared" si="304"/>
        <v/>
      </c>
      <c r="O152" s="1" t="str">
        <f t="shared" si="304"/>
        <v/>
      </c>
      <c r="P152" s="1">
        <f t="shared" si="6"/>
        <v>3</v>
      </c>
      <c r="Q152" s="1">
        <f t="shared" ref="Q152:Z152" si="305">E152*2^(4*count(F152:$O152))</f>
        <v>3</v>
      </c>
      <c r="R152" s="1">
        <f t="shared" si="305"/>
        <v>0</v>
      </c>
      <c r="S152" s="1">
        <f t="shared" si="305"/>
        <v>0</v>
      </c>
      <c r="T152" s="1">
        <f t="shared" si="305"/>
        <v>0</v>
      </c>
      <c r="U152" s="1">
        <f t="shared" si="305"/>
        <v>0</v>
      </c>
      <c r="V152" s="1">
        <f t="shared" si="305"/>
        <v>0</v>
      </c>
      <c r="W152" s="1">
        <f t="shared" si="305"/>
        <v>0</v>
      </c>
      <c r="X152" s="1">
        <f t="shared" si="305"/>
        <v>0</v>
      </c>
      <c r="Y152" s="1">
        <f t="shared" si="305"/>
        <v>0</v>
      </c>
      <c r="Z152" s="1">
        <f t="shared" si="305"/>
        <v>0</v>
      </c>
    </row>
    <row r="153">
      <c r="A153" s="1" t="str">
        <f>'P1'!R160</f>
        <v/>
      </c>
      <c r="B153" s="1">
        <f t="shared" si="3"/>
        <v>0</v>
      </c>
      <c r="C153" s="1">
        <f t="shared" si="4"/>
        <v>0</v>
      </c>
      <c r="E153" s="1" t="str">
        <f t="shared" ref="E153:O153" si="306">if(MID($A153,E$1*4+1,4)="","",bin2dec(MID($A153,E$1*4+1,4)))</f>
        <v/>
      </c>
      <c r="F153" s="1" t="str">
        <f t="shared" si="306"/>
        <v/>
      </c>
      <c r="G153" s="1" t="str">
        <f t="shared" si="306"/>
        <v/>
      </c>
      <c r="H153" s="1" t="str">
        <f t="shared" si="306"/>
        <v/>
      </c>
      <c r="I153" s="1" t="str">
        <f t="shared" si="306"/>
        <v/>
      </c>
      <c r="J153" s="1" t="str">
        <f t="shared" si="306"/>
        <v/>
      </c>
      <c r="K153" s="1" t="str">
        <f t="shared" si="306"/>
        <v/>
      </c>
      <c r="L153" s="1" t="str">
        <f t="shared" si="306"/>
        <v/>
      </c>
      <c r="M153" s="1" t="str">
        <f t="shared" si="306"/>
        <v/>
      </c>
      <c r="N153" s="1" t="str">
        <f t="shared" si="306"/>
        <v/>
      </c>
      <c r="O153" s="1" t="str">
        <f t="shared" si="306"/>
        <v/>
      </c>
      <c r="P153" s="1">
        <f t="shared" si="6"/>
        <v>0</v>
      </c>
      <c r="Q153" s="1">
        <f t="shared" ref="Q153:Z153" si="307">E153*2^(4*count(F153:$O153))</f>
        <v>0</v>
      </c>
      <c r="R153" s="1">
        <f t="shared" si="307"/>
        <v>0</v>
      </c>
      <c r="S153" s="1">
        <f t="shared" si="307"/>
        <v>0</v>
      </c>
      <c r="T153" s="1">
        <f t="shared" si="307"/>
        <v>0</v>
      </c>
      <c r="U153" s="1">
        <f t="shared" si="307"/>
        <v>0</v>
      </c>
      <c r="V153" s="1">
        <f t="shared" si="307"/>
        <v>0</v>
      </c>
      <c r="W153" s="1">
        <f t="shared" si="307"/>
        <v>0</v>
      </c>
      <c r="X153" s="1">
        <f t="shared" si="307"/>
        <v>0</v>
      </c>
      <c r="Y153" s="1">
        <f t="shared" si="307"/>
        <v>0</v>
      </c>
      <c r="Z153" s="1">
        <f t="shared" si="307"/>
        <v>0</v>
      </c>
    </row>
    <row r="154">
      <c r="A154" s="1" t="str">
        <f>'P1'!R161</f>
        <v/>
      </c>
      <c r="B154" s="1">
        <f t="shared" si="3"/>
        <v>0</v>
      </c>
      <c r="C154" s="1">
        <f t="shared" si="4"/>
        <v>0</v>
      </c>
      <c r="E154" s="1" t="str">
        <f t="shared" ref="E154:O154" si="308">if(MID($A154,E$1*4+1,4)="","",bin2dec(MID($A154,E$1*4+1,4)))</f>
        <v/>
      </c>
      <c r="F154" s="1" t="str">
        <f t="shared" si="308"/>
        <v/>
      </c>
      <c r="G154" s="1" t="str">
        <f t="shared" si="308"/>
        <v/>
      </c>
      <c r="H154" s="1" t="str">
        <f t="shared" si="308"/>
        <v/>
      </c>
      <c r="I154" s="1" t="str">
        <f t="shared" si="308"/>
        <v/>
      </c>
      <c r="J154" s="1" t="str">
        <f t="shared" si="308"/>
        <v/>
      </c>
      <c r="K154" s="1" t="str">
        <f t="shared" si="308"/>
        <v/>
      </c>
      <c r="L154" s="1" t="str">
        <f t="shared" si="308"/>
        <v/>
      </c>
      <c r="M154" s="1" t="str">
        <f t="shared" si="308"/>
        <v/>
      </c>
      <c r="N154" s="1" t="str">
        <f t="shared" si="308"/>
        <v/>
      </c>
      <c r="O154" s="1" t="str">
        <f t="shared" si="308"/>
        <v/>
      </c>
      <c r="P154" s="1">
        <f t="shared" si="6"/>
        <v>0</v>
      </c>
      <c r="Q154" s="1">
        <f t="shared" ref="Q154:Z154" si="309">E154*2^(4*count(F154:$O154))</f>
        <v>0</v>
      </c>
      <c r="R154" s="1">
        <f t="shared" si="309"/>
        <v>0</v>
      </c>
      <c r="S154" s="1">
        <f t="shared" si="309"/>
        <v>0</v>
      </c>
      <c r="T154" s="1">
        <f t="shared" si="309"/>
        <v>0</v>
      </c>
      <c r="U154" s="1">
        <f t="shared" si="309"/>
        <v>0</v>
      </c>
      <c r="V154" s="1">
        <f t="shared" si="309"/>
        <v>0</v>
      </c>
      <c r="W154" s="1">
        <f t="shared" si="309"/>
        <v>0</v>
      </c>
      <c r="X154" s="1">
        <f t="shared" si="309"/>
        <v>0</v>
      </c>
      <c r="Y154" s="1">
        <f t="shared" si="309"/>
        <v>0</v>
      </c>
      <c r="Z154" s="1">
        <f t="shared" si="309"/>
        <v>0</v>
      </c>
    </row>
    <row r="155">
      <c r="A155" s="1" t="str">
        <f>'P1'!R162</f>
        <v>011011011110001000011110</v>
      </c>
      <c r="B155" s="1">
        <f t="shared" si="3"/>
        <v>24</v>
      </c>
      <c r="C155" s="1">
        <f t="shared" si="4"/>
        <v>7201310</v>
      </c>
      <c r="E155" s="1">
        <f t="shared" ref="E155:O155" si="310">if(MID($A155,E$1*4+1,4)="","",bin2dec(MID($A155,E$1*4+1,4)))</f>
        <v>6</v>
      </c>
      <c r="F155" s="1">
        <f t="shared" si="310"/>
        <v>13</v>
      </c>
      <c r="G155" s="1">
        <f t="shared" si="310"/>
        <v>14</v>
      </c>
      <c r="H155" s="1">
        <f t="shared" si="310"/>
        <v>2</v>
      </c>
      <c r="I155" s="1">
        <f t="shared" si="310"/>
        <v>1</v>
      </c>
      <c r="J155" s="1">
        <f t="shared" si="310"/>
        <v>14</v>
      </c>
      <c r="K155" s="1" t="str">
        <f t="shared" si="310"/>
        <v/>
      </c>
      <c r="L155" s="1" t="str">
        <f t="shared" si="310"/>
        <v/>
      </c>
      <c r="M155" s="1" t="str">
        <f t="shared" si="310"/>
        <v/>
      </c>
      <c r="N155" s="1" t="str">
        <f t="shared" si="310"/>
        <v/>
      </c>
      <c r="O155" s="1" t="str">
        <f t="shared" si="310"/>
        <v/>
      </c>
      <c r="P155" s="1">
        <f t="shared" si="6"/>
        <v>7201310</v>
      </c>
      <c r="Q155" s="1">
        <f t="shared" ref="Q155:Z155" si="311">E155*2^(4*count(F155:$O155))</f>
        <v>6291456</v>
      </c>
      <c r="R155" s="1">
        <f t="shared" si="311"/>
        <v>851968</v>
      </c>
      <c r="S155" s="1">
        <f t="shared" si="311"/>
        <v>57344</v>
      </c>
      <c r="T155" s="1">
        <f t="shared" si="311"/>
        <v>512</v>
      </c>
      <c r="U155" s="1">
        <f t="shared" si="311"/>
        <v>16</v>
      </c>
      <c r="V155" s="1">
        <f t="shared" si="311"/>
        <v>14</v>
      </c>
      <c r="W155" s="1">
        <f t="shared" si="311"/>
        <v>0</v>
      </c>
      <c r="X155" s="1">
        <f t="shared" si="311"/>
        <v>0</v>
      </c>
      <c r="Y155" s="1">
        <f t="shared" si="311"/>
        <v>0</v>
      </c>
      <c r="Z155" s="1">
        <f t="shared" si="311"/>
        <v>0</v>
      </c>
    </row>
    <row r="156">
      <c r="A156" s="1" t="str">
        <f>'P1'!R163</f>
        <v>011011011110001000011110</v>
      </c>
      <c r="B156" s="1">
        <f t="shared" si="3"/>
        <v>24</v>
      </c>
      <c r="C156" s="1">
        <f t="shared" si="4"/>
        <v>7201310</v>
      </c>
      <c r="E156" s="1">
        <f t="shared" ref="E156:O156" si="312">if(MID($A156,E$1*4+1,4)="","",bin2dec(MID($A156,E$1*4+1,4)))</f>
        <v>6</v>
      </c>
      <c r="F156" s="1">
        <f t="shared" si="312"/>
        <v>13</v>
      </c>
      <c r="G156" s="1">
        <f t="shared" si="312"/>
        <v>14</v>
      </c>
      <c r="H156" s="1">
        <f t="shared" si="312"/>
        <v>2</v>
      </c>
      <c r="I156" s="1">
        <f t="shared" si="312"/>
        <v>1</v>
      </c>
      <c r="J156" s="1">
        <f t="shared" si="312"/>
        <v>14</v>
      </c>
      <c r="K156" s="1" t="str">
        <f t="shared" si="312"/>
        <v/>
      </c>
      <c r="L156" s="1" t="str">
        <f t="shared" si="312"/>
        <v/>
      </c>
      <c r="M156" s="1" t="str">
        <f t="shared" si="312"/>
        <v/>
      </c>
      <c r="N156" s="1" t="str">
        <f t="shared" si="312"/>
        <v/>
      </c>
      <c r="O156" s="1" t="str">
        <f t="shared" si="312"/>
        <v/>
      </c>
      <c r="P156" s="1">
        <f t="shared" si="6"/>
        <v>7201310</v>
      </c>
      <c r="Q156" s="1">
        <f t="shared" ref="Q156:Z156" si="313">E156*2^(4*count(F156:$O156))</f>
        <v>6291456</v>
      </c>
      <c r="R156" s="1">
        <f t="shared" si="313"/>
        <v>851968</v>
      </c>
      <c r="S156" s="1">
        <f t="shared" si="313"/>
        <v>57344</v>
      </c>
      <c r="T156" s="1">
        <f t="shared" si="313"/>
        <v>512</v>
      </c>
      <c r="U156" s="1">
        <f t="shared" si="313"/>
        <v>16</v>
      </c>
      <c r="V156" s="1">
        <f t="shared" si="313"/>
        <v>14</v>
      </c>
      <c r="W156" s="1">
        <f t="shared" si="313"/>
        <v>0</v>
      </c>
      <c r="X156" s="1">
        <f t="shared" si="313"/>
        <v>0</v>
      </c>
      <c r="Y156" s="1">
        <f t="shared" si="313"/>
        <v>0</v>
      </c>
      <c r="Z156" s="1">
        <f t="shared" si="313"/>
        <v>0</v>
      </c>
    </row>
    <row r="157">
      <c r="A157" s="1" t="str">
        <f>'P1'!R164</f>
        <v>11000011111010111100</v>
      </c>
      <c r="B157" s="1">
        <f t="shared" si="3"/>
        <v>20</v>
      </c>
      <c r="C157" s="1">
        <f t="shared" si="4"/>
        <v>802492</v>
      </c>
      <c r="E157" s="1">
        <f t="shared" ref="E157:O157" si="314">if(MID($A157,E$1*4+1,4)="","",bin2dec(MID($A157,E$1*4+1,4)))</f>
        <v>12</v>
      </c>
      <c r="F157" s="1">
        <f t="shared" si="314"/>
        <v>3</v>
      </c>
      <c r="G157" s="1">
        <f t="shared" si="314"/>
        <v>14</v>
      </c>
      <c r="H157" s="1">
        <f t="shared" si="314"/>
        <v>11</v>
      </c>
      <c r="I157" s="1">
        <f t="shared" si="314"/>
        <v>12</v>
      </c>
      <c r="J157" s="1" t="str">
        <f t="shared" si="314"/>
        <v/>
      </c>
      <c r="K157" s="1" t="str">
        <f t="shared" si="314"/>
        <v/>
      </c>
      <c r="L157" s="1" t="str">
        <f t="shared" si="314"/>
        <v/>
      </c>
      <c r="M157" s="1" t="str">
        <f t="shared" si="314"/>
        <v/>
      </c>
      <c r="N157" s="1" t="str">
        <f t="shared" si="314"/>
        <v/>
      </c>
      <c r="O157" s="1" t="str">
        <f t="shared" si="314"/>
        <v/>
      </c>
      <c r="P157" s="1">
        <f t="shared" si="6"/>
        <v>802492</v>
      </c>
      <c r="Q157" s="1">
        <f t="shared" ref="Q157:Z157" si="315">E157*2^(4*count(F157:$O157))</f>
        <v>786432</v>
      </c>
      <c r="R157" s="1">
        <f t="shared" si="315"/>
        <v>12288</v>
      </c>
      <c r="S157" s="1">
        <f t="shared" si="315"/>
        <v>3584</v>
      </c>
      <c r="T157" s="1">
        <f t="shared" si="315"/>
        <v>176</v>
      </c>
      <c r="U157" s="1">
        <f t="shared" si="315"/>
        <v>12</v>
      </c>
      <c r="V157" s="1">
        <f t="shared" si="315"/>
        <v>0</v>
      </c>
      <c r="W157" s="1">
        <f t="shared" si="315"/>
        <v>0</v>
      </c>
      <c r="X157" s="1">
        <f t="shared" si="315"/>
        <v>0</v>
      </c>
      <c r="Y157" s="1">
        <f t="shared" si="315"/>
        <v>0</v>
      </c>
      <c r="Z157" s="1">
        <f t="shared" si="315"/>
        <v>0</v>
      </c>
    </row>
    <row r="158">
      <c r="A158" s="1" t="str">
        <f>'P1'!R165</f>
        <v/>
      </c>
      <c r="B158" s="1">
        <f t="shared" si="3"/>
        <v>0</v>
      </c>
      <c r="C158" s="1">
        <f t="shared" si="4"/>
        <v>0</v>
      </c>
      <c r="E158" s="1" t="str">
        <f t="shared" ref="E158:O158" si="316">if(MID($A158,E$1*4+1,4)="","",bin2dec(MID($A158,E$1*4+1,4)))</f>
        <v/>
      </c>
      <c r="F158" s="1" t="str">
        <f t="shared" si="316"/>
        <v/>
      </c>
      <c r="G158" s="1" t="str">
        <f t="shared" si="316"/>
        <v/>
      </c>
      <c r="H158" s="1" t="str">
        <f t="shared" si="316"/>
        <v/>
      </c>
      <c r="I158" s="1" t="str">
        <f t="shared" si="316"/>
        <v/>
      </c>
      <c r="J158" s="1" t="str">
        <f t="shared" si="316"/>
        <v/>
      </c>
      <c r="K158" s="1" t="str">
        <f t="shared" si="316"/>
        <v/>
      </c>
      <c r="L158" s="1" t="str">
        <f t="shared" si="316"/>
        <v/>
      </c>
      <c r="M158" s="1" t="str">
        <f t="shared" si="316"/>
        <v/>
      </c>
      <c r="N158" s="1" t="str">
        <f t="shared" si="316"/>
        <v/>
      </c>
      <c r="O158" s="1" t="str">
        <f t="shared" si="316"/>
        <v/>
      </c>
      <c r="P158" s="1">
        <f t="shared" si="6"/>
        <v>0</v>
      </c>
      <c r="Q158" s="1">
        <f t="shared" ref="Q158:Z158" si="317">E158*2^(4*count(F158:$O158))</f>
        <v>0</v>
      </c>
      <c r="R158" s="1">
        <f t="shared" si="317"/>
        <v>0</v>
      </c>
      <c r="S158" s="1">
        <f t="shared" si="317"/>
        <v>0</v>
      </c>
      <c r="T158" s="1">
        <f t="shared" si="317"/>
        <v>0</v>
      </c>
      <c r="U158" s="1">
        <f t="shared" si="317"/>
        <v>0</v>
      </c>
      <c r="V158" s="1">
        <f t="shared" si="317"/>
        <v>0</v>
      </c>
      <c r="W158" s="1">
        <f t="shared" si="317"/>
        <v>0</v>
      </c>
      <c r="X158" s="1">
        <f t="shared" si="317"/>
        <v>0</v>
      </c>
      <c r="Y158" s="1">
        <f t="shared" si="317"/>
        <v>0</v>
      </c>
      <c r="Z158" s="1">
        <f t="shared" si="317"/>
        <v>0</v>
      </c>
    </row>
    <row r="159">
      <c r="A159" s="1" t="str">
        <f>'P1'!R166</f>
        <v/>
      </c>
      <c r="B159" s="1">
        <f t="shared" si="3"/>
        <v>0</v>
      </c>
      <c r="C159" s="1">
        <f t="shared" si="4"/>
        <v>0</v>
      </c>
      <c r="E159" s="1" t="str">
        <f t="shared" ref="E159:O159" si="318">if(MID($A159,E$1*4+1,4)="","",bin2dec(MID($A159,E$1*4+1,4)))</f>
        <v/>
      </c>
      <c r="F159" s="1" t="str">
        <f t="shared" si="318"/>
        <v/>
      </c>
      <c r="G159" s="1" t="str">
        <f t="shared" si="318"/>
        <v/>
      </c>
      <c r="H159" s="1" t="str">
        <f t="shared" si="318"/>
        <v/>
      </c>
      <c r="I159" s="1" t="str">
        <f t="shared" si="318"/>
        <v/>
      </c>
      <c r="J159" s="1" t="str">
        <f t="shared" si="318"/>
        <v/>
      </c>
      <c r="K159" s="1" t="str">
        <f t="shared" si="318"/>
        <v/>
      </c>
      <c r="L159" s="1" t="str">
        <f t="shared" si="318"/>
        <v/>
      </c>
      <c r="M159" s="1" t="str">
        <f t="shared" si="318"/>
        <v/>
      </c>
      <c r="N159" s="1" t="str">
        <f t="shared" si="318"/>
        <v/>
      </c>
      <c r="O159" s="1" t="str">
        <f t="shared" si="318"/>
        <v/>
      </c>
      <c r="P159" s="1">
        <f t="shared" si="6"/>
        <v>0</v>
      </c>
      <c r="Q159" s="1">
        <f t="shared" ref="Q159:Z159" si="319">E159*2^(4*count(F159:$O159))</f>
        <v>0</v>
      </c>
      <c r="R159" s="1">
        <f t="shared" si="319"/>
        <v>0</v>
      </c>
      <c r="S159" s="1">
        <f t="shared" si="319"/>
        <v>0</v>
      </c>
      <c r="T159" s="1">
        <f t="shared" si="319"/>
        <v>0</v>
      </c>
      <c r="U159" s="1">
        <f t="shared" si="319"/>
        <v>0</v>
      </c>
      <c r="V159" s="1">
        <f t="shared" si="319"/>
        <v>0</v>
      </c>
      <c r="W159" s="1">
        <f t="shared" si="319"/>
        <v>0</v>
      </c>
      <c r="X159" s="1">
        <f t="shared" si="319"/>
        <v>0</v>
      </c>
      <c r="Y159" s="1">
        <f t="shared" si="319"/>
        <v>0</v>
      </c>
      <c r="Z159" s="1">
        <f t="shared" si="319"/>
        <v>0</v>
      </c>
    </row>
    <row r="160">
      <c r="A160" s="1" t="str">
        <f>'P1'!R167</f>
        <v>11110110001101111000</v>
      </c>
      <c r="B160" s="1">
        <f t="shared" si="3"/>
        <v>20</v>
      </c>
      <c r="C160" s="1">
        <f t="shared" si="4"/>
        <v>1008504</v>
      </c>
      <c r="E160" s="1">
        <f t="shared" ref="E160:O160" si="320">if(MID($A160,E$1*4+1,4)="","",bin2dec(MID($A160,E$1*4+1,4)))</f>
        <v>15</v>
      </c>
      <c r="F160" s="1">
        <f t="shared" si="320"/>
        <v>6</v>
      </c>
      <c r="G160" s="1">
        <f t="shared" si="320"/>
        <v>3</v>
      </c>
      <c r="H160" s="1">
        <f t="shared" si="320"/>
        <v>7</v>
      </c>
      <c r="I160" s="1">
        <f t="shared" si="320"/>
        <v>8</v>
      </c>
      <c r="J160" s="1" t="str">
        <f t="shared" si="320"/>
        <v/>
      </c>
      <c r="K160" s="1" t="str">
        <f t="shared" si="320"/>
        <v/>
      </c>
      <c r="L160" s="1" t="str">
        <f t="shared" si="320"/>
        <v/>
      </c>
      <c r="M160" s="1" t="str">
        <f t="shared" si="320"/>
        <v/>
      </c>
      <c r="N160" s="1" t="str">
        <f t="shared" si="320"/>
        <v/>
      </c>
      <c r="O160" s="1" t="str">
        <f t="shared" si="320"/>
        <v/>
      </c>
      <c r="P160" s="1">
        <f t="shared" si="6"/>
        <v>1008504</v>
      </c>
      <c r="Q160" s="1">
        <f t="shared" ref="Q160:Z160" si="321">E160*2^(4*count(F160:$O160))</f>
        <v>983040</v>
      </c>
      <c r="R160" s="1">
        <f t="shared" si="321"/>
        <v>24576</v>
      </c>
      <c r="S160" s="1">
        <f t="shared" si="321"/>
        <v>768</v>
      </c>
      <c r="T160" s="1">
        <f t="shared" si="321"/>
        <v>112</v>
      </c>
      <c r="U160" s="1">
        <f t="shared" si="321"/>
        <v>8</v>
      </c>
      <c r="V160" s="1">
        <f t="shared" si="321"/>
        <v>0</v>
      </c>
      <c r="W160" s="1">
        <f t="shared" si="321"/>
        <v>0</v>
      </c>
      <c r="X160" s="1">
        <f t="shared" si="321"/>
        <v>0</v>
      </c>
      <c r="Y160" s="1">
        <f t="shared" si="321"/>
        <v>0</v>
      </c>
      <c r="Z160" s="1">
        <f t="shared" si="321"/>
        <v>0</v>
      </c>
    </row>
    <row r="161">
      <c r="A161" s="1" t="str">
        <f>'P1'!R168</f>
        <v>011001001110</v>
      </c>
      <c r="B161" s="1">
        <f t="shared" si="3"/>
        <v>12</v>
      </c>
      <c r="C161" s="1">
        <f t="shared" si="4"/>
        <v>1614</v>
      </c>
      <c r="E161" s="1">
        <f t="shared" ref="E161:O161" si="322">if(MID($A161,E$1*4+1,4)="","",bin2dec(MID($A161,E$1*4+1,4)))</f>
        <v>6</v>
      </c>
      <c r="F161" s="1">
        <f t="shared" si="322"/>
        <v>4</v>
      </c>
      <c r="G161" s="1">
        <f t="shared" si="322"/>
        <v>14</v>
      </c>
      <c r="H161" s="1" t="str">
        <f t="shared" si="322"/>
        <v/>
      </c>
      <c r="I161" s="1" t="str">
        <f t="shared" si="322"/>
        <v/>
      </c>
      <c r="J161" s="1" t="str">
        <f t="shared" si="322"/>
        <v/>
      </c>
      <c r="K161" s="1" t="str">
        <f t="shared" si="322"/>
        <v/>
      </c>
      <c r="L161" s="1" t="str">
        <f t="shared" si="322"/>
        <v/>
      </c>
      <c r="M161" s="1" t="str">
        <f t="shared" si="322"/>
        <v/>
      </c>
      <c r="N161" s="1" t="str">
        <f t="shared" si="322"/>
        <v/>
      </c>
      <c r="O161" s="1" t="str">
        <f t="shared" si="322"/>
        <v/>
      </c>
      <c r="P161" s="1">
        <f t="shared" si="6"/>
        <v>1614</v>
      </c>
      <c r="Q161" s="1">
        <f t="shared" ref="Q161:Z161" si="323">E161*2^(4*count(F161:$O161))</f>
        <v>1536</v>
      </c>
      <c r="R161" s="1">
        <f t="shared" si="323"/>
        <v>64</v>
      </c>
      <c r="S161" s="1">
        <f t="shared" si="323"/>
        <v>14</v>
      </c>
      <c r="T161" s="1">
        <f t="shared" si="323"/>
        <v>0</v>
      </c>
      <c r="U161" s="1">
        <f t="shared" si="323"/>
        <v>0</v>
      </c>
      <c r="V161" s="1">
        <f t="shared" si="323"/>
        <v>0</v>
      </c>
      <c r="W161" s="1">
        <f t="shared" si="323"/>
        <v>0</v>
      </c>
      <c r="X161" s="1">
        <f t="shared" si="323"/>
        <v>0</v>
      </c>
      <c r="Y161" s="1">
        <f t="shared" si="323"/>
        <v>0</v>
      </c>
      <c r="Z161" s="1">
        <f t="shared" si="323"/>
        <v>0</v>
      </c>
    </row>
    <row r="162">
      <c r="A162" s="1" t="str">
        <f>'P1'!R169</f>
        <v>1111011111110100</v>
      </c>
      <c r="B162" s="1">
        <f t="shared" si="3"/>
        <v>16</v>
      </c>
      <c r="C162" s="1">
        <f t="shared" si="4"/>
        <v>63476</v>
      </c>
      <c r="E162" s="1">
        <f t="shared" ref="E162:O162" si="324">if(MID($A162,E$1*4+1,4)="","",bin2dec(MID($A162,E$1*4+1,4)))</f>
        <v>15</v>
      </c>
      <c r="F162" s="1">
        <f t="shared" si="324"/>
        <v>7</v>
      </c>
      <c r="G162" s="1">
        <f t="shared" si="324"/>
        <v>15</v>
      </c>
      <c r="H162" s="1">
        <f t="shared" si="324"/>
        <v>4</v>
      </c>
      <c r="I162" s="1" t="str">
        <f t="shared" si="324"/>
        <v/>
      </c>
      <c r="J162" s="1" t="str">
        <f t="shared" si="324"/>
        <v/>
      </c>
      <c r="K162" s="1" t="str">
        <f t="shared" si="324"/>
        <v/>
      </c>
      <c r="L162" s="1" t="str">
        <f t="shared" si="324"/>
        <v/>
      </c>
      <c r="M162" s="1" t="str">
        <f t="shared" si="324"/>
        <v/>
      </c>
      <c r="N162" s="1" t="str">
        <f t="shared" si="324"/>
        <v/>
      </c>
      <c r="O162" s="1" t="str">
        <f t="shared" si="324"/>
        <v/>
      </c>
      <c r="P162" s="1">
        <f t="shared" si="6"/>
        <v>63476</v>
      </c>
      <c r="Q162" s="1">
        <f t="shared" ref="Q162:Z162" si="325">E162*2^(4*count(F162:$O162))</f>
        <v>61440</v>
      </c>
      <c r="R162" s="1">
        <f t="shared" si="325"/>
        <v>1792</v>
      </c>
      <c r="S162" s="1">
        <f t="shared" si="325"/>
        <v>240</v>
      </c>
      <c r="T162" s="1">
        <f t="shared" si="325"/>
        <v>4</v>
      </c>
      <c r="U162" s="1">
        <f t="shared" si="325"/>
        <v>0</v>
      </c>
      <c r="V162" s="1">
        <f t="shared" si="325"/>
        <v>0</v>
      </c>
      <c r="W162" s="1">
        <f t="shared" si="325"/>
        <v>0</v>
      </c>
      <c r="X162" s="1">
        <f t="shared" si="325"/>
        <v>0</v>
      </c>
      <c r="Y162" s="1">
        <f t="shared" si="325"/>
        <v>0</v>
      </c>
      <c r="Z162" s="1">
        <f t="shared" si="325"/>
        <v>0</v>
      </c>
    </row>
    <row r="163">
      <c r="A163" s="1" t="str">
        <f>'P1'!R170</f>
        <v/>
      </c>
      <c r="B163" s="1">
        <f t="shared" si="3"/>
        <v>0</v>
      </c>
      <c r="C163" s="1">
        <f t="shared" si="4"/>
        <v>0</v>
      </c>
      <c r="E163" s="1" t="str">
        <f t="shared" ref="E163:O163" si="326">if(MID($A163,E$1*4+1,4)="","",bin2dec(MID($A163,E$1*4+1,4)))</f>
        <v/>
      </c>
      <c r="F163" s="1" t="str">
        <f t="shared" si="326"/>
        <v/>
      </c>
      <c r="G163" s="1" t="str">
        <f t="shared" si="326"/>
        <v/>
      </c>
      <c r="H163" s="1" t="str">
        <f t="shared" si="326"/>
        <v/>
      </c>
      <c r="I163" s="1" t="str">
        <f t="shared" si="326"/>
        <v/>
      </c>
      <c r="J163" s="1" t="str">
        <f t="shared" si="326"/>
        <v/>
      </c>
      <c r="K163" s="1" t="str">
        <f t="shared" si="326"/>
        <v/>
      </c>
      <c r="L163" s="1" t="str">
        <f t="shared" si="326"/>
        <v/>
      </c>
      <c r="M163" s="1" t="str">
        <f t="shared" si="326"/>
        <v/>
      </c>
      <c r="N163" s="1" t="str">
        <f t="shared" si="326"/>
        <v/>
      </c>
      <c r="O163" s="1" t="str">
        <f t="shared" si="326"/>
        <v/>
      </c>
      <c r="P163" s="1">
        <f t="shared" si="6"/>
        <v>0</v>
      </c>
      <c r="Q163" s="1">
        <f t="shared" ref="Q163:Z163" si="327">E163*2^(4*count(F163:$O163))</f>
        <v>0</v>
      </c>
      <c r="R163" s="1">
        <f t="shared" si="327"/>
        <v>0</v>
      </c>
      <c r="S163" s="1">
        <f t="shared" si="327"/>
        <v>0</v>
      </c>
      <c r="T163" s="1">
        <f t="shared" si="327"/>
        <v>0</v>
      </c>
      <c r="U163" s="1">
        <f t="shared" si="327"/>
        <v>0</v>
      </c>
      <c r="V163" s="1">
        <f t="shared" si="327"/>
        <v>0</v>
      </c>
      <c r="W163" s="1">
        <f t="shared" si="327"/>
        <v>0</v>
      </c>
      <c r="X163" s="1">
        <f t="shared" si="327"/>
        <v>0</v>
      </c>
      <c r="Y163" s="1">
        <f t="shared" si="327"/>
        <v>0</v>
      </c>
      <c r="Z163" s="1">
        <f t="shared" si="327"/>
        <v>0</v>
      </c>
    </row>
    <row r="164">
      <c r="A164" s="1" t="str">
        <f>'P1'!R171</f>
        <v/>
      </c>
      <c r="B164" s="1">
        <f t="shared" si="3"/>
        <v>0</v>
      </c>
      <c r="C164" s="1">
        <f t="shared" si="4"/>
        <v>0</v>
      </c>
      <c r="E164" s="1" t="str">
        <f t="shared" ref="E164:O164" si="328">if(MID($A164,E$1*4+1,4)="","",bin2dec(MID($A164,E$1*4+1,4)))</f>
        <v/>
      </c>
      <c r="F164" s="1" t="str">
        <f t="shared" si="328"/>
        <v/>
      </c>
      <c r="G164" s="1" t="str">
        <f t="shared" si="328"/>
        <v/>
      </c>
      <c r="H164" s="1" t="str">
        <f t="shared" si="328"/>
        <v/>
      </c>
      <c r="I164" s="1" t="str">
        <f t="shared" si="328"/>
        <v/>
      </c>
      <c r="J164" s="1" t="str">
        <f t="shared" si="328"/>
        <v/>
      </c>
      <c r="K164" s="1" t="str">
        <f t="shared" si="328"/>
        <v/>
      </c>
      <c r="L164" s="1" t="str">
        <f t="shared" si="328"/>
        <v/>
      </c>
      <c r="M164" s="1" t="str">
        <f t="shared" si="328"/>
        <v/>
      </c>
      <c r="N164" s="1" t="str">
        <f t="shared" si="328"/>
        <v/>
      </c>
      <c r="O164" s="1" t="str">
        <f t="shared" si="328"/>
        <v/>
      </c>
      <c r="P164" s="1">
        <f t="shared" si="6"/>
        <v>0</v>
      </c>
      <c r="Q164" s="1">
        <f t="shared" ref="Q164:Z164" si="329">E164*2^(4*count(F164:$O164))</f>
        <v>0</v>
      </c>
      <c r="R164" s="1">
        <f t="shared" si="329"/>
        <v>0</v>
      </c>
      <c r="S164" s="1">
        <f t="shared" si="329"/>
        <v>0</v>
      </c>
      <c r="T164" s="1">
        <f t="shared" si="329"/>
        <v>0</v>
      </c>
      <c r="U164" s="1">
        <f t="shared" si="329"/>
        <v>0</v>
      </c>
      <c r="V164" s="1">
        <f t="shared" si="329"/>
        <v>0</v>
      </c>
      <c r="W164" s="1">
        <f t="shared" si="329"/>
        <v>0</v>
      </c>
      <c r="X164" s="1">
        <f t="shared" si="329"/>
        <v>0</v>
      </c>
      <c r="Y164" s="1">
        <f t="shared" si="329"/>
        <v>0</v>
      </c>
      <c r="Z164" s="1">
        <f t="shared" si="329"/>
        <v>0</v>
      </c>
    </row>
    <row r="165">
      <c r="A165" s="1" t="str">
        <f>'P1'!R172</f>
        <v/>
      </c>
      <c r="B165" s="1">
        <f t="shared" si="3"/>
        <v>0</v>
      </c>
      <c r="C165" s="1">
        <f t="shared" si="4"/>
        <v>0</v>
      </c>
      <c r="E165" s="1" t="str">
        <f t="shared" ref="E165:O165" si="330">if(MID($A165,E$1*4+1,4)="","",bin2dec(MID($A165,E$1*4+1,4)))</f>
        <v/>
      </c>
      <c r="F165" s="1" t="str">
        <f t="shared" si="330"/>
        <v/>
      </c>
      <c r="G165" s="1" t="str">
        <f t="shared" si="330"/>
        <v/>
      </c>
      <c r="H165" s="1" t="str">
        <f t="shared" si="330"/>
        <v/>
      </c>
      <c r="I165" s="1" t="str">
        <f t="shared" si="330"/>
        <v/>
      </c>
      <c r="J165" s="1" t="str">
        <f t="shared" si="330"/>
        <v/>
      </c>
      <c r="K165" s="1" t="str">
        <f t="shared" si="330"/>
        <v/>
      </c>
      <c r="L165" s="1" t="str">
        <f t="shared" si="330"/>
        <v/>
      </c>
      <c r="M165" s="1" t="str">
        <f t="shared" si="330"/>
        <v/>
      </c>
      <c r="N165" s="1" t="str">
        <f t="shared" si="330"/>
        <v/>
      </c>
      <c r="O165" s="1" t="str">
        <f t="shared" si="330"/>
        <v/>
      </c>
      <c r="P165" s="1">
        <f t="shared" si="6"/>
        <v>0</v>
      </c>
      <c r="Q165" s="1">
        <f t="shared" ref="Q165:Z165" si="331">E165*2^(4*count(F165:$O165))</f>
        <v>0</v>
      </c>
      <c r="R165" s="1">
        <f t="shared" si="331"/>
        <v>0</v>
      </c>
      <c r="S165" s="1">
        <f t="shared" si="331"/>
        <v>0</v>
      </c>
      <c r="T165" s="1">
        <f t="shared" si="331"/>
        <v>0</v>
      </c>
      <c r="U165" s="1">
        <f t="shared" si="331"/>
        <v>0</v>
      </c>
      <c r="V165" s="1">
        <f t="shared" si="331"/>
        <v>0</v>
      </c>
      <c r="W165" s="1">
        <f t="shared" si="331"/>
        <v>0</v>
      </c>
      <c r="X165" s="1">
        <f t="shared" si="331"/>
        <v>0</v>
      </c>
      <c r="Y165" s="1">
        <f t="shared" si="331"/>
        <v>0</v>
      </c>
      <c r="Z165" s="1">
        <f t="shared" si="331"/>
        <v>0</v>
      </c>
    </row>
    <row r="166">
      <c r="A166" s="1" t="str">
        <f>'P1'!R173</f>
        <v>1111</v>
      </c>
      <c r="B166" s="1">
        <f t="shared" si="3"/>
        <v>4</v>
      </c>
      <c r="C166" s="1">
        <f t="shared" si="4"/>
        <v>15</v>
      </c>
      <c r="E166" s="1">
        <f t="shared" ref="E166:O166" si="332">if(MID($A166,E$1*4+1,4)="","",bin2dec(MID($A166,E$1*4+1,4)))</f>
        <v>15</v>
      </c>
      <c r="F166" s="1" t="str">
        <f t="shared" si="332"/>
        <v/>
      </c>
      <c r="G166" s="1" t="str">
        <f t="shared" si="332"/>
        <v/>
      </c>
      <c r="H166" s="1" t="str">
        <f t="shared" si="332"/>
        <v/>
      </c>
      <c r="I166" s="1" t="str">
        <f t="shared" si="332"/>
        <v/>
      </c>
      <c r="J166" s="1" t="str">
        <f t="shared" si="332"/>
        <v/>
      </c>
      <c r="K166" s="1" t="str">
        <f t="shared" si="332"/>
        <v/>
      </c>
      <c r="L166" s="1" t="str">
        <f t="shared" si="332"/>
        <v/>
      </c>
      <c r="M166" s="1" t="str">
        <f t="shared" si="332"/>
        <v/>
      </c>
      <c r="N166" s="1" t="str">
        <f t="shared" si="332"/>
        <v/>
      </c>
      <c r="O166" s="1" t="str">
        <f t="shared" si="332"/>
        <v/>
      </c>
      <c r="P166" s="1">
        <f t="shared" si="6"/>
        <v>15</v>
      </c>
      <c r="Q166" s="1">
        <f t="shared" ref="Q166:Z166" si="333">E166*2^(4*count(F166:$O166))</f>
        <v>15</v>
      </c>
      <c r="R166" s="1">
        <f t="shared" si="333"/>
        <v>0</v>
      </c>
      <c r="S166" s="1">
        <f t="shared" si="333"/>
        <v>0</v>
      </c>
      <c r="T166" s="1">
        <f t="shared" si="333"/>
        <v>0</v>
      </c>
      <c r="U166" s="1">
        <f t="shared" si="333"/>
        <v>0</v>
      </c>
      <c r="V166" s="1">
        <f t="shared" si="333"/>
        <v>0</v>
      </c>
      <c r="W166" s="1">
        <f t="shared" si="333"/>
        <v>0</v>
      </c>
      <c r="X166" s="1">
        <f t="shared" si="333"/>
        <v>0</v>
      </c>
      <c r="Y166" s="1">
        <f t="shared" si="333"/>
        <v>0</v>
      </c>
      <c r="Z166" s="1">
        <f t="shared" si="333"/>
        <v>0</v>
      </c>
    </row>
    <row r="167">
      <c r="A167" s="1" t="str">
        <f>'P1'!R174</f>
        <v>0101</v>
      </c>
      <c r="B167" s="1">
        <f t="shared" si="3"/>
        <v>4</v>
      </c>
      <c r="C167" s="1">
        <f t="shared" si="4"/>
        <v>5</v>
      </c>
      <c r="E167" s="1">
        <f t="shared" ref="E167:O167" si="334">if(MID($A167,E$1*4+1,4)="","",bin2dec(MID($A167,E$1*4+1,4)))</f>
        <v>5</v>
      </c>
      <c r="F167" s="1" t="str">
        <f t="shared" si="334"/>
        <v/>
      </c>
      <c r="G167" s="1" t="str">
        <f t="shared" si="334"/>
        <v/>
      </c>
      <c r="H167" s="1" t="str">
        <f t="shared" si="334"/>
        <v/>
      </c>
      <c r="I167" s="1" t="str">
        <f t="shared" si="334"/>
        <v/>
      </c>
      <c r="J167" s="1" t="str">
        <f t="shared" si="334"/>
        <v/>
      </c>
      <c r="K167" s="1" t="str">
        <f t="shared" si="334"/>
        <v/>
      </c>
      <c r="L167" s="1" t="str">
        <f t="shared" si="334"/>
        <v/>
      </c>
      <c r="M167" s="1" t="str">
        <f t="shared" si="334"/>
        <v/>
      </c>
      <c r="N167" s="1" t="str">
        <f t="shared" si="334"/>
        <v/>
      </c>
      <c r="O167" s="1" t="str">
        <f t="shared" si="334"/>
        <v/>
      </c>
      <c r="P167" s="1">
        <f t="shared" si="6"/>
        <v>5</v>
      </c>
      <c r="Q167" s="1">
        <f t="shared" ref="Q167:Z167" si="335">E167*2^(4*count(F167:$O167))</f>
        <v>5</v>
      </c>
      <c r="R167" s="1">
        <f t="shared" si="335"/>
        <v>0</v>
      </c>
      <c r="S167" s="1">
        <f t="shared" si="335"/>
        <v>0</v>
      </c>
      <c r="T167" s="1">
        <f t="shared" si="335"/>
        <v>0</v>
      </c>
      <c r="U167" s="1">
        <f t="shared" si="335"/>
        <v>0</v>
      </c>
      <c r="V167" s="1">
        <f t="shared" si="335"/>
        <v>0</v>
      </c>
      <c r="W167" s="1">
        <f t="shared" si="335"/>
        <v>0</v>
      </c>
      <c r="X167" s="1">
        <f t="shared" si="335"/>
        <v>0</v>
      </c>
      <c r="Y167" s="1">
        <f t="shared" si="335"/>
        <v>0</v>
      </c>
      <c r="Z167" s="1">
        <f t="shared" si="335"/>
        <v>0</v>
      </c>
    </row>
    <row r="168">
      <c r="A168" s="1" t="str">
        <f>'P1'!R175</f>
        <v>1001</v>
      </c>
      <c r="B168" s="1">
        <f t="shared" si="3"/>
        <v>4</v>
      </c>
      <c r="C168" s="1">
        <f t="shared" si="4"/>
        <v>9</v>
      </c>
      <c r="E168" s="1">
        <f t="shared" ref="E168:O168" si="336">if(MID($A168,E$1*4+1,4)="","",bin2dec(MID($A168,E$1*4+1,4)))</f>
        <v>9</v>
      </c>
      <c r="F168" s="1" t="str">
        <f t="shared" si="336"/>
        <v/>
      </c>
      <c r="G168" s="1" t="str">
        <f t="shared" si="336"/>
        <v/>
      </c>
      <c r="H168" s="1" t="str">
        <f t="shared" si="336"/>
        <v/>
      </c>
      <c r="I168" s="1" t="str">
        <f t="shared" si="336"/>
        <v/>
      </c>
      <c r="J168" s="1" t="str">
        <f t="shared" si="336"/>
        <v/>
      </c>
      <c r="K168" s="1" t="str">
        <f t="shared" si="336"/>
        <v/>
      </c>
      <c r="L168" s="1" t="str">
        <f t="shared" si="336"/>
        <v/>
      </c>
      <c r="M168" s="1" t="str">
        <f t="shared" si="336"/>
        <v/>
      </c>
      <c r="N168" s="1" t="str">
        <f t="shared" si="336"/>
        <v/>
      </c>
      <c r="O168" s="1" t="str">
        <f t="shared" si="336"/>
        <v/>
      </c>
      <c r="P168" s="1">
        <f t="shared" si="6"/>
        <v>9</v>
      </c>
      <c r="Q168" s="1">
        <f t="shared" ref="Q168:Z168" si="337">E168*2^(4*count(F168:$O168))</f>
        <v>9</v>
      </c>
      <c r="R168" s="1">
        <f t="shared" si="337"/>
        <v>0</v>
      </c>
      <c r="S168" s="1">
        <f t="shared" si="337"/>
        <v>0</v>
      </c>
      <c r="T168" s="1">
        <f t="shared" si="337"/>
        <v>0</v>
      </c>
      <c r="U168" s="1">
        <f t="shared" si="337"/>
        <v>0</v>
      </c>
      <c r="V168" s="1">
        <f t="shared" si="337"/>
        <v>0</v>
      </c>
      <c r="W168" s="1">
        <f t="shared" si="337"/>
        <v>0</v>
      </c>
      <c r="X168" s="1">
        <f t="shared" si="337"/>
        <v>0</v>
      </c>
      <c r="Y168" s="1">
        <f t="shared" si="337"/>
        <v>0</v>
      </c>
      <c r="Z168" s="1">
        <f t="shared" si="337"/>
        <v>0</v>
      </c>
    </row>
    <row r="169">
      <c r="A169" s="1" t="str">
        <f>'P1'!R176</f>
        <v/>
      </c>
      <c r="B169" s="1">
        <f t="shared" si="3"/>
        <v>0</v>
      </c>
      <c r="C169" s="1">
        <f t="shared" si="4"/>
        <v>0</v>
      </c>
      <c r="E169" s="1" t="str">
        <f t="shared" ref="E169:O169" si="338">if(MID($A169,E$1*4+1,4)="","",bin2dec(MID($A169,E$1*4+1,4)))</f>
        <v/>
      </c>
      <c r="F169" s="1" t="str">
        <f t="shared" si="338"/>
        <v/>
      </c>
      <c r="G169" s="1" t="str">
        <f t="shared" si="338"/>
        <v/>
      </c>
      <c r="H169" s="1" t="str">
        <f t="shared" si="338"/>
        <v/>
      </c>
      <c r="I169" s="1" t="str">
        <f t="shared" si="338"/>
        <v/>
      </c>
      <c r="J169" s="1" t="str">
        <f t="shared" si="338"/>
        <v/>
      </c>
      <c r="K169" s="1" t="str">
        <f t="shared" si="338"/>
        <v/>
      </c>
      <c r="L169" s="1" t="str">
        <f t="shared" si="338"/>
        <v/>
      </c>
      <c r="M169" s="1" t="str">
        <f t="shared" si="338"/>
        <v/>
      </c>
      <c r="N169" s="1" t="str">
        <f t="shared" si="338"/>
        <v/>
      </c>
      <c r="O169" s="1" t="str">
        <f t="shared" si="338"/>
        <v/>
      </c>
      <c r="P169" s="1">
        <f t="shared" si="6"/>
        <v>0</v>
      </c>
      <c r="Q169" s="1">
        <f t="shared" ref="Q169:Z169" si="339">E169*2^(4*count(F169:$O169))</f>
        <v>0</v>
      </c>
      <c r="R169" s="1">
        <f t="shared" si="339"/>
        <v>0</v>
      </c>
      <c r="S169" s="1">
        <f t="shared" si="339"/>
        <v>0</v>
      </c>
      <c r="T169" s="1">
        <f t="shared" si="339"/>
        <v>0</v>
      </c>
      <c r="U169" s="1">
        <f t="shared" si="339"/>
        <v>0</v>
      </c>
      <c r="V169" s="1">
        <f t="shared" si="339"/>
        <v>0</v>
      </c>
      <c r="W169" s="1">
        <f t="shared" si="339"/>
        <v>0</v>
      </c>
      <c r="X169" s="1">
        <f t="shared" si="339"/>
        <v>0</v>
      </c>
      <c r="Y169" s="1">
        <f t="shared" si="339"/>
        <v>0</v>
      </c>
      <c r="Z169" s="1">
        <f t="shared" si="339"/>
        <v>0</v>
      </c>
    </row>
    <row r="170">
      <c r="A170" s="1" t="str">
        <f>'P1'!R177</f>
        <v>1000</v>
      </c>
      <c r="B170" s="1">
        <f t="shared" si="3"/>
        <v>4</v>
      </c>
      <c r="C170" s="1">
        <f t="shared" si="4"/>
        <v>8</v>
      </c>
      <c r="E170" s="1">
        <f t="shared" ref="E170:O170" si="340">if(MID($A170,E$1*4+1,4)="","",bin2dec(MID($A170,E$1*4+1,4)))</f>
        <v>8</v>
      </c>
      <c r="F170" s="1" t="str">
        <f t="shared" si="340"/>
        <v/>
      </c>
      <c r="G170" s="1" t="str">
        <f t="shared" si="340"/>
        <v/>
      </c>
      <c r="H170" s="1" t="str">
        <f t="shared" si="340"/>
        <v/>
      </c>
      <c r="I170" s="1" t="str">
        <f t="shared" si="340"/>
        <v/>
      </c>
      <c r="J170" s="1" t="str">
        <f t="shared" si="340"/>
        <v/>
      </c>
      <c r="K170" s="1" t="str">
        <f t="shared" si="340"/>
        <v/>
      </c>
      <c r="L170" s="1" t="str">
        <f t="shared" si="340"/>
        <v/>
      </c>
      <c r="M170" s="1" t="str">
        <f t="shared" si="340"/>
        <v/>
      </c>
      <c r="N170" s="1" t="str">
        <f t="shared" si="340"/>
        <v/>
      </c>
      <c r="O170" s="1" t="str">
        <f t="shared" si="340"/>
        <v/>
      </c>
      <c r="P170" s="1">
        <f t="shared" si="6"/>
        <v>8</v>
      </c>
      <c r="Q170" s="1">
        <f t="shared" ref="Q170:Z170" si="341">E170*2^(4*count(F170:$O170))</f>
        <v>8</v>
      </c>
      <c r="R170" s="1">
        <f t="shared" si="341"/>
        <v>0</v>
      </c>
      <c r="S170" s="1">
        <f t="shared" si="341"/>
        <v>0</v>
      </c>
      <c r="T170" s="1">
        <f t="shared" si="341"/>
        <v>0</v>
      </c>
      <c r="U170" s="1">
        <f t="shared" si="341"/>
        <v>0</v>
      </c>
      <c r="V170" s="1">
        <f t="shared" si="341"/>
        <v>0</v>
      </c>
      <c r="W170" s="1">
        <f t="shared" si="341"/>
        <v>0</v>
      </c>
      <c r="X170" s="1">
        <f t="shared" si="341"/>
        <v>0</v>
      </c>
      <c r="Y170" s="1">
        <f t="shared" si="341"/>
        <v>0</v>
      </c>
      <c r="Z170" s="1">
        <f t="shared" si="341"/>
        <v>0</v>
      </c>
    </row>
    <row r="171">
      <c r="A171" s="1" t="str">
        <f>'P1'!R178</f>
        <v>1100</v>
      </c>
      <c r="B171" s="1">
        <f t="shared" si="3"/>
        <v>4</v>
      </c>
      <c r="C171" s="1">
        <f t="shared" si="4"/>
        <v>12</v>
      </c>
      <c r="E171" s="1">
        <f t="shared" ref="E171:O171" si="342">if(MID($A171,E$1*4+1,4)="","",bin2dec(MID($A171,E$1*4+1,4)))</f>
        <v>12</v>
      </c>
      <c r="F171" s="1" t="str">
        <f t="shared" si="342"/>
        <v/>
      </c>
      <c r="G171" s="1" t="str">
        <f t="shared" si="342"/>
        <v/>
      </c>
      <c r="H171" s="1" t="str">
        <f t="shared" si="342"/>
        <v/>
      </c>
      <c r="I171" s="1" t="str">
        <f t="shared" si="342"/>
        <v/>
      </c>
      <c r="J171" s="1" t="str">
        <f t="shared" si="342"/>
        <v/>
      </c>
      <c r="K171" s="1" t="str">
        <f t="shared" si="342"/>
        <v/>
      </c>
      <c r="L171" s="1" t="str">
        <f t="shared" si="342"/>
        <v/>
      </c>
      <c r="M171" s="1" t="str">
        <f t="shared" si="342"/>
        <v/>
      </c>
      <c r="N171" s="1" t="str">
        <f t="shared" si="342"/>
        <v/>
      </c>
      <c r="O171" s="1" t="str">
        <f t="shared" si="342"/>
        <v/>
      </c>
      <c r="P171" s="1">
        <f t="shared" si="6"/>
        <v>12</v>
      </c>
      <c r="Q171" s="1">
        <f t="shared" ref="Q171:Z171" si="343">E171*2^(4*count(F171:$O171))</f>
        <v>12</v>
      </c>
      <c r="R171" s="1">
        <f t="shared" si="343"/>
        <v>0</v>
      </c>
      <c r="S171" s="1">
        <f t="shared" si="343"/>
        <v>0</v>
      </c>
      <c r="T171" s="1">
        <f t="shared" si="343"/>
        <v>0</v>
      </c>
      <c r="U171" s="1">
        <f t="shared" si="343"/>
        <v>0</v>
      </c>
      <c r="V171" s="1">
        <f t="shared" si="343"/>
        <v>0</v>
      </c>
      <c r="W171" s="1">
        <f t="shared" si="343"/>
        <v>0</v>
      </c>
      <c r="X171" s="1">
        <f t="shared" si="343"/>
        <v>0</v>
      </c>
      <c r="Y171" s="1">
        <f t="shared" si="343"/>
        <v>0</v>
      </c>
      <c r="Z171" s="1">
        <f t="shared" si="343"/>
        <v>0</v>
      </c>
    </row>
    <row r="172">
      <c r="A172" s="1" t="str">
        <f>'P1'!R179</f>
        <v>0111</v>
      </c>
      <c r="B172" s="1">
        <f t="shared" si="3"/>
        <v>4</v>
      </c>
      <c r="C172" s="1">
        <f t="shared" si="4"/>
        <v>7</v>
      </c>
      <c r="E172" s="1">
        <f t="shared" ref="E172:O172" si="344">if(MID($A172,E$1*4+1,4)="","",bin2dec(MID($A172,E$1*4+1,4)))</f>
        <v>7</v>
      </c>
      <c r="F172" s="1" t="str">
        <f t="shared" si="344"/>
        <v/>
      </c>
      <c r="G172" s="1" t="str">
        <f t="shared" si="344"/>
        <v/>
      </c>
      <c r="H172" s="1" t="str">
        <f t="shared" si="344"/>
        <v/>
      </c>
      <c r="I172" s="1" t="str">
        <f t="shared" si="344"/>
        <v/>
      </c>
      <c r="J172" s="1" t="str">
        <f t="shared" si="344"/>
        <v/>
      </c>
      <c r="K172" s="1" t="str">
        <f t="shared" si="344"/>
        <v/>
      </c>
      <c r="L172" s="1" t="str">
        <f t="shared" si="344"/>
        <v/>
      </c>
      <c r="M172" s="1" t="str">
        <f t="shared" si="344"/>
        <v/>
      </c>
      <c r="N172" s="1" t="str">
        <f t="shared" si="344"/>
        <v/>
      </c>
      <c r="O172" s="1" t="str">
        <f t="shared" si="344"/>
        <v/>
      </c>
      <c r="P172" s="1">
        <f t="shared" si="6"/>
        <v>7</v>
      </c>
      <c r="Q172" s="1">
        <f t="shared" ref="Q172:Z172" si="345">E172*2^(4*count(F172:$O172))</f>
        <v>7</v>
      </c>
      <c r="R172" s="1">
        <f t="shared" si="345"/>
        <v>0</v>
      </c>
      <c r="S172" s="1">
        <f t="shared" si="345"/>
        <v>0</v>
      </c>
      <c r="T172" s="1">
        <f t="shared" si="345"/>
        <v>0</v>
      </c>
      <c r="U172" s="1">
        <f t="shared" si="345"/>
        <v>0</v>
      </c>
      <c r="V172" s="1">
        <f t="shared" si="345"/>
        <v>0</v>
      </c>
      <c r="W172" s="1">
        <f t="shared" si="345"/>
        <v>0</v>
      </c>
      <c r="X172" s="1">
        <f t="shared" si="345"/>
        <v>0</v>
      </c>
      <c r="Y172" s="1">
        <f t="shared" si="345"/>
        <v>0</v>
      </c>
      <c r="Z172" s="1">
        <f t="shared" si="345"/>
        <v>0</v>
      </c>
    </row>
    <row r="173">
      <c r="A173" s="1" t="str">
        <f>'P1'!R180</f>
        <v>01010110000001101000</v>
      </c>
      <c r="B173" s="1">
        <f t="shared" si="3"/>
        <v>20</v>
      </c>
      <c r="C173" s="1">
        <f t="shared" si="4"/>
        <v>352360</v>
      </c>
      <c r="E173" s="1">
        <f t="shared" ref="E173:O173" si="346">if(MID($A173,E$1*4+1,4)="","",bin2dec(MID($A173,E$1*4+1,4)))</f>
        <v>5</v>
      </c>
      <c r="F173" s="1">
        <f t="shared" si="346"/>
        <v>6</v>
      </c>
      <c r="G173" s="1">
        <f t="shared" si="346"/>
        <v>0</v>
      </c>
      <c r="H173" s="1">
        <f t="shared" si="346"/>
        <v>6</v>
      </c>
      <c r="I173" s="1">
        <f t="shared" si="346"/>
        <v>8</v>
      </c>
      <c r="J173" s="1" t="str">
        <f t="shared" si="346"/>
        <v/>
      </c>
      <c r="K173" s="1" t="str">
        <f t="shared" si="346"/>
        <v/>
      </c>
      <c r="L173" s="1" t="str">
        <f t="shared" si="346"/>
        <v/>
      </c>
      <c r="M173" s="1" t="str">
        <f t="shared" si="346"/>
        <v/>
      </c>
      <c r="N173" s="1" t="str">
        <f t="shared" si="346"/>
        <v/>
      </c>
      <c r="O173" s="1" t="str">
        <f t="shared" si="346"/>
        <v/>
      </c>
      <c r="P173" s="1">
        <f t="shared" si="6"/>
        <v>352360</v>
      </c>
      <c r="Q173" s="1">
        <f t="shared" ref="Q173:Z173" si="347">E173*2^(4*count(F173:$O173))</f>
        <v>327680</v>
      </c>
      <c r="R173" s="1">
        <f t="shared" si="347"/>
        <v>24576</v>
      </c>
      <c r="S173" s="1">
        <f t="shared" si="347"/>
        <v>0</v>
      </c>
      <c r="T173" s="1">
        <f t="shared" si="347"/>
        <v>96</v>
      </c>
      <c r="U173" s="1">
        <f t="shared" si="347"/>
        <v>8</v>
      </c>
      <c r="V173" s="1">
        <f t="shared" si="347"/>
        <v>0</v>
      </c>
      <c r="W173" s="1">
        <f t="shared" si="347"/>
        <v>0</v>
      </c>
      <c r="X173" s="1">
        <f t="shared" si="347"/>
        <v>0</v>
      </c>
      <c r="Y173" s="1">
        <f t="shared" si="347"/>
        <v>0</v>
      </c>
      <c r="Z173" s="1">
        <f t="shared" si="347"/>
        <v>0</v>
      </c>
    </row>
    <row r="174">
      <c r="A174" s="1" t="str">
        <f>'P1'!R181</f>
        <v/>
      </c>
      <c r="B174" s="1">
        <f t="shared" si="3"/>
        <v>0</v>
      </c>
      <c r="C174" s="1">
        <f t="shared" si="4"/>
        <v>0</v>
      </c>
      <c r="E174" s="1" t="str">
        <f t="shared" ref="E174:O174" si="348">if(MID($A174,E$1*4+1,4)="","",bin2dec(MID($A174,E$1*4+1,4)))</f>
        <v/>
      </c>
      <c r="F174" s="1" t="str">
        <f t="shared" si="348"/>
        <v/>
      </c>
      <c r="G174" s="1" t="str">
        <f t="shared" si="348"/>
        <v/>
      </c>
      <c r="H174" s="1" t="str">
        <f t="shared" si="348"/>
        <v/>
      </c>
      <c r="I174" s="1" t="str">
        <f t="shared" si="348"/>
        <v/>
      </c>
      <c r="J174" s="1" t="str">
        <f t="shared" si="348"/>
        <v/>
      </c>
      <c r="K174" s="1" t="str">
        <f t="shared" si="348"/>
        <v/>
      </c>
      <c r="L174" s="1" t="str">
        <f t="shared" si="348"/>
        <v/>
      </c>
      <c r="M174" s="1" t="str">
        <f t="shared" si="348"/>
        <v/>
      </c>
      <c r="N174" s="1" t="str">
        <f t="shared" si="348"/>
        <v/>
      </c>
      <c r="O174" s="1" t="str">
        <f t="shared" si="348"/>
        <v/>
      </c>
      <c r="P174" s="1">
        <f t="shared" si="6"/>
        <v>0</v>
      </c>
      <c r="Q174" s="1">
        <f t="shared" ref="Q174:Z174" si="349">E174*2^(4*count(F174:$O174))</f>
        <v>0</v>
      </c>
      <c r="R174" s="1">
        <f t="shared" si="349"/>
        <v>0</v>
      </c>
      <c r="S174" s="1">
        <f t="shared" si="349"/>
        <v>0</v>
      </c>
      <c r="T174" s="1">
        <f t="shared" si="349"/>
        <v>0</v>
      </c>
      <c r="U174" s="1">
        <f t="shared" si="349"/>
        <v>0</v>
      </c>
      <c r="V174" s="1">
        <f t="shared" si="349"/>
        <v>0</v>
      </c>
      <c r="W174" s="1">
        <f t="shared" si="349"/>
        <v>0</v>
      </c>
      <c r="X174" s="1">
        <f t="shared" si="349"/>
        <v>0</v>
      </c>
      <c r="Y174" s="1">
        <f t="shared" si="349"/>
        <v>0</v>
      </c>
      <c r="Z174" s="1">
        <f t="shared" si="349"/>
        <v>0</v>
      </c>
    </row>
    <row r="175">
      <c r="A175" s="1" t="str">
        <f>'P1'!R182</f>
        <v/>
      </c>
      <c r="B175" s="1">
        <f t="shared" si="3"/>
        <v>0</v>
      </c>
      <c r="C175" s="1">
        <f t="shared" si="4"/>
        <v>0</v>
      </c>
      <c r="E175" s="1" t="str">
        <f t="shared" ref="E175:O175" si="350">if(MID($A175,E$1*4+1,4)="","",bin2dec(MID($A175,E$1*4+1,4)))</f>
        <v/>
      </c>
      <c r="F175" s="1" t="str">
        <f t="shared" si="350"/>
        <v/>
      </c>
      <c r="G175" s="1" t="str">
        <f t="shared" si="350"/>
        <v/>
      </c>
      <c r="H175" s="1" t="str">
        <f t="shared" si="350"/>
        <v/>
      </c>
      <c r="I175" s="1" t="str">
        <f t="shared" si="350"/>
        <v/>
      </c>
      <c r="J175" s="1" t="str">
        <f t="shared" si="350"/>
        <v/>
      </c>
      <c r="K175" s="1" t="str">
        <f t="shared" si="350"/>
        <v/>
      </c>
      <c r="L175" s="1" t="str">
        <f t="shared" si="350"/>
        <v/>
      </c>
      <c r="M175" s="1" t="str">
        <f t="shared" si="350"/>
        <v/>
      </c>
      <c r="N175" s="1" t="str">
        <f t="shared" si="350"/>
        <v/>
      </c>
      <c r="O175" s="1" t="str">
        <f t="shared" si="350"/>
        <v/>
      </c>
      <c r="P175" s="1">
        <f t="shared" si="6"/>
        <v>0</v>
      </c>
      <c r="Q175" s="1">
        <f t="shared" ref="Q175:Z175" si="351">E175*2^(4*count(F175:$O175))</f>
        <v>0</v>
      </c>
      <c r="R175" s="1">
        <f t="shared" si="351"/>
        <v>0</v>
      </c>
      <c r="S175" s="1">
        <f t="shared" si="351"/>
        <v>0</v>
      </c>
      <c r="T175" s="1">
        <f t="shared" si="351"/>
        <v>0</v>
      </c>
      <c r="U175" s="1">
        <f t="shared" si="351"/>
        <v>0</v>
      </c>
      <c r="V175" s="1">
        <f t="shared" si="351"/>
        <v>0</v>
      </c>
      <c r="W175" s="1">
        <f t="shared" si="351"/>
        <v>0</v>
      </c>
      <c r="X175" s="1">
        <f t="shared" si="351"/>
        <v>0</v>
      </c>
      <c r="Y175" s="1">
        <f t="shared" si="351"/>
        <v>0</v>
      </c>
      <c r="Z175" s="1">
        <f t="shared" si="351"/>
        <v>0</v>
      </c>
    </row>
    <row r="176">
      <c r="A176" s="1" t="str">
        <f>'P1'!R183</f>
        <v/>
      </c>
      <c r="B176" s="1">
        <f t="shared" si="3"/>
        <v>0</v>
      </c>
      <c r="C176" s="1">
        <f t="shared" si="4"/>
        <v>0</v>
      </c>
      <c r="E176" s="1" t="str">
        <f t="shared" ref="E176:O176" si="352">if(MID($A176,E$1*4+1,4)="","",bin2dec(MID($A176,E$1*4+1,4)))</f>
        <v/>
      </c>
      <c r="F176" s="1" t="str">
        <f t="shared" si="352"/>
        <v/>
      </c>
      <c r="G176" s="1" t="str">
        <f t="shared" si="352"/>
        <v/>
      </c>
      <c r="H176" s="1" t="str">
        <f t="shared" si="352"/>
        <v/>
      </c>
      <c r="I176" s="1" t="str">
        <f t="shared" si="352"/>
        <v/>
      </c>
      <c r="J176" s="1" t="str">
        <f t="shared" si="352"/>
        <v/>
      </c>
      <c r="K176" s="1" t="str">
        <f t="shared" si="352"/>
        <v/>
      </c>
      <c r="L176" s="1" t="str">
        <f t="shared" si="352"/>
        <v/>
      </c>
      <c r="M176" s="1" t="str">
        <f t="shared" si="352"/>
        <v/>
      </c>
      <c r="N176" s="1" t="str">
        <f t="shared" si="352"/>
        <v/>
      </c>
      <c r="O176" s="1" t="str">
        <f t="shared" si="352"/>
        <v/>
      </c>
      <c r="P176" s="1">
        <f t="shared" si="6"/>
        <v>0</v>
      </c>
      <c r="Q176" s="1">
        <f t="shared" ref="Q176:Z176" si="353">E176*2^(4*count(F176:$O176))</f>
        <v>0</v>
      </c>
      <c r="R176" s="1">
        <f t="shared" si="353"/>
        <v>0</v>
      </c>
      <c r="S176" s="1">
        <f t="shared" si="353"/>
        <v>0</v>
      </c>
      <c r="T176" s="1">
        <f t="shared" si="353"/>
        <v>0</v>
      </c>
      <c r="U176" s="1">
        <f t="shared" si="353"/>
        <v>0</v>
      </c>
      <c r="V176" s="1">
        <f t="shared" si="353"/>
        <v>0</v>
      </c>
      <c r="W176" s="1">
        <f t="shared" si="353"/>
        <v>0</v>
      </c>
      <c r="X176" s="1">
        <f t="shared" si="353"/>
        <v>0</v>
      </c>
      <c r="Y176" s="1">
        <f t="shared" si="353"/>
        <v>0</v>
      </c>
      <c r="Z176" s="1">
        <f t="shared" si="353"/>
        <v>0</v>
      </c>
    </row>
    <row r="177">
      <c r="A177" s="1" t="str">
        <f>'P1'!R184</f>
        <v>1001</v>
      </c>
      <c r="B177" s="1">
        <f t="shared" si="3"/>
        <v>4</v>
      </c>
      <c r="C177" s="1">
        <f t="shared" si="4"/>
        <v>9</v>
      </c>
      <c r="E177" s="1">
        <f t="shared" ref="E177:O177" si="354">if(MID($A177,E$1*4+1,4)="","",bin2dec(MID($A177,E$1*4+1,4)))</f>
        <v>9</v>
      </c>
      <c r="F177" s="1" t="str">
        <f t="shared" si="354"/>
        <v/>
      </c>
      <c r="G177" s="1" t="str">
        <f t="shared" si="354"/>
        <v/>
      </c>
      <c r="H177" s="1" t="str">
        <f t="shared" si="354"/>
        <v/>
      </c>
      <c r="I177" s="1" t="str">
        <f t="shared" si="354"/>
        <v/>
      </c>
      <c r="J177" s="1" t="str">
        <f t="shared" si="354"/>
        <v/>
      </c>
      <c r="K177" s="1" t="str">
        <f t="shared" si="354"/>
        <v/>
      </c>
      <c r="L177" s="1" t="str">
        <f t="shared" si="354"/>
        <v/>
      </c>
      <c r="M177" s="1" t="str">
        <f t="shared" si="354"/>
        <v/>
      </c>
      <c r="N177" s="1" t="str">
        <f t="shared" si="354"/>
        <v/>
      </c>
      <c r="O177" s="1" t="str">
        <f t="shared" si="354"/>
        <v/>
      </c>
      <c r="P177" s="1">
        <f t="shared" si="6"/>
        <v>9</v>
      </c>
      <c r="Q177" s="1">
        <f t="shared" ref="Q177:Z177" si="355">E177*2^(4*count(F177:$O177))</f>
        <v>9</v>
      </c>
      <c r="R177" s="1">
        <f t="shared" si="355"/>
        <v>0</v>
      </c>
      <c r="S177" s="1">
        <f t="shared" si="355"/>
        <v>0</v>
      </c>
      <c r="T177" s="1">
        <f t="shared" si="355"/>
        <v>0</v>
      </c>
      <c r="U177" s="1">
        <f t="shared" si="355"/>
        <v>0</v>
      </c>
      <c r="V177" s="1">
        <f t="shared" si="355"/>
        <v>0</v>
      </c>
      <c r="W177" s="1">
        <f t="shared" si="355"/>
        <v>0</v>
      </c>
      <c r="X177" s="1">
        <f t="shared" si="355"/>
        <v>0</v>
      </c>
      <c r="Y177" s="1">
        <f t="shared" si="355"/>
        <v>0</v>
      </c>
      <c r="Z177" s="1">
        <f t="shared" si="355"/>
        <v>0</v>
      </c>
    </row>
    <row r="178">
      <c r="A178" s="1" t="str">
        <f>'P1'!R185</f>
        <v>1010</v>
      </c>
      <c r="B178" s="1">
        <f t="shared" si="3"/>
        <v>4</v>
      </c>
      <c r="C178" s="1">
        <f t="shared" si="4"/>
        <v>10</v>
      </c>
      <c r="E178" s="1">
        <f t="shared" ref="E178:O178" si="356">if(MID($A178,E$1*4+1,4)="","",bin2dec(MID($A178,E$1*4+1,4)))</f>
        <v>10</v>
      </c>
      <c r="F178" s="1" t="str">
        <f t="shared" si="356"/>
        <v/>
      </c>
      <c r="G178" s="1" t="str">
        <f t="shared" si="356"/>
        <v/>
      </c>
      <c r="H178" s="1" t="str">
        <f t="shared" si="356"/>
        <v/>
      </c>
      <c r="I178" s="1" t="str">
        <f t="shared" si="356"/>
        <v/>
      </c>
      <c r="J178" s="1" t="str">
        <f t="shared" si="356"/>
        <v/>
      </c>
      <c r="K178" s="1" t="str">
        <f t="shared" si="356"/>
        <v/>
      </c>
      <c r="L178" s="1" t="str">
        <f t="shared" si="356"/>
        <v/>
      </c>
      <c r="M178" s="1" t="str">
        <f t="shared" si="356"/>
        <v/>
      </c>
      <c r="N178" s="1" t="str">
        <f t="shared" si="356"/>
        <v/>
      </c>
      <c r="O178" s="1" t="str">
        <f t="shared" si="356"/>
        <v/>
      </c>
      <c r="P178" s="1">
        <f t="shared" si="6"/>
        <v>10</v>
      </c>
      <c r="Q178" s="1">
        <f t="shared" ref="Q178:Z178" si="357">E178*2^(4*count(F178:$O178))</f>
        <v>10</v>
      </c>
      <c r="R178" s="1">
        <f t="shared" si="357"/>
        <v>0</v>
      </c>
      <c r="S178" s="1">
        <f t="shared" si="357"/>
        <v>0</v>
      </c>
      <c r="T178" s="1">
        <f t="shared" si="357"/>
        <v>0</v>
      </c>
      <c r="U178" s="1">
        <f t="shared" si="357"/>
        <v>0</v>
      </c>
      <c r="V178" s="1">
        <f t="shared" si="357"/>
        <v>0</v>
      </c>
      <c r="W178" s="1">
        <f t="shared" si="357"/>
        <v>0</v>
      </c>
      <c r="X178" s="1">
        <f t="shared" si="357"/>
        <v>0</v>
      </c>
      <c r="Y178" s="1">
        <f t="shared" si="357"/>
        <v>0</v>
      </c>
      <c r="Z178" s="1">
        <f t="shared" si="357"/>
        <v>0</v>
      </c>
    </row>
    <row r="179">
      <c r="A179" s="1" t="str">
        <f>'P1'!R186</f>
        <v>1110</v>
      </c>
      <c r="B179" s="1">
        <f t="shared" si="3"/>
        <v>4</v>
      </c>
      <c r="C179" s="1">
        <f t="shared" si="4"/>
        <v>14</v>
      </c>
      <c r="E179" s="1">
        <f t="shared" ref="E179:O179" si="358">if(MID($A179,E$1*4+1,4)="","",bin2dec(MID($A179,E$1*4+1,4)))</f>
        <v>14</v>
      </c>
      <c r="F179" s="1" t="str">
        <f t="shared" si="358"/>
        <v/>
      </c>
      <c r="G179" s="1" t="str">
        <f t="shared" si="358"/>
        <v/>
      </c>
      <c r="H179" s="1" t="str">
        <f t="shared" si="358"/>
        <v/>
      </c>
      <c r="I179" s="1" t="str">
        <f t="shared" si="358"/>
        <v/>
      </c>
      <c r="J179" s="1" t="str">
        <f t="shared" si="358"/>
        <v/>
      </c>
      <c r="K179" s="1" t="str">
        <f t="shared" si="358"/>
        <v/>
      </c>
      <c r="L179" s="1" t="str">
        <f t="shared" si="358"/>
        <v/>
      </c>
      <c r="M179" s="1" t="str">
        <f t="shared" si="358"/>
        <v/>
      </c>
      <c r="N179" s="1" t="str">
        <f t="shared" si="358"/>
        <v/>
      </c>
      <c r="O179" s="1" t="str">
        <f t="shared" si="358"/>
        <v/>
      </c>
      <c r="P179" s="1">
        <f t="shared" si="6"/>
        <v>14</v>
      </c>
      <c r="Q179" s="1">
        <f t="shared" ref="Q179:Z179" si="359">E179*2^(4*count(F179:$O179))</f>
        <v>14</v>
      </c>
      <c r="R179" s="1">
        <f t="shared" si="359"/>
        <v>0</v>
      </c>
      <c r="S179" s="1">
        <f t="shared" si="359"/>
        <v>0</v>
      </c>
      <c r="T179" s="1">
        <f t="shared" si="359"/>
        <v>0</v>
      </c>
      <c r="U179" s="1">
        <f t="shared" si="359"/>
        <v>0</v>
      </c>
      <c r="V179" s="1">
        <f t="shared" si="359"/>
        <v>0</v>
      </c>
      <c r="W179" s="1">
        <f t="shared" si="359"/>
        <v>0</v>
      </c>
      <c r="X179" s="1">
        <f t="shared" si="359"/>
        <v>0</v>
      </c>
      <c r="Y179" s="1">
        <f t="shared" si="359"/>
        <v>0</v>
      </c>
      <c r="Z179" s="1">
        <f t="shared" si="359"/>
        <v>0</v>
      </c>
    </row>
    <row r="180">
      <c r="A180" s="1" t="str">
        <f>'P1'!R187</f>
        <v/>
      </c>
      <c r="B180" s="1">
        <f t="shared" si="3"/>
        <v>0</v>
      </c>
      <c r="C180" s="1">
        <f t="shared" si="4"/>
        <v>0</v>
      </c>
      <c r="E180" s="1" t="str">
        <f t="shared" ref="E180:O180" si="360">if(MID($A180,E$1*4+1,4)="","",bin2dec(MID($A180,E$1*4+1,4)))</f>
        <v/>
      </c>
      <c r="F180" s="1" t="str">
        <f t="shared" si="360"/>
        <v/>
      </c>
      <c r="G180" s="1" t="str">
        <f t="shared" si="360"/>
        <v/>
      </c>
      <c r="H180" s="1" t="str">
        <f t="shared" si="360"/>
        <v/>
      </c>
      <c r="I180" s="1" t="str">
        <f t="shared" si="360"/>
        <v/>
      </c>
      <c r="J180" s="1" t="str">
        <f t="shared" si="360"/>
        <v/>
      </c>
      <c r="K180" s="1" t="str">
        <f t="shared" si="360"/>
        <v/>
      </c>
      <c r="L180" s="1" t="str">
        <f t="shared" si="360"/>
        <v/>
      </c>
      <c r="M180" s="1" t="str">
        <f t="shared" si="360"/>
        <v/>
      </c>
      <c r="N180" s="1" t="str">
        <f t="shared" si="360"/>
        <v/>
      </c>
      <c r="O180" s="1" t="str">
        <f t="shared" si="360"/>
        <v/>
      </c>
      <c r="P180" s="1">
        <f t="shared" si="6"/>
        <v>0</v>
      </c>
      <c r="Q180" s="1">
        <f t="shared" ref="Q180:Z180" si="361">E180*2^(4*count(F180:$O180))</f>
        <v>0</v>
      </c>
      <c r="R180" s="1">
        <f t="shared" si="361"/>
        <v>0</v>
      </c>
      <c r="S180" s="1">
        <f t="shared" si="361"/>
        <v>0</v>
      </c>
      <c r="T180" s="1">
        <f t="shared" si="361"/>
        <v>0</v>
      </c>
      <c r="U180" s="1">
        <f t="shared" si="361"/>
        <v>0</v>
      </c>
      <c r="V180" s="1">
        <f t="shared" si="361"/>
        <v>0</v>
      </c>
      <c r="W180" s="1">
        <f t="shared" si="361"/>
        <v>0</v>
      </c>
      <c r="X180" s="1">
        <f t="shared" si="361"/>
        <v>0</v>
      </c>
      <c r="Y180" s="1">
        <f t="shared" si="361"/>
        <v>0</v>
      </c>
      <c r="Z180" s="1">
        <f t="shared" si="361"/>
        <v>0</v>
      </c>
    </row>
    <row r="181">
      <c r="A181" s="1" t="str">
        <f>'P1'!R188</f>
        <v>1011</v>
      </c>
      <c r="B181" s="1">
        <f t="shared" si="3"/>
        <v>4</v>
      </c>
      <c r="C181" s="1">
        <f t="shared" si="4"/>
        <v>11</v>
      </c>
      <c r="E181" s="1">
        <f t="shared" ref="E181:O181" si="362">if(MID($A181,E$1*4+1,4)="","",bin2dec(MID($A181,E$1*4+1,4)))</f>
        <v>11</v>
      </c>
      <c r="F181" s="1" t="str">
        <f t="shared" si="362"/>
        <v/>
      </c>
      <c r="G181" s="1" t="str">
        <f t="shared" si="362"/>
        <v/>
      </c>
      <c r="H181" s="1" t="str">
        <f t="shared" si="362"/>
        <v/>
      </c>
      <c r="I181" s="1" t="str">
        <f t="shared" si="362"/>
        <v/>
      </c>
      <c r="J181" s="1" t="str">
        <f t="shared" si="362"/>
        <v/>
      </c>
      <c r="K181" s="1" t="str">
        <f t="shared" si="362"/>
        <v/>
      </c>
      <c r="L181" s="1" t="str">
        <f t="shared" si="362"/>
        <v/>
      </c>
      <c r="M181" s="1" t="str">
        <f t="shared" si="362"/>
        <v/>
      </c>
      <c r="N181" s="1" t="str">
        <f t="shared" si="362"/>
        <v/>
      </c>
      <c r="O181" s="1" t="str">
        <f t="shared" si="362"/>
        <v/>
      </c>
      <c r="P181" s="1">
        <f t="shared" si="6"/>
        <v>11</v>
      </c>
      <c r="Q181" s="1">
        <f t="shared" ref="Q181:Z181" si="363">E181*2^(4*count(F181:$O181))</f>
        <v>11</v>
      </c>
      <c r="R181" s="1">
        <f t="shared" si="363"/>
        <v>0</v>
      </c>
      <c r="S181" s="1">
        <f t="shared" si="363"/>
        <v>0</v>
      </c>
      <c r="T181" s="1">
        <f t="shared" si="363"/>
        <v>0</v>
      </c>
      <c r="U181" s="1">
        <f t="shared" si="363"/>
        <v>0</v>
      </c>
      <c r="V181" s="1">
        <f t="shared" si="363"/>
        <v>0</v>
      </c>
      <c r="W181" s="1">
        <f t="shared" si="363"/>
        <v>0</v>
      </c>
      <c r="X181" s="1">
        <f t="shared" si="363"/>
        <v>0</v>
      </c>
      <c r="Y181" s="1">
        <f t="shared" si="363"/>
        <v>0</v>
      </c>
      <c r="Z181" s="1">
        <f t="shared" si="363"/>
        <v>0</v>
      </c>
    </row>
    <row r="182">
      <c r="A182" s="1" t="str">
        <f>'P1'!R189</f>
        <v>0101</v>
      </c>
      <c r="B182" s="1">
        <f t="shared" si="3"/>
        <v>4</v>
      </c>
      <c r="C182" s="1">
        <f t="shared" si="4"/>
        <v>5</v>
      </c>
      <c r="E182" s="1">
        <f t="shared" ref="E182:O182" si="364">if(MID($A182,E$1*4+1,4)="","",bin2dec(MID($A182,E$1*4+1,4)))</f>
        <v>5</v>
      </c>
      <c r="F182" s="1" t="str">
        <f t="shared" si="364"/>
        <v/>
      </c>
      <c r="G182" s="1" t="str">
        <f t="shared" si="364"/>
        <v/>
      </c>
      <c r="H182" s="1" t="str">
        <f t="shared" si="364"/>
        <v/>
      </c>
      <c r="I182" s="1" t="str">
        <f t="shared" si="364"/>
        <v/>
      </c>
      <c r="J182" s="1" t="str">
        <f t="shared" si="364"/>
        <v/>
      </c>
      <c r="K182" s="1" t="str">
        <f t="shared" si="364"/>
        <v/>
      </c>
      <c r="L182" s="1" t="str">
        <f t="shared" si="364"/>
        <v/>
      </c>
      <c r="M182" s="1" t="str">
        <f t="shared" si="364"/>
        <v/>
      </c>
      <c r="N182" s="1" t="str">
        <f t="shared" si="364"/>
        <v/>
      </c>
      <c r="O182" s="1" t="str">
        <f t="shared" si="364"/>
        <v/>
      </c>
      <c r="P182" s="1">
        <f t="shared" si="6"/>
        <v>5</v>
      </c>
      <c r="Q182" s="1">
        <f t="shared" ref="Q182:Z182" si="365">E182*2^(4*count(F182:$O182))</f>
        <v>5</v>
      </c>
      <c r="R182" s="1">
        <f t="shared" si="365"/>
        <v>0</v>
      </c>
      <c r="S182" s="1">
        <f t="shared" si="365"/>
        <v>0</v>
      </c>
      <c r="T182" s="1">
        <f t="shared" si="365"/>
        <v>0</v>
      </c>
      <c r="U182" s="1">
        <f t="shared" si="365"/>
        <v>0</v>
      </c>
      <c r="V182" s="1">
        <f t="shared" si="365"/>
        <v>0</v>
      </c>
      <c r="W182" s="1">
        <f t="shared" si="365"/>
        <v>0</v>
      </c>
      <c r="X182" s="1">
        <f t="shared" si="365"/>
        <v>0</v>
      </c>
      <c r="Y182" s="1">
        <f t="shared" si="365"/>
        <v>0</v>
      </c>
      <c r="Z182" s="1">
        <f t="shared" si="365"/>
        <v>0</v>
      </c>
    </row>
    <row r="183">
      <c r="A183" s="1" t="str">
        <f>'P1'!R190</f>
        <v>1000</v>
      </c>
      <c r="B183" s="1">
        <f t="shared" si="3"/>
        <v>4</v>
      </c>
      <c r="C183" s="1">
        <f t="shared" si="4"/>
        <v>8</v>
      </c>
      <c r="E183" s="1">
        <f t="shared" ref="E183:O183" si="366">if(MID($A183,E$1*4+1,4)="","",bin2dec(MID($A183,E$1*4+1,4)))</f>
        <v>8</v>
      </c>
      <c r="F183" s="1" t="str">
        <f t="shared" si="366"/>
        <v/>
      </c>
      <c r="G183" s="1" t="str">
        <f t="shared" si="366"/>
        <v/>
      </c>
      <c r="H183" s="1" t="str">
        <f t="shared" si="366"/>
        <v/>
      </c>
      <c r="I183" s="1" t="str">
        <f t="shared" si="366"/>
        <v/>
      </c>
      <c r="J183" s="1" t="str">
        <f t="shared" si="366"/>
        <v/>
      </c>
      <c r="K183" s="1" t="str">
        <f t="shared" si="366"/>
        <v/>
      </c>
      <c r="L183" s="1" t="str">
        <f t="shared" si="366"/>
        <v/>
      </c>
      <c r="M183" s="1" t="str">
        <f t="shared" si="366"/>
        <v/>
      </c>
      <c r="N183" s="1" t="str">
        <f t="shared" si="366"/>
        <v/>
      </c>
      <c r="O183" s="1" t="str">
        <f t="shared" si="366"/>
        <v/>
      </c>
      <c r="P183" s="1">
        <f t="shared" si="6"/>
        <v>8</v>
      </c>
      <c r="Q183" s="1">
        <f t="shared" ref="Q183:Z183" si="367">E183*2^(4*count(F183:$O183))</f>
        <v>8</v>
      </c>
      <c r="R183" s="1">
        <f t="shared" si="367"/>
        <v>0</v>
      </c>
      <c r="S183" s="1">
        <f t="shared" si="367"/>
        <v>0</v>
      </c>
      <c r="T183" s="1">
        <f t="shared" si="367"/>
        <v>0</v>
      </c>
      <c r="U183" s="1">
        <f t="shared" si="367"/>
        <v>0</v>
      </c>
      <c r="V183" s="1">
        <f t="shared" si="367"/>
        <v>0</v>
      </c>
      <c r="W183" s="1">
        <f t="shared" si="367"/>
        <v>0</v>
      </c>
      <c r="X183" s="1">
        <f t="shared" si="367"/>
        <v>0</v>
      </c>
      <c r="Y183" s="1">
        <f t="shared" si="367"/>
        <v>0</v>
      </c>
      <c r="Z183" s="1">
        <f t="shared" si="367"/>
        <v>0</v>
      </c>
    </row>
    <row r="184">
      <c r="A184" s="1" t="str">
        <f>'P1'!R191</f>
        <v>110011001110</v>
      </c>
      <c r="B184" s="1">
        <f t="shared" si="3"/>
        <v>12</v>
      </c>
      <c r="C184" s="1">
        <f t="shared" si="4"/>
        <v>3278</v>
      </c>
      <c r="E184" s="1">
        <f t="shared" ref="E184:O184" si="368">if(MID($A184,E$1*4+1,4)="","",bin2dec(MID($A184,E$1*4+1,4)))</f>
        <v>12</v>
      </c>
      <c r="F184" s="1">
        <f t="shared" si="368"/>
        <v>12</v>
      </c>
      <c r="G184" s="1">
        <f t="shared" si="368"/>
        <v>14</v>
      </c>
      <c r="H184" s="1" t="str">
        <f t="shared" si="368"/>
        <v/>
      </c>
      <c r="I184" s="1" t="str">
        <f t="shared" si="368"/>
        <v/>
      </c>
      <c r="J184" s="1" t="str">
        <f t="shared" si="368"/>
        <v/>
      </c>
      <c r="K184" s="1" t="str">
        <f t="shared" si="368"/>
        <v/>
      </c>
      <c r="L184" s="1" t="str">
        <f t="shared" si="368"/>
        <v/>
      </c>
      <c r="M184" s="1" t="str">
        <f t="shared" si="368"/>
        <v/>
      </c>
      <c r="N184" s="1" t="str">
        <f t="shared" si="368"/>
        <v/>
      </c>
      <c r="O184" s="1" t="str">
        <f t="shared" si="368"/>
        <v/>
      </c>
      <c r="P184" s="1">
        <f t="shared" si="6"/>
        <v>3278</v>
      </c>
      <c r="Q184" s="1">
        <f t="shared" ref="Q184:Z184" si="369">E184*2^(4*count(F184:$O184))</f>
        <v>3072</v>
      </c>
      <c r="R184" s="1">
        <f t="shared" si="369"/>
        <v>192</v>
      </c>
      <c r="S184" s="1">
        <f t="shared" si="369"/>
        <v>14</v>
      </c>
      <c r="T184" s="1">
        <f t="shared" si="369"/>
        <v>0</v>
      </c>
      <c r="U184" s="1">
        <f t="shared" si="369"/>
        <v>0</v>
      </c>
      <c r="V184" s="1">
        <f t="shared" si="369"/>
        <v>0</v>
      </c>
      <c r="W184" s="1">
        <f t="shared" si="369"/>
        <v>0</v>
      </c>
      <c r="X184" s="1">
        <f t="shared" si="369"/>
        <v>0</v>
      </c>
      <c r="Y184" s="1">
        <f t="shared" si="369"/>
        <v>0</v>
      </c>
      <c r="Z184" s="1">
        <f t="shared" si="369"/>
        <v>0</v>
      </c>
    </row>
    <row r="185">
      <c r="A185" s="1" t="str">
        <f>'P1'!R192</f>
        <v/>
      </c>
      <c r="B185" s="1">
        <f t="shared" si="3"/>
        <v>0</v>
      </c>
      <c r="C185" s="1">
        <f t="shared" si="4"/>
        <v>0</v>
      </c>
      <c r="E185" s="1" t="str">
        <f t="shared" ref="E185:O185" si="370">if(MID($A185,E$1*4+1,4)="","",bin2dec(MID($A185,E$1*4+1,4)))</f>
        <v/>
      </c>
      <c r="F185" s="1" t="str">
        <f t="shared" si="370"/>
        <v/>
      </c>
      <c r="G185" s="1" t="str">
        <f t="shared" si="370"/>
        <v/>
      </c>
      <c r="H185" s="1" t="str">
        <f t="shared" si="370"/>
        <v/>
      </c>
      <c r="I185" s="1" t="str">
        <f t="shared" si="370"/>
        <v/>
      </c>
      <c r="J185" s="1" t="str">
        <f t="shared" si="370"/>
        <v/>
      </c>
      <c r="K185" s="1" t="str">
        <f t="shared" si="370"/>
        <v/>
      </c>
      <c r="L185" s="1" t="str">
        <f t="shared" si="370"/>
        <v/>
      </c>
      <c r="M185" s="1" t="str">
        <f t="shared" si="370"/>
        <v/>
      </c>
      <c r="N185" s="1" t="str">
        <f t="shared" si="370"/>
        <v/>
      </c>
      <c r="O185" s="1" t="str">
        <f t="shared" si="370"/>
        <v/>
      </c>
      <c r="P185" s="1">
        <f t="shared" si="6"/>
        <v>0</v>
      </c>
      <c r="Q185" s="1">
        <f t="shared" ref="Q185:Z185" si="371">E185*2^(4*count(F185:$O185))</f>
        <v>0</v>
      </c>
      <c r="R185" s="1">
        <f t="shared" si="371"/>
        <v>0</v>
      </c>
      <c r="S185" s="1">
        <f t="shared" si="371"/>
        <v>0</v>
      </c>
      <c r="T185" s="1">
        <f t="shared" si="371"/>
        <v>0</v>
      </c>
      <c r="U185" s="1">
        <f t="shared" si="371"/>
        <v>0</v>
      </c>
      <c r="V185" s="1">
        <f t="shared" si="371"/>
        <v>0</v>
      </c>
      <c r="W185" s="1">
        <f t="shared" si="371"/>
        <v>0</v>
      </c>
      <c r="X185" s="1">
        <f t="shared" si="371"/>
        <v>0</v>
      </c>
      <c r="Y185" s="1">
        <f t="shared" si="371"/>
        <v>0</v>
      </c>
      <c r="Z185" s="1">
        <f t="shared" si="371"/>
        <v>0</v>
      </c>
    </row>
    <row r="186">
      <c r="A186" s="1" t="str">
        <f>'P1'!R193</f>
        <v>0101000011000101</v>
      </c>
      <c r="B186" s="1">
        <f t="shared" si="3"/>
        <v>16</v>
      </c>
      <c r="C186" s="1">
        <f t="shared" si="4"/>
        <v>20677</v>
      </c>
      <c r="E186" s="1">
        <f t="shared" ref="E186:O186" si="372">if(MID($A186,E$1*4+1,4)="","",bin2dec(MID($A186,E$1*4+1,4)))</f>
        <v>5</v>
      </c>
      <c r="F186" s="1">
        <f t="shared" si="372"/>
        <v>0</v>
      </c>
      <c r="G186" s="1">
        <f t="shared" si="372"/>
        <v>12</v>
      </c>
      <c r="H186" s="1">
        <f t="shared" si="372"/>
        <v>5</v>
      </c>
      <c r="I186" s="1" t="str">
        <f t="shared" si="372"/>
        <v/>
      </c>
      <c r="J186" s="1" t="str">
        <f t="shared" si="372"/>
        <v/>
      </c>
      <c r="K186" s="1" t="str">
        <f t="shared" si="372"/>
        <v/>
      </c>
      <c r="L186" s="1" t="str">
        <f t="shared" si="372"/>
        <v/>
      </c>
      <c r="M186" s="1" t="str">
        <f t="shared" si="372"/>
        <v/>
      </c>
      <c r="N186" s="1" t="str">
        <f t="shared" si="372"/>
        <v/>
      </c>
      <c r="O186" s="1" t="str">
        <f t="shared" si="372"/>
        <v/>
      </c>
      <c r="P186" s="1">
        <f t="shared" si="6"/>
        <v>20677</v>
      </c>
      <c r="Q186" s="1">
        <f t="shared" ref="Q186:Z186" si="373">E186*2^(4*count(F186:$O186))</f>
        <v>20480</v>
      </c>
      <c r="R186" s="1">
        <f t="shared" si="373"/>
        <v>0</v>
      </c>
      <c r="S186" s="1">
        <f t="shared" si="373"/>
        <v>192</v>
      </c>
      <c r="T186" s="1">
        <f t="shared" si="373"/>
        <v>5</v>
      </c>
      <c r="U186" s="1">
        <f t="shared" si="373"/>
        <v>0</v>
      </c>
      <c r="V186" s="1">
        <f t="shared" si="373"/>
        <v>0</v>
      </c>
      <c r="W186" s="1">
        <f t="shared" si="373"/>
        <v>0</v>
      </c>
      <c r="X186" s="1">
        <f t="shared" si="373"/>
        <v>0</v>
      </c>
      <c r="Y186" s="1">
        <f t="shared" si="373"/>
        <v>0</v>
      </c>
      <c r="Z186" s="1">
        <f t="shared" si="373"/>
        <v>0</v>
      </c>
    </row>
    <row r="187">
      <c r="A187" s="1" t="str">
        <f>'P1'!R194</f>
        <v>01100111</v>
      </c>
      <c r="B187" s="1">
        <f t="shared" si="3"/>
        <v>8</v>
      </c>
      <c r="C187" s="1">
        <f t="shared" si="4"/>
        <v>103</v>
      </c>
      <c r="E187" s="1">
        <f t="shared" ref="E187:O187" si="374">if(MID($A187,E$1*4+1,4)="","",bin2dec(MID($A187,E$1*4+1,4)))</f>
        <v>6</v>
      </c>
      <c r="F187" s="1">
        <f t="shared" si="374"/>
        <v>7</v>
      </c>
      <c r="G187" s="1" t="str">
        <f t="shared" si="374"/>
        <v/>
      </c>
      <c r="H187" s="1" t="str">
        <f t="shared" si="374"/>
        <v/>
      </c>
      <c r="I187" s="1" t="str">
        <f t="shared" si="374"/>
        <v/>
      </c>
      <c r="J187" s="1" t="str">
        <f t="shared" si="374"/>
        <v/>
      </c>
      <c r="K187" s="1" t="str">
        <f t="shared" si="374"/>
        <v/>
      </c>
      <c r="L187" s="1" t="str">
        <f t="shared" si="374"/>
        <v/>
      </c>
      <c r="M187" s="1" t="str">
        <f t="shared" si="374"/>
        <v/>
      </c>
      <c r="N187" s="1" t="str">
        <f t="shared" si="374"/>
        <v/>
      </c>
      <c r="O187" s="1" t="str">
        <f t="shared" si="374"/>
        <v/>
      </c>
      <c r="P187" s="1">
        <f t="shared" si="6"/>
        <v>103</v>
      </c>
      <c r="Q187" s="1">
        <f t="shared" ref="Q187:Z187" si="375">E187*2^(4*count(F187:$O187))</f>
        <v>96</v>
      </c>
      <c r="R187" s="1">
        <f t="shared" si="375"/>
        <v>7</v>
      </c>
      <c r="S187" s="1">
        <f t="shared" si="375"/>
        <v>0</v>
      </c>
      <c r="T187" s="1">
        <f t="shared" si="375"/>
        <v>0</v>
      </c>
      <c r="U187" s="1">
        <f t="shared" si="375"/>
        <v>0</v>
      </c>
      <c r="V187" s="1">
        <f t="shared" si="375"/>
        <v>0</v>
      </c>
      <c r="W187" s="1">
        <f t="shared" si="375"/>
        <v>0</v>
      </c>
      <c r="X187" s="1">
        <f t="shared" si="375"/>
        <v>0</v>
      </c>
      <c r="Y187" s="1">
        <f t="shared" si="375"/>
        <v>0</v>
      </c>
      <c r="Z187" s="1">
        <f t="shared" si="375"/>
        <v>0</v>
      </c>
    </row>
    <row r="188">
      <c r="A188" s="1" t="str">
        <f>'P1'!R195</f>
        <v/>
      </c>
      <c r="B188" s="1">
        <f t="shared" si="3"/>
        <v>0</v>
      </c>
      <c r="C188" s="1">
        <f t="shared" si="4"/>
        <v>0</v>
      </c>
      <c r="E188" s="1" t="str">
        <f t="shared" ref="E188:O188" si="376">if(MID($A188,E$1*4+1,4)="","",bin2dec(MID($A188,E$1*4+1,4)))</f>
        <v/>
      </c>
      <c r="F188" s="1" t="str">
        <f t="shared" si="376"/>
        <v/>
      </c>
      <c r="G188" s="1" t="str">
        <f t="shared" si="376"/>
        <v/>
      </c>
      <c r="H188" s="1" t="str">
        <f t="shared" si="376"/>
        <v/>
      </c>
      <c r="I188" s="1" t="str">
        <f t="shared" si="376"/>
        <v/>
      </c>
      <c r="J188" s="1" t="str">
        <f t="shared" si="376"/>
        <v/>
      </c>
      <c r="K188" s="1" t="str">
        <f t="shared" si="376"/>
        <v/>
      </c>
      <c r="L188" s="1" t="str">
        <f t="shared" si="376"/>
        <v/>
      </c>
      <c r="M188" s="1" t="str">
        <f t="shared" si="376"/>
        <v/>
      </c>
      <c r="N188" s="1" t="str">
        <f t="shared" si="376"/>
        <v/>
      </c>
      <c r="O188" s="1" t="str">
        <f t="shared" si="376"/>
        <v/>
      </c>
      <c r="P188" s="1">
        <f t="shared" si="6"/>
        <v>0</v>
      </c>
      <c r="Q188" s="1">
        <f t="shared" ref="Q188:Z188" si="377">E188*2^(4*count(F188:$O188))</f>
        <v>0</v>
      </c>
      <c r="R188" s="1">
        <f t="shared" si="377"/>
        <v>0</v>
      </c>
      <c r="S188" s="1">
        <f t="shared" si="377"/>
        <v>0</v>
      </c>
      <c r="T188" s="1">
        <f t="shared" si="377"/>
        <v>0</v>
      </c>
      <c r="U188" s="1">
        <f t="shared" si="377"/>
        <v>0</v>
      </c>
      <c r="V188" s="1">
        <f t="shared" si="377"/>
        <v>0</v>
      </c>
      <c r="W188" s="1">
        <f t="shared" si="377"/>
        <v>0</v>
      </c>
      <c r="X188" s="1">
        <f t="shared" si="377"/>
        <v>0</v>
      </c>
      <c r="Y188" s="1">
        <f t="shared" si="377"/>
        <v>0</v>
      </c>
      <c r="Z188" s="1">
        <f t="shared" si="377"/>
        <v>0</v>
      </c>
    </row>
    <row r="189">
      <c r="A189" s="1" t="str">
        <f>'P1'!R196</f>
        <v>01110111</v>
      </c>
      <c r="B189" s="1">
        <f t="shared" si="3"/>
        <v>8</v>
      </c>
      <c r="C189" s="1">
        <f t="shared" si="4"/>
        <v>119</v>
      </c>
      <c r="E189" s="1">
        <f t="shared" ref="E189:O189" si="378">if(MID($A189,E$1*4+1,4)="","",bin2dec(MID($A189,E$1*4+1,4)))</f>
        <v>7</v>
      </c>
      <c r="F189" s="1">
        <f t="shared" si="378"/>
        <v>7</v>
      </c>
      <c r="G189" s="1" t="str">
        <f t="shared" si="378"/>
        <v/>
      </c>
      <c r="H189" s="1" t="str">
        <f t="shared" si="378"/>
        <v/>
      </c>
      <c r="I189" s="1" t="str">
        <f t="shared" si="378"/>
        <v/>
      </c>
      <c r="J189" s="1" t="str">
        <f t="shared" si="378"/>
        <v/>
      </c>
      <c r="K189" s="1" t="str">
        <f t="shared" si="378"/>
        <v/>
      </c>
      <c r="L189" s="1" t="str">
        <f t="shared" si="378"/>
        <v/>
      </c>
      <c r="M189" s="1" t="str">
        <f t="shared" si="378"/>
        <v/>
      </c>
      <c r="N189" s="1" t="str">
        <f t="shared" si="378"/>
        <v/>
      </c>
      <c r="O189" s="1" t="str">
        <f t="shared" si="378"/>
        <v/>
      </c>
      <c r="P189" s="1">
        <f t="shared" si="6"/>
        <v>119</v>
      </c>
      <c r="Q189" s="1">
        <f t="shared" ref="Q189:Z189" si="379">E189*2^(4*count(F189:$O189))</f>
        <v>112</v>
      </c>
      <c r="R189" s="1">
        <f t="shared" si="379"/>
        <v>7</v>
      </c>
      <c r="S189" s="1">
        <f t="shared" si="379"/>
        <v>0</v>
      </c>
      <c r="T189" s="1">
        <f t="shared" si="379"/>
        <v>0</v>
      </c>
      <c r="U189" s="1">
        <f t="shared" si="379"/>
        <v>0</v>
      </c>
      <c r="V189" s="1">
        <f t="shared" si="379"/>
        <v>0</v>
      </c>
      <c r="W189" s="1">
        <f t="shared" si="379"/>
        <v>0</v>
      </c>
      <c r="X189" s="1">
        <f t="shared" si="379"/>
        <v>0</v>
      </c>
      <c r="Y189" s="1">
        <f t="shared" si="379"/>
        <v>0</v>
      </c>
      <c r="Z189" s="1">
        <f t="shared" si="379"/>
        <v>0</v>
      </c>
    </row>
    <row r="190">
      <c r="A190" s="1" t="str">
        <f>'P1'!R197</f>
        <v/>
      </c>
      <c r="B190" s="1">
        <f t="shared" si="3"/>
        <v>0</v>
      </c>
      <c r="C190" s="1">
        <f t="shared" si="4"/>
        <v>0</v>
      </c>
      <c r="E190" s="1" t="str">
        <f t="shared" ref="E190:O190" si="380">if(MID($A190,E$1*4+1,4)="","",bin2dec(MID($A190,E$1*4+1,4)))</f>
        <v/>
      </c>
      <c r="F190" s="1" t="str">
        <f t="shared" si="380"/>
        <v/>
      </c>
      <c r="G190" s="1" t="str">
        <f t="shared" si="380"/>
        <v/>
      </c>
      <c r="H190" s="1" t="str">
        <f t="shared" si="380"/>
        <v/>
      </c>
      <c r="I190" s="1" t="str">
        <f t="shared" si="380"/>
        <v/>
      </c>
      <c r="J190" s="1" t="str">
        <f t="shared" si="380"/>
        <v/>
      </c>
      <c r="K190" s="1" t="str">
        <f t="shared" si="380"/>
        <v/>
      </c>
      <c r="L190" s="1" t="str">
        <f t="shared" si="380"/>
        <v/>
      </c>
      <c r="M190" s="1" t="str">
        <f t="shared" si="380"/>
        <v/>
      </c>
      <c r="N190" s="1" t="str">
        <f t="shared" si="380"/>
        <v/>
      </c>
      <c r="O190" s="1" t="str">
        <f t="shared" si="380"/>
        <v/>
      </c>
      <c r="P190" s="1">
        <f t="shared" si="6"/>
        <v>0</v>
      </c>
      <c r="Q190" s="1">
        <f t="shared" ref="Q190:Z190" si="381">E190*2^(4*count(F190:$O190))</f>
        <v>0</v>
      </c>
      <c r="R190" s="1">
        <f t="shared" si="381"/>
        <v>0</v>
      </c>
      <c r="S190" s="1">
        <f t="shared" si="381"/>
        <v>0</v>
      </c>
      <c r="T190" s="1">
        <f t="shared" si="381"/>
        <v>0</v>
      </c>
      <c r="U190" s="1">
        <f t="shared" si="381"/>
        <v>0</v>
      </c>
      <c r="V190" s="1">
        <f t="shared" si="381"/>
        <v>0</v>
      </c>
      <c r="W190" s="1">
        <f t="shared" si="381"/>
        <v>0</v>
      </c>
      <c r="X190" s="1">
        <f t="shared" si="381"/>
        <v>0</v>
      </c>
      <c r="Y190" s="1">
        <f t="shared" si="381"/>
        <v>0</v>
      </c>
      <c r="Z190" s="1">
        <f t="shared" si="381"/>
        <v>0</v>
      </c>
    </row>
    <row r="191">
      <c r="A191" s="1" t="str">
        <f>'P1'!R198</f>
        <v>10111101</v>
      </c>
      <c r="B191" s="1">
        <f t="shared" si="3"/>
        <v>8</v>
      </c>
      <c r="C191" s="1">
        <f t="shared" si="4"/>
        <v>189</v>
      </c>
      <c r="E191" s="1">
        <f t="shared" ref="E191:O191" si="382">if(MID($A191,E$1*4+1,4)="","",bin2dec(MID($A191,E$1*4+1,4)))</f>
        <v>11</v>
      </c>
      <c r="F191" s="1">
        <f t="shared" si="382"/>
        <v>13</v>
      </c>
      <c r="G191" s="1" t="str">
        <f t="shared" si="382"/>
        <v/>
      </c>
      <c r="H191" s="1" t="str">
        <f t="shared" si="382"/>
        <v/>
      </c>
      <c r="I191" s="1" t="str">
        <f t="shared" si="382"/>
        <v/>
      </c>
      <c r="J191" s="1" t="str">
        <f t="shared" si="382"/>
        <v/>
      </c>
      <c r="K191" s="1" t="str">
        <f t="shared" si="382"/>
        <v/>
      </c>
      <c r="L191" s="1" t="str">
        <f t="shared" si="382"/>
        <v/>
      </c>
      <c r="M191" s="1" t="str">
        <f t="shared" si="382"/>
        <v/>
      </c>
      <c r="N191" s="1" t="str">
        <f t="shared" si="382"/>
        <v/>
      </c>
      <c r="O191" s="1" t="str">
        <f t="shared" si="382"/>
        <v/>
      </c>
      <c r="P191" s="1">
        <f t="shared" si="6"/>
        <v>189</v>
      </c>
      <c r="Q191" s="1">
        <f t="shared" ref="Q191:Z191" si="383">E191*2^(4*count(F191:$O191))</f>
        <v>176</v>
      </c>
      <c r="R191" s="1">
        <f t="shared" si="383"/>
        <v>13</v>
      </c>
      <c r="S191" s="1">
        <f t="shared" si="383"/>
        <v>0</v>
      </c>
      <c r="T191" s="1">
        <f t="shared" si="383"/>
        <v>0</v>
      </c>
      <c r="U191" s="1">
        <f t="shared" si="383"/>
        <v>0</v>
      </c>
      <c r="V191" s="1">
        <f t="shared" si="383"/>
        <v>0</v>
      </c>
      <c r="W191" s="1">
        <f t="shared" si="383"/>
        <v>0</v>
      </c>
      <c r="X191" s="1">
        <f t="shared" si="383"/>
        <v>0</v>
      </c>
      <c r="Y191" s="1">
        <f t="shared" si="383"/>
        <v>0</v>
      </c>
      <c r="Z191" s="1">
        <f t="shared" si="383"/>
        <v>0</v>
      </c>
    </row>
    <row r="192">
      <c r="A192" s="1" t="str">
        <f>'P1'!R199</f>
        <v>10111101</v>
      </c>
      <c r="B192" s="1">
        <f t="shared" si="3"/>
        <v>8</v>
      </c>
      <c r="C192" s="1">
        <f t="shared" si="4"/>
        <v>189</v>
      </c>
      <c r="E192" s="1">
        <f t="shared" ref="E192:O192" si="384">if(MID($A192,E$1*4+1,4)="","",bin2dec(MID($A192,E$1*4+1,4)))</f>
        <v>11</v>
      </c>
      <c r="F192" s="1">
        <f t="shared" si="384"/>
        <v>13</v>
      </c>
      <c r="G192" s="1" t="str">
        <f t="shared" si="384"/>
        <v/>
      </c>
      <c r="H192" s="1" t="str">
        <f t="shared" si="384"/>
        <v/>
      </c>
      <c r="I192" s="1" t="str">
        <f t="shared" si="384"/>
        <v/>
      </c>
      <c r="J192" s="1" t="str">
        <f t="shared" si="384"/>
        <v/>
      </c>
      <c r="K192" s="1" t="str">
        <f t="shared" si="384"/>
        <v/>
      </c>
      <c r="L192" s="1" t="str">
        <f t="shared" si="384"/>
        <v/>
      </c>
      <c r="M192" s="1" t="str">
        <f t="shared" si="384"/>
        <v/>
      </c>
      <c r="N192" s="1" t="str">
        <f t="shared" si="384"/>
        <v/>
      </c>
      <c r="O192" s="1" t="str">
        <f t="shared" si="384"/>
        <v/>
      </c>
      <c r="P192" s="1">
        <f t="shared" si="6"/>
        <v>189</v>
      </c>
      <c r="Q192" s="1">
        <f t="shared" ref="Q192:Z192" si="385">E192*2^(4*count(F192:$O192))</f>
        <v>176</v>
      </c>
      <c r="R192" s="1">
        <f t="shared" si="385"/>
        <v>13</v>
      </c>
      <c r="S192" s="1">
        <f t="shared" si="385"/>
        <v>0</v>
      </c>
      <c r="T192" s="1">
        <f t="shared" si="385"/>
        <v>0</v>
      </c>
      <c r="U192" s="1">
        <f t="shared" si="385"/>
        <v>0</v>
      </c>
      <c r="V192" s="1">
        <f t="shared" si="385"/>
        <v>0</v>
      </c>
      <c r="W192" s="1">
        <f t="shared" si="385"/>
        <v>0</v>
      </c>
      <c r="X192" s="1">
        <f t="shared" si="385"/>
        <v>0</v>
      </c>
      <c r="Y192" s="1">
        <f t="shared" si="385"/>
        <v>0</v>
      </c>
      <c r="Z192" s="1">
        <f t="shared" si="385"/>
        <v>0</v>
      </c>
    </row>
    <row r="193">
      <c r="A193" s="1" t="str">
        <f>'P1'!R200</f>
        <v/>
      </c>
      <c r="B193" s="1">
        <f t="shared" si="3"/>
        <v>0</v>
      </c>
      <c r="C193" s="1">
        <f t="shared" si="4"/>
        <v>0</v>
      </c>
      <c r="E193" s="1" t="str">
        <f t="shared" ref="E193:O193" si="386">if(MID($A193,E$1*4+1,4)="","",bin2dec(MID($A193,E$1*4+1,4)))</f>
        <v/>
      </c>
      <c r="F193" s="1" t="str">
        <f t="shared" si="386"/>
        <v/>
      </c>
      <c r="G193" s="1" t="str">
        <f t="shared" si="386"/>
        <v/>
      </c>
      <c r="H193" s="1" t="str">
        <f t="shared" si="386"/>
        <v/>
      </c>
      <c r="I193" s="1" t="str">
        <f t="shared" si="386"/>
        <v/>
      </c>
      <c r="J193" s="1" t="str">
        <f t="shared" si="386"/>
        <v/>
      </c>
      <c r="K193" s="1" t="str">
        <f t="shared" si="386"/>
        <v/>
      </c>
      <c r="L193" s="1" t="str">
        <f t="shared" si="386"/>
        <v/>
      </c>
      <c r="M193" s="1" t="str">
        <f t="shared" si="386"/>
        <v/>
      </c>
      <c r="N193" s="1" t="str">
        <f t="shared" si="386"/>
        <v/>
      </c>
      <c r="O193" s="1" t="str">
        <f t="shared" si="386"/>
        <v/>
      </c>
      <c r="P193" s="1">
        <f t="shared" si="6"/>
        <v>0</v>
      </c>
      <c r="Q193" s="1">
        <f t="shared" ref="Q193:Z193" si="387">E193*2^(4*count(F193:$O193))</f>
        <v>0</v>
      </c>
      <c r="R193" s="1">
        <f t="shared" si="387"/>
        <v>0</v>
      </c>
      <c r="S193" s="1">
        <f t="shared" si="387"/>
        <v>0</v>
      </c>
      <c r="T193" s="1">
        <f t="shared" si="387"/>
        <v>0</v>
      </c>
      <c r="U193" s="1">
        <f t="shared" si="387"/>
        <v>0</v>
      </c>
      <c r="V193" s="1">
        <f t="shared" si="387"/>
        <v>0</v>
      </c>
      <c r="W193" s="1">
        <f t="shared" si="387"/>
        <v>0</v>
      </c>
      <c r="X193" s="1">
        <f t="shared" si="387"/>
        <v>0</v>
      </c>
      <c r="Y193" s="1">
        <f t="shared" si="387"/>
        <v>0</v>
      </c>
      <c r="Z193" s="1">
        <f t="shared" si="387"/>
        <v>0</v>
      </c>
    </row>
    <row r="194">
      <c r="A194" s="1" t="str">
        <f>'P1'!R201</f>
        <v>0110001100100110</v>
      </c>
      <c r="B194" s="1">
        <f t="shared" si="3"/>
        <v>16</v>
      </c>
      <c r="C194" s="1">
        <f t="shared" si="4"/>
        <v>25382</v>
      </c>
      <c r="E194" s="1">
        <f t="shared" ref="E194:O194" si="388">if(MID($A194,E$1*4+1,4)="","",bin2dec(MID($A194,E$1*4+1,4)))</f>
        <v>6</v>
      </c>
      <c r="F194" s="1">
        <f t="shared" si="388"/>
        <v>3</v>
      </c>
      <c r="G194" s="1">
        <f t="shared" si="388"/>
        <v>2</v>
      </c>
      <c r="H194" s="1">
        <f t="shared" si="388"/>
        <v>6</v>
      </c>
      <c r="I194" s="1" t="str">
        <f t="shared" si="388"/>
        <v/>
      </c>
      <c r="J194" s="1" t="str">
        <f t="shared" si="388"/>
        <v/>
      </c>
      <c r="K194" s="1" t="str">
        <f t="shared" si="388"/>
        <v/>
      </c>
      <c r="L194" s="1" t="str">
        <f t="shared" si="388"/>
        <v/>
      </c>
      <c r="M194" s="1" t="str">
        <f t="shared" si="388"/>
        <v/>
      </c>
      <c r="N194" s="1" t="str">
        <f t="shared" si="388"/>
        <v/>
      </c>
      <c r="O194" s="1" t="str">
        <f t="shared" si="388"/>
        <v/>
      </c>
      <c r="P194" s="1">
        <f t="shared" si="6"/>
        <v>25382</v>
      </c>
      <c r="Q194" s="1">
        <f t="shared" ref="Q194:Z194" si="389">E194*2^(4*count(F194:$O194))</f>
        <v>24576</v>
      </c>
      <c r="R194" s="1">
        <f t="shared" si="389"/>
        <v>768</v>
      </c>
      <c r="S194" s="1">
        <f t="shared" si="389"/>
        <v>32</v>
      </c>
      <c r="T194" s="1">
        <f t="shared" si="389"/>
        <v>6</v>
      </c>
      <c r="U194" s="1">
        <f t="shared" si="389"/>
        <v>0</v>
      </c>
      <c r="V194" s="1">
        <f t="shared" si="389"/>
        <v>0</v>
      </c>
      <c r="W194" s="1">
        <f t="shared" si="389"/>
        <v>0</v>
      </c>
      <c r="X194" s="1">
        <f t="shared" si="389"/>
        <v>0</v>
      </c>
      <c r="Y194" s="1">
        <f t="shared" si="389"/>
        <v>0</v>
      </c>
      <c r="Z194" s="1">
        <f t="shared" si="389"/>
        <v>0</v>
      </c>
    </row>
    <row r="195">
      <c r="A195" s="1" t="str">
        <f>'P1'!R202</f>
        <v/>
      </c>
      <c r="B195" s="1">
        <f t="shared" si="3"/>
        <v>0</v>
      </c>
      <c r="C195" s="1">
        <f t="shared" si="4"/>
        <v>0</v>
      </c>
      <c r="E195" s="1" t="str">
        <f t="shared" ref="E195:O195" si="390">if(MID($A195,E$1*4+1,4)="","",bin2dec(MID($A195,E$1*4+1,4)))</f>
        <v/>
      </c>
      <c r="F195" s="1" t="str">
        <f t="shared" si="390"/>
        <v/>
      </c>
      <c r="G195" s="1" t="str">
        <f t="shared" si="390"/>
        <v/>
      </c>
      <c r="H195" s="1" t="str">
        <f t="shared" si="390"/>
        <v/>
      </c>
      <c r="I195" s="1" t="str">
        <f t="shared" si="390"/>
        <v/>
      </c>
      <c r="J195" s="1" t="str">
        <f t="shared" si="390"/>
        <v/>
      </c>
      <c r="K195" s="1" t="str">
        <f t="shared" si="390"/>
        <v/>
      </c>
      <c r="L195" s="1" t="str">
        <f t="shared" si="390"/>
        <v/>
      </c>
      <c r="M195" s="1" t="str">
        <f t="shared" si="390"/>
        <v/>
      </c>
      <c r="N195" s="1" t="str">
        <f t="shared" si="390"/>
        <v/>
      </c>
      <c r="O195" s="1" t="str">
        <f t="shared" si="390"/>
        <v/>
      </c>
      <c r="P195" s="1">
        <f t="shared" si="6"/>
        <v>0</v>
      </c>
      <c r="Q195" s="1">
        <f t="shared" ref="Q195:Z195" si="391">E195*2^(4*count(F195:$O195))</f>
        <v>0</v>
      </c>
      <c r="R195" s="1">
        <f t="shared" si="391"/>
        <v>0</v>
      </c>
      <c r="S195" s="1">
        <f t="shared" si="391"/>
        <v>0</v>
      </c>
      <c r="T195" s="1">
        <f t="shared" si="391"/>
        <v>0</v>
      </c>
      <c r="U195" s="1">
        <f t="shared" si="391"/>
        <v>0</v>
      </c>
      <c r="V195" s="1">
        <f t="shared" si="391"/>
        <v>0</v>
      </c>
      <c r="W195" s="1">
        <f t="shared" si="391"/>
        <v>0</v>
      </c>
      <c r="X195" s="1">
        <f t="shared" si="391"/>
        <v>0</v>
      </c>
      <c r="Y195" s="1">
        <f t="shared" si="391"/>
        <v>0</v>
      </c>
      <c r="Z195" s="1">
        <f t="shared" si="391"/>
        <v>0</v>
      </c>
    </row>
    <row r="196">
      <c r="A196" s="1" t="str">
        <f>'P1'!R203</f>
        <v>111010010001</v>
      </c>
      <c r="B196" s="1">
        <f t="shared" si="3"/>
        <v>12</v>
      </c>
      <c r="C196" s="1">
        <f t="shared" si="4"/>
        <v>3729</v>
      </c>
      <c r="E196" s="1">
        <f t="shared" ref="E196:O196" si="392">if(MID($A196,E$1*4+1,4)="","",bin2dec(MID($A196,E$1*4+1,4)))</f>
        <v>14</v>
      </c>
      <c r="F196" s="1">
        <f t="shared" si="392"/>
        <v>9</v>
      </c>
      <c r="G196" s="1">
        <f t="shared" si="392"/>
        <v>1</v>
      </c>
      <c r="H196" s="1" t="str">
        <f t="shared" si="392"/>
        <v/>
      </c>
      <c r="I196" s="1" t="str">
        <f t="shared" si="392"/>
        <v/>
      </c>
      <c r="J196" s="1" t="str">
        <f t="shared" si="392"/>
        <v/>
      </c>
      <c r="K196" s="1" t="str">
        <f t="shared" si="392"/>
        <v/>
      </c>
      <c r="L196" s="1" t="str">
        <f t="shared" si="392"/>
        <v/>
      </c>
      <c r="M196" s="1" t="str">
        <f t="shared" si="392"/>
        <v/>
      </c>
      <c r="N196" s="1" t="str">
        <f t="shared" si="392"/>
        <v/>
      </c>
      <c r="O196" s="1" t="str">
        <f t="shared" si="392"/>
        <v/>
      </c>
      <c r="P196" s="1">
        <f t="shared" si="6"/>
        <v>3729</v>
      </c>
      <c r="Q196" s="1">
        <f t="shared" ref="Q196:Z196" si="393">E196*2^(4*count(F196:$O196))</f>
        <v>3584</v>
      </c>
      <c r="R196" s="1">
        <f t="shared" si="393"/>
        <v>144</v>
      </c>
      <c r="S196" s="1">
        <f t="shared" si="393"/>
        <v>1</v>
      </c>
      <c r="T196" s="1">
        <f t="shared" si="393"/>
        <v>0</v>
      </c>
      <c r="U196" s="1">
        <f t="shared" si="393"/>
        <v>0</v>
      </c>
      <c r="V196" s="1">
        <f t="shared" si="393"/>
        <v>0</v>
      </c>
      <c r="W196" s="1">
        <f t="shared" si="393"/>
        <v>0</v>
      </c>
      <c r="X196" s="1">
        <f t="shared" si="393"/>
        <v>0</v>
      </c>
      <c r="Y196" s="1">
        <f t="shared" si="393"/>
        <v>0</v>
      </c>
      <c r="Z196" s="1">
        <f t="shared" si="393"/>
        <v>0</v>
      </c>
    </row>
    <row r="197">
      <c r="A197" s="1" t="str">
        <f>'P1'!R204</f>
        <v>01010001101101101101</v>
      </c>
      <c r="B197" s="1">
        <f t="shared" si="3"/>
        <v>20</v>
      </c>
      <c r="C197" s="1">
        <f t="shared" si="4"/>
        <v>334701</v>
      </c>
      <c r="E197" s="1">
        <f t="shared" ref="E197:O197" si="394">if(MID($A197,E$1*4+1,4)="","",bin2dec(MID($A197,E$1*4+1,4)))</f>
        <v>5</v>
      </c>
      <c r="F197" s="1">
        <f t="shared" si="394"/>
        <v>1</v>
      </c>
      <c r="G197" s="1">
        <f t="shared" si="394"/>
        <v>11</v>
      </c>
      <c r="H197" s="1">
        <f t="shared" si="394"/>
        <v>6</v>
      </c>
      <c r="I197" s="1">
        <f t="shared" si="394"/>
        <v>13</v>
      </c>
      <c r="J197" s="1" t="str">
        <f t="shared" si="394"/>
        <v/>
      </c>
      <c r="K197" s="1" t="str">
        <f t="shared" si="394"/>
        <v/>
      </c>
      <c r="L197" s="1" t="str">
        <f t="shared" si="394"/>
        <v/>
      </c>
      <c r="M197" s="1" t="str">
        <f t="shared" si="394"/>
        <v/>
      </c>
      <c r="N197" s="1" t="str">
        <f t="shared" si="394"/>
        <v/>
      </c>
      <c r="O197" s="1" t="str">
        <f t="shared" si="394"/>
        <v/>
      </c>
      <c r="P197" s="1">
        <f t="shared" si="6"/>
        <v>334701</v>
      </c>
      <c r="Q197" s="1">
        <f t="shared" ref="Q197:Z197" si="395">E197*2^(4*count(F197:$O197))</f>
        <v>327680</v>
      </c>
      <c r="R197" s="1">
        <f t="shared" si="395"/>
        <v>4096</v>
      </c>
      <c r="S197" s="1">
        <f t="shared" si="395"/>
        <v>2816</v>
      </c>
      <c r="T197" s="1">
        <f t="shared" si="395"/>
        <v>96</v>
      </c>
      <c r="U197" s="1">
        <f t="shared" si="395"/>
        <v>13</v>
      </c>
      <c r="V197" s="1">
        <f t="shared" si="395"/>
        <v>0</v>
      </c>
      <c r="W197" s="1">
        <f t="shared" si="395"/>
        <v>0</v>
      </c>
      <c r="X197" s="1">
        <f t="shared" si="395"/>
        <v>0</v>
      </c>
      <c r="Y197" s="1">
        <f t="shared" si="395"/>
        <v>0</v>
      </c>
      <c r="Z197" s="1">
        <f t="shared" si="395"/>
        <v>0</v>
      </c>
    </row>
    <row r="198">
      <c r="A198" s="1" t="str">
        <f>'P1'!R205</f>
        <v/>
      </c>
      <c r="B198" s="1">
        <f t="shared" si="3"/>
        <v>0</v>
      </c>
      <c r="C198" s="1">
        <f t="shared" si="4"/>
        <v>0</v>
      </c>
      <c r="E198" s="1" t="str">
        <f t="shared" ref="E198:O198" si="396">if(MID($A198,E$1*4+1,4)="","",bin2dec(MID($A198,E$1*4+1,4)))</f>
        <v/>
      </c>
      <c r="F198" s="1" t="str">
        <f t="shared" si="396"/>
        <v/>
      </c>
      <c r="G198" s="1" t="str">
        <f t="shared" si="396"/>
        <v/>
      </c>
      <c r="H198" s="1" t="str">
        <f t="shared" si="396"/>
        <v/>
      </c>
      <c r="I198" s="1" t="str">
        <f t="shared" si="396"/>
        <v/>
      </c>
      <c r="J198" s="1" t="str">
        <f t="shared" si="396"/>
        <v/>
      </c>
      <c r="K198" s="1" t="str">
        <f t="shared" si="396"/>
        <v/>
      </c>
      <c r="L198" s="1" t="str">
        <f t="shared" si="396"/>
        <v/>
      </c>
      <c r="M198" s="1" t="str">
        <f t="shared" si="396"/>
        <v/>
      </c>
      <c r="N198" s="1" t="str">
        <f t="shared" si="396"/>
        <v/>
      </c>
      <c r="O198" s="1" t="str">
        <f t="shared" si="396"/>
        <v/>
      </c>
      <c r="P198" s="1">
        <f t="shared" si="6"/>
        <v>0</v>
      </c>
      <c r="Q198" s="1">
        <f t="shared" ref="Q198:Z198" si="397">E198*2^(4*count(F198:$O198))</f>
        <v>0</v>
      </c>
      <c r="R198" s="1">
        <f t="shared" si="397"/>
        <v>0</v>
      </c>
      <c r="S198" s="1">
        <f t="shared" si="397"/>
        <v>0</v>
      </c>
      <c r="T198" s="1">
        <f t="shared" si="397"/>
        <v>0</v>
      </c>
      <c r="U198" s="1">
        <f t="shared" si="397"/>
        <v>0</v>
      </c>
      <c r="V198" s="1">
        <f t="shared" si="397"/>
        <v>0</v>
      </c>
      <c r="W198" s="1">
        <f t="shared" si="397"/>
        <v>0</v>
      </c>
      <c r="X198" s="1">
        <f t="shared" si="397"/>
        <v>0</v>
      </c>
      <c r="Y198" s="1">
        <f t="shared" si="397"/>
        <v>0</v>
      </c>
      <c r="Z198" s="1">
        <f t="shared" si="397"/>
        <v>0</v>
      </c>
    </row>
    <row r="199">
      <c r="A199" s="1" t="str">
        <f>'P1'!R206</f>
        <v>01000100</v>
      </c>
      <c r="B199" s="1">
        <f t="shared" si="3"/>
        <v>8</v>
      </c>
      <c r="C199" s="1">
        <f t="shared" si="4"/>
        <v>68</v>
      </c>
      <c r="E199" s="1">
        <f t="shared" ref="E199:O199" si="398">if(MID($A199,E$1*4+1,4)="","",bin2dec(MID($A199,E$1*4+1,4)))</f>
        <v>4</v>
      </c>
      <c r="F199" s="1">
        <f t="shared" si="398"/>
        <v>4</v>
      </c>
      <c r="G199" s="1" t="str">
        <f t="shared" si="398"/>
        <v/>
      </c>
      <c r="H199" s="1" t="str">
        <f t="shared" si="398"/>
        <v/>
      </c>
      <c r="I199" s="1" t="str">
        <f t="shared" si="398"/>
        <v/>
      </c>
      <c r="J199" s="1" t="str">
        <f t="shared" si="398"/>
        <v/>
      </c>
      <c r="K199" s="1" t="str">
        <f t="shared" si="398"/>
        <v/>
      </c>
      <c r="L199" s="1" t="str">
        <f t="shared" si="398"/>
        <v/>
      </c>
      <c r="M199" s="1" t="str">
        <f t="shared" si="398"/>
        <v/>
      </c>
      <c r="N199" s="1" t="str">
        <f t="shared" si="398"/>
        <v/>
      </c>
      <c r="O199" s="1" t="str">
        <f t="shared" si="398"/>
        <v/>
      </c>
      <c r="P199" s="1">
        <f t="shared" si="6"/>
        <v>68</v>
      </c>
      <c r="Q199" s="1">
        <f t="shared" ref="Q199:Z199" si="399">E199*2^(4*count(F199:$O199))</f>
        <v>64</v>
      </c>
      <c r="R199" s="1">
        <f t="shared" si="399"/>
        <v>4</v>
      </c>
      <c r="S199" s="1">
        <f t="shared" si="399"/>
        <v>0</v>
      </c>
      <c r="T199" s="1">
        <f t="shared" si="399"/>
        <v>0</v>
      </c>
      <c r="U199" s="1">
        <f t="shared" si="399"/>
        <v>0</v>
      </c>
      <c r="V199" s="1">
        <f t="shared" si="399"/>
        <v>0</v>
      </c>
      <c r="W199" s="1">
        <f t="shared" si="399"/>
        <v>0</v>
      </c>
      <c r="X199" s="1">
        <f t="shared" si="399"/>
        <v>0</v>
      </c>
      <c r="Y199" s="1">
        <f t="shared" si="399"/>
        <v>0</v>
      </c>
      <c r="Z199" s="1">
        <f t="shared" si="399"/>
        <v>0</v>
      </c>
    </row>
    <row r="200">
      <c r="A200" s="1" t="str">
        <f>'P1'!R207</f>
        <v/>
      </c>
      <c r="B200" s="1">
        <f t="shared" si="3"/>
        <v>0</v>
      </c>
      <c r="C200" s="1">
        <f t="shared" si="4"/>
        <v>0</v>
      </c>
      <c r="E200" s="1" t="str">
        <f t="shared" ref="E200:O200" si="400">if(MID($A200,E$1*4+1,4)="","",bin2dec(MID($A200,E$1*4+1,4)))</f>
        <v/>
      </c>
      <c r="F200" s="1" t="str">
        <f t="shared" si="400"/>
        <v/>
      </c>
      <c r="G200" s="1" t="str">
        <f t="shared" si="400"/>
        <v/>
      </c>
      <c r="H200" s="1" t="str">
        <f t="shared" si="400"/>
        <v/>
      </c>
      <c r="I200" s="1" t="str">
        <f t="shared" si="400"/>
        <v/>
      </c>
      <c r="J200" s="1" t="str">
        <f t="shared" si="400"/>
        <v/>
      </c>
      <c r="K200" s="1" t="str">
        <f t="shared" si="400"/>
        <v/>
      </c>
      <c r="L200" s="1" t="str">
        <f t="shared" si="400"/>
        <v/>
      </c>
      <c r="M200" s="1" t="str">
        <f t="shared" si="400"/>
        <v/>
      </c>
      <c r="N200" s="1" t="str">
        <f t="shared" si="400"/>
        <v/>
      </c>
      <c r="O200" s="1" t="str">
        <f t="shared" si="400"/>
        <v/>
      </c>
      <c r="P200" s="1">
        <f t="shared" si="6"/>
        <v>0</v>
      </c>
      <c r="Q200" s="1">
        <f t="shared" ref="Q200:Z200" si="401">E200*2^(4*count(F200:$O200))</f>
        <v>0</v>
      </c>
      <c r="R200" s="1">
        <f t="shared" si="401"/>
        <v>0</v>
      </c>
      <c r="S200" s="1">
        <f t="shared" si="401"/>
        <v>0</v>
      </c>
      <c r="T200" s="1">
        <f t="shared" si="401"/>
        <v>0</v>
      </c>
      <c r="U200" s="1">
        <f t="shared" si="401"/>
        <v>0</v>
      </c>
      <c r="V200" s="1">
        <f t="shared" si="401"/>
        <v>0</v>
      </c>
      <c r="W200" s="1">
        <f t="shared" si="401"/>
        <v>0</v>
      </c>
      <c r="X200" s="1">
        <f t="shared" si="401"/>
        <v>0</v>
      </c>
      <c r="Y200" s="1">
        <f t="shared" si="401"/>
        <v>0</v>
      </c>
      <c r="Z200" s="1">
        <f t="shared" si="401"/>
        <v>0</v>
      </c>
    </row>
    <row r="201">
      <c r="A201" s="1" t="str">
        <f>'P1'!R208</f>
        <v>10000111</v>
      </c>
      <c r="B201" s="1">
        <f t="shared" si="3"/>
        <v>8</v>
      </c>
      <c r="C201" s="1">
        <f t="shared" si="4"/>
        <v>135</v>
      </c>
      <c r="E201" s="1">
        <f t="shared" ref="E201:O201" si="402">if(MID($A201,E$1*4+1,4)="","",bin2dec(MID($A201,E$1*4+1,4)))</f>
        <v>8</v>
      </c>
      <c r="F201" s="1">
        <f t="shared" si="402"/>
        <v>7</v>
      </c>
      <c r="G201" s="1" t="str">
        <f t="shared" si="402"/>
        <v/>
      </c>
      <c r="H201" s="1" t="str">
        <f t="shared" si="402"/>
        <v/>
      </c>
      <c r="I201" s="1" t="str">
        <f t="shared" si="402"/>
        <v/>
      </c>
      <c r="J201" s="1" t="str">
        <f t="shared" si="402"/>
        <v/>
      </c>
      <c r="K201" s="1" t="str">
        <f t="shared" si="402"/>
        <v/>
      </c>
      <c r="L201" s="1" t="str">
        <f t="shared" si="402"/>
        <v/>
      </c>
      <c r="M201" s="1" t="str">
        <f t="shared" si="402"/>
        <v/>
      </c>
      <c r="N201" s="1" t="str">
        <f t="shared" si="402"/>
        <v/>
      </c>
      <c r="O201" s="1" t="str">
        <f t="shared" si="402"/>
        <v/>
      </c>
      <c r="P201" s="1">
        <f t="shared" si="6"/>
        <v>135</v>
      </c>
      <c r="Q201" s="1">
        <f t="shared" ref="Q201:Z201" si="403">E201*2^(4*count(F201:$O201))</f>
        <v>128</v>
      </c>
      <c r="R201" s="1">
        <f t="shared" si="403"/>
        <v>7</v>
      </c>
      <c r="S201" s="1">
        <f t="shared" si="403"/>
        <v>0</v>
      </c>
      <c r="T201" s="1">
        <f t="shared" si="403"/>
        <v>0</v>
      </c>
      <c r="U201" s="1">
        <f t="shared" si="403"/>
        <v>0</v>
      </c>
      <c r="V201" s="1">
        <f t="shared" si="403"/>
        <v>0</v>
      </c>
      <c r="W201" s="1">
        <f t="shared" si="403"/>
        <v>0</v>
      </c>
      <c r="X201" s="1">
        <f t="shared" si="403"/>
        <v>0</v>
      </c>
      <c r="Y201" s="1">
        <f t="shared" si="403"/>
        <v>0</v>
      </c>
      <c r="Z201" s="1">
        <f t="shared" si="403"/>
        <v>0</v>
      </c>
    </row>
    <row r="202">
      <c r="A202" s="1" t="str">
        <f>'P1'!R209</f>
        <v>10101011</v>
      </c>
      <c r="B202" s="1">
        <f t="shared" si="3"/>
        <v>8</v>
      </c>
      <c r="C202" s="1">
        <f t="shared" si="4"/>
        <v>171</v>
      </c>
      <c r="E202" s="1">
        <f t="shared" ref="E202:O202" si="404">if(MID($A202,E$1*4+1,4)="","",bin2dec(MID($A202,E$1*4+1,4)))</f>
        <v>10</v>
      </c>
      <c r="F202" s="1">
        <f t="shared" si="404"/>
        <v>11</v>
      </c>
      <c r="G202" s="1" t="str">
        <f t="shared" si="404"/>
        <v/>
      </c>
      <c r="H202" s="1" t="str">
        <f t="shared" si="404"/>
        <v/>
      </c>
      <c r="I202" s="1" t="str">
        <f t="shared" si="404"/>
        <v/>
      </c>
      <c r="J202" s="1" t="str">
        <f t="shared" si="404"/>
        <v/>
      </c>
      <c r="K202" s="1" t="str">
        <f t="shared" si="404"/>
        <v/>
      </c>
      <c r="L202" s="1" t="str">
        <f t="shared" si="404"/>
        <v/>
      </c>
      <c r="M202" s="1" t="str">
        <f t="shared" si="404"/>
        <v/>
      </c>
      <c r="N202" s="1" t="str">
        <f t="shared" si="404"/>
        <v/>
      </c>
      <c r="O202" s="1" t="str">
        <f t="shared" si="404"/>
        <v/>
      </c>
      <c r="P202" s="1">
        <f t="shared" si="6"/>
        <v>171</v>
      </c>
      <c r="Q202" s="1">
        <f t="shared" ref="Q202:Z202" si="405">E202*2^(4*count(F202:$O202))</f>
        <v>160</v>
      </c>
      <c r="R202" s="1">
        <f t="shared" si="405"/>
        <v>11</v>
      </c>
      <c r="S202" s="1">
        <f t="shared" si="405"/>
        <v>0</v>
      </c>
      <c r="T202" s="1">
        <f t="shared" si="405"/>
        <v>0</v>
      </c>
      <c r="U202" s="1">
        <f t="shared" si="405"/>
        <v>0</v>
      </c>
      <c r="V202" s="1">
        <f t="shared" si="405"/>
        <v>0</v>
      </c>
      <c r="W202" s="1">
        <f t="shared" si="405"/>
        <v>0</v>
      </c>
      <c r="X202" s="1">
        <f t="shared" si="405"/>
        <v>0</v>
      </c>
      <c r="Y202" s="1">
        <f t="shared" si="405"/>
        <v>0</v>
      </c>
      <c r="Z202" s="1">
        <f t="shared" si="405"/>
        <v>0</v>
      </c>
    </row>
    <row r="203">
      <c r="A203" s="1" t="str">
        <f>'P1'!R210</f>
        <v>00100000</v>
      </c>
      <c r="B203" s="1">
        <f t="shared" si="3"/>
        <v>8</v>
      </c>
      <c r="C203" s="1">
        <f t="shared" si="4"/>
        <v>32</v>
      </c>
      <c r="E203" s="1">
        <f t="shared" ref="E203:O203" si="406">if(MID($A203,E$1*4+1,4)="","",bin2dec(MID($A203,E$1*4+1,4)))</f>
        <v>2</v>
      </c>
      <c r="F203" s="1">
        <f t="shared" si="406"/>
        <v>0</v>
      </c>
      <c r="G203" s="1" t="str">
        <f t="shared" si="406"/>
        <v/>
      </c>
      <c r="H203" s="1" t="str">
        <f t="shared" si="406"/>
        <v/>
      </c>
      <c r="I203" s="1" t="str">
        <f t="shared" si="406"/>
        <v/>
      </c>
      <c r="J203" s="1" t="str">
        <f t="shared" si="406"/>
        <v/>
      </c>
      <c r="K203" s="1" t="str">
        <f t="shared" si="406"/>
        <v/>
      </c>
      <c r="L203" s="1" t="str">
        <f t="shared" si="406"/>
        <v/>
      </c>
      <c r="M203" s="1" t="str">
        <f t="shared" si="406"/>
        <v/>
      </c>
      <c r="N203" s="1" t="str">
        <f t="shared" si="406"/>
        <v/>
      </c>
      <c r="O203" s="1" t="str">
        <f t="shared" si="406"/>
        <v/>
      </c>
      <c r="P203" s="1">
        <f t="shared" si="6"/>
        <v>32</v>
      </c>
      <c r="Q203" s="1">
        <f t="shared" ref="Q203:Z203" si="407">E203*2^(4*count(F203:$O203))</f>
        <v>32</v>
      </c>
      <c r="R203" s="1">
        <f t="shared" si="407"/>
        <v>0</v>
      </c>
      <c r="S203" s="1">
        <f t="shared" si="407"/>
        <v>0</v>
      </c>
      <c r="T203" s="1">
        <f t="shared" si="407"/>
        <v>0</v>
      </c>
      <c r="U203" s="1">
        <f t="shared" si="407"/>
        <v>0</v>
      </c>
      <c r="V203" s="1">
        <f t="shared" si="407"/>
        <v>0</v>
      </c>
      <c r="W203" s="1">
        <f t="shared" si="407"/>
        <v>0</v>
      </c>
      <c r="X203" s="1">
        <f t="shared" si="407"/>
        <v>0</v>
      </c>
      <c r="Y203" s="1">
        <f t="shared" si="407"/>
        <v>0</v>
      </c>
      <c r="Z203" s="1">
        <f t="shared" si="407"/>
        <v>0</v>
      </c>
    </row>
    <row r="204">
      <c r="A204" s="1" t="str">
        <f>'P1'!R211</f>
        <v>11111011</v>
      </c>
      <c r="B204" s="1">
        <f t="shared" si="3"/>
        <v>8</v>
      </c>
      <c r="C204" s="1">
        <f t="shared" si="4"/>
        <v>251</v>
      </c>
      <c r="E204" s="1">
        <f t="shared" ref="E204:O204" si="408">if(MID($A204,E$1*4+1,4)="","",bin2dec(MID($A204,E$1*4+1,4)))</f>
        <v>15</v>
      </c>
      <c r="F204" s="1">
        <f t="shared" si="408"/>
        <v>11</v>
      </c>
      <c r="G204" s="1" t="str">
        <f t="shared" si="408"/>
        <v/>
      </c>
      <c r="H204" s="1" t="str">
        <f t="shared" si="408"/>
        <v/>
      </c>
      <c r="I204" s="1" t="str">
        <f t="shared" si="408"/>
        <v/>
      </c>
      <c r="J204" s="1" t="str">
        <f t="shared" si="408"/>
        <v/>
      </c>
      <c r="K204" s="1" t="str">
        <f t="shared" si="408"/>
        <v/>
      </c>
      <c r="L204" s="1" t="str">
        <f t="shared" si="408"/>
        <v/>
      </c>
      <c r="M204" s="1" t="str">
        <f t="shared" si="408"/>
        <v/>
      </c>
      <c r="N204" s="1" t="str">
        <f t="shared" si="408"/>
        <v/>
      </c>
      <c r="O204" s="1" t="str">
        <f t="shared" si="408"/>
        <v/>
      </c>
      <c r="P204" s="1">
        <f t="shared" si="6"/>
        <v>251</v>
      </c>
      <c r="Q204" s="1">
        <f t="shared" ref="Q204:Z204" si="409">E204*2^(4*count(F204:$O204))</f>
        <v>240</v>
      </c>
      <c r="R204" s="1">
        <f t="shared" si="409"/>
        <v>11</v>
      </c>
      <c r="S204" s="1">
        <f t="shared" si="409"/>
        <v>0</v>
      </c>
      <c r="T204" s="1">
        <f t="shared" si="409"/>
        <v>0</v>
      </c>
      <c r="U204" s="1">
        <f t="shared" si="409"/>
        <v>0</v>
      </c>
      <c r="V204" s="1">
        <f t="shared" si="409"/>
        <v>0</v>
      </c>
      <c r="W204" s="1">
        <f t="shared" si="409"/>
        <v>0</v>
      </c>
      <c r="X204" s="1">
        <f t="shared" si="409"/>
        <v>0</v>
      </c>
      <c r="Y204" s="1">
        <f t="shared" si="409"/>
        <v>0</v>
      </c>
      <c r="Z204" s="1">
        <f t="shared" si="409"/>
        <v>0</v>
      </c>
    </row>
    <row r="205">
      <c r="A205" s="1" t="str">
        <f>'P1'!R212</f>
        <v/>
      </c>
      <c r="B205" s="1">
        <f t="shared" si="3"/>
        <v>0</v>
      </c>
      <c r="C205" s="1">
        <f t="shared" si="4"/>
        <v>0</v>
      </c>
      <c r="E205" s="1" t="str">
        <f t="shared" ref="E205:O205" si="410">if(MID($A205,E$1*4+1,4)="","",bin2dec(MID($A205,E$1*4+1,4)))</f>
        <v/>
      </c>
      <c r="F205" s="1" t="str">
        <f t="shared" si="410"/>
        <v/>
      </c>
      <c r="G205" s="1" t="str">
        <f t="shared" si="410"/>
        <v/>
      </c>
      <c r="H205" s="1" t="str">
        <f t="shared" si="410"/>
        <v/>
      </c>
      <c r="I205" s="1" t="str">
        <f t="shared" si="410"/>
        <v/>
      </c>
      <c r="J205" s="1" t="str">
        <f t="shared" si="410"/>
        <v/>
      </c>
      <c r="K205" s="1" t="str">
        <f t="shared" si="410"/>
        <v/>
      </c>
      <c r="L205" s="1" t="str">
        <f t="shared" si="410"/>
        <v/>
      </c>
      <c r="M205" s="1" t="str">
        <f t="shared" si="410"/>
        <v/>
      </c>
      <c r="N205" s="1" t="str">
        <f t="shared" si="410"/>
        <v/>
      </c>
      <c r="O205" s="1" t="str">
        <f t="shared" si="410"/>
        <v/>
      </c>
      <c r="P205" s="1">
        <f t="shared" si="6"/>
        <v>0</v>
      </c>
      <c r="Q205" s="1">
        <f t="shared" ref="Q205:Z205" si="411">E205*2^(4*count(F205:$O205))</f>
        <v>0</v>
      </c>
      <c r="R205" s="1">
        <f t="shared" si="411"/>
        <v>0</v>
      </c>
      <c r="S205" s="1">
        <f t="shared" si="411"/>
        <v>0</v>
      </c>
      <c r="T205" s="1">
        <f t="shared" si="411"/>
        <v>0</v>
      </c>
      <c r="U205" s="1">
        <f t="shared" si="411"/>
        <v>0</v>
      </c>
      <c r="V205" s="1">
        <f t="shared" si="411"/>
        <v>0</v>
      </c>
      <c r="W205" s="1">
        <f t="shared" si="411"/>
        <v>0</v>
      </c>
      <c r="X205" s="1">
        <f t="shared" si="411"/>
        <v>0</v>
      </c>
      <c r="Y205" s="1">
        <f t="shared" si="411"/>
        <v>0</v>
      </c>
      <c r="Z205" s="1">
        <f t="shared" si="411"/>
        <v>0</v>
      </c>
    </row>
    <row r="206">
      <c r="A206" s="1" t="str">
        <f>'P1'!R213</f>
        <v>100101001101</v>
      </c>
      <c r="B206" s="1">
        <f t="shared" si="3"/>
        <v>12</v>
      </c>
      <c r="C206" s="1">
        <f t="shared" si="4"/>
        <v>2381</v>
      </c>
      <c r="E206" s="1">
        <f t="shared" ref="E206:O206" si="412">if(MID($A206,E$1*4+1,4)="","",bin2dec(MID($A206,E$1*4+1,4)))</f>
        <v>9</v>
      </c>
      <c r="F206" s="1">
        <f t="shared" si="412"/>
        <v>4</v>
      </c>
      <c r="G206" s="1">
        <f t="shared" si="412"/>
        <v>13</v>
      </c>
      <c r="H206" s="1" t="str">
        <f t="shared" si="412"/>
        <v/>
      </c>
      <c r="I206" s="1" t="str">
        <f t="shared" si="412"/>
        <v/>
      </c>
      <c r="J206" s="1" t="str">
        <f t="shared" si="412"/>
        <v/>
      </c>
      <c r="K206" s="1" t="str">
        <f t="shared" si="412"/>
        <v/>
      </c>
      <c r="L206" s="1" t="str">
        <f t="shared" si="412"/>
        <v/>
      </c>
      <c r="M206" s="1" t="str">
        <f t="shared" si="412"/>
        <v/>
      </c>
      <c r="N206" s="1" t="str">
        <f t="shared" si="412"/>
        <v/>
      </c>
      <c r="O206" s="1" t="str">
        <f t="shared" si="412"/>
        <v/>
      </c>
      <c r="P206" s="1">
        <f t="shared" si="6"/>
        <v>2381</v>
      </c>
      <c r="Q206" s="1">
        <f t="shared" ref="Q206:Z206" si="413">E206*2^(4*count(F206:$O206))</f>
        <v>2304</v>
      </c>
      <c r="R206" s="1">
        <f t="shared" si="413"/>
        <v>64</v>
      </c>
      <c r="S206" s="1">
        <f t="shared" si="413"/>
        <v>13</v>
      </c>
      <c r="T206" s="1">
        <f t="shared" si="413"/>
        <v>0</v>
      </c>
      <c r="U206" s="1">
        <f t="shared" si="413"/>
        <v>0</v>
      </c>
      <c r="V206" s="1">
        <f t="shared" si="413"/>
        <v>0</v>
      </c>
      <c r="W206" s="1">
        <f t="shared" si="413"/>
        <v>0</v>
      </c>
      <c r="X206" s="1">
        <f t="shared" si="413"/>
        <v>0</v>
      </c>
      <c r="Y206" s="1">
        <f t="shared" si="413"/>
        <v>0</v>
      </c>
      <c r="Z206" s="1">
        <f t="shared" si="413"/>
        <v>0</v>
      </c>
    </row>
    <row r="207">
      <c r="A207" s="1" t="str">
        <f>'P1'!R214</f>
        <v>101001010101</v>
      </c>
      <c r="B207" s="1">
        <f t="shared" si="3"/>
        <v>12</v>
      </c>
      <c r="C207" s="1">
        <f t="shared" si="4"/>
        <v>2645</v>
      </c>
      <c r="E207" s="1">
        <f t="shared" ref="E207:O207" si="414">if(MID($A207,E$1*4+1,4)="","",bin2dec(MID($A207,E$1*4+1,4)))</f>
        <v>10</v>
      </c>
      <c r="F207" s="1">
        <f t="shared" si="414"/>
        <v>5</v>
      </c>
      <c r="G207" s="1">
        <f t="shared" si="414"/>
        <v>5</v>
      </c>
      <c r="H207" s="1" t="str">
        <f t="shared" si="414"/>
        <v/>
      </c>
      <c r="I207" s="1" t="str">
        <f t="shared" si="414"/>
        <v/>
      </c>
      <c r="J207" s="1" t="str">
        <f t="shared" si="414"/>
        <v/>
      </c>
      <c r="K207" s="1" t="str">
        <f t="shared" si="414"/>
        <v/>
      </c>
      <c r="L207" s="1" t="str">
        <f t="shared" si="414"/>
        <v/>
      </c>
      <c r="M207" s="1" t="str">
        <f t="shared" si="414"/>
        <v/>
      </c>
      <c r="N207" s="1" t="str">
        <f t="shared" si="414"/>
        <v/>
      </c>
      <c r="O207" s="1" t="str">
        <f t="shared" si="414"/>
        <v/>
      </c>
      <c r="P207" s="1">
        <f t="shared" si="6"/>
        <v>2645</v>
      </c>
      <c r="Q207" s="1">
        <f t="shared" ref="Q207:Z207" si="415">E207*2^(4*count(F207:$O207))</f>
        <v>2560</v>
      </c>
      <c r="R207" s="1">
        <f t="shared" si="415"/>
        <v>80</v>
      </c>
      <c r="S207" s="1">
        <f t="shared" si="415"/>
        <v>5</v>
      </c>
      <c r="T207" s="1">
        <f t="shared" si="415"/>
        <v>0</v>
      </c>
      <c r="U207" s="1">
        <f t="shared" si="415"/>
        <v>0</v>
      </c>
      <c r="V207" s="1">
        <f t="shared" si="415"/>
        <v>0</v>
      </c>
      <c r="W207" s="1">
        <f t="shared" si="415"/>
        <v>0</v>
      </c>
      <c r="X207" s="1">
        <f t="shared" si="415"/>
        <v>0</v>
      </c>
      <c r="Y207" s="1">
        <f t="shared" si="415"/>
        <v>0</v>
      </c>
      <c r="Z207" s="1">
        <f t="shared" si="415"/>
        <v>0</v>
      </c>
    </row>
    <row r="208">
      <c r="A208" s="1" t="str">
        <f>'P1'!R215</f>
        <v/>
      </c>
      <c r="B208" s="1">
        <f t="shared" si="3"/>
        <v>0</v>
      </c>
      <c r="C208" s="1">
        <f t="shared" si="4"/>
        <v>0</v>
      </c>
      <c r="E208" s="1" t="str">
        <f t="shared" ref="E208:O208" si="416">if(MID($A208,E$1*4+1,4)="","",bin2dec(MID($A208,E$1*4+1,4)))</f>
        <v/>
      </c>
      <c r="F208" s="1" t="str">
        <f t="shared" si="416"/>
        <v/>
      </c>
      <c r="G208" s="1" t="str">
        <f t="shared" si="416"/>
        <v/>
      </c>
      <c r="H208" s="1" t="str">
        <f t="shared" si="416"/>
        <v/>
      </c>
      <c r="I208" s="1" t="str">
        <f t="shared" si="416"/>
        <v/>
      </c>
      <c r="J208" s="1" t="str">
        <f t="shared" si="416"/>
        <v/>
      </c>
      <c r="K208" s="1" t="str">
        <f t="shared" si="416"/>
        <v/>
      </c>
      <c r="L208" s="1" t="str">
        <f t="shared" si="416"/>
        <v/>
      </c>
      <c r="M208" s="1" t="str">
        <f t="shared" si="416"/>
        <v/>
      </c>
      <c r="N208" s="1" t="str">
        <f t="shared" si="416"/>
        <v/>
      </c>
      <c r="O208" s="1" t="str">
        <f t="shared" si="416"/>
        <v/>
      </c>
      <c r="P208" s="1">
        <f t="shared" si="6"/>
        <v>0</v>
      </c>
      <c r="Q208" s="1">
        <f t="shared" ref="Q208:Z208" si="417">E208*2^(4*count(F208:$O208))</f>
        <v>0</v>
      </c>
      <c r="R208" s="1">
        <f t="shared" si="417"/>
        <v>0</v>
      </c>
      <c r="S208" s="1">
        <f t="shared" si="417"/>
        <v>0</v>
      </c>
      <c r="T208" s="1">
        <f t="shared" si="417"/>
        <v>0</v>
      </c>
      <c r="U208" s="1">
        <f t="shared" si="417"/>
        <v>0</v>
      </c>
      <c r="V208" s="1">
        <f t="shared" si="417"/>
        <v>0</v>
      </c>
      <c r="W208" s="1">
        <f t="shared" si="417"/>
        <v>0</v>
      </c>
      <c r="X208" s="1">
        <f t="shared" si="417"/>
        <v>0</v>
      </c>
      <c r="Y208" s="1">
        <f t="shared" si="417"/>
        <v>0</v>
      </c>
      <c r="Z208" s="1">
        <f t="shared" si="417"/>
        <v>0</v>
      </c>
    </row>
    <row r="209">
      <c r="A209" s="1" t="str">
        <f>'P1'!R216</f>
        <v>011010110011</v>
      </c>
      <c r="B209" s="1">
        <f t="shared" si="3"/>
        <v>12</v>
      </c>
      <c r="C209" s="1">
        <f t="shared" si="4"/>
        <v>1715</v>
      </c>
      <c r="E209" s="1">
        <f t="shared" ref="E209:O209" si="418">if(MID($A209,E$1*4+1,4)="","",bin2dec(MID($A209,E$1*4+1,4)))</f>
        <v>6</v>
      </c>
      <c r="F209" s="1">
        <f t="shared" si="418"/>
        <v>11</v>
      </c>
      <c r="G209" s="1">
        <f t="shared" si="418"/>
        <v>3</v>
      </c>
      <c r="H209" s="1" t="str">
        <f t="shared" si="418"/>
        <v/>
      </c>
      <c r="I209" s="1" t="str">
        <f t="shared" si="418"/>
        <v/>
      </c>
      <c r="J209" s="1" t="str">
        <f t="shared" si="418"/>
        <v/>
      </c>
      <c r="K209" s="1" t="str">
        <f t="shared" si="418"/>
        <v/>
      </c>
      <c r="L209" s="1" t="str">
        <f t="shared" si="418"/>
        <v/>
      </c>
      <c r="M209" s="1" t="str">
        <f t="shared" si="418"/>
        <v/>
      </c>
      <c r="N209" s="1" t="str">
        <f t="shared" si="418"/>
        <v/>
      </c>
      <c r="O209" s="1" t="str">
        <f t="shared" si="418"/>
        <v/>
      </c>
      <c r="P209" s="1">
        <f t="shared" si="6"/>
        <v>1715</v>
      </c>
      <c r="Q209" s="1">
        <f t="shared" ref="Q209:Z209" si="419">E209*2^(4*count(F209:$O209))</f>
        <v>1536</v>
      </c>
      <c r="R209" s="1">
        <f t="shared" si="419"/>
        <v>176</v>
      </c>
      <c r="S209" s="1">
        <f t="shared" si="419"/>
        <v>3</v>
      </c>
      <c r="T209" s="1">
        <f t="shared" si="419"/>
        <v>0</v>
      </c>
      <c r="U209" s="1">
        <f t="shared" si="419"/>
        <v>0</v>
      </c>
      <c r="V209" s="1">
        <f t="shared" si="419"/>
        <v>0</v>
      </c>
      <c r="W209" s="1">
        <f t="shared" si="419"/>
        <v>0</v>
      </c>
      <c r="X209" s="1">
        <f t="shared" si="419"/>
        <v>0</v>
      </c>
      <c r="Y209" s="1">
        <f t="shared" si="419"/>
        <v>0</v>
      </c>
      <c r="Z209" s="1">
        <f t="shared" si="419"/>
        <v>0</v>
      </c>
    </row>
    <row r="210">
      <c r="A210" s="1" t="str">
        <f>'P1'!R217</f>
        <v>1101100011001011110100111000</v>
      </c>
      <c r="B210" s="1">
        <f t="shared" si="3"/>
        <v>28</v>
      </c>
      <c r="C210" s="1">
        <f t="shared" si="4"/>
        <v>227327288</v>
      </c>
      <c r="E210" s="1">
        <f t="shared" ref="E210:O210" si="420">if(MID($A210,E$1*4+1,4)="","",bin2dec(MID($A210,E$1*4+1,4)))</f>
        <v>13</v>
      </c>
      <c r="F210" s="1">
        <f t="shared" si="420"/>
        <v>8</v>
      </c>
      <c r="G210" s="1">
        <f t="shared" si="420"/>
        <v>12</v>
      </c>
      <c r="H210" s="1">
        <f t="shared" si="420"/>
        <v>11</v>
      </c>
      <c r="I210" s="1">
        <f t="shared" si="420"/>
        <v>13</v>
      </c>
      <c r="J210" s="1">
        <f t="shared" si="420"/>
        <v>3</v>
      </c>
      <c r="K210" s="1">
        <f t="shared" si="420"/>
        <v>8</v>
      </c>
      <c r="L210" s="1" t="str">
        <f t="shared" si="420"/>
        <v/>
      </c>
      <c r="M210" s="1" t="str">
        <f t="shared" si="420"/>
        <v/>
      </c>
      <c r="N210" s="1" t="str">
        <f t="shared" si="420"/>
        <v/>
      </c>
      <c r="O210" s="1" t="str">
        <f t="shared" si="420"/>
        <v/>
      </c>
      <c r="P210" s="1">
        <f t="shared" si="6"/>
        <v>227327288</v>
      </c>
      <c r="Q210" s="1">
        <f t="shared" ref="Q210:Z210" si="421">E210*2^(4*count(F210:$O210))</f>
        <v>218103808</v>
      </c>
      <c r="R210" s="1">
        <f t="shared" si="421"/>
        <v>8388608</v>
      </c>
      <c r="S210" s="1">
        <f t="shared" si="421"/>
        <v>786432</v>
      </c>
      <c r="T210" s="1">
        <f t="shared" si="421"/>
        <v>45056</v>
      </c>
      <c r="U210" s="1">
        <f t="shared" si="421"/>
        <v>3328</v>
      </c>
      <c r="V210" s="1">
        <f t="shared" si="421"/>
        <v>48</v>
      </c>
      <c r="W210" s="1">
        <f t="shared" si="421"/>
        <v>8</v>
      </c>
      <c r="X210" s="1">
        <f t="shared" si="421"/>
        <v>0</v>
      </c>
      <c r="Y210" s="1">
        <f t="shared" si="421"/>
        <v>0</v>
      </c>
      <c r="Z210" s="1">
        <f t="shared" si="421"/>
        <v>0</v>
      </c>
    </row>
    <row r="211">
      <c r="A211" s="1" t="str">
        <f>'P1'!R218</f>
        <v/>
      </c>
      <c r="B211" s="1">
        <f t="shared" si="3"/>
        <v>0</v>
      </c>
      <c r="C211" s="1">
        <f t="shared" si="4"/>
        <v>0</v>
      </c>
      <c r="E211" s="1" t="str">
        <f t="shared" ref="E211:O211" si="422">if(MID($A211,E$1*4+1,4)="","",bin2dec(MID($A211,E$1*4+1,4)))</f>
        <v/>
      </c>
      <c r="F211" s="1" t="str">
        <f t="shared" si="422"/>
        <v/>
      </c>
      <c r="G211" s="1" t="str">
        <f t="shared" si="422"/>
        <v/>
      </c>
      <c r="H211" s="1" t="str">
        <f t="shared" si="422"/>
        <v/>
      </c>
      <c r="I211" s="1" t="str">
        <f t="shared" si="422"/>
        <v/>
      </c>
      <c r="J211" s="1" t="str">
        <f t="shared" si="422"/>
        <v/>
      </c>
      <c r="K211" s="1" t="str">
        <f t="shared" si="422"/>
        <v/>
      </c>
      <c r="L211" s="1" t="str">
        <f t="shared" si="422"/>
        <v/>
      </c>
      <c r="M211" s="1" t="str">
        <f t="shared" si="422"/>
        <v/>
      </c>
      <c r="N211" s="1" t="str">
        <f t="shared" si="422"/>
        <v/>
      </c>
      <c r="O211" s="1" t="str">
        <f t="shared" si="422"/>
        <v/>
      </c>
      <c r="P211" s="1">
        <f t="shared" si="6"/>
        <v>0</v>
      </c>
      <c r="Q211" s="1">
        <f t="shared" ref="Q211:Z211" si="423">E211*2^(4*count(F211:$O211))</f>
        <v>0</v>
      </c>
      <c r="R211" s="1">
        <f t="shared" si="423"/>
        <v>0</v>
      </c>
      <c r="S211" s="1">
        <f t="shared" si="423"/>
        <v>0</v>
      </c>
      <c r="T211" s="1">
        <f t="shared" si="423"/>
        <v>0</v>
      </c>
      <c r="U211" s="1">
        <f t="shared" si="423"/>
        <v>0</v>
      </c>
      <c r="V211" s="1">
        <f t="shared" si="423"/>
        <v>0</v>
      </c>
      <c r="W211" s="1">
        <f t="shared" si="423"/>
        <v>0</v>
      </c>
      <c r="X211" s="1">
        <f t="shared" si="423"/>
        <v>0</v>
      </c>
      <c r="Y211" s="1">
        <f t="shared" si="423"/>
        <v>0</v>
      </c>
      <c r="Z211" s="1">
        <f t="shared" si="423"/>
        <v>0</v>
      </c>
    </row>
    <row r="212">
      <c r="A212" s="1" t="str">
        <f>'P1'!R219</f>
        <v>0100</v>
      </c>
      <c r="B212" s="1">
        <f t="shared" si="3"/>
        <v>4</v>
      </c>
      <c r="C212" s="1">
        <f t="shared" si="4"/>
        <v>4</v>
      </c>
      <c r="E212" s="1">
        <f t="shared" ref="E212:O212" si="424">if(MID($A212,E$1*4+1,4)="","",bin2dec(MID($A212,E$1*4+1,4)))</f>
        <v>4</v>
      </c>
      <c r="F212" s="1" t="str">
        <f t="shared" si="424"/>
        <v/>
      </c>
      <c r="G212" s="1" t="str">
        <f t="shared" si="424"/>
        <v/>
      </c>
      <c r="H212" s="1" t="str">
        <f t="shared" si="424"/>
        <v/>
      </c>
      <c r="I212" s="1" t="str">
        <f t="shared" si="424"/>
        <v/>
      </c>
      <c r="J212" s="1" t="str">
        <f t="shared" si="424"/>
        <v/>
      </c>
      <c r="K212" s="1" t="str">
        <f t="shared" si="424"/>
        <v/>
      </c>
      <c r="L212" s="1" t="str">
        <f t="shared" si="424"/>
        <v/>
      </c>
      <c r="M212" s="1" t="str">
        <f t="shared" si="424"/>
        <v/>
      </c>
      <c r="N212" s="1" t="str">
        <f t="shared" si="424"/>
        <v/>
      </c>
      <c r="O212" s="1" t="str">
        <f t="shared" si="424"/>
        <v/>
      </c>
      <c r="P212" s="1">
        <f t="shared" si="6"/>
        <v>4</v>
      </c>
      <c r="Q212" s="1">
        <f t="shared" ref="Q212:Z212" si="425">E212*2^(4*count(F212:$O212))</f>
        <v>4</v>
      </c>
      <c r="R212" s="1">
        <f t="shared" si="425"/>
        <v>0</v>
      </c>
      <c r="S212" s="1">
        <f t="shared" si="425"/>
        <v>0</v>
      </c>
      <c r="T212" s="1">
        <f t="shared" si="425"/>
        <v>0</v>
      </c>
      <c r="U212" s="1">
        <f t="shared" si="425"/>
        <v>0</v>
      </c>
      <c r="V212" s="1">
        <f t="shared" si="425"/>
        <v>0</v>
      </c>
      <c r="W212" s="1">
        <f t="shared" si="425"/>
        <v>0</v>
      </c>
      <c r="X212" s="1">
        <f t="shared" si="425"/>
        <v>0</v>
      </c>
      <c r="Y212" s="1">
        <f t="shared" si="425"/>
        <v>0</v>
      </c>
      <c r="Z212" s="1">
        <f t="shared" si="425"/>
        <v>0</v>
      </c>
    </row>
    <row r="213">
      <c r="A213" s="1" t="str">
        <f>'P1'!R220</f>
        <v>0100001101100101</v>
      </c>
      <c r="B213" s="1">
        <f t="shared" si="3"/>
        <v>16</v>
      </c>
      <c r="C213" s="1">
        <f t="shared" si="4"/>
        <v>17253</v>
      </c>
      <c r="E213" s="1">
        <f t="shared" ref="E213:O213" si="426">if(MID($A213,E$1*4+1,4)="","",bin2dec(MID($A213,E$1*4+1,4)))</f>
        <v>4</v>
      </c>
      <c r="F213" s="1">
        <f t="shared" si="426"/>
        <v>3</v>
      </c>
      <c r="G213" s="1">
        <f t="shared" si="426"/>
        <v>6</v>
      </c>
      <c r="H213" s="1">
        <f t="shared" si="426"/>
        <v>5</v>
      </c>
      <c r="I213" s="1" t="str">
        <f t="shared" si="426"/>
        <v/>
      </c>
      <c r="J213" s="1" t="str">
        <f t="shared" si="426"/>
        <v/>
      </c>
      <c r="K213" s="1" t="str">
        <f t="shared" si="426"/>
        <v/>
      </c>
      <c r="L213" s="1" t="str">
        <f t="shared" si="426"/>
        <v/>
      </c>
      <c r="M213" s="1" t="str">
        <f t="shared" si="426"/>
        <v/>
      </c>
      <c r="N213" s="1" t="str">
        <f t="shared" si="426"/>
        <v/>
      </c>
      <c r="O213" s="1" t="str">
        <f t="shared" si="426"/>
        <v/>
      </c>
      <c r="P213" s="1">
        <f t="shared" si="6"/>
        <v>17253</v>
      </c>
      <c r="Q213" s="1">
        <f t="shared" ref="Q213:Z213" si="427">E213*2^(4*count(F213:$O213))</f>
        <v>16384</v>
      </c>
      <c r="R213" s="1">
        <f t="shared" si="427"/>
        <v>768</v>
      </c>
      <c r="S213" s="1">
        <f t="shared" si="427"/>
        <v>96</v>
      </c>
      <c r="T213" s="1">
        <f t="shared" si="427"/>
        <v>5</v>
      </c>
      <c r="U213" s="1">
        <f t="shared" si="427"/>
        <v>0</v>
      </c>
      <c r="V213" s="1">
        <f t="shared" si="427"/>
        <v>0</v>
      </c>
      <c r="W213" s="1">
        <f t="shared" si="427"/>
        <v>0</v>
      </c>
      <c r="X213" s="1">
        <f t="shared" si="427"/>
        <v>0</v>
      </c>
      <c r="Y213" s="1">
        <f t="shared" si="427"/>
        <v>0</v>
      </c>
      <c r="Z213" s="1">
        <f t="shared" si="427"/>
        <v>0</v>
      </c>
    </row>
    <row r="214">
      <c r="A214" s="1" t="str">
        <f>'P1'!R221</f>
        <v>1001</v>
      </c>
      <c r="B214" s="1">
        <f t="shared" si="3"/>
        <v>4</v>
      </c>
      <c r="C214" s="1">
        <f t="shared" si="4"/>
        <v>9</v>
      </c>
      <c r="E214" s="1">
        <f t="shared" ref="E214:O214" si="428">if(MID($A214,E$1*4+1,4)="","",bin2dec(MID($A214,E$1*4+1,4)))</f>
        <v>9</v>
      </c>
      <c r="F214" s="1" t="str">
        <f t="shared" si="428"/>
        <v/>
      </c>
      <c r="G214" s="1" t="str">
        <f t="shared" si="428"/>
        <v/>
      </c>
      <c r="H214" s="1" t="str">
        <f t="shared" si="428"/>
        <v/>
      </c>
      <c r="I214" s="1" t="str">
        <f t="shared" si="428"/>
        <v/>
      </c>
      <c r="J214" s="1" t="str">
        <f t="shared" si="428"/>
        <v/>
      </c>
      <c r="K214" s="1" t="str">
        <f t="shared" si="428"/>
        <v/>
      </c>
      <c r="L214" s="1" t="str">
        <f t="shared" si="428"/>
        <v/>
      </c>
      <c r="M214" s="1" t="str">
        <f t="shared" si="428"/>
        <v/>
      </c>
      <c r="N214" s="1" t="str">
        <f t="shared" si="428"/>
        <v/>
      </c>
      <c r="O214" s="1" t="str">
        <f t="shared" si="428"/>
        <v/>
      </c>
      <c r="P214" s="1">
        <f t="shared" si="6"/>
        <v>9</v>
      </c>
      <c r="Q214" s="1">
        <f t="shared" ref="Q214:Z214" si="429">E214*2^(4*count(F214:$O214))</f>
        <v>9</v>
      </c>
      <c r="R214" s="1">
        <f t="shared" si="429"/>
        <v>0</v>
      </c>
      <c r="S214" s="1">
        <f t="shared" si="429"/>
        <v>0</v>
      </c>
      <c r="T214" s="1">
        <f t="shared" si="429"/>
        <v>0</v>
      </c>
      <c r="U214" s="1">
        <f t="shared" si="429"/>
        <v>0</v>
      </c>
      <c r="V214" s="1">
        <f t="shared" si="429"/>
        <v>0</v>
      </c>
      <c r="W214" s="1">
        <f t="shared" si="429"/>
        <v>0</v>
      </c>
      <c r="X214" s="1">
        <f t="shared" si="429"/>
        <v>0</v>
      </c>
      <c r="Y214" s="1">
        <f t="shared" si="429"/>
        <v>0</v>
      </c>
      <c r="Z214" s="1">
        <f t="shared" si="429"/>
        <v>0</v>
      </c>
    </row>
    <row r="215">
      <c r="A215" s="1" t="str">
        <f>'P1'!R222</f>
        <v/>
      </c>
      <c r="B215" s="1">
        <f t="shared" si="3"/>
        <v>0</v>
      </c>
      <c r="C215" s="1">
        <f t="shared" si="4"/>
        <v>0</v>
      </c>
      <c r="E215" s="1" t="str">
        <f t="shared" ref="E215:O215" si="430">if(MID($A215,E$1*4+1,4)="","",bin2dec(MID($A215,E$1*4+1,4)))</f>
        <v/>
      </c>
      <c r="F215" s="1" t="str">
        <f t="shared" si="430"/>
        <v/>
      </c>
      <c r="G215" s="1" t="str">
        <f t="shared" si="430"/>
        <v/>
      </c>
      <c r="H215" s="1" t="str">
        <f t="shared" si="430"/>
        <v/>
      </c>
      <c r="I215" s="1" t="str">
        <f t="shared" si="430"/>
        <v/>
      </c>
      <c r="J215" s="1" t="str">
        <f t="shared" si="430"/>
        <v/>
      </c>
      <c r="K215" s="1" t="str">
        <f t="shared" si="430"/>
        <v/>
      </c>
      <c r="L215" s="1" t="str">
        <f t="shared" si="430"/>
        <v/>
      </c>
      <c r="M215" s="1" t="str">
        <f t="shared" si="430"/>
        <v/>
      </c>
      <c r="N215" s="1" t="str">
        <f t="shared" si="430"/>
        <v/>
      </c>
      <c r="O215" s="1" t="str">
        <f t="shared" si="430"/>
        <v/>
      </c>
      <c r="P215" s="1">
        <f t="shared" si="6"/>
        <v>0</v>
      </c>
      <c r="Q215" s="1">
        <f t="shared" ref="Q215:Z215" si="431">E215*2^(4*count(F215:$O215))</f>
        <v>0</v>
      </c>
      <c r="R215" s="1">
        <f t="shared" si="431"/>
        <v>0</v>
      </c>
      <c r="S215" s="1">
        <f t="shared" si="431"/>
        <v>0</v>
      </c>
      <c r="T215" s="1">
        <f t="shared" si="431"/>
        <v>0</v>
      </c>
      <c r="U215" s="1">
        <f t="shared" si="431"/>
        <v>0</v>
      </c>
      <c r="V215" s="1">
        <f t="shared" si="431"/>
        <v>0</v>
      </c>
      <c r="W215" s="1">
        <f t="shared" si="431"/>
        <v>0</v>
      </c>
      <c r="X215" s="1">
        <f t="shared" si="431"/>
        <v>0</v>
      </c>
      <c r="Y215" s="1">
        <f t="shared" si="431"/>
        <v>0</v>
      </c>
      <c r="Z215" s="1">
        <f t="shared" si="431"/>
        <v>0</v>
      </c>
    </row>
    <row r="216">
      <c r="A216" s="1" t="str">
        <f>'P1'!R223</f>
        <v>100110110101</v>
      </c>
      <c r="B216" s="1">
        <f t="shared" si="3"/>
        <v>12</v>
      </c>
      <c r="C216" s="1">
        <f t="shared" si="4"/>
        <v>2485</v>
      </c>
      <c r="E216" s="1">
        <f t="shared" ref="E216:O216" si="432">if(MID($A216,E$1*4+1,4)="","",bin2dec(MID($A216,E$1*4+1,4)))</f>
        <v>9</v>
      </c>
      <c r="F216" s="1">
        <f t="shared" si="432"/>
        <v>11</v>
      </c>
      <c r="G216" s="1">
        <f t="shared" si="432"/>
        <v>5</v>
      </c>
      <c r="H216" s="1" t="str">
        <f t="shared" si="432"/>
        <v/>
      </c>
      <c r="I216" s="1" t="str">
        <f t="shared" si="432"/>
        <v/>
      </c>
      <c r="J216" s="1" t="str">
        <f t="shared" si="432"/>
        <v/>
      </c>
      <c r="K216" s="1" t="str">
        <f t="shared" si="432"/>
        <v/>
      </c>
      <c r="L216" s="1" t="str">
        <f t="shared" si="432"/>
        <v/>
      </c>
      <c r="M216" s="1" t="str">
        <f t="shared" si="432"/>
        <v/>
      </c>
      <c r="N216" s="1" t="str">
        <f t="shared" si="432"/>
        <v/>
      </c>
      <c r="O216" s="1" t="str">
        <f t="shared" si="432"/>
        <v/>
      </c>
      <c r="P216" s="1">
        <f t="shared" si="6"/>
        <v>2485</v>
      </c>
      <c r="Q216" s="1">
        <f t="shared" ref="Q216:Z216" si="433">E216*2^(4*count(F216:$O216))</f>
        <v>2304</v>
      </c>
      <c r="R216" s="1">
        <f t="shared" si="433"/>
        <v>176</v>
      </c>
      <c r="S216" s="1">
        <f t="shared" si="433"/>
        <v>5</v>
      </c>
      <c r="T216" s="1">
        <f t="shared" si="433"/>
        <v>0</v>
      </c>
      <c r="U216" s="1">
        <f t="shared" si="433"/>
        <v>0</v>
      </c>
      <c r="V216" s="1">
        <f t="shared" si="433"/>
        <v>0</v>
      </c>
      <c r="W216" s="1">
        <f t="shared" si="433"/>
        <v>0</v>
      </c>
      <c r="X216" s="1">
        <f t="shared" si="433"/>
        <v>0</v>
      </c>
      <c r="Y216" s="1">
        <f t="shared" si="433"/>
        <v>0</v>
      </c>
      <c r="Z216" s="1">
        <f t="shared" si="433"/>
        <v>0</v>
      </c>
    </row>
    <row r="217">
      <c r="A217" s="1" t="str">
        <f>'P1'!R224</f>
        <v/>
      </c>
      <c r="B217" s="1">
        <f t="shared" si="3"/>
        <v>0</v>
      </c>
      <c r="C217" s="1">
        <f t="shared" si="4"/>
        <v>0</v>
      </c>
      <c r="E217" s="1" t="str">
        <f t="shared" ref="E217:O217" si="434">if(MID($A217,E$1*4+1,4)="","",bin2dec(MID($A217,E$1*4+1,4)))</f>
        <v/>
      </c>
      <c r="F217" s="1" t="str">
        <f t="shared" si="434"/>
        <v/>
      </c>
      <c r="G217" s="1" t="str">
        <f t="shared" si="434"/>
        <v/>
      </c>
      <c r="H217" s="1" t="str">
        <f t="shared" si="434"/>
        <v/>
      </c>
      <c r="I217" s="1" t="str">
        <f t="shared" si="434"/>
        <v/>
      </c>
      <c r="J217" s="1" t="str">
        <f t="shared" si="434"/>
        <v/>
      </c>
      <c r="K217" s="1" t="str">
        <f t="shared" si="434"/>
        <v/>
      </c>
      <c r="L217" s="1" t="str">
        <f t="shared" si="434"/>
        <v/>
      </c>
      <c r="M217" s="1" t="str">
        <f t="shared" si="434"/>
        <v/>
      </c>
      <c r="N217" s="1" t="str">
        <f t="shared" si="434"/>
        <v/>
      </c>
      <c r="O217" s="1" t="str">
        <f t="shared" si="434"/>
        <v/>
      </c>
      <c r="P217" s="1">
        <f t="shared" si="6"/>
        <v>0</v>
      </c>
      <c r="Q217" s="1">
        <f t="shared" ref="Q217:Z217" si="435">E217*2^(4*count(F217:$O217))</f>
        <v>0</v>
      </c>
      <c r="R217" s="1">
        <f t="shared" si="435"/>
        <v>0</v>
      </c>
      <c r="S217" s="1">
        <f t="shared" si="435"/>
        <v>0</v>
      </c>
      <c r="T217" s="1">
        <f t="shared" si="435"/>
        <v>0</v>
      </c>
      <c r="U217" s="1">
        <f t="shared" si="435"/>
        <v>0</v>
      </c>
      <c r="V217" s="1">
        <f t="shared" si="435"/>
        <v>0</v>
      </c>
      <c r="W217" s="1">
        <f t="shared" si="435"/>
        <v>0</v>
      </c>
      <c r="X217" s="1">
        <f t="shared" si="435"/>
        <v>0</v>
      </c>
      <c r="Y217" s="1">
        <f t="shared" si="435"/>
        <v>0</v>
      </c>
      <c r="Z217" s="1">
        <f t="shared" si="435"/>
        <v>0</v>
      </c>
    </row>
    <row r="218">
      <c r="A218" s="1" t="str">
        <f>'P1'!R225</f>
        <v>1011</v>
      </c>
      <c r="B218" s="1">
        <f t="shared" si="3"/>
        <v>4</v>
      </c>
      <c r="C218" s="1">
        <f t="shared" si="4"/>
        <v>11</v>
      </c>
      <c r="E218" s="1">
        <f t="shared" ref="E218:O218" si="436">if(MID($A218,E$1*4+1,4)="","",bin2dec(MID($A218,E$1*4+1,4)))</f>
        <v>11</v>
      </c>
      <c r="F218" s="1" t="str">
        <f t="shared" si="436"/>
        <v/>
      </c>
      <c r="G218" s="1" t="str">
        <f t="shared" si="436"/>
        <v/>
      </c>
      <c r="H218" s="1" t="str">
        <f t="shared" si="436"/>
        <v/>
      </c>
      <c r="I218" s="1" t="str">
        <f t="shared" si="436"/>
        <v/>
      </c>
      <c r="J218" s="1" t="str">
        <f t="shared" si="436"/>
        <v/>
      </c>
      <c r="K218" s="1" t="str">
        <f t="shared" si="436"/>
        <v/>
      </c>
      <c r="L218" s="1" t="str">
        <f t="shared" si="436"/>
        <v/>
      </c>
      <c r="M218" s="1" t="str">
        <f t="shared" si="436"/>
        <v/>
      </c>
      <c r="N218" s="1" t="str">
        <f t="shared" si="436"/>
        <v/>
      </c>
      <c r="O218" s="1" t="str">
        <f t="shared" si="436"/>
        <v/>
      </c>
      <c r="P218" s="1">
        <f t="shared" si="6"/>
        <v>11</v>
      </c>
      <c r="Q218" s="1">
        <f t="shared" ref="Q218:Z218" si="437">E218*2^(4*count(F218:$O218))</f>
        <v>11</v>
      </c>
      <c r="R218" s="1">
        <f t="shared" si="437"/>
        <v>0</v>
      </c>
      <c r="S218" s="1">
        <f t="shared" si="437"/>
        <v>0</v>
      </c>
      <c r="T218" s="1">
        <f t="shared" si="437"/>
        <v>0</v>
      </c>
      <c r="U218" s="1">
        <f t="shared" si="437"/>
        <v>0</v>
      </c>
      <c r="V218" s="1">
        <f t="shared" si="437"/>
        <v>0</v>
      </c>
      <c r="W218" s="1">
        <f t="shared" si="437"/>
        <v>0</v>
      </c>
      <c r="X218" s="1">
        <f t="shared" si="437"/>
        <v>0</v>
      </c>
      <c r="Y218" s="1">
        <f t="shared" si="437"/>
        <v>0</v>
      </c>
      <c r="Z218" s="1">
        <f t="shared" si="437"/>
        <v>0</v>
      </c>
    </row>
    <row r="219">
      <c r="A219" s="1" t="str">
        <f>'P1'!R226</f>
        <v>00100100111111100011</v>
      </c>
      <c r="B219" s="1">
        <f t="shared" si="3"/>
        <v>20</v>
      </c>
      <c r="C219" s="1">
        <f t="shared" si="4"/>
        <v>151523</v>
      </c>
      <c r="E219" s="1">
        <f t="shared" ref="E219:O219" si="438">if(MID($A219,E$1*4+1,4)="","",bin2dec(MID($A219,E$1*4+1,4)))</f>
        <v>2</v>
      </c>
      <c r="F219" s="1">
        <f t="shared" si="438"/>
        <v>4</v>
      </c>
      <c r="G219" s="1">
        <f t="shared" si="438"/>
        <v>15</v>
      </c>
      <c r="H219" s="1">
        <f t="shared" si="438"/>
        <v>14</v>
      </c>
      <c r="I219" s="1">
        <f t="shared" si="438"/>
        <v>3</v>
      </c>
      <c r="J219" s="1" t="str">
        <f t="shared" si="438"/>
        <v/>
      </c>
      <c r="K219" s="1" t="str">
        <f t="shared" si="438"/>
        <v/>
      </c>
      <c r="L219" s="1" t="str">
        <f t="shared" si="438"/>
        <v/>
      </c>
      <c r="M219" s="1" t="str">
        <f t="shared" si="438"/>
        <v/>
      </c>
      <c r="N219" s="1" t="str">
        <f t="shared" si="438"/>
        <v/>
      </c>
      <c r="O219" s="1" t="str">
        <f t="shared" si="438"/>
        <v/>
      </c>
      <c r="P219" s="1">
        <f t="shared" si="6"/>
        <v>151523</v>
      </c>
      <c r="Q219" s="1">
        <f t="shared" ref="Q219:Z219" si="439">E219*2^(4*count(F219:$O219))</f>
        <v>131072</v>
      </c>
      <c r="R219" s="1">
        <f t="shared" si="439"/>
        <v>16384</v>
      </c>
      <c r="S219" s="1">
        <f t="shared" si="439"/>
        <v>3840</v>
      </c>
      <c r="T219" s="1">
        <f t="shared" si="439"/>
        <v>224</v>
      </c>
      <c r="U219" s="1">
        <f t="shared" si="439"/>
        <v>3</v>
      </c>
      <c r="V219" s="1">
        <f t="shared" si="439"/>
        <v>0</v>
      </c>
      <c r="W219" s="1">
        <f t="shared" si="439"/>
        <v>0</v>
      </c>
      <c r="X219" s="1">
        <f t="shared" si="439"/>
        <v>0</v>
      </c>
      <c r="Y219" s="1">
        <f t="shared" si="439"/>
        <v>0</v>
      </c>
      <c r="Z219" s="1">
        <f t="shared" si="439"/>
        <v>0</v>
      </c>
    </row>
    <row r="220">
      <c r="A220" s="1" t="str">
        <f>'P1'!R227</f>
        <v/>
      </c>
      <c r="B220" s="1">
        <f t="shared" si="3"/>
        <v>0</v>
      </c>
      <c r="C220" s="1">
        <f t="shared" si="4"/>
        <v>0</v>
      </c>
      <c r="E220" s="1" t="str">
        <f t="shared" ref="E220:O220" si="440">if(MID($A220,E$1*4+1,4)="","",bin2dec(MID($A220,E$1*4+1,4)))</f>
        <v/>
      </c>
      <c r="F220" s="1" t="str">
        <f t="shared" si="440"/>
        <v/>
      </c>
      <c r="G220" s="1" t="str">
        <f t="shared" si="440"/>
        <v/>
      </c>
      <c r="H220" s="1" t="str">
        <f t="shared" si="440"/>
        <v/>
      </c>
      <c r="I220" s="1" t="str">
        <f t="shared" si="440"/>
        <v/>
      </c>
      <c r="J220" s="1" t="str">
        <f t="shared" si="440"/>
        <v/>
      </c>
      <c r="K220" s="1" t="str">
        <f t="shared" si="440"/>
        <v/>
      </c>
      <c r="L220" s="1" t="str">
        <f t="shared" si="440"/>
        <v/>
      </c>
      <c r="M220" s="1" t="str">
        <f t="shared" si="440"/>
        <v/>
      </c>
      <c r="N220" s="1" t="str">
        <f t="shared" si="440"/>
        <v/>
      </c>
      <c r="O220" s="1" t="str">
        <f t="shared" si="440"/>
        <v/>
      </c>
      <c r="P220" s="1">
        <f t="shared" si="6"/>
        <v>0</v>
      </c>
      <c r="Q220" s="1">
        <f t="shared" ref="Q220:Z220" si="441">E220*2^(4*count(F220:$O220))</f>
        <v>0</v>
      </c>
      <c r="R220" s="1">
        <f t="shared" si="441"/>
        <v>0</v>
      </c>
      <c r="S220" s="1">
        <f t="shared" si="441"/>
        <v>0</v>
      </c>
      <c r="T220" s="1">
        <f t="shared" si="441"/>
        <v>0</v>
      </c>
      <c r="U220" s="1">
        <f t="shared" si="441"/>
        <v>0</v>
      </c>
      <c r="V220" s="1">
        <f t="shared" si="441"/>
        <v>0</v>
      </c>
      <c r="W220" s="1">
        <f t="shared" si="441"/>
        <v>0</v>
      </c>
      <c r="X220" s="1">
        <f t="shared" si="441"/>
        <v>0</v>
      </c>
      <c r="Y220" s="1">
        <f t="shared" si="441"/>
        <v>0</v>
      </c>
      <c r="Z220" s="1">
        <f t="shared" si="441"/>
        <v>0</v>
      </c>
    </row>
    <row r="221">
      <c r="A221" s="1" t="str">
        <f>'P1'!R228</f>
        <v/>
      </c>
      <c r="B221" s="1">
        <f t="shared" si="3"/>
        <v>0</v>
      </c>
      <c r="C221" s="1">
        <f t="shared" si="4"/>
        <v>0</v>
      </c>
      <c r="E221" s="1" t="str">
        <f t="shared" ref="E221:O221" si="442">if(MID($A221,E$1*4+1,4)="","",bin2dec(MID($A221,E$1*4+1,4)))</f>
        <v/>
      </c>
      <c r="F221" s="1" t="str">
        <f t="shared" si="442"/>
        <v/>
      </c>
      <c r="G221" s="1" t="str">
        <f t="shared" si="442"/>
        <v/>
      </c>
      <c r="H221" s="1" t="str">
        <f t="shared" si="442"/>
        <v/>
      </c>
      <c r="I221" s="1" t="str">
        <f t="shared" si="442"/>
        <v/>
      </c>
      <c r="J221" s="1" t="str">
        <f t="shared" si="442"/>
        <v/>
      </c>
      <c r="K221" s="1" t="str">
        <f t="shared" si="442"/>
        <v/>
      </c>
      <c r="L221" s="1" t="str">
        <f t="shared" si="442"/>
        <v/>
      </c>
      <c r="M221" s="1" t="str">
        <f t="shared" si="442"/>
        <v/>
      </c>
      <c r="N221" s="1" t="str">
        <f t="shared" si="442"/>
        <v/>
      </c>
      <c r="O221" s="1" t="str">
        <f t="shared" si="442"/>
        <v/>
      </c>
      <c r="P221" s="1">
        <f t="shared" si="6"/>
        <v>0</v>
      </c>
      <c r="Q221" s="1">
        <f t="shared" ref="Q221:Z221" si="443">E221*2^(4*count(F221:$O221))</f>
        <v>0</v>
      </c>
      <c r="R221" s="1">
        <f t="shared" si="443"/>
        <v>0</v>
      </c>
      <c r="S221" s="1">
        <f t="shared" si="443"/>
        <v>0</v>
      </c>
      <c r="T221" s="1">
        <f t="shared" si="443"/>
        <v>0</v>
      </c>
      <c r="U221" s="1">
        <f t="shared" si="443"/>
        <v>0</v>
      </c>
      <c r="V221" s="1">
        <f t="shared" si="443"/>
        <v>0</v>
      </c>
      <c r="W221" s="1">
        <f t="shared" si="443"/>
        <v>0</v>
      </c>
      <c r="X221" s="1">
        <f t="shared" si="443"/>
        <v>0</v>
      </c>
      <c r="Y221" s="1">
        <f t="shared" si="443"/>
        <v>0</v>
      </c>
      <c r="Z221" s="1">
        <f t="shared" si="443"/>
        <v>0</v>
      </c>
    </row>
    <row r="222">
      <c r="A222" s="1" t="str">
        <f>'P1'!R229</f>
        <v>1110101000010110101101110110</v>
      </c>
      <c r="B222" s="1">
        <f t="shared" si="3"/>
        <v>28</v>
      </c>
      <c r="C222" s="1">
        <f t="shared" si="4"/>
        <v>245459830</v>
      </c>
      <c r="E222" s="1">
        <f t="shared" ref="E222:O222" si="444">if(MID($A222,E$1*4+1,4)="","",bin2dec(MID($A222,E$1*4+1,4)))</f>
        <v>14</v>
      </c>
      <c r="F222" s="1">
        <f t="shared" si="444"/>
        <v>10</v>
      </c>
      <c r="G222" s="1">
        <f t="shared" si="444"/>
        <v>1</v>
      </c>
      <c r="H222" s="1">
        <f t="shared" si="444"/>
        <v>6</v>
      </c>
      <c r="I222" s="1">
        <f t="shared" si="444"/>
        <v>11</v>
      </c>
      <c r="J222" s="1">
        <f t="shared" si="444"/>
        <v>7</v>
      </c>
      <c r="K222" s="1">
        <f t="shared" si="444"/>
        <v>6</v>
      </c>
      <c r="L222" s="1" t="str">
        <f t="shared" si="444"/>
        <v/>
      </c>
      <c r="M222" s="1" t="str">
        <f t="shared" si="444"/>
        <v/>
      </c>
      <c r="N222" s="1" t="str">
        <f t="shared" si="444"/>
        <v/>
      </c>
      <c r="O222" s="1" t="str">
        <f t="shared" si="444"/>
        <v/>
      </c>
      <c r="P222" s="1">
        <f t="shared" si="6"/>
        <v>245459830</v>
      </c>
      <c r="Q222" s="1">
        <f t="shared" ref="Q222:Z222" si="445">E222*2^(4*count(F222:$O222))</f>
        <v>234881024</v>
      </c>
      <c r="R222" s="1">
        <f t="shared" si="445"/>
        <v>10485760</v>
      </c>
      <c r="S222" s="1">
        <f t="shared" si="445"/>
        <v>65536</v>
      </c>
      <c r="T222" s="1">
        <f t="shared" si="445"/>
        <v>24576</v>
      </c>
      <c r="U222" s="1">
        <f t="shared" si="445"/>
        <v>2816</v>
      </c>
      <c r="V222" s="1">
        <f t="shared" si="445"/>
        <v>112</v>
      </c>
      <c r="W222" s="1">
        <f t="shared" si="445"/>
        <v>6</v>
      </c>
      <c r="X222" s="1">
        <f t="shared" si="445"/>
        <v>0</v>
      </c>
      <c r="Y222" s="1">
        <f t="shared" si="445"/>
        <v>0</v>
      </c>
      <c r="Z222" s="1">
        <f t="shared" si="445"/>
        <v>0</v>
      </c>
    </row>
    <row r="223">
      <c r="A223" s="1" t="str">
        <f>'P1'!R230</f>
        <v>0011000000110101</v>
      </c>
      <c r="B223" s="1">
        <f t="shared" si="3"/>
        <v>16</v>
      </c>
      <c r="C223" s="1">
        <f t="shared" si="4"/>
        <v>12341</v>
      </c>
      <c r="E223" s="1">
        <f t="shared" ref="E223:O223" si="446">if(MID($A223,E$1*4+1,4)="","",bin2dec(MID($A223,E$1*4+1,4)))</f>
        <v>3</v>
      </c>
      <c r="F223" s="1">
        <f t="shared" si="446"/>
        <v>0</v>
      </c>
      <c r="G223" s="1">
        <f t="shared" si="446"/>
        <v>3</v>
      </c>
      <c r="H223" s="1">
        <f t="shared" si="446"/>
        <v>5</v>
      </c>
      <c r="I223" s="1" t="str">
        <f t="shared" si="446"/>
        <v/>
      </c>
      <c r="J223" s="1" t="str">
        <f t="shared" si="446"/>
        <v/>
      </c>
      <c r="K223" s="1" t="str">
        <f t="shared" si="446"/>
        <v/>
      </c>
      <c r="L223" s="1" t="str">
        <f t="shared" si="446"/>
        <v/>
      </c>
      <c r="M223" s="1" t="str">
        <f t="shared" si="446"/>
        <v/>
      </c>
      <c r="N223" s="1" t="str">
        <f t="shared" si="446"/>
        <v/>
      </c>
      <c r="O223" s="1" t="str">
        <f t="shared" si="446"/>
        <v/>
      </c>
      <c r="P223" s="1">
        <f t="shared" si="6"/>
        <v>12341</v>
      </c>
      <c r="Q223" s="1">
        <f t="shared" ref="Q223:Z223" si="447">E223*2^(4*count(F223:$O223))</f>
        <v>12288</v>
      </c>
      <c r="R223" s="1">
        <f t="shared" si="447"/>
        <v>0</v>
      </c>
      <c r="S223" s="1">
        <f t="shared" si="447"/>
        <v>48</v>
      </c>
      <c r="T223" s="1">
        <f t="shared" si="447"/>
        <v>5</v>
      </c>
      <c r="U223" s="1">
        <f t="shared" si="447"/>
        <v>0</v>
      </c>
      <c r="V223" s="1">
        <f t="shared" si="447"/>
        <v>0</v>
      </c>
      <c r="W223" s="1">
        <f t="shared" si="447"/>
        <v>0</v>
      </c>
      <c r="X223" s="1">
        <f t="shared" si="447"/>
        <v>0</v>
      </c>
      <c r="Y223" s="1">
        <f t="shared" si="447"/>
        <v>0</v>
      </c>
      <c r="Z223" s="1">
        <f t="shared" si="447"/>
        <v>0</v>
      </c>
    </row>
    <row r="224">
      <c r="A224" s="1" t="str">
        <f>'P1'!R231</f>
        <v>0001</v>
      </c>
      <c r="B224" s="1">
        <f t="shared" si="3"/>
        <v>4</v>
      </c>
      <c r="C224" s="1">
        <f t="shared" si="4"/>
        <v>1</v>
      </c>
      <c r="E224" s="1">
        <f t="shared" ref="E224:O224" si="448">if(MID($A224,E$1*4+1,4)="","",bin2dec(MID($A224,E$1*4+1,4)))</f>
        <v>1</v>
      </c>
      <c r="F224" s="1" t="str">
        <f t="shared" si="448"/>
        <v/>
      </c>
      <c r="G224" s="1" t="str">
        <f t="shared" si="448"/>
        <v/>
      </c>
      <c r="H224" s="1" t="str">
        <f t="shared" si="448"/>
        <v/>
      </c>
      <c r="I224" s="1" t="str">
        <f t="shared" si="448"/>
        <v/>
      </c>
      <c r="J224" s="1" t="str">
        <f t="shared" si="448"/>
        <v/>
      </c>
      <c r="K224" s="1" t="str">
        <f t="shared" si="448"/>
        <v/>
      </c>
      <c r="L224" s="1" t="str">
        <f t="shared" si="448"/>
        <v/>
      </c>
      <c r="M224" s="1" t="str">
        <f t="shared" si="448"/>
        <v/>
      </c>
      <c r="N224" s="1" t="str">
        <f t="shared" si="448"/>
        <v/>
      </c>
      <c r="O224" s="1" t="str">
        <f t="shared" si="448"/>
        <v/>
      </c>
      <c r="P224" s="1">
        <f t="shared" si="6"/>
        <v>1</v>
      </c>
      <c r="Q224" s="1">
        <f t="shared" ref="Q224:Z224" si="449">E224*2^(4*count(F224:$O224))</f>
        <v>1</v>
      </c>
      <c r="R224" s="1">
        <f t="shared" si="449"/>
        <v>0</v>
      </c>
      <c r="S224" s="1">
        <f t="shared" si="449"/>
        <v>0</v>
      </c>
      <c r="T224" s="1">
        <f t="shared" si="449"/>
        <v>0</v>
      </c>
      <c r="U224" s="1">
        <f t="shared" si="449"/>
        <v>0</v>
      </c>
      <c r="V224" s="1">
        <f t="shared" si="449"/>
        <v>0</v>
      </c>
      <c r="W224" s="1">
        <f t="shared" si="449"/>
        <v>0</v>
      </c>
      <c r="X224" s="1">
        <f t="shared" si="449"/>
        <v>0</v>
      </c>
      <c r="Y224" s="1">
        <f t="shared" si="449"/>
        <v>0</v>
      </c>
      <c r="Z224" s="1">
        <f t="shared" si="449"/>
        <v>0</v>
      </c>
    </row>
    <row r="225">
      <c r="A225" s="1" t="str">
        <f>'P1'!R232</f>
        <v/>
      </c>
      <c r="B225" s="1">
        <f t="shared" si="3"/>
        <v>0</v>
      </c>
      <c r="C225" s="1">
        <f t="shared" si="4"/>
        <v>0</v>
      </c>
      <c r="E225" s="1" t="str">
        <f t="shared" ref="E225:O225" si="450">if(MID($A225,E$1*4+1,4)="","",bin2dec(MID($A225,E$1*4+1,4)))</f>
        <v/>
      </c>
      <c r="F225" s="1" t="str">
        <f t="shared" si="450"/>
        <v/>
      </c>
      <c r="G225" s="1" t="str">
        <f t="shared" si="450"/>
        <v/>
      </c>
      <c r="H225" s="1" t="str">
        <f t="shared" si="450"/>
        <v/>
      </c>
      <c r="I225" s="1" t="str">
        <f t="shared" si="450"/>
        <v/>
      </c>
      <c r="J225" s="1" t="str">
        <f t="shared" si="450"/>
        <v/>
      </c>
      <c r="K225" s="1" t="str">
        <f t="shared" si="450"/>
        <v/>
      </c>
      <c r="L225" s="1" t="str">
        <f t="shared" si="450"/>
        <v/>
      </c>
      <c r="M225" s="1" t="str">
        <f t="shared" si="450"/>
        <v/>
      </c>
      <c r="N225" s="1" t="str">
        <f t="shared" si="450"/>
        <v/>
      </c>
      <c r="O225" s="1" t="str">
        <f t="shared" si="450"/>
        <v/>
      </c>
      <c r="P225" s="1">
        <f t="shared" si="6"/>
        <v>0</v>
      </c>
      <c r="Q225" s="1">
        <f t="shared" ref="Q225:Z225" si="451">E225*2^(4*count(F225:$O225))</f>
        <v>0</v>
      </c>
      <c r="R225" s="1">
        <f t="shared" si="451"/>
        <v>0</v>
      </c>
      <c r="S225" s="1">
        <f t="shared" si="451"/>
        <v>0</v>
      </c>
      <c r="T225" s="1">
        <f t="shared" si="451"/>
        <v>0</v>
      </c>
      <c r="U225" s="1">
        <f t="shared" si="451"/>
        <v>0</v>
      </c>
      <c r="V225" s="1">
        <f t="shared" si="451"/>
        <v>0</v>
      </c>
      <c r="W225" s="1">
        <f t="shared" si="451"/>
        <v>0</v>
      </c>
      <c r="X225" s="1">
        <f t="shared" si="451"/>
        <v>0</v>
      </c>
      <c r="Y225" s="1">
        <f t="shared" si="451"/>
        <v>0</v>
      </c>
      <c r="Z225" s="1">
        <f t="shared" si="451"/>
        <v>0</v>
      </c>
    </row>
    <row r="226">
      <c r="A226" s="1" t="str">
        <f>'P1'!R233</f>
        <v>1001101001101101</v>
      </c>
      <c r="B226" s="1">
        <f t="shared" si="3"/>
        <v>16</v>
      </c>
      <c r="C226" s="1">
        <f t="shared" si="4"/>
        <v>39533</v>
      </c>
      <c r="E226" s="1">
        <f t="shared" ref="E226:O226" si="452">if(MID($A226,E$1*4+1,4)="","",bin2dec(MID($A226,E$1*4+1,4)))</f>
        <v>9</v>
      </c>
      <c r="F226" s="1">
        <f t="shared" si="452"/>
        <v>10</v>
      </c>
      <c r="G226" s="1">
        <f t="shared" si="452"/>
        <v>6</v>
      </c>
      <c r="H226" s="1">
        <f t="shared" si="452"/>
        <v>13</v>
      </c>
      <c r="I226" s="1" t="str">
        <f t="shared" si="452"/>
        <v/>
      </c>
      <c r="J226" s="1" t="str">
        <f t="shared" si="452"/>
        <v/>
      </c>
      <c r="K226" s="1" t="str">
        <f t="shared" si="452"/>
        <v/>
      </c>
      <c r="L226" s="1" t="str">
        <f t="shared" si="452"/>
        <v/>
      </c>
      <c r="M226" s="1" t="str">
        <f t="shared" si="452"/>
        <v/>
      </c>
      <c r="N226" s="1" t="str">
        <f t="shared" si="452"/>
        <v/>
      </c>
      <c r="O226" s="1" t="str">
        <f t="shared" si="452"/>
        <v/>
      </c>
      <c r="P226" s="1">
        <f t="shared" si="6"/>
        <v>39533</v>
      </c>
      <c r="Q226" s="1">
        <f t="shared" ref="Q226:Z226" si="453">E226*2^(4*count(F226:$O226))</f>
        <v>36864</v>
      </c>
      <c r="R226" s="1">
        <f t="shared" si="453"/>
        <v>2560</v>
      </c>
      <c r="S226" s="1">
        <f t="shared" si="453"/>
        <v>96</v>
      </c>
      <c r="T226" s="1">
        <f t="shared" si="453"/>
        <v>13</v>
      </c>
      <c r="U226" s="1">
        <f t="shared" si="453"/>
        <v>0</v>
      </c>
      <c r="V226" s="1">
        <f t="shared" si="453"/>
        <v>0</v>
      </c>
      <c r="W226" s="1">
        <f t="shared" si="453"/>
        <v>0</v>
      </c>
      <c r="X226" s="1">
        <f t="shared" si="453"/>
        <v>0</v>
      </c>
      <c r="Y226" s="1">
        <f t="shared" si="453"/>
        <v>0</v>
      </c>
      <c r="Z226" s="1">
        <f t="shared" si="453"/>
        <v>0</v>
      </c>
    </row>
    <row r="227">
      <c r="A227" s="1" t="str">
        <f>'P1'!R234</f>
        <v/>
      </c>
      <c r="B227" s="1">
        <f t="shared" si="3"/>
        <v>0</v>
      </c>
      <c r="C227" s="1">
        <f t="shared" si="4"/>
        <v>0</v>
      </c>
      <c r="E227" s="1" t="str">
        <f t="shared" ref="E227:O227" si="454">if(MID($A227,E$1*4+1,4)="","",bin2dec(MID($A227,E$1*4+1,4)))</f>
        <v/>
      </c>
      <c r="F227" s="1" t="str">
        <f t="shared" si="454"/>
        <v/>
      </c>
      <c r="G227" s="1" t="str">
        <f t="shared" si="454"/>
        <v/>
      </c>
      <c r="H227" s="1" t="str">
        <f t="shared" si="454"/>
        <v/>
      </c>
      <c r="I227" s="1" t="str">
        <f t="shared" si="454"/>
        <v/>
      </c>
      <c r="J227" s="1" t="str">
        <f t="shared" si="454"/>
        <v/>
      </c>
      <c r="K227" s="1" t="str">
        <f t="shared" si="454"/>
        <v/>
      </c>
      <c r="L227" s="1" t="str">
        <f t="shared" si="454"/>
        <v/>
      </c>
      <c r="M227" s="1" t="str">
        <f t="shared" si="454"/>
        <v/>
      </c>
      <c r="N227" s="1" t="str">
        <f t="shared" si="454"/>
        <v/>
      </c>
      <c r="O227" s="1" t="str">
        <f t="shared" si="454"/>
        <v/>
      </c>
      <c r="P227" s="1">
        <f t="shared" si="6"/>
        <v>0</v>
      </c>
      <c r="Q227" s="1">
        <f t="shared" ref="Q227:Z227" si="455">E227*2^(4*count(F227:$O227))</f>
        <v>0</v>
      </c>
      <c r="R227" s="1">
        <f t="shared" si="455"/>
        <v>0</v>
      </c>
      <c r="S227" s="1">
        <f t="shared" si="455"/>
        <v>0</v>
      </c>
      <c r="T227" s="1">
        <f t="shared" si="455"/>
        <v>0</v>
      </c>
      <c r="U227" s="1">
        <f t="shared" si="455"/>
        <v>0</v>
      </c>
      <c r="V227" s="1">
        <f t="shared" si="455"/>
        <v>0</v>
      </c>
      <c r="W227" s="1">
        <f t="shared" si="455"/>
        <v>0</v>
      </c>
      <c r="X227" s="1">
        <f t="shared" si="455"/>
        <v>0</v>
      </c>
      <c r="Y227" s="1">
        <f t="shared" si="455"/>
        <v>0</v>
      </c>
      <c r="Z227" s="1">
        <f t="shared" si="455"/>
        <v>0</v>
      </c>
    </row>
    <row r="228">
      <c r="A228" s="1" t="str">
        <f>'P1'!R235</f>
        <v>111001010110011010001111</v>
      </c>
      <c r="B228" s="1">
        <f t="shared" si="3"/>
        <v>24</v>
      </c>
      <c r="C228" s="1">
        <f t="shared" si="4"/>
        <v>15033999</v>
      </c>
      <c r="E228" s="1">
        <f t="shared" ref="E228:O228" si="456">if(MID($A228,E$1*4+1,4)="","",bin2dec(MID($A228,E$1*4+1,4)))</f>
        <v>14</v>
      </c>
      <c r="F228" s="1">
        <f t="shared" si="456"/>
        <v>5</v>
      </c>
      <c r="G228" s="1">
        <f t="shared" si="456"/>
        <v>6</v>
      </c>
      <c r="H228" s="1">
        <f t="shared" si="456"/>
        <v>6</v>
      </c>
      <c r="I228" s="1">
        <f t="shared" si="456"/>
        <v>8</v>
      </c>
      <c r="J228" s="1">
        <f t="shared" si="456"/>
        <v>15</v>
      </c>
      <c r="K228" s="1" t="str">
        <f t="shared" si="456"/>
        <v/>
      </c>
      <c r="L228" s="1" t="str">
        <f t="shared" si="456"/>
        <v/>
      </c>
      <c r="M228" s="1" t="str">
        <f t="shared" si="456"/>
        <v/>
      </c>
      <c r="N228" s="1" t="str">
        <f t="shared" si="456"/>
        <v/>
      </c>
      <c r="O228" s="1" t="str">
        <f t="shared" si="456"/>
        <v/>
      </c>
      <c r="P228" s="1">
        <f t="shared" si="6"/>
        <v>15033999</v>
      </c>
      <c r="Q228" s="1">
        <f t="shared" ref="Q228:Z228" si="457">E228*2^(4*count(F228:$O228))</f>
        <v>14680064</v>
      </c>
      <c r="R228" s="1">
        <f t="shared" si="457"/>
        <v>327680</v>
      </c>
      <c r="S228" s="1">
        <f t="shared" si="457"/>
        <v>24576</v>
      </c>
      <c r="T228" s="1">
        <f t="shared" si="457"/>
        <v>1536</v>
      </c>
      <c r="U228" s="1">
        <f t="shared" si="457"/>
        <v>128</v>
      </c>
      <c r="V228" s="1">
        <f t="shared" si="457"/>
        <v>15</v>
      </c>
      <c r="W228" s="1">
        <f t="shared" si="457"/>
        <v>0</v>
      </c>
      <c r="X228" s="1">
        <f t="shared" si="457"/>
        <v>0</v>
      </c>
      <c r="Y228" s="1">
        <f t="shared" si="457"/>
        <v>0</v>
      </c>
      <c r="Z228" s="1">
        <f t="shared" si="457"/>
        <v>0</v>
      </c>
    </row>
    <row r="229">
      <c r="A229" s="1" t="str">
        <f>'P1'!R236</f>
        <v>0110001101100001</v>
      </c>
      <c r="B229" s="1">
        <f t="shared" si="3"/>
        <v>16</v>
      </c>
      <c r="C229" s="1">
        <f t="shared" si="4"/>
        <v>25441</v>
      </c>
      <c r="E229" s="1">
        <f t="shared" ref="E229:O229" si="458">if(MID($A229,E$1*4+1,4)="","",bin2dec(MID($A229,E$1*4+1,4)))</f>
        <v>6</v>
      </c>
      <c r="F229" s="1">
        <f t="shared" si="458"/>
        <v>3</v>
      </c>
      <c r="G229" s="1">
        <f t="shared" si="458"/>
        <v>6</v>
      </c>
      <c r="H229" s="1">
        <f t="shared" si="458"/>
        <v>1</v>
      </c>
      <c r="I229" s="1" t="str">
        <f t="shared" si="458"/>
        <v/>
      </c>
      <c r="J229" s="1" t="str">
        <f t="shared" si="458"/>
        <v/>
      </c>
      <c r="K229" s="1" t="str">
        <f t="shared" si="458"/>
        <v/>
      </c>
      <c r="L229" s="1" t="str">
        <f t="shared" si="458"/>
        <v/>
      </c>
      <c r="M229" s="1" t="str">
        <f t="shared" si="458"/>
        <v/>
      </c>
      <c r="N229" s="1" t="str">
        <f t="shared" si="458"/>
        <v/>
      </c>
      <c r="O229" s="1" t="str">
        <f t="shared" si="458"/>
        <v/>
      </c>
      <c r="P229" s="1">
        <f t="shared" si="6"/>
        <v>25441</v>
      </c>
      <c r="Q229" s="1">
        <f t="shared" ref="Q229:Z229" si="459">E229*2^(4*count(F229:$O229))</f>
        <v>24576</v>
      </c>
      <c r="R229" s="1">
        <f t="shared" si="459"/>
        <v>768</v>
      </c>
      <c r="S229" s="1">
        <f t="shared" si="459"/>
        <v>96</v>
      </c>
      <c r="T229" s="1">
        <f t="shared" si="459"/>
        <v>1</v>
      </c>
      <c r="U229" s="1">
        <f t="shared" si="459"/>
        <v>0</v>
      </c>
      <c r="V229" s="1">
        <f t="shared" si="459"/>
        <v>0</v>
      </c>
      <c r="W229" s="1">
        <f t="shared" si="459"/>
        <v>0</v>
      </c>
      <c r="X229" s="1">
        <f t="shared" si="459"/>
        <v>0</v>
      </c>
      <c r="Y229" s="1">
        <f t="shared" si="459"/>
        <v>0</v>
      </c>
      <c r="Z229" s="1">
        <f t="shared" si="459"/>
        <v>0</v>
      </c>
    </row>
    <row r="230">
      <c r="A230" s="1" t="str">
        <f>'P1'!R237</f>
        <v/>
      </c>
      <c r="B230" s="1">
        <f t="shared" si="3"/>
        <v>0</v>
      </c>
      <c r="C230" s="1">
        <f t="shared" si="4"/>
        <v>0</v>
      </c>
      <c r="E230" s="1" t="str">
        <f t="shared" ref="E230:O230" si="460">if(MID($A230,E$1*4+1,4)="","",bin2dec(MID($A230,E$1*4+1,4)))</f>
        <v/>
      </c>
      <c r="F230" s="1" t="str">
        <f t="shared" si="460"/>
        <v/>
      </c>
      <c r="G230" s="1" t="str">
        <f t="shared" si="460"/>
        <v/>
      </c>
      <c r="H230" s="1" t="str">
        <f t="shared" si="460"/>
        <v/>
      </c>
      <c r="I230" s="1" t="str">
        <f t="shared" si="460"/>
        <v/>
      </c>
      <c r="J230" s="1" t="str">
        <f t="shared" si="460"/>
        <v/>
      </c>
      <c r="K230" s="1" t="str">
        <f t="shared" si="460"/>
        <v/>
      </c>
      <c r="L230" s="1" t="str">
        <f t="shared" si="460"/>
        <v/>
      </c>
      <c r="M230" s="1" t="str">
        <f t="shared" si="460"/>
        <v/>
      </c>
      <c r="N230" s="1" t="str">
        <f t="shared" si="460"/>
        <v/>
      </c>
      <c r="O230" s="1" t="str">
        <f t="shared" si="460"/>
        <v/>
      </c>
      <c r="P230" s="1">
        <f t="shared" si="6"/>
        <v>0</v>
      </c>
      <c r="Q230" s="1">
        <f t="shared" ref="Q230:Z230" si="461">E230*2^(4*count(F230:$O230))</f>
        <v>0</v>
      </c>
      <c r="R230" s="1">
        <f t="shared" si="461"/>
        <v>0</v>
      </c>
      <c r="S230" s="1">
        <f t="shared" si="461"/>
        <v>0</v>
      </c>
      <c r="T230" s="1">
        <f t="shared" si="461"/>
        <v>0</v>
      </c>
      <c r="U230" s="1">
        <f t="shared" si="461"/>
        <v>0</v>
      </c>
      <c r="V230" s="1">
        <f t="shared" si="461"/>
        <v>0</v>
      </c>
      <c r="W230" s="1">
        <f t="shared" si="461"/>
        <v>0</v>
      </c>
      <c r="X230" s="1">
        <f t="shared" si="461"/>
        <v>0</v>
      </c>
      <c r="Y230" s="1">
        <f t="shared" si="461"/>
        <v>0</v>
      </c>
      <c r="Z230" s="1">
        <f t="shared" si="461"/>
        <v>0</v>
      </c>
    </row>
    <row r="231">
      <c r="A231" s="1" t="str">
        <f>'P1'!R238</f>
        <v>00010110</v>
      </c>
      <c r="B231" s="1">
        <f t="shared" si="3"/>
        <v>8</v>
      </c>
      <c r="C231" s="1">
        <f t="shared" si="4"/>
        <v>22</v>
      </c>
      <c r="E231" s="1">
        <f t="shared" ref="E231:O231" si="462">if(MID($A231,E$1*4+1,4)="","",bin2dec(MID($A231,E$1*4+1,4)))</f>
        <v>1</v>
      </c>
      <c r="F231" s="1">
        <f t="shared" si="462"/>
        <v>6</v>
      </c>
      <c r="G231" s="1" t="str">
        <f t="shared" si="462"/>
        <v/>
      </c>
      <c r="H231" s="1" t="str">
        <f t="shared" si="462"/>
        <v/>
      </c>
      <c r="I231" s="1" t="str">
        <f t="shared" si="462"/>
        <v/>
      </c>
      <c r="J231" s="1" t="str">
        <f t="shared" si="462"/>
        <v/>
      </c>
      <c r="K231" s="1" t="str">
        <f t="shared" si="462"/>
        <v/>
      </c>
      <c r="L231" s="1" t="str">
        <f t="shared" si="462"/>
        <v/>
      </c>
      <c r="M231" s="1" t="str">
        <f t="shared" si="462"/>
        <v/>
      </c>
      <c r="N231" s="1" t="str">
        <f t="shared" si="462"/>
        <v/>
      </c>
      <c r="O231" s="1" t="str">
        <f t="shared" si="462"/>
        <v/>
      </c>
      <c r="P231" s="1">
        <f t="shared" si="6"/>
        <v>22</v>
      </c>
      <c r="Q231" s="1">
        <f t="shared" ref="Q231:Z231" si="463">E231*2^(4*count(F231:$O231))</f>
        <v>16</v>
      </c>
      <c r="R231" s="1">
        <f t="shared" si="463"/>
        <v>6</v>
      </c>
      <c r="S231" s="1">
        <f t="shared" si="463"/>
        <v>0</v>
      </c>
      <c r="T231" s="1">
        <f t="shared" si="463"/>
        <v>0</v>
      </c>
      <c r="U231" s="1">
        <f t="shared" si="463"/>
        <v>0</v>
      </c>
      <c r="V231" s="1">
        <f t="shared" si="463"/>
        <v>0</v>
      </c>
      <c r="W231" s="1">
        <f t="shared" si="463"/>
        <v>0</v>
      </c>
      <c r="X231" s="1">
        <f t="shared" si="463"/>
        <v>0</v>
      </c>
      <c r="Y231" s="1">
        <f t="shared" si="463"/>
        <v>0</v>
      </c>
      <c r="Z231" s="1">
        <f t="shared" si="463"/>
        <v>0</v>
      </c>
    </row>
    <row r="232">
      <c r="A232" s="1" t="str">
        <f>'P1'!R239</f>
        <v/>
      </c>
      <c r="B232" s="1">
        <f t="shared" si="3"/>
        <v>0</v>
      </c>
      <c r="C232" s="1">
        <f t="shared" si="4"/>
        <v>0</v>
      </c>
      <c r="E232" s="1" t="str">
        <f t="shared" ref="E232:O232" si="464">if(MID($A232,E$1*4+1,4)="","",bin2dec(MID($A232,E$1*4+1,4)))</f>
        <v/>
      </c>
      <c r="F232" s="1" t="str">
        <f t="shared" si="464"/>
        <v/>
      </c>
      <c r="G232" s="1" t="str">
        <f t="shared" si="464"/>
        <v/>
      </c>
      <c r="H232" s="1" t="str">
        <f t="shared" si="464"/>
        <v/>
      </c>
      <c r="I232" s="1" t="str">
        <f t="shared" si="464"/>
        <v/>
      </c>
      <c r="J232" s="1" t="str">
        <f t="shared" si="464"/>
        <v/>
      </c>
      <c r="K232" s="1" t="str">
        <f t="shared" si="464"/>
        <v/>
      </c>
      <c r="L232" s="1" t="str">
        <f t="shared" si="464"/>
        <v/>
      </c>
      <c r="M232" s="1" t="str">
        <f t="shared" si="464"/>
        <v/>
      </c>
      <c r="N232" s="1" t="str">
        <f t="shared" si="464"/>
        <v/>
      </c>
      <c r="O232" s="1" t="str">
        <f t="shared" si="464"/>
        <v/>
      </c>
      <c r="P232" s="1">
        <f t="shared" si="6"/>
        <v>0</v>
      </c>
      <c r="Q232" s="1">
        <f t="shared" ref="Q232:Z232" si="465">E232*2^(4*count(F232:$O232))</f>
        <v>0</v>
      </c>
      <c r="R232" s="1">
        <f t="shared" si="465"/>
        <v>0</v>
      </c>
      <c r="S232" s="1">
        <f t="shared" si="465"/>
        <v>0</v>
      </c>
      <c r="T232" s="1">
        <f t="shared" si="465"/>
        <v>0</v>
      </c>
      <c r="U232" s="1">
        <f t="shared" si="465"/>
        <v>0</v>
      </c>
      <c r="V232" s="1">
        <f t="shared" si="465"/>
        <v>0</v>
      </c>
      <c r="W232" s="1">
        <f t="shared" si="465"/>
        <v>0</v>
      </c>
      <c r="X232" s="1">
        <f t="shared" si="465"/>
        <v>0</v>
      </c>
      <c r="Y232" s="1">
        <f t="shared" si="465"/>
        <v>0</v>
      </c>
      <c r="Z232" s="1">
        <f t="shared" si="465"/>
        <v>0</v>
      </c>
    </row>
    <row r="233">
      <c r="A233" s="1" t="str">
        <f>'P1'!R240</f>
        <v>1100</v>
      </c>
      <c r="B233" s="1">
        <f t="shared" si="3"/>
        <v>4</v>
      </c>
      <c r="C233" s="1">
        <f t="shared" si="4"/>
        <v>12</v>
      </c>
      <c r="E233" s="1">
        <f t="shared" ref="E233:O233" si="466">if(MID($A233,E$1*4+1,4)="","",bin2dec(MID($A233,E$1*4+1,4)))</f>
        <v>12</v>
      </c>
      <c r="F233" s="1" t="str">
        <f t="shared" si="466"/>
        <v/>
      </c>
      <c r="G233" s="1" t="str">
        <f t="shared" si="466"/>
        <v/>
      </c>
      <c r="H233" s="1" t="str">
        <f t="shared" si="466"/>
        <v/>
      </c>
      <c r="I233" s="1" t="str">
        <f t="shared" si="466"/>
        <v/>
      </c>
      <c r="J233" s="1" t="str">
        <f t="shared" si="466"/>
        <v/>
      </c>
      <c r="K233" s="1" t="str">
        <f t="shared" si="466"/>
        <v/>
      </c>
      <c r="L233" s="1" t="str">
        <f t="shared" si="466"/>
        <v/>
      </c>
      <c r="M233" s="1" t="str">
        <f t="shared" si="466"/>
        <v/>
      </c>
      <c r="N233" s="1" t="str">
        <f t="shared" si="466"/>
        <v/>
      </c>
      <c r="O233" s="1" t="str">
        <f t="shared" si="466"/>
        <v/>
      </c>
      <c r="P233" s="1">
        <f t="shared" si="6"/>
        <v>12</v>
      </c>
      <c r="Q233" s="1">
        <f t="shared" ref="Q233:Z233" si="467">E233*2^(4*count(F233:$O233))</f>
        <v>12</v>
      </c>
      <c r="R233" s="1">
        <f t="shared" si="467"/>
        <v>0</v>
      </c>
      <c r="S233" s="1">
        <f t="shared" si="467"/>
        <v>0</v>
      </c>
      <c r="T233" s="1">
        <f t="shared" si="467"/>
        <v>0</v>
      </c>
      <c r="U233" s="1">
        <f t="shared" si="467"/>
        <v>0</v>
      </c>
      <c r="V233" s="1">
        <f t="shared" si="467"/>
        <v>0</v>
      </c>
      <c r="W233" s="1">
        <f t="shared" si="467"/>
        <v>0</v>
      </c>
      <c r="X233" s="1">
        <f t="shared" si="467"/>
        <v>0</v>
      </c>
      <c r="Y233" s="1">
        <f t="shared" si="467"/>
        <v>0</v>
      </c>
      <c r="Z233" s="1">
        <f t="shared" si="467"/>
        <v>0</v>
      </c>
    </row>
    <row r="234">
      <c r="A234" s="1" t="str">
        <f>'P1'!R241</f>
        <v>1000011000101001100011111011</v>
      </c>
      <c r="B234" s="1">
        <f t="shared" si="3"/>
        <v>28</v>
      </c>
      <c r="C234" s="1">
        <f t="shared" si="4"/>
        <v>140679419</v>
      </c>
      <c r="E234" s="1">
        <f t="shared" ref="E234:O234" si="468">if(MID($A234,E$1*4+1,4)="","",bin2dec(MID($A234,E$1*4+1,4)))</f>
        <v>8</v>
      </c>
      <c r="F234" s="1">
        <f t="shared" si="468"/>
        <v>6</v>
      </c>
      <c r="G234" s="1">
        <f t="shared" si="468"/>
        <v>2</v>
      </c>
      <c r="H234" s="1">
        <f t="shared" si="468"/>
        <v>9</v>
      </c>
      <c r="I234" s="1">
        <f t="shared" si="468"/>
        <v>8</v>
      </c>
      <c r="J234" s="1">
        <f t="shared" si="468"/>
        <v>15</v>
      </c>
      <c r="K234" s="1">
        <f t="shared" si="468"/>
        <v>11</v>
      </c>
      <c r="L234" s="1" t="str">
        <f t="shared" si="468"/>
        <v/>
      </c>
      <c r="M234" s="1" t="str">
        <f t="shared" si="468"/>
        <v/>
      </c>
      <c r="N234" s="1" t="str">
        <f t="shared" si="468"/>
        <v/>
      </c>
      <c r="O234" s="1" t="str">
        <f t="shared" si="468"/>
        <v/>
      </c>
      <c r="P234" s="1">
        <f t="shared" si="6"/>
        <v>140679419</v>
      </c>
      <c r="Q234" s="1">
        <f t="shared" ref="Q234:Z234" si="469">E234*2^(4*count(F234:$O234))</f>
        <v>134217728</v>
      </c>
      <c r="R234" s="1">
        <f t="shared" si="469"/>
        <v>6291456</v>
      </c>
      <c r="S234" s="1">
        <f t="shared" si="469"/>
        <v>131072</v>
      </c>
      <c r="T234" s="1">
        <f t="shared" si="469"/>
        <v>36864</v>
      </c>
      <c r="U234" s="1">
        <f t="shared" si="469"/>
        <v>2048</v>
      </c>
      <c r="V234" s="1">
        <f t="shared" si="469"/>
        <v>240</v>
      </c>
      <c r="W234" s="1">
        <f t="shared" si="469"/>
        <v>11</v>
      </c>
      <c r="X234" s="1">
        <f t="shared" si="469"/>
        <v>0</v>
      </c>
      <c r="Y234" s="1">
        <f t="shared" si="469"/>
        <v>0</v>
      </c>
      <c r="Z234" s="1">
        <f t="shared" si="469"/>
        <v>0</v>
      </c>
    </row>
    <row r="235">
      <c r="A235" s="1" t="str">
        <f>'P1'!R242</f>
        <v/>
      </c>
      <c r="B235" s="1">
        <f t="shared" si="3"/>
        <v>0</v>
      </c>
      <c r="C235" s="1">
        <f t="shared" si="4"/>
        <v>0</v>
      </c>
      <c r="E235" s="1" t="str">
        <f t="shared" ref="E235:O235" si="470">if(MID($A235,E$1*4+1,4)="","",bin2dec(MID($A235,E$1*4+1,4)))</f>
        <v/>
      </c>
      <c r="F235" s="1" t="str">
        <f t="shared" si="470"/>
        <v/>
      </c>
      <c r="G235" s="1" t="str">
        <f t="shared" si="470"/>
        <v/>
      </c>
      <c r="H235" s="1" t="str">
        <f t="shared" si="470"/>
        <v/>
      </c>
      <c r="I235" s="1" t="str">
        <f t="shared" si="470"/>
        <v/>
      </c>
      <c r="J235" s="1" t="str">
        <f t="shared" si="470"/>
        <v/>
      </c>
      <c r="K235" s="1" t="str">
        <f t="shared" si="470"/>
        <v/>
      </c>
      <c r="L235" s="1" t="str">
        <f t="shared" si="470"/>
        <v/>
      </c>
      <c r="M235" s="1" t="str">
        <f t="shared" si="470"/>
        <v/>
      </c>
      <c r="N235" s="1" t="str">
        <f t="shared" si="470"/>
        <v/>
      </c>
      <c r="O235" s="1" t="str">
        <f t="shared" si="470"/>
        <v/>
      </c>
      <c r="P235" s="1">
        <f t="shared" si="6"/>
        <v>0</v>
      </c>
      <c r="Q235" s="1">
        <f t="shared" ref="Q235:Z235" si="471">E235*2^(4*count(F235:$O235))</f>
        <v>0</v>
      </c>
      <c r="R235" s="1">
        <f t="shared" si="471"/>
        <v>0</v>
      </c>
      <c r="S235" s="1">
        <f t="shared" si="471"/>
        <v>0</v>
      </c>
      <c r="T235" s="1">
        <f t="shared" si="471"/>
        <v>0</v>
      </c>
      <c r="U235" s="1">
        <f t="shared" si="471"/>
        <v>0</v>
      </c>
      <c r="V235" s="1">
        <f t="shared" si="471"/>
        <v>0</v>
      </c>
      <c r="W235" s="1">
        <f t="shared" si="471"/>
        <v>0</v>
      </c>
      <c r="X235" s="1">
        <f t="shared" si="471"/>
        <v>0</v>
      </c>
      <c r="Y235" s="1">
        <f t="shared" si="471"/>
        <v>0</v>
      </c>
      <c r="Z235" s="1">
        <f t="shared" si="471"/>
        <v>0</v>
      </c>
    </row>
    <row r="236">
      <c r="A236" s="1" t="str">
        <f>'P1'!R243</f>
        <v>10111100</v>
      </c>
      <c r="B236" s="1">
        <f t="shared" si="3"/>
        <v>8</v>
      </c>
      <c r="C236" s="1">
        <f t="shared" si="4"/>
        <v>188</v>
      </c>
      <c r="E236" s="1">
        <f t="shared" ref="E236:O236" si="472">if(MID($A236,E$1*4+1,4)="","",bin2dec(MID($A236,E$1*4+1,4)))</f>
        <v>11</v>
      </c>
      <c r="F236" s="1">
        <f t="shared" si="472"/>
        <v>12</v>
      </c>
      <c r="G236" s="1" t="str">
        <f t="shared" si="472"/>
        <v/>
      </c>
      <c r="H236" s="1" t="str">
        <f t="shared" si="472"/>
        <v/>
      </c>
      <c r="I236" s="1" t="str">
        <f t="shared" si="472"/>
        <v/>
      </c>
      <c r="J236" s="1" t="str">
        <f t="shared" si="472"/>
        <v/>
      </c>
      <c r="K236" s="1" t="str">
        <f t="shared" si="472"/>
        <v/>
      </c>
      <c r="L236" s="1" t="str">
        <f t="shared" si="472"/>
        <v/>
      </c>
      <c r="M236" s="1" t="str">
        <f t="shared" si="472"/>
        <v/>
      </c>
      <c r="N236" s="1" t="str">
        <f t="shared" si="472"/>
        <v/>
      </c>
      <c r="O236" s="1" t="str">
        <f t="shared" si="472"/>
        <v/>
      </c>
      <c r="P236" s="1">
        <f t="shared" si="6"/>
        <v>188</v>
      </c>
      <c r="Q236" s="1">
        <f t="shared" ref="Q236:Z236" si="473">E236*2^(4*count(F236:$O236))</f>
        <v>176</v>
      </c>
      <c r="R236" s="1">
        <f t="shared" si="473"/>
        <v>12</v>
      </c>
      <c r="S236" s="1">
        <f t="shared" si="473"/>
        <v>0</v>
      </c>
      <c r="T236" s="1">
        <f t="shared" si="473"/>
        <v>0</v>
      </c>
      <c r="U236" s="1">
        <f t="shared" si="473"/>
        <v>0</v>
      </c>
      <c r="V236" s="1">
        <f t="shared" si="473"/>
        <v>0</v>
      </c>
      <c r="W236" s="1">
        <f t="shared" si="473"/>
        <v>0</v>
      </c>
      <c r="X236" s="1">
        <f t="shared" si="473"/>
        <v>0</v>
      </c>
      <c r="Y236" s="1">
        <f t="shared" si="473"/>
        <v>0</v>
      </c>
      <c r="Z236" s="1">
        <f t="shared" si="473"/>
        <v>0</v>
      </c>
    </row>
    <row r="237">
      <c r="A237" s="1" t="str">
        <f>'P1'!R244</f>
        <v>10011000</v>
      </c>
      <c r="B237" s="1">
        <f t="shared" si="3"/>
        <v>8</v>
      </c>
      <c r="C237" s="1">
        <f t="shared" si="4"/>
        <v>152</v>
      </c>
      <c r="E237" s="1">
        <f t="shared" ref="E237:O237" si="474">if(MID($A237,E$1*4+1,4)="","",bin2dec(MID($A237,E$1*4+1,4)))</f>
        <v>9</v>
      </c>
      <c r="F237" s="1">
        <f t="shared" si="474"/>
        <v>8</v>
      </c>
      <c r="G237" s="1" t="str">
        <f t="shared" si="474"/>
        <v/>
      </c>
      <c r="H237" s="1" t="str">
        <f t="shared" si="474"/>
        <v/>
      </c>
      <c r="I237" s="1" t="str">
        <f t="shared" si="474"/>
        <v/>
      </c>
      <c r="J237" s="1" t="str">
        <f t="shared" si="474"/>
        <v/>
      </c>
      <c r="K237" s="1" t="str">
        <f t="shared" si="474"/>
        <v/>
      </c>
      <c r="L237" s="1" t="str">
        <f t="shared" si="474"/>
        <v/>
      </c>
      <c r="M237" s="1" t="str">
        <f t="shared" si="474"/>
        <v/>
      </c>
      <c r="N237" s="1" t="str">
        <f t="shared" si="474"/>
        <v/>
      </c>
      <c r="O237" s="1" t="str">
        <f t="shared" si="474"/>
        <v/>
      </c>
      <c r="P237" s="1">
        <f t="shared" si="6"/>
        <v>152</v>
      </c>
      <c r="Q237" s="1">
        <f t="shared" ref="Q237:Z237" si="475">E237*2^(4*count(F237:$O237))</f>
        <v>144</v>
      </c>
      <c r="R237" s="1">
        <f t="shared" si="475"/>
        <v>8</v>
      </c>
      <c r="S237" s="1">
        <f t="shared" si="475"/>
        <v>0</v>
      </c>
      <c r="T237" s="1">
        <f t="shared" si="475"/>
        <v>0</v>
      </c>
      <c r="U237" s="1">
        <f t="shared" si="475"/>
        <v>0</v>
      </c>
      <c r="V237" s="1">
        <f t="shared" si="475"/>
        <v>0</v>
      </c>
      <c r="W237" s="1">
        <f t="shared" si="475"/>
        <v>0</v>
      </c>
      <c r="X237" s="1">
        <f t="shared" si="475"/>
        <v>0</v>
      </c>
      <c r="Y237" s="1">
        <f t="shared" si="475"/>
        <v>0</v>
      </c>
      <c r="Z237" s="1">
        <f t="shared" si="475"/>
        <v>0</v>
      </c>
    </row>
    <row r="238">
      <c r="A238" s="1" t="str">
        <f>'P1'!R245</f>
        <v>00010100101011101100</v>
      </c>
      <c r="B238" s="1">
        <f t="shared" si="3"/>
        <v>20</v>
      </c>
      <c r="C238" s="1">
        <f t="shared" si="4"/>
        <v>84716</v>
      </c>
      <c r="E238" s="1">
        <f t="shared" ref="E238:O238" si="476">if(MID($A238,E$1*4+1,4)="","",bin2dec(MID($A238,E$1*4+1,4)))</f>
        <v>1</v>
      </c>
      <c r="F238" s="1">
        <f t="shared" si="476"/>
        <v>4</v>
      </c>
      <c r="G238" s="1">
        <f t="shared" si="476"/>
        <v>10</v>
      </c>
      <c r="H238" s="1">
        <f t="shared" si="476"/>
        <v>14</v>
      </c>
      <c r="I238" s="1">
        <f t="shared" si="476"/>
        <v>12</v>
      </c>
      <c r="J238" s="1" t="str">
        <f t="shared" si="476"/>
        <v/>
      </c>
      <c r="K238" s="1" t="str">
        <f t="shared" si="476"/>
        <v/>
      </c>
      <c r="L238" s="1" t="str">
        <f t="shared" si="476"/>
        <v/>
      </c>
      <c r="M238" s="1" t="str">
        <f t="shared" si="476"/>
        <v/>
      </c>
      <c r="N238" s="1" t="str">
        <f t="shared" si="476"/>
        <v/>
      </c>
      <c r="O238" s="1" t="str">
        <f t="shared" si="476"/>
        <v/>
      </c>
      <c r="P238" s="1">
        <f t="shared" si="6"/>
        <v>84716</v>
      </c>
      <c r="Q238" s="1">
        <f t="shared" ref="Q238:Z238" si="477">E238*2^(4*count(F238:$O238))</f>
        <v>65536</v>
      </c>
      <c r="R238" s="1">
        <f t="shared" si="477"/>
        <v>16384</v>
      </c>
      <c r="S238" s="1">
        <f t="shared" si="477"/>
        <v>2560</v>
      </c>
      <c r="T238" s="1">
        <f t="shared" si="477"/>
        <v>224</v>
      </c>
      <c r="U238" s="1">
        <f t="shared" si="477"/>
        <v>12</v>
      </c>
      <c r="V238" s="1">
        <f t="shared" si="477"/>
        <v>0</v>
      </c>
      <c r="W238" s="1">
        <f t="shared" si="477"/>
        <v>0</v>
      </c>
      <c r="X238" s="1">
        <f t="shared" si="477"/>
        <v>0</v>
      </c>
      <c r="Y238" s="1">
        <f t="shared" si="477"/>
        <v>0</v>
      </c>
      <c r="Z238" s="1">
        <f t="shared" si="477"/>
        <v>0</v>
      </c>
    </row>
    <row r="239">
      <c r="A239" s="1" t="str">
        <f>'P1'!R246</f>
        <v>11010101</v>
      </c>
      <c r="B239" s="1">
        <f t="shared" si="3"/>
        <v>8</v>
      </c>
      <c r="C239" s="1">
        <f t="shared" si="4"/>
        <v>213</v>
      </c>
      <c r="E239" s="1">
        <f t="shared" ref="E239:O239" si="478">if(MID($A239,E$1*4+1,4)="","",bin2dec(MID($A239,E$1*4+1,4)))</f>
        <v>13</v>
      </c>
      <c r="F239" s="1">
        <f t="shared" si="478"/>
        <v>5</v>
      </c>
      <c r="G239" s="1" t="str">
        <f t="shared" si="478"/>
        <v/>
      </c>
      <c r="H239" s="1" t="str">
        <f t="shared" si="478"/>
        <v/>
      </c>
      <c r="I239" s="1" t="str">
        <f t="shared" si="478"/>
        <v/>
      </c>
      <c r="J239" s="1" t="str">
        <f t="shared" si="478"/>
        <v/>
      </c>
      <c r="K239" s="1" t="str">
        <f t="shared" si="478"/>
        <v/>
      </c>
      <c r="L239" s="1" t="str">
        <f t="shared" si="478"/>
        <v/>
      </c>
      <c r="M239" s="1" t="str">
        <f t="shared" si="478"/>
        <v/>
      </c>
      <c r="N239" s="1" t="str">
        <f t="shared" si="478"/>
        <v/>
      </c>
      <c r="O239" s="1" t="str">
        <f t="shared" si="478"/>
        <v/>
      </c>
      <c r="P239" s="1">
        <f t="shared" si="6"/>
        <v>213</v>
      </c>
      <c r="Q239" s="1">
        <f t="shared" ref="Q239:Z239" si="479">E239*2^(4*count(F239:$O239))</f>
        <v>208</v>
      </c>
      <c r="R239" s="1">
        <f t="shared" si="479"/>
        <v>5</v>
      </c>
      <c r="S239" s="1">
        <f t="shared" si="479"/>
        <v>0</v>
      </c>
      <c r="T239" s="1">
        <f t="shared" si="479"/>
        <v>0</v>
      </c>
      <c r="U239" s="1">
        <f t="shared" si="479"/>
        <v>0</v>
      </c>
      <c r="V239" s="1">
        <f t="shared" si="479"/>
        <v>0</v>
      </c>
      <c r="W239" s="1">
        <f t="shared" si="479"/>
        <v>0</v>
      </c>
      <c r="X239" s="1">
        <f t="shared" si="479"/>
        <v>0</v>
      </c>
      <c r="Y239" s="1">
        <f t="shared" si="479"/>
        <v>0</v>
      </c>
      <c r="Z239" s="1">
        <f t="shared" si="479"/>
        <v>0</v>
      </c>
    </row>
    <row r="240">
      <c r="A240" s="1" t="str">
        <f>'P1'!R247</f>
        <v>0111111001011111</v>
      </c>
      <c r="B240" s="1">
        <f t="shared" si="3"/>
        <v>16</v>
      </c>
      <c r="C240" s="1">
        <f t="shared" si="4"/>
        <v>32351</v>
      </c>
      <c r="E240" s="1">
        <f t="shared" ref="E240:O240" si="480">if(MID($A240,E$1*4+1,4)="","",bin2dec(MID($A240,E$1*4+1,4)))</f>
        <v>7</v>
      </c>
      <c r="F240" s="1">
        <f t="shared" si="480"/>
        <v>14</v>
      </c>
      <c r="G240" s="1">
        <f t="shared" si="480"/>
        <v>5</v>
      </c>
      <c r="H240" s="1">
        <f t="shared" si="480"/>
        <v>15</v>
      </c>
      <c r="I240" s="1" t="str">
        <f t="shared" si="480"/>
        <v/>
      </c>
      <c r="J240" s="1" t="str">
        <f t="shared" si="480"/>
        <v/>
      </c>
      <c r="K240" s="1" t="str">
        <f t="shared" si="480"/>
        <v/>
      </c>
      <c r="L240" s="1" t="str">
        <f t="shared" si="480"/>
        <v/>
      </c>
      <c r="M240" s="1" t="str">
        <f t="shared" si="480"/>
        <v/>
      </c>
      <c r="N240" s="1" t="str">
        <f t="shared" si="480"/>
        <v/>
      </c>
      <c r="O240" s="1" t="str">
        <f t="shared" si="480"/>
        <v/>
      </c>
      <c r="P240" s="1">
        <f t="shared" si="6"/>
        <v>32351</v>
      </c>
      <c r="Q240" s="1">
        <f t="shared" ref="Q240:Z240" si="481">E240*2^(4*count(F240:$O240))</f>
        <v>28672</v>
      </c>
      <c r="R240" s="1">
        <f t="shared" si="481"/>
        <v>3584</v>
      </c>
      <c r="S240" s="1">
        <f t="shared" si="481"/>
        <v>80</v>
      </c>
      <c r="T240" s="1">
        <f t="shared" si="481"/>
        <v>15</v>
      </c>
      <c r="U240" s="1">
        <f t="shared" si="481"/>
        <v>0</v>
      </c>
      <c r="V240" s="1">
        <f t="shared" si="481"/>
        <v>0</v>
      </c>
      <c r="W240" s="1">
        <f t="shared" si="481"/>
        <v>0</v>
      </c>
      <c r="X240" s="1">
        <f t="shared" si="481"/>
        <v>0</v>
      </c>
      <c r="Y240" s="1">
        <f t="shared" si="481"/>
        <v>0</v>
      </c>
      <c r="Z240" s="1">
        <f t="shared" si="481"/>
        <v>0</v>
      </c>
    </row>
    <row r="241">
      <c r="A241" s="1" t="str">
        <f>'P1'!R248</f>
        <v/>
      </c>
      <c r="B241" s="1">
        <f t="shared" si="3"/>
        <v>0</v>
      </c>
      <c r="C241" s="1">
        <f t="shared" si="4"/>
        <v>0</v>
      </c>
      <c r="E241" s="1" t="str">
        <f t="shared" ref="E241:O241" si="482">if(MID($A241,E$1*4+1,4)="","",bin2dec(MID($A241,E$1*4+1,4)))</f>
        <v/>
      </c>
      <c r="F241" s="1" t="str">
        <f t="shared" si="482"/>
        <v/>
      </c>
      <c r="G241" s="1" t="str">
        <f t="shared" si="482"/>
        <v/>
      </c>
      <c r="H241" s="1" t="str">
        <f t="shared" si="482"/>
        <v/>
      </c>
      <c r="I241" s="1" t="str">
        <f t="shared" si="482"/>
        <v/>
      </c>
      <c r="J241" s="1" t="str">
        <f t="shared" si="482"/>
        <v/>
      </c>
      <c r="K241" s="1" t="str">
        <f t="shared" si="482"/>
        <v/>
      </c>
      <c r="L241" s="1" t="str">
        <f t="shared" si="482"/>
        <v/>
      </c>
      <c r="M241" s="1" t="str">
        <f t="shared" si="482"/>
        <v/>
      </c>
      <c r="N241" s="1" t="str">
        <f t="shared" si="482"/>
        <v/>
      </c>
      <c r="O241" s="1" t="str">
        <f t="shared" si="482"/>
        <v/>
      </c>
      <c r="P241" s="1">
        <f t="shared" si="6"/>
        <v>0</v>
      </c>
      <c r="Q241" s="1">
        <f t="shared" ref="Q241:Z241" si="483">E241*2^(4*count(F241:$O241))</f>
        <v>0</v>
      </c>
      <c r="R241" s="1">
        <f t="shared" si="483"/>
        <v>0</v>
      </c>
      <c r="S241" s="1">
        <f t="shared" si="483"/>
        <v>0</v>
      </c>
      <c r="T241" s="1">
        <f t="shared" si="483"/>
        <v>0</v>
      </c>
      <c r="U241" s="1">
        <f t="shared" si="483"/>
        <v>0</v>
      </c>
      <c r="V241" s="1">
        <f t="shared" si="483"/>
        <v>0</v>
      </c>
      <c r="W241" s="1">
        <f t="shared" si="483"/>
        <v>0</v>
      </c>
      <c r="X241" s="1">
        <f t="shared" si="483"/>
        <v>0</v>
      </c>
      <c r="Y241" s="1">
        <f t="shared" si="483"/>
        <v>0</v>
      </c>
      <c r="Z241" s="1">
        <f t="shared" si="483"/>
        <v>0</v>
      </c>
    </row>
    <row r="242">
      <c r="A242" s="1" t="str">
        <f>'P1'!R249</f>
        <v>00011101</v>
      </c>
      <c r="B242" s="1">
        <f t="shared" si="3"/>
        <v>8</v>
      </c>
      <c r="C242" s="1">
        <f t="shared" si="4"/>
        <v>29</v>
      </c>
      <c r="E242" s="1">
        <f t="shared" ref="E242:O242" si="484">if(MID($A242,E$1*4+1,4)="","",bin2dec(MID($A242,E$1*4+1,4)))</f>
        <v>1</v>
      </c>
      <c r="F242" s="1">
        <f t="shared" si="484"/>
        <v>13</v>
      </c>
      <c r="G242" s="1" t="str">
        <f t="shared" si="484"/>
        <v/>
      </c>
      <c r="H242" s="1" t="str">
        <f t="shared" si="484"/>
        <v/>
      </c>
      <c r="I242" s="1" t="str">
        <f t="shared" si="484"/>
        <v/>
      </c>
      <c r="J242" s="1" t="str">
        <f t="shared" si="484"/>
        <v/>
      </c>
      <c r="K242" s="1" t="str">
        <f t="shared" si="484"/>
        <v/>
      </c>
      <c r="L242" s="1" t="str">
        <f t="shared" si="484"/>
        <v/>
      </c>
      <c r="M242" s="1" t="str">
        <f t="shared" si="484"/>
        <v/>
      </c>
      <c r="N242" s="1" t="str">
        <f t="shared" si="484"/>
        <v/>
      </c>
      <c r="O242" s="1" t="str">
        <f t="shared" si="484"/>
        <v/>
      </c>
      <c r="P242" s="1">
        <f t="shared" si="6"/>
        <v>29</v>
      </c>
      <c r="Q242" s="1">
        <f t="shared" ref="Q242:Z242" si="485">E242*2^(4*count(F242:$O242))</f>
        <v>16</v>
      </c>
      <c r="R242" s="1">
        <f t="shared" si="485"/>
        <v>13</v>
      </c>
      <c r="S242" s="1">
        <f t="shared" si="485"/>
        <v>0</v>
      </c>
      <c r="T242" s="1">
        <f t="shared" si="485"/>
        <v>0</v>
      </c>
      <c r="U242" s="1">
        <f t="shared" si="485"/>
        <v>0</v>
      </c>
      <c r="V242" s="1">
        <f t="shared" si="485"/>
        <v>0</v>
      </c>
      <c r="W242" s="1">
        <f t="shared" si="485"/>
        <v>0</v>
      </c>
      <c r="X242" s="1">
        <f t="shared" si="485"/>
        <v>0</v>
      </c>
      <c r="Y242" s="1">
        <f t="shared" si="485"/>
        <v>0</v>
      </c>
      <c r="Z242" s="1">
        <f t="shared" si="485"/>
        <v>0</v>
      </c>
    </row>
    <row r="243">
      <c r="A243" s="1" t="str">
        <f>'P1'!R250</f>
        <v>0101</v>
      </c>
      <c r="B243" s="1">
        <f t="shared" si="3"/>
        <v>4</v>
      </c>
      <c r="C243" s="1">
        <f t="shared" si="4"/>
        <v>5</v>
      </c>
      <c r="E243" s="1">
        <f t="shared" ref="E243:O243" si="486">if(MID($A243,E$1*4+1,4)="","",bin2dec(MID($A243,E$1*4+1,4)))</f>
        <v>5</v>
      </c>
      <c r="F243" s="1" t="str">
        <f t="shared" si="486"/>
        <v/>
      </c>
      <c r="G243" s="1" t="str">
        <f t="shared" si="486"/>
        <v/>
      </c>
      <c r="H243" s="1" t="str">
        <f t="shared" si="486"/>
        <v/>
      </c>
      <c r="I243" s="1" t="str">
        <f t="shared" si="486"/>
        <v/>
      </c>
      <c r="J243" s="1" t="str">
        <f t="shared" si="486"/>
        <v/>
      </c>
      <c r="K243" s="1" t="str">
        <f t="shared" si="486"/>
        <v/>
      </c>
      <c r="L243" s="1" t="str">
        <f t="shared" si="486"/>
        <v/>
      </c>
      <c r="M243" s="1" t="str">
        <f t="shared" si="486"/>
        <v/>
      </c>
      <c r="N243" s="1" t="str">
        <f t="shared" si="486"/>
        <v/>
      </c>
      <c r="O243" s="1" t="str">
        <f t="shared" si="486"/>
        <v/>
      </c>
      <c r="P243" s="1">
        <f t="shared" si="6"/>
        <v>5</v>
      </c>
      <c r="Q243" s="1">
        <f t="shared" ref="Q243:Z243" si="487">E243*2^(4*count(F243:$O243))</f>
        <v>5</v>
      </c>
      <c r="R243" s="1">
        <f t="shared" si="487"/>
        <v>0</v>
      </c>
      <c r="S243" s="1">
        <f t="shared" si="487"/>
        <v>0</v>
      </c>
      <c r="T243" s="1">
        <f t="shared" si="487"/>
        <v>0</v>
      </c>
      <c r="U243" s="1">
        <f t="shared" si="487"/>
        <v>0</v>
      </c>
      <c r="V243" s="1">
        <f t="shared" si="487"/>
        <v>0</v>
      </c>
      <c r="W243" s="1">
        <f t="shared" si="487"/>
        <v>0</v>
      </c>
      <c r="X243" s="1">
        <f t="shared" si="487"/>
        <v>0</v>
      </c>
      <c r="Y243" s="1">
        <f t="shared" si="487"/>
        <v>0</v>
      </c>
      <c r="Z243" s="1">
        <f t="shared" si="487"/>
        <v>0</v>
      </c>
    </row>
    <row r="244">
      <c r="A244" s="1" t="str">
        <f>'P1'!R251</f>
        <v>0111100111111000</v>
      </c>
      <c r="B244" s="1">
        <f t="shared" si="3"/>
        <v>16</v>
      </c>
      <c r="C244" s="1">
        <f t="shared" si="4"/>
        <v>31224</v>
      </c>
      <c r="E244" s="1">
        <f t="shared" ref="E244:O244" si="488">if(MID($A244,E$1*4+1,4)="","",bin2dec(MID($A244,E$1*4+1,4)))</f>
        <v>7</v>
      </c>
      <c r="F244" s="1">
        <f t="shared" si="488"/>
        <v>9</v>
      </c>
      <c r="G244" s="1">
        <f t="shared" si="488"/>
        <v>15</v>
      </c>
      <c r="H244" s="1">
        <f t="shared" si="488"/>
        <v>8</v>
      </c>
      <c r="I244" s="1" t="str">
        <f t="shared" si="488"/>
        <v/>
      </c>
      <c r="J244" s="1" t="str">
        <f t="shared" si="488"/>
        <v/>
      </c>
      <c r="K244" s="1" t="str">
        <f t="shared" si="488"/>
        <v/>
      </c>
      <c r="L244" s="1" t="str">
        <f t="shared" si="488"/>
        <v/>
      </c>
      <c r="M244" s="1" t="str">
        <f t="shared" si="488"/>
        <v/>
      </c>
      <c r="N244" s="1" t="str">
        <f t="shared" si="488"/>
        <v/>
      </c>
      <c r="O244" s="1" t="str">
        <f t="shared" si="488"/>
        <v/>
      </c>
      <c r="P244" s="1">
        <f t="shared" si="6"/>
        <v>31224</v>
      </c>
      <c r="Q244" s="1">
        <f t="shared" ref="Q244:Z244" si="489">E244*2^(4*count(F244:$O244))</f>
        <v>28672</v>
      </c>
      <c r="R244" s="1">
        <f t="shared" si="489"/>
        <v>2304</v>
      </c>
      <c r="S244" s="1">
        <f t="shared" si="489"/>
        <v>240</v>
      </c>
      <c r="T244" s="1">
        <f t="shared" si="489"/>
        <v>8</v>
      </c>
      <c r="U244" s="1">
        <f t="shared" si="489"/>
        <v>0</v>
      </c>
      <c r="V244" s="1">
        <f t="shared" si="489"/>
        <v>0</v>
      </c>
      <c r="W244" s="1">
        <f t="shared" si="489"/>
        <v>0</v>
      </c>
      <c r="X244" s="1">
        <f t="shared" si="489"/>
        <v>0</v>
      </c>
      <c r="Y244" s="1">
        <f t="shared" si="489"/>
        <v>0</v>
      </c>
      <c r="Z244" s="1">
        <f t="shared" si="489"/>
        <v>0</v>
      </c>
    </row>
    <row r="245">
      <c r="A245" s="1" t="str">
        <f>'P1'!R252</f>
        <v>1000</v>
      </c>
      <c r="B245" s="1">
        <f t="shared" si="3"/>
        <v>4</v>
      </c>
      <c r="C245" s="1">
        <f t="shared" si="4"/>
        <v>8</v>
      </c>
      <c r="E245" s="1">
        <f t="shared" ref="E245:O245" si="490">if(MID($A245,E$1*4+1,4)="","",bin2dec(MID($A245,E$1*4+1,4)))</f>
        <v>8</v>
      </c>
      <c r="F245" s="1" t="str">
        <f t="shared" si="490"/>
        <v/>
      </c>
      <c r="G245" s="1" t="str">
        <f t="shared" si="490"/>
        <v/>
      </c>
      <c r="H245" s="1" t="str">
        <f t="shared" si="490"/>
        <v/>
      </c>
      <c r="I245" s="1" t="str">
        <f t="shared" si="490"/>
        <v/>
      </c>
      <c r="J245" s="1" t="str">
        <f t="shared" si="490"/>
        <v/>
      </c>
      <c r="K245" s="1" t="str">
        <f t="shared" si="490"/>
        <v/>
      </c>
      <c r="L245" s="1" t="str">
        <f t="shared" si="490"/>
        <v/>
      </c>
      <c r="M245" s="1" t="str">
        <f t="shared" si="490"/>
        <v/>
      </c>
      <c r="N245" s="1" t="str">
        <f t="shared" si="490"/>
        <v/>
      </c>
      <c r="O245" s="1" t="str">
        <f t="shared" si="490"/>
        <v/>
      </c>
      <c r="P245" s="1">
        <f t="shared" si="6"/>
        <v>8</v>
      </c>
      <c r="Q245" s="1">
        <f t="shared" ref="Q245:Z245" si="491">E245*2^(4*count(F245:$O245))</f>
        <v>8</v>
      </c>
      <c r="R245" s="1">
        <f t="shared" si="491"/>
        <v>0</v>
      </c>
      <c r="S245" s="1">
        <f t="shared" si="491"/>
        <v>0</v>
      </c>
      <c r="T245" s="1">
        <f t="shared" si="491"/>
        <v>0</v>
      </c>
      <c r="U245" s="1">
        <f t="shared" si="491"/>
        <v>0</v>
      </c>
      <c r="V245" s="1">
        <f t="shared" si="491"/>
        <v>0</v>
      </c>
      <c r="W245" s="1">
        <f t="shared" si="491"/>
        <v>0</v>
      </c>
      <c r="X245" s="1">
        <f t="shared" si="491"/>
        <v>0</v>
      </c>
      <c r="Y245" s="1">
        <f t="shared" si="491"/>
        <v>0</v>
      </c>
      <c r="Z245" s="1">
        <f t="shared" si="491"/>
        <v>0</v>
      </c>
    </row>
    <row r="246">
      <c r="A246" s="1" t="str">
        <f>'P1'!R253</f>
        <v>10011110001010111011</v>
      </c>
      <c r="B246" s="1">
        <f t="shared" si="3"/>
        <v>20</v>
      </c>
      <c r="C246" s="1">
        <f t="shared" si="4"/>
        <v>647867</v>
      </c>
      <c r="E246" s="1">
        <f t="shared" ref="E246:O246" si="492">if(MID($A246,E$1*4+1,4)="","",bin2dec(MID($A246,E$1*4+1,4)))</f>
        <v>9</v>
      </c>
      <c r="F246" s="1">
        <f t="shared" si="492"/>
        <v>14</v>
      </c>
      <c r="G246" s="1">
        <f t="shared" si="492"/>
        <v>2</v>
      </c>
      <c r="H246" s="1">
        <f t="shared" si="492"/>
        <v>11</v>
      </c>
      <c r="I246" s="1">
        <f t="shared" si="492"/>
        <v>11</v>
      </c>
      <c r="J246" s="1" t="str">
        <f t="shared" si="492"/>
        <v/>
      </c>
      <c r="K246" s="1" t="str">
        <f t="shared" si="492"/>
        <v/>
      </c>
      <c r="L246" s="1" t="str">
        <f t="shared" si="492"/>
        <v/>
      </c>
      <c r="M246" s="1" t="str">
        <f t="shared" si="492"/>
        <v/>
      </c>
      <c r="N246" s="1" t="str">
        <f t="shared" si="492"/>
        <v/>
      </c>
      <c r="O246" s="1" t="str">
        <f t="shared" si="492"/>
        <v/>
      </c>
      <c r="P246" s="1">
        <f t="shared" si="6"/>
        <v>647867</v>
      </c>
      <c r="Q246" s="1">
        <f t="shared" ref="Q246:Z246" si="493">E246*2^(4*count(F246:$O246))</f>
        <v>589824</v>
      </c>
      <c r="R246" s="1">
        <f t="shared" si="493"/>
        <v>57344</v>
      </c>
      <c r="S246" s="1">
        <f t="shared" si="493"/>
        <v>512</v>
      </c>
      <c r="T246" s="1">
        <f t="shared" si="493"/>
        <v>176</v>
      </c>
      <c r="U246" s="1">
        <f t="shared" si="493"/>
        <v>11</v>
      </c>
      <c r="V246" s="1">
        <f t="shared" si="493"/>
        <v>0</v>
      </c>
      <c r="W246" s="1">
        <f t="shared" si="493"/>
        <v>0</v>
      </c>
      <c r="X246" s="1">
        <f t="shared" si="493"/>
        <v>0</v>
      </c>
      <c r="Y246" s="1">
        <f t="shared" si="493"/>
        <v>0</v>
      </c>
      <c r="Z246" s="1">
        <f t="shared" si="493"/>
        <v>0</v>
      </c>
    </row>
    <row r="247">
      <c r="A247" s="1" t="str">
        <f>'P1'!R254</f>
        <v/>
      </c>
      <c r="B247" s="1">
        <f t="shared" si="3"/>
        <v>0</v>
      </c>
      <c r="C247" s="1">
        <f t="shared" si="4"/>
        <v>0</v>
      </c>
      <c r="E247" s="1" t="str">
        <f t="shared" ref="E247:O247" si="494">if(MID($A247,E$1*4+1,4)="","",bin2dec(MID($A247,E$1*4+1,4)))</f>
        <v/>
      </c>
      <c r="F247" s="1" t="str">
        <f t="shared" si="494"/>
        <v/>
      </c>
      <c r="G247" s="1" t="str">
        <f t="shared" si="494"/>
        <v/>
      </c>
      <c r="H247" s="1" t="str">
        <f t="shared" si="494"/>
        <v/>
      </c>
      <c r="I247" s="1" t="str">
        <f t="shared" si="494"/>
        <v/>
      </c>
      <c r="J247" s="1" t="str">
        <f t="shared" si="494"/>
        <v/>
      </c>
      <c r="K247" s="1" t="str">
        <f t="shared" si="494"/>
        <v/>
      </c>
      <c r="L247" s="1" t="str">
        <f t="shared" si="494"/>
        <v/>
      </c>
      <c r="M247" s="1" t="str">
        <f t="shared" si="494"/>
        <v/>
      </c>
      <c r="N247" s="1" t="str">
        <f t="shared" si="494"/>
        <v/>
      </c>
      <c r="O247" s="1" t="str">
        <f t="shared" si="494"/>
        <v/>
      </c>
      <c r="P247" s="1">
        <f t="shared" si="6"/>
        <v>0</v>
      </c>
      <c r="Q247" s="1">
        <f t="shared" ref="Q247:Z247" si="495">E247*2^(4*count(F247:$O247))</f>
        <v>0</v>
      </c>
      <c r="R247" s="1">
        <f t="shared" si="495"/>
        <v>0</v>
      </c>
      <c r="S247" s="1">
        <f t="shared" si="495"/>
        <v>0</v>
      </c>
      <c r="T247" s="1">
        <f t="shared" si="495"/>
        <v>0</v>
      </c>
      <c r="U247" s="1">
        <f t="shared" si="495"/>
        <v>0</v>
      </c>
      <c r="V247" s="1">
        <f t="shared" si="495"/>
        <v>0</v>
      </c>
      <c r="W247" s="1">
        <f t="shared" si="495"/>
        <v>0</v>
      </c>
      <c r="X247" s="1">
        <f t="shared" si="495"/>
        <v>0</v>
      </c>
      <c r="Y247" s="1">
        <f t="shared" si="495"/>
        <v>0</v>
      </c>
      <c r="Z247" s="1">
        <f t="shared" si="495"/>
        <v>0</v>
      </c>
    </row>
    <row r="248">
      <c r="A248" s="1" t="str">
        <f>'P1'!R255</f>
        <v>1100111010000000</v>
      </c>
      <c r="B248" s="1">
        <f t="shared" si="3"/>
        <v>16</v>
      </c>
      <c r="C248" s="1">
        <f t="shared" si="4"/>
        <v>52864</v>
      </c>
      <c r="E248" s="1">
        <f t="shared" ref="E248:O248" si="496">if(MID($A248,E$1*4+1,4)="","",bin2dec(MID($A248,E$1*4+1,4)))</f>
        <v>12</v>
      </c>
      <c r="F248" s="1">
        <f t="shared" si="496"/>
        <v>14</v>
      </c>
      <c r="G248" s="1">
        <f t="shared" si="496"/>
        <v>8</v>
      </c>
      <c r="H248" s="1">
        <f t="shared" si="496"/>
        <v>0</v>
      </c>
      <c r="I248" s="1" t="str">
        <f t="shared" si="496"/>
        <v/>
      </c>
      <c r="J248" s="1" t="str">
        <f t="shared" si="496"/>
        <v/>
      </c>
      <c r="K248" s="1" t="str">
        <f t="shared" si="496"/>
        <v/>
      </c>
      <c r="L248" s="1" t="str">
        <f t="shared" si="496"/>
        <v/>
      </c>
      <c r="M248" s="1" t="str">
        <f t="shared" si="496"/>
        <v/>
      </c>
      <c r="N248" s="1" t="str">
        <f t="shared" si="496"/>
        <v/>
      </c>
      <c r="O248" s="1" t="str">
        <f t="shared" si="496"/>
        <v/>
      </c>
      <c r="P248" s="1">
        <f t="shared" si="6"/>
        <v>52864</v>
      </c>
      <c r="Q248" s="1">
        <f t="shared" ref="Q248:Z248" si="497">E248*2^(4*count(F248:$O248))</f>
        <v>49152</v>
      </c>
      <c r="R248" s="1">
        <f t="shared" si="497"/>
        <v>3584</v>
      </c>
      <c r="S248" s="1">
        <f t="shared" si="497"/>
        <v>128</v>
      </c>
      <c r="T248" s="1">
        <f t="shared" si="497"/>
        <v>0</v>
      </c>
      <c r="U248" s="1">
        <f t="shared" si="497"/>
        <v>0</v>
      </c>
      <c r="V248" s="1">
        <f t="shared" si="497"/>
        <v>0</v>
      </c>
      <c r="W248" s="1">
        <f t="shared" si="497"/>
        <v>0</v>
      </c>
      <c r="X248" s="1">
        <f t="shared" si="497"/>
        <v>0</v>
      </c>
      <c r="Y248" s="1">
        <f t="shared" si="497"/>
        <v>0</v>
      </c>
      <c r="Z248" s="1">
        <f t="shared" si="497"/>
        <v>0</v>
      </c>
    </row>
    <row r="249">
      <c r="A249" s="1" t="str">
        <f>'P1'!R256</f>
        <v/>
      </c>
      <c r="B249" s="1">
        <f t="shared" si="3"/>
        <v>0</v>
      </c>
      <c r="C249" s="1">
        <f t="shared" si="4"/>
        <v>0</v>
      </c>
      <c r="E249" s="1" t="str">
        <f t="shared" ref="E249:O249" si="498">if(MID($A249,E$1*4+1,4)="","",bin2dec(MID($A249,E$1*4+1,4)))</f>
        <v/>
      </c>
      <c r="F249" s="1" t="str">
        <f t="shared" si="498"/>
        <v/>
      </c>
      <c r="G249" s="1" t="str">
        <f t="shared" si="498"/>
        <v/>
      </c>
      <c r="H249" s="1" t="str">
        <f t="shared" si="498"/>
        <v/>
      </c>
      <c r="I249" s="1" t="str">
        <f t="shared" si="498"/>
        <v/>
      </c>
      <c r="J249" s="1" t="str">
        <f t="shared" si="498"/>
        <v/>
      </c>
      <c r="K249" s="1" t="str">
        <f t="shared" si="498"/>
        <v/>
      </c>
      <c r="L249" s="1" t="str">
        <f t="shared" si="498"/>
        <v/>
      </c>
      <c r="M249" s="1" t="str">
        <f t="shared" si="498"/>
        <v/>
      </c>
      <c r="N249" s="1" t="str">
        <f t="shared" si="498"/>
        <v/>
      </c>
      <c r="O249" s="1" t="str">
        <f t="shared" si="498"/>
        <v/>
      </c>
      <c r="P249" s="1">
        <f t="shared" si="6"/>
        <v>0</v>
      </c>
      <c r="Q249" s="1">
        <f t="shared" ref="Q249:Z249" si="499">E249*2^(4*count(F249:$O249))</f>
        <v>0</v>
      </c>
      <c r="R249" s="1">
        <f t="shared" si="499"/>
        <v>0</v>
      </c>
      <c r="S249" s="1">
        <f t="shared" si="499"/>
        <v>0</v>
      </c>
      <c r="T249" s="1">
        <f t="shared" si="499"/>
        <v>0</v>
      </c>
      <c r="U249" s="1">
        <f t="shared" si="499"/>
        <v>0</v>
      </c>
      <c r="V249" s="1">
        <f t="shared" si="499"/>
        <v>0</v>
      </c>
      <c r="W249" s="1">
        <f t="shared" si="499"/>
        <v>0</v>
      </c>
      <c r="X249" s="1">
        <f t="shared" si="499"/>
        <v>0</v>
      </c>
      <c r="Y249" s="1">
        <f t="shared" si="499"/>
        <v>0</v>
      </c>
      <c r="Z249" s="1">
        <f t="shared" si="499"/>
        <v>0</v>
      </c>
    </row>
    <row r="250">
      <c r="A250" s="1" t="str">
        <f>'P1'!R257</f>
        <v>1011110111100111</v>
      </c>
      <c r="B250" s="1">
        <f t="shared" si="3"/>
        <v>16</v>
      </c>
      <c r="C250" s="1">
        <f t="shared" si="4"/>
        <v>48615</v>
      </c>
      <c r="E250" s="1">
        <f t="shared" ref="E250:O250" si="500">if(MID($A250,E$1*4+1,4)="","",bin2dec(MID($A250,E$1*4+1,4)))</f>
        <v>11</v>
      </c>
      <c r="F250" s="1">
        <f t="shared" si="500"/>
        <v>13</v>
      </c>
      <c r="G250" s="1">
        <f t="shared" si="500"/>
        <v>14</v>
      </c>
      <c r="H250" s="1">
        <f t="shared" si="500"/>
        <v>7</v>
      </c>
      <c r="I250" s="1" t="str">
        <f t="shared" si="500"/>
        <v/>
      </c>
      <c r="J250" s="1" t="str">
        <f t="shared" si="500"/>
        <v/>
      </c>
      <c r="K250" s="1" t="str">
        <f t="shared" si="500"/>
        <v/>
      </c>
      <c r="L250" s="1" t="str">
        <f t="shared" si="500"/>
        <v/>
      </c>
      <c r="M250" s="1" t="str">
        <f t="shared" si="500"/>
        <v/>
      </c>
      <c r="N250" s="1" t="str">
        <f t="shared" si="500"/>
        <v/>
      </c>
      <c r="O250" s="1" t="str">
        <f t="shared" si="500"/>
        <v/>
      </c>
      <c r="P250" s="1">
        <f t="shared" si="6"/>
        <v>48615</v>
      </c>
      <c r="Q250" s="1">
        <f t="shared" ref="Q250:Z250" si="501">E250*2^(4*count(F250:$O250))</f>
        <v>45056</v>
      </c>
      <c r="R250" s="1">
        <f t="shared" si="501"/>
        <v>3328</v>
      </c>
      <c r="S250" s="1">
        <f t="shared" si="501"/>
        <v>224</v>
      </c>
      <c r="T250" s="1">
        <f t="shared" si="501"/>
        <v>7</v>
      </c>
      <c r="U250" s="1">
        <f t="shared" si="501"/>
        <v>0</v>
      </c>
      <c r="V250" s="1">
        <f t="shared" si="501"/>
        <v>0</v>
      </c>
      <c r="W250" s="1">
        <f t="shared" si="501"/>
        <v>0</v>
      </c>
      <c r="X250" s="1">
        <f t="shared" si="501"/>
        <v>0</v>
      </c>
      <c r="Y250" s="1">
        <f t="shared" si="501"/>
        <v>0</v>
      </c>
      <c r="Z250" s="1">
        <f t="shared" si="501"/>
        <v>0</v>
      </c>
    </row>
    <row r="251">
      <c r="A251" s="1" t="str">
        <f>'P1'!R258</f>
        <v>1011110111100111</v>
      </c>
      <c r="B251" s="1">
        <f t="shared" si="3"/>
        <v>16</v>
      </c>
      <c r="C251" s="1">
        <f t="shared" si="4"/>
        <v>48615</v>
      </c>
      <c r="E251" s="1">
        <f t="shared" ref="E251:O251" si="502">if(MID($A251,E$1*4+1,4)="","",bin2dec(MID($A251,E$1*4+1,4)))</f>
        <v>11</v>
      </c>
      <c r="F251" s="1">
        <f t="shared" si="502"/>
        <v>13</v>
      </c>
      <c r="G251" s="1">
        <f t="shared" si="502"/>
        <v>14</v>
      </c>
      <c r="H251" s="1">
        <f t="shared" si="502"/>
        <v>7</v>
      </c>
      <c r="I251" s="1" t="str">
        <f t="shared" si="502"/>
        <v/>
      </c>
      <c r="J251" s="1" t="str">
        <f t="shared" si="502"/>
        <v/>
      </c>
      <c r="K251" s="1" t="str">
        <f t="shared" si="502"/>
        <v/>
      </c>
      <c r="L251" s="1" t="str">
        <f t="shared" si="502"/>
        <v/>
      </c>
      <c r="M251" s="1" t="str">
        <f t="shared" si="502"/>
        <v/>
      </c>
      <c r="N251" s="1" t="str">
        <f t="shared" si="502"/>
        <v/>
      </c>
      <c r="O251" s="1" t="str">
        <f t="shared" si="502"/>
        <v/>
      </c>
      <c r="P251" s="1">
        <f t="shared" si="6"/>
        <v>48615</v>
      </c>
      <c r="Q251" s="1">
        <f t="shared" ref="Q251:Z251" si="503">E251*2^(4*count(F251:$O251))</f>
        <v>45056</v>
      </c>
      <c r="R251" s="1">
        <f t="shared" si="503"/>
        <v>3328</v>
      </c>
      <c r="S251" s="1">
        <f t="shared" si="503"/>
        <v>224</v>
      </c>
      <c r="T251" s="1">
        <f t="shared" si="503"/>
        <v>7</v>
      </c>
      <c r="U251" s="1">
        <f t="shared" si="503"/>
        <v>0</v>
      </c>
      <c r="V251" s="1">
        <f t="shared" si="503"/>
        <v>0</v>
      </c>
      <c r="W251" s="1">
        <f t="shared" si="503"/>
        <v>0</v>
      </c>
      <c r="X251" s="1">
        <f t="shared" si="503"/>
        <v>0</v>
      </c>
      <c r="Y251" s="1">
        <f t="shared" si="503"/>
        <v>0</v>
      </c>
      <c r="Z251" s="1">
        <f t="shared" si="503"/>
        <v>0</v>
      </c>
    </row>
    <row r="252">
      <c r="A252" s="1" t="str">
        <f>'P1'!R259</f>
        <v>1100110100001001011101110001</v>
      </c>
      <c r="B252" s="1">
        <f t="shared" si="3"/>
        <v>28</v>
      </c>
      <c r="C252" s="1">
        <f t="shared" si="4"/>
        <v>214996849</v>
      </c>
      <c r="E252" s="1">
        <f t="shared" ref="E252:O252" si="504">if(MID($A252,E$1*4+1,4)="","",bin2dec(MID($A252,E$1*4+1,4)))</f>
        <v>12</v>
      </c>
      <c r="F252" s="1">
        <f t="shared" si="504"/>
        <v>13</v>
      </c>
      <c r="G252" s="1">
        <f t="shared" si="504"/>
        <v>0</v>
      </c>
      <c r="H252" s="1">
        <f t="shared" si="504"/>
        <v>9</v>
      </c>
      <c r="I252" s="1">
        <f t="shared" si="504"/>
        <v>7</v>
      </c>
      <c r="J252" s="1">
        <f t="shared" si="504"/>
        <v>7</v>
      </c>
      <c r="K252" s="1">
        <f t="shared" si="504"/>
        <v>1</v>
      </c>
      <c r="L252" s="1" t="str">
        <f t="shared" si="504"/>
        <v/>
      </c>
      <c r="M252" s="1" t="str">
        <f t="shared" si="504"/>
        <v/>
      </c>
      <c r="N252" s="1" t="str">
        <f t="shared" si="504"/>
        <v/>
      </c>
      <c r="O252" s="1" t="str">
        <f t="shared" si="504"/>
        <v/>
      </c>
      <c r="P252" s="1">
        <f t="shared" si="6"/>
        <v>214996849</v>
      </c>
      <c r="Q252" s="1">
        <f t="shared" ref="Q252:Z252" si="505">E252*2^(4*count(F252:$O252))</f>
        <v>201326592</v>
      </c>
      <c r="R252" s="1">
        <f t="shared" si="505"/>
        <v>13631488</v>
      </c>
      <c r="S252" s="1">
        <f t="shared" si="505"/>
        <v>0</v>
      </c>
      <c r="T252" s="1">
        <f t="shared" si="505"/>
        <v>36864</v>
      </c>
      <c r="U252" s="1">
        <f t="shared" si="505"/>
        <v>1792</v>
      </c>
      <c r="V252" s="1">
        <f t="shared" si="505"/>
        <v>112</v>
      </c>
      <c r="W252" s="1">
        <f t="shared" si="505"/>
        <v>1</v>
      </c>
      <c r="X252" s="1">
        <f t="shared" si="505"/>
        <v>0</v>
      </c>
      <c r="Y252" s="1">
        <f t="shared" si="505"/>
        <v>0</v>
      </c>
      <c r="Z252" s="1">
        <f t="shared" si="505"/>
        <v>0</v>
      </c>
    </row>
    <row r="253">
      <c r="A253" s="1" t="str">
        <f>'P1'!R260</f>
        <v/>
      </c>
      <c r="B253" s="1">
        <f t="shared" si="3"/>
        <v>0</v>
      </c>
      <c r="C253" s="1">
        <f t="shared" si="4"/>
        <v>0</v>
      </c>
      <c r="E253" s="1" t="str">
        <f t="shared" ref="E253:O253" si="506">if(MID($A253,E$1*4+1,4)="","",bin2dec(MID($A253,E$1*4+1,4)))</f>
        <v/>
      </c>
      <c r="F253" s="1" t="str">
        <f t="shared" si="506"/>
        <v/>
      </c>
      <c r="G253" s="1" t="str">
        <f t="shared" si="506"/>
        <v/>
      </c>
      <c r="H253" s="1" t="str">
        <f t="shared" si="506"/>
        <v/>
      </c>
      <c r="I253" s="1" t="str">
        <f t="shared" si="506"/>
        <v/>
      </c>
      <c r="J253" s="1" t="str">
        <f t="shared" si="506"/>
        <v/>
      </c>
      <c r="K253" s="1" t="str">
        <f t="shared" si="506"/>
        <v/>
      </c>
      <c r="L253" s="1" t="str">
        <f t="shared" si="506"/>
        <v/>
      </c>
      <c r="M253" s="1" t="str">
        <f t="shared" si="506"/>
        <v/>
      </c>
      <c r="N253" s="1" t="str">
        <f t="shared" si="506"/>
        <v/>
      </c>
      <c r="O253" s="1" t="str">
        <f t="shared" si="506"/>
        <v/>
      </c>
      <c r="P253" s="1">
        <f t="shared" si="6"/>
        <v>0</v>
      </c>
      <c r="Q253" s="1">
        <f t="shared" ref="Q253:Z253" si="507">E253*2^(4*count(F253:$O253))</f>
        <v>0</v>
      </c>
      <c r="R253" s="1">
        <f t="shared" si="507"/>
        <v>0</v>
      </c>
      <c r="S253" s="1">
        <f t="shared" si="507"/>
        <v>0</v>
      </c>
      <c r="T253" s="1">
        <f t="shared" si="507"/>
        <v>0</v>
      </c>
      <c r="U253" s="1">
        <f t="shared" si="507"/>
        <v>0</v>
      </c>
      <c r="V253" s="1">
        <f t="shared" si="507"/>
        <v>0</v>
      </c>
      <c r="W253" s="1">
        <f t="shared" si="507"/>
        <v>0</v>
      </c>
      <c r="X253" s="1">
        <f t="shared" si="507"/>
        <v>0</v>
      </c>
      <c r="Y253" s="1">
        <f t="shared" si="507"/>
        <v>0</v>
      </c>
      <c r="Z253" s="1">
        <f t="shared" si="507"/>
        <v>0</v>
      </c>
    </row>
    <row r="254">
      <c r="A254" s="1" t="str">
        <f>'P1'!R261</f>
        <v>01011100</v>
      </c>
      <c r="B254" s="1">
        <f t="shared" si="3"/>
        <v>8</v>
      </c>
      <c r="C254" s="1">
        <f t="shared" si="4"/>
        <v>92</v>
      </c>
      <c r="E254" s="1">
        <f t="shared" ref="E254:O254" si="508">if(MID($A254,E$1*4+1,4)="","",bin2dec(MID($A254,E$1*4+1,4)))</f>
        <v>5</v>
      </c>
      <c r="F254" s="1">
        <f t="shared" si="508"/>
        <v>12</v>
      </c>
      <c r="G254" s="1" t="str">
        <f t="shared" si="508"/>
        <v/>
      </c>
      <c r="H254" s="1" t="str">
        <f t="shared" si="508"/>
        <v/>
      </c>
      <c r="I254" s="1" t="str">
        <f t="shared" si="508"/>
        <v/>
      </c>
      <c r="J254" s="1" t="str">
        <f t="shared" si="508"/>
        <v/>
      </c>
      <c r="K254" s="1" t="str">
        <f t="shared" si="508"/>
        <v/>
      </c>
      <c r="L254" s="1" t="str">
        <f t="shared" si="508"/>
        <v/>
      </c>
      <c r="M254" s="1" t="str">
        <f t="shared" si="508"/>
        <v/>
      </c>
      <c r="N254" s="1" t="str">
        <f t="shared" si="508"/>
        <v/>
      </c>
      <c r="O254" s="1" t="str">
        <f t="shared" si="508"/>
        <v/>
      </c>
      <c r="P254" s="1">
        <f t="shared" si="6"/>
        <v>92</v>
      </c>
      <c r="Q254" s="1">
        <f t="shared" ref="Q254:Z254" si="509">E254*2^(4*count(F254:$O254))</f>
        <v>80</v>
      </c>
      <c r="R254" s="1">
        <f t="shared" si="509"/>
        <v>12</v>
      </c>
      <c r="S254" s="1">
        <f t="shared" si="509"/>
        <v>0</v>
      </c>
      <c r="T254" s="1">
        <f t="shared" si="509"/>
        <v>0</v>
      </c>
      <c r="U254" s="1">
        <f t="shared" si="509"/>
        <v>0</v>
      </c>
      <c r="V254" s="1">
        <f t="shared" si="509"/>
        <v>0</v>
      </c>
      <c r="W254" s="1">
        <f t="shared" si="509"/>
        <v>0</v>
      </c>
      <c r="X254" s="1">
        <f t="shared" si="509"/>
        <v>0</v>
      </c>
      <c r="Y254" s="1">
        <f t="shared" si="509"/>
        <v>0</v>
      </c>
      <c r="Z254" s="1">
        <f t="shared" si="509"/>
        <v>0</v>
      </c>
    </row>
    <row r="255">
      <c r="A255" s="1" t="str">
        <f>'P1'!R262</f>
        <v/>
      </c>
      <c r="B255" s="1">
        <f t="shared" si="3"/>
        <v>0</v>
      </c>
      <c r="C255" s="1">
        <f t="shared" si="4"/>
        <v>0</v>
      </c>
      <c r="E255" s="1" t="str">
        <f t="shared" ref="E255:O255" si="510">if(MID($A255,E$1*4+1,4)="","",bin2dec(MID($A255,E$1*4+1,4)))</f>
        <v/>
      </c>
      <c r="F255" s="1" t="str">
        <f t="shared" si="510"/>
        <v/>
      </c>
      <c r="G255" s="1" t="str">
        <f t="shared" si="510"/>
        <v/>
      </c>
      <c r="H255" s="1" t="str">
        <f t="shared" si="510"/>
        <v/>
      </c>
      <c r="I255" s="1" t="str">
        <f t="shared" si="510"/>
        <v/>
      </c>
      <c r="J255" s="1" t="str">
        <f t="shared" si="510"/>
        <v/>
      </c>
      <c r="K255" s="1" t="str">
        <f t="shared" si="510"/>
        <v/>
      </c>
      <c r="L255" s="1" t="str">
        <f t="shared" si="510"/>
        <v/>
      </c>
      <c r="M255" s="1" t="str">
        <f t="shared" si="510"/>
        <v/>
      </c>
      <c r="N255" s="1" t="str">
        <f t="shared" si="510"/>
        <v/>
      </c>
      <c r="O255" s="1" t="str">
        <f t="shared" si="510"/>
        <v/>
      </c>
      <c r="P255" s="1">
        <f t="shared" si="6"/>
        <v>0</v>
      </c>
      <c r="Q255" s="1">
        <f t="shared" ref="Q255:Z255" si="511">E255*2^(4*count(F255:$O255))</f>
        <v>0</v>
      </c>
      <c r="R255" s="1">
        <f t="shared" si="511"/>
        <v>0</v>
      </c>
      <c r="S255" s="1">
        <f t="shared" si="511"/>
        <v>0</v>
      </c>
      <c r="T255" s="1">
        <f t="shared" si="511"/>
        <v>0</v>
      </c>
      <c r="U255" s="1">
        <f t="shared" si="511"/>
        <v>0</v>
      </c>
      <c r="V255" s="1">
        <f t="shared" si="511"/>
        <v>0</v>
      </c>
      <c r="W255" s="1">
        <f t="shared" si="511"/>
        <v>0</v>
      </c>
      <c r="X255" s="1">
        <f t="shared" si="511"/>
        <v>0</v>
      </c>
      <c r="Y255" s="1">
        <f t="shared" si="511"/>
        <v>0</v>
      </c>
      <c r="Z255" s="1">
        <f t="shared" si="511"/>
        <v>0</v>
      </c>
    </row>
    <row r="256">
      <c r="A256" s="1" t="str">
        <f>'P1'!R263</f>
        <v>10010111</v>
      </c>
      <c r="B256" s="1">
        <f t="shared" si="3"/>
        <v>8</v>
      </c>
      <c r="C256" s="1">
        <f t="shared" si="4"/>
        <v>151</v>
      </c>
      <c r="E256" s="1">
        <f t="shared" ref="E256:O256" si="512">if(MID($A256,E$1*4+1,4)="","",bin2dec(MID($A256,E$1*4+1,4)))</f>
        <v>9</v>
      </c>
      <c r="F256" s="1">
        <f t="shared" si="512"/>
        <v>7</v>
      </c>
      <c r="G256" s="1" t="str">
        <f t="shared" si="512"/>
        <v/>
      </c>
      <c r="H256" s="1" t="str">
        <f t="shared" si="512"/>
        <v/>
      </c>
      <c r="I256" s="1" t="str">
        <f t="shared" si="512"/>
        <v/>
      </c>
      <c r="J256" s="1" t="str">
        <f t="shared" si="512"/>
        <v/>
      </c>
      <c r="K256" s="1" t="str">
        <f t="shared" si="512"/>
        <v/>
      </c>
      <c r="L256" s="1" t="str">
        <f t="shared" si="512"/>
        <v/>
      </c>
      <c r="M256" s="1" t="str">
        <f t="shared" si="512"/>
        <v/>
      </c>
      <c r="N256" s="1" t="str">
        <f t="shared" si="512"/>
        <v/>
      </c>
      <c r="O256" s="1" t="str">
        <f t="shared" si="512"/>
        <v/>
      </c>
      <c r="P256" s="1">
        <f t="shared" si="6"/>
        <v>151</v>
      </c>
      <c r="Q256" s="1">
        <f t="shared" ref="Q256:Z256" si="513">E256*2^(4*count(F256:$O256))</f>
        <v>144</v>
      </c>
      <c r="R256" s="1">
        <f t="shared" si="513"/>
        <v>7</v>
      </c>
      <c r="S256" s="1">
        <f t="shared" si="513"/>
        <v>0</v>
      </c>
      <c r="T256" s="1">
        <f t="shared" si="513"/>
        <v>0</v>
      </c>
      <c r="U256" s="1">
        <f t="shared" si="513"/>
        <v>0</v>
      </c>
      <c r="V256" s="1">
        <f t="shared" si="513"/>
        <v>0</v>
      </c>
      <c r="W256" s="1">
        <f t="shared" si="513"/>
        <v>0</v>
      </c>
      <c r="X256" s="1">
        <f t="shared" si="513"/>
        <v>0</v>
      </c>
      <c r="Y256" s="1">
        <f t="shared" si="513"/>
        <v>0</v>
      </c>
      <c r="Z256" s="1">
        <f t="shared" si="513"/>
        <v>0</v>
      </c>
    </row>
    <row r="257">
      <c r="A257" s="1" t="str">
        <f>'P1'!R264</f>
        <v>10010111</v>
      </c>
      <c r="B257" s="1">
        <f t="shared" si="3"/>
        <v>8</v>
      </c>
      <c r="C257" s="1">
        <f t="shared" si="4"/>
        <v>151</v>
      </c>
      <c r="E257" s="1">
        <f t="shared" ref="E257:O257" si="514">if(MID($A257,E$1*4+1,4)="","",bin2dec(MID($A257,E$1*4+1,4)))</f>
        <v>9</v>
      </c>
      <c r="F257" s="1">
        <f t="shared" si="514"/>
        <v>7</v>
      </c>
      <c r="G257" s="1" t="str">
        <f t="shared" si="514"/>
        <v/>
      </c>
      <c r="H257" s="1" t="str">
        <f t="shared" si="514"/>
        <v/>
      </c>
      <c r="I257" s="1" t="str">
        <f t="shared" si="514"/>
        <v/>
      </c>
      <c r="J257" s="1" t="str">
        <f t="shared" si="514"/>
        <v/>
      </c>
      <c r="K257" s="1" t="str">
        <f t="shared" si="514"/>
        <v/>
      </c>
      <c r="L257" s="1" t="str">
        <f t="shared" si="514"/>
        <v/>
      </c>
      <c r="M257" s="1" t="str">
        <f t="shared" si="514"/>
        <v/>
      </c>
      <c r="N257" s="1" t="str">
        <f t="shared" si="514"/>
        <v/>
      </c>
      <c r="O257" s="1" t="str">
        <f t="shared" si="514"/>
        <v/>
      </c>
      <c r="P257" s="1">
        <f t="shared" si="6"/>
        <v>151</v>
      </c>
      <c r="Q257" s="1">
        <f t="shared" ref="Q257:Z257" si="515">E257*2^(4*count(F257:$O257))</f>
        <v>144</v>
      </c>
      <c r="R257" s="1">
        <f t="shared" si="515"/>
        <v>7</v>
      </c>
      <c r="S257" s="1">
        <f t="shared" si="515"/>
        <v>0</v>
      </c>
      <c r="T257" s="1">
        <f t="shared" si="515"/>
        <v>0</v>
      </c>
      <c r="U257" s="1">
        <f t="shared" si="515"/>
        <v>0</v>
      </c>
      <c r="V257" s="1">
        <f t="shared" si="515"/>
        <v>0</v>
      </c>
      <c r="W257" s="1">
        <f t="shared" si="515"/>
        <v>0</v>
      </c>
      <c r="X257" s="1">
        <f t="shared" si="515"/>
        <v>0</v>
      </c>
      <c r="Y257" s="1">
        <f t="shared" si="515"/>
        <v>0</v>
      </c>
      <c r="Z257" s="1">
        <f t="shared" si="515"/>
        <v>0</v>
      </c>
    </row>
    <row r="258">
      <c r="A258" s="1" t="str">
        <f>'P1'!R265</f>
        <v>10101001111011011111</v>
      </c>
      <c r="B258" s="1">
        <f t="shared" si="3"/>
        <v>20</v>
      </c>
      <c r="C258" s="1">
        <f t="shared" si="4"/>
        <v>696031</v>
      </c>
      <c r="E258" s="1">
        <f t="shared" ref="E258:O258" si="516">if(MID($A258,E$1*4+1,4)="","",bin2dec(MID($A258,E$1*4+1,4)))</f>
        <v>10</v>
      </c>
      <c r="F258" s="1">
        <f t="shared" si="516"/>
        <v>9</v>
      </c>
      <c r="G258" s="1">
        <f t="shared" si="516"/>
        <v>14</v>
      </c>
      <c r="H258" s="1">
        <f t="shared" si="516"/>
        <v>13</v>
      </c>
      <c r="I258" s="1">
        <f t="shared" si="516"/>
        <v>15</v>
      </c>
      <c r="J258" s="1" t="str">
        <f t="shared" si="516"/>
        <v/>
      </c>
      <c r="K258" s="1" t="str">
        <f t="shared" si="516"/>
        <v/>
      </c>
      <c r="L258" s="1" t="str">
        <f t="shared" si="516"/>
        <v/>
      </c>
      <c r="M258" s="1" t="str">
        <f t="shared" si="516"/>
        <v/>
      </c>
      <c r="N258" s="1" t="str">
        <f t="shared" si="516"/>
        <v/>
      </c>
      <c r="O258" s="1" t="str">
        <f t="shared" si="516"/>
        <v/>
      </c>
      <c r="P258" s="1">
        <f t="shared" si="6"/>
        <v>696031</v>
      </c>
      <c r="Q258" s="1">
        <f t="shared" ref="Q258:Z258" si="517">E258*2^(4*count(F258:$O258))</f>
        <v>655360</v>
      </c>
      <c r="R258" s="1">
        <f t="shared" si="517"/>
        <v>36864</v>
      </c>
      <c r="S258" s="1">
        <f t="shared" si="517"/>
        <v>3584</v>
      </c>
      <c r="T258" s="1">
        <f t="shared" si="517"/>
        <v>208</v>
      </c>
      <c r="U258" s="1">
        <f t="shared" si="517"/>
        <v>15</v>
      </c>
      <c r="V258" s="1">
        <f t="shared" si="517"/>
        <v>0</v>
      </c>
      <c r="W258" s="1">
        <f t="shared" si="517"/>
        <v>0</v>
      </c>
      <c r="X258" s="1">
        <f t="shared" si="517"/>
        <v>0</v>
      </c>
      <c r="Y258" s="1">
        <f t="shared" si="517"/>
        <v>0</v>
      </c>
      <c r="Z258" s="1">
        <f t="shared" si="517"/>
        <v>0</v>
      </c>
    </row>
    <row r="259">
      <c r="A259" s="1" t="str">
        <f>'P1'!R266</f>
        <v/>
      </c>
      <c r="B259" s="1">
        <f t="shared" si="3"/>
        <v>0</v>
      </c>
      <c r="C259" s="1">
        <f t="shared" si="4"/>
        <v>0</v>
      </c>
      <c r="E259" s="1" t="str">
        <f t="shared" ref="E259:O259" si="518">if(MID($A259,E$1*4+1,4)="","",bin2dec(MID($A259,E$1*4+1,4)))</f>
        <v/>
      </c>
      <c r="F259" s="1" t="str">
        <f t="shared" si="518"/>
        <v/>
      </c>
      <c r="G259" s="1" t="str">
        <f t="shared" si="518"/>
        <v/>
      </c>
      <c r="H259" s="1" t="str">
        <f t="shared" si="518"/>
        <v/>
      </c>
      <c r="I259" s="1" t="str">
        <f t="shared" si="518"/>
        <v/>
      </c>
      <c r="J259" s="1" t="str">
        <f t="shared" si="518"/>
        <v/>
      </c>
      <c r="K259" s="1" t="str">
        <f t="shared" si="518"/>
        <v/>
      </c>
      <c r="L259" s="1" t="str">
        <f t="shared" si="518"/>
        <v/>
      </c>
      <c r="M259" s="1" t="str">
        <f t="shared" si="518"/>
        <v/>
      </c>
      <c r="N259" s="1" t="str">
        <f t="shared" si="518"/>
        <v/>
      </c>
      <c r="O259" s="1" t="str">
        <f t="shared" si="518"/>
        <v/>
      </c>
      <c r="P259" s="1">
        <f t="shared" si="6"/>
        <v>0</v>
      </c>
      <c r="Q259" s="1">
        <f t="shared" ref="Q259:Z259" si="519">E259*2^(4*count(F259:$O259))</f>
        <v>0</v>
      </c>
      <c r="R259" s="1">
        <f t="shared" si="519"/>
        <v>0</v>
      </c>
      <c r="S259" s="1">
        <f t="shared" si="519"/>
        <v>0</v>
      </c>
      <c r="T259" s="1">
        <f t="shared" si="519"/>
        <v>0</v>
      </c>
      <c r="U259" s="1">
        <f t="shared" si="519"/>
        <v>0</v>
      </c>
      <c r="V259" s="1">
        <f t="shared" si="519"/>
        <v>0</v>
      </c>
      <c r="W259" s="1">
        <f t="shared" si="519"/>
        <v>0</v>
      </c>
      <c r="X259" s="1">
        <f t="shared" si="519"/>
        <v>0</v>
      </c>
      <c r="Y259" s="1">
        <f t="shared" si="519"/>
        <v>0</v>
      </c>
      <c r="Z259" s="1">
        <f t="shared" si="519"/>
        <v>0</v>
      </c>
    </row>
    <row r="260">
      <c r="A260" s="1" t="str">
        <f>'P1'!R267</f>
        <v>10010100111101001011</v>
      </c>
      <c r="B260" s="1">
        <f t="shared" si="3"/>
        <v>20</v>
      </c>
      <c r="C260" s="1">
        <f t="shared" si="4"/>
        <v>610123</v>
      </c>
      <c r="E260" s="1">
        <f t="shared" ref="E260:O260" si="520">if(MID($A260,E$1*4+1,4)="","",bin2dec(MID($A260,E$1*4+1,4)))</f>
        <v>9</v>
      </c>
      <c r="F260" s="1">
        <f t="shared" si="520"/>
        <v>4</v>
      </c>
      <c r="G260" s="1">
        <f t="shared" si="520"/>
        <v>15</v>
      </c>
      <c r="H260" s="1">
        <f t="shared" si="520"/>
        <v>4</v>
      </c>
      <c r="I260" s="1">
        <f t="shared" si="520"/>
        <v>11</v>
      </c>
      <c r="J260" s="1" t="str">
        <f t="shared" si="520"/>
        <v/>
      </c>
      <c r="K260" s="1" t="str">
        <f t="shared" si="520"/>
        <v/>
      </c>
      <c r="L260" s="1" t="str">
        <f t="shared" si="520"/>
        <v/>
      </c>
      <c r="M260" s="1" t="str">
        <f t="shared" si="520"/>
        <v/>
      </c>
      <c r="N260" s="1" t="str">
        <f t="shared" si="520"/>
        <v/>
      </c>
      <c r="O260" s="1" t="str">
        <f t="shared" si="520"/>
        <v/>
      </c>
      <c r="P260" s="1">
        <f t="shared" si="6"/>
        <v>610123</v>
      </c>
      <c r="Q260" s="1">
        <f t="shared" ref="Q260:Z260" si="521">E260*2^(4*count(F260:$O260))</f>
        <v>589824</v>
      </c>
      <c r="R260" s="1">
        <f t="shared" si="521"/>
        <v>16384</v>
      </c>
      <c r="S260" s="1">
        <f t="shared" si="521"/>
        <v>3840</v>
      </c>
      <c r="T260" s="1">
        <f t="shared" si="521"/>
        <v>64</v>
      </c>
      <c r="U260" s="1">
        <f t="shared" si="521"/>
        <v>11</v>
      </c>
      <c r="V260" s="1">
        <f t="shared" si="521"/>
        <v>0</v>
      </c>
      <c r="W260" s="1">
        <f t="shared" si="521"/>
        <v>0</v>
      </c>
      <c r="X260" s="1">
        <f t="shared" si="521"/>
        <v>0</v>
      </c>
      <c r="Y260" s="1">
        <f t="shared" si="521"/>
        <v>0</v>
      </c>
      <c r="Z260" s="1">
        <f t="shared" si="521"/>
        <v>0</v>
      </c>
    </row>
    <row r="261">
      <c r="A261" s="1" t="str">
        <f>'P1'!R268</f>
        <v/>
      </c>
      <c r="B261" s="1">
        <f t="shared" si="3"/>
        <v>0</v>
      </c>
      <c r="C261" s="1">
        <f t="shared" si="4"/>
        <v>0</v>
      </c>
      <c r="E261" s="1" t="str">
        <f t="shared" ref="E261:O261" si="522">if(MID($A261,E$1*4+1,4)="","",bin2dec(MID($A261,E$1*4+1,4)))</f>
        <v/>
      </c>
      <c r="F261" s="1" t="str">
        <f t="shared" si="522"/>
        <v/>
      </c>
      <c r="G261" s="1" t="str">
        <f t="shared" si="522"/>
        <v/>
      </c>
      <c r="H261" s="1" t="str">
        <f t="shared" si="522"/>
        <v/>
      </c>
      <c r="I261" s="1" t="str">
        <f t="shared" si="522"/>
        <v/>
      </c>
      <c r="J261" s="1" t="str">
        <f t="shared" si="522"/>
        <v/>
      </c>
      <c r="K261" s="1" t="str">
        <f t="shared" si="522"/>
        <v/>
      </c>
      <c r="L261" s="1" t="str">
        <f t="shared" si="522"/>
        <v/>
      </c>
      <c r="M261" s="1" t="str">
        <f t="shared" si="522"/>
        <v/>
      </c>
      <c r="N261" s="1" t="str">
        <f t="shared" si="522"/>
        <v/>
      </c>
      <c r="O261" s="1" t="str">
        <f t="shared" si="522"/>
        <v/>
      </c>
      <c r="P261" s="1">
        <f t="shared" si="6"/>
        <v>0</v>
      </c>
      <c r="Q261" s="1">
        <f t="shared" ref="Q261:Z261" si="523">E261*2^(4*count(F261:$O261))</f>
        <v>0</v>
      </c>
      <c r="R261" s="1">
        <f t="shared" si="523"/>
        <v>0</v>
      </c>
      <c r="S261" s="1">
        <f t="shared" si="523"/>
        <v>0</v>
      </c>
      <c r="T261" s="1">
        <f t="shared" si="523"/>
        <v>0</v>
      </c>
      <c r="U261" s="1">
        <f t="shared" si="523"/>
        <v>0</v>
      </c>
      <c r="V261" s="1">
        <f t="shared" si="523"/>
        <v>0</v>
      </c>
      <c r="W261" s="1">
        <f t="shared" si="523"/>
        <v>0</v>
      </c>
      <c r="X261" s="1">
        <f t="shared" si="523"/>
        <v>0</v>
      </c>
      <c r="Y261" s="1">
        <f t="shared" si="523"/>
        <v>0</v>
      </c>
      <c r="Z261" s="1">
        <f t="shared" si="523"/>
        <v>0</v>
      </c>
    </row>
    <row r="262">
      <c r="A262" s="1" t="str">
        <f>'P1'!R269</f>
        <v/>
      </c>
      <c r="B262" s="1">
        <f t="shared" si="3"/>
        <v>0</v>
      </c>
      <c r="C262" s="1">
        <f t="shared" si="4"/>
        <v>0</v>
      </c>
      <c r="E262" s="1" t="str">
        <f t="shared" ref="E262:O262" si="524">if(MID($A262,E$1*4+1,4)="","",bin2dec(MID($A262,E$1*4+1,4)))</f>
        <v/>
      </c>
      <c r="F262" s="1" t="str">
        <f t="shared" si="524"/>
        <v/>
      </c>
      <c r="G262" s="1" t="str">
        <f t="shared" si="524"/>
        <v/>
      </c>
      <c r="H262" s="1" t="str">
        <f t="shared" si="524"/>
        <v/>
      </c>
      <c r="I262" s="1" t="str">
        <f t="shared" si="524"/>
        <v/>
      </c>
      <c r="J262" s="1" t="str">
        <f t="shared" si="524"/>
        <v/>
      </c>
      <c r="K262" s="1" t="str">
        <f t="shared" si="524"/>
        <v/>
      </c>
      <c r="L262" s="1" t="str">
        <f t="shared" si="524"/>
        <v/>
      </c>
      <c r="M262" s="1" t="str">
        <f t="shared" si="524"/>
        <v/>
      </c>
      <c r="N262" s="1" t="str">
        <f t="shared" si="524"/>
        <v/>
      </c>
      <c r="O262" s="1" t="str">
        <f t="shared" si="524"/>
        <v/>
      </c>
      <c r="P262" s="1">
        <f t="shared" si="6"/>
        <v>0</v>
      </c>
      <c r="Q262" s="1">
        <f t="shared" ref="Q262:Z262" si="525">E262*2^(4*count(F262:$O262))</f>
        <v>0</v>
      </c>
      <c r="R262" s="1">
        <f t="shared" si="525"/>
        <v>0</v>
      </c>
      <c r="S262" s="1">
        <f t="shared" si="525"/>
        <v>0</v>
      </c>
      <c r="T262" s="1">
        <f t="shared" si="525"/>
        <v>0</v>
      </c>
      <c r="U262" s="1">
        <f t="shared" si="525"/>
        <v>0</v>
      </c>
      <c r="V262" s="1">
        <f t="shared" si="525"/>
        <v>0</v>
      </c>
      <c r="W262" s="1">
        <f t="shared" si="525"/>
        <v>0</v>
      </c>
      <c r="X262" s="1">
        <f t="shared" si="525"/>
        <v>0</v>
      </c>
      <c r="Y262" s="1">
        <f t="shared" si="525"/>
        <v>0</v>
      </c>
      <c r="Z262" s="1">
        <f t="shared" si="525"/>
        <v>0</v>
      </c>
    </row>
    <row r="263">
      <c r="A263" s="1" t="str">
        <f>'P1'!R270</f>
        <v>1010</v>
      </c>
      <c r="B263" s="1">
        <f t="shared" si="3"/>
        <v>4</v>
      </c>
      <c r="C263" s="1">
        <f t="shared" si="4"/>
        <v>10</v>
      </c>
      <c r="E263" s="1">
        <f t="shared" ref="E263:O263" si="526">if(MID($A263,E$1*4+1,4)="","",bin2dec(MID($A263,E$1*4+1,4)))</f>
        <v>10</v>
      </c>
      <c r="F263" s="1" t="str">
        <f t="shared" si="526"/>
        <v/>
      </c>
      <c r="G263" s="1" t="str">
        <f t="shared" si="526"/>
        <v/>
      </c>
      <c r="H263" s="1" t="str">
        <f t="shared" si="526"/>
        <v/>
      </c>
      <c r="I263" s="1" t="str">
        <f t="shared" si="526"/>
        <v/>
      </c>
      <c r="J263" s="1" t="str">
        <f t="shared" si="526"/>
        <v/>
      </c>
      <c r="K263" s="1" t="str">
        <f t="shared" si="526"/>
        <v/>
      </c>
      <c r="L263" s="1" t="str">
        <f t="shared" si="526"/>
        <v/>
      </c>
      <c r="M263" s="1" t="str">
        <f t="shared" si="526"/>
        <v/>
      </c>
      <c r="N263" s="1" t="str">
        <f t="shared" si="526"/>
        <v/>
      </c>
      <c r="O263" s="1" t="str">
        <f t="shared" si="526"/>
        <v/>
      </c>
      <c r="P263" s="1">
        <f t="shared" si="6"/>
        <v>10</v>
      </c>
      <c r="Q263" s="1">
        <f t="shared" ref="Q263:Z263" si="527">E263*2^(4*count(F263:$O263))</f>
        <v>10</v>
      </c>
      <c r="R263" s="1">
        <f t="shared" si="527"/>
        <v>0</v>
      </c>
      <c r="S263" s="1">
        <f t="shared" si="527"/>
        <v>0</v>
      </c>
      <c r="T263" s="1">
        <f t="shared" si="527"/>
        <v>0</v>
      </c>
      <c r="U263" s="1">
        <f t="shared" si="527"/>
        <v>0</v>
      </c>
      <c r="V263" s="1">
        <f t="shared" si="527"/>
        <v>0</v>
      </c>
      <c r="W263" s="1">
        <f t="shared" si="527"/>
        <v>0</v>
      </c>
      <c r="X263" s="1">
        <f t="shared" si="527"/>
        <v>0</v>
      </c>
      <c r="Y263" s="1">
        <f t="shared" si="527"/>
        <v>0</v>
      </c>
      <c r="Z263" s="1">
        <f t="shared" si="527"/>
        <v>0</v>
      </c>
    </row>
    <row r="264">
      <c r="A264" s="1" t="str">
        <f>'P1'!R271</f>
        <v>1100</v>
      </c>
      <c r="B264" s="1">
        <f t="shared" si="3"/>
        <v>4</v>
      </c>
      <c r="C264" s="1">
        <f t="shared" si="4"/>
        <v>12</v>
      </c>
      <c r="E264" s="1">
        <f t="shared" ref="E264:O264" si="528">if(MID($A264,E$1*4+1,4)="","",bin2dec(MID($A264,E$1*4+1,4)))</f>
        <v>12</v>
      </c>
      <c r="F264" s="1" t="str">
        <f t="shared" si="528"/>
        <v/>
      </c>
      <c r="G264" s="1" t="str">
        <f t="shared" si="528"/>
        <v/>
      </c>
      <c r="H264" s="1" t="str">
        <f t="shared" si="528"/>
        <v/>
      </c>
      <c r="I264" s="1" t="str">
        <f t="shared" si="528"/>
        <v/>
      </c>
      <c r="J264" s="1" t="str">
        <f t="shared" si="528"/>
        <v/>
      </c>
      <c r="K264" s="1" t="str">
        <f t="shared" si="528"/>
        <v/>
      </c>
      <c r="L264" s="1" t="str">
        <f t="shared" si="528"/>
        <v/>
      </c>
      <c r="M264" s="1" t="str">
        <f t="shared" si="528"/>
        <v/>
      </c>
      <c r="N264" s="1" t="str">
        <f t="shared" si="528"/>
        <v/>
      </c>
      <c r="O264" s="1" t="str">
        <f t="shared" si="528"/>
        <v/>
      </c>
      <c r="P264" s="1">
        <f t="shared" si="6"/>
        <v>12</v>
      </c>
      <c r="Q264" s="1">
        <f t="shared" ref="Q264:Z264" si="529">E264*2^(4*count(F264:$O264))</f>
        <v>12</v>
      </c>
      <c r="R264" s="1">
        <f t="shared" si="529"/>
        <v>0</v>
      </c>
      <c r="S264" s="1">
        <f t="shared" si="529"/>
        <v>0</v>
      </c>
      <c r="T264" s="1">
        <f t="shared" si="529"/>
        <v>0</v>
      </c>
      <c r="U264" s="1">
        <f t="shared" si="529"/>
        <v>0</v>
      </c>
      <c r="V264" s="1">
        <f t="shared" si="529"/>
        <v>0</v>
      </c>
      <c r="W264" s="1">
        <f t="shared" si="529"/>
        <v>0</v>
      </c>
      <c r="X264" s="1">
        <f t="shared" si="529"/>
        <v>0</v>
      </c>
      <c r="Y264" s="1">
        <f t="shared" si="529"/>
        <v>0</v>
      </c>
      <c r="Z264" s="1">
        <f t="shared" si="529"/>
        <v>0</v>
      </c>
    </row>
    <row r="265">
      <c r="A265" s="1" t="str">
        <f>'P1'!R272</f>
        <v>1001</v>
      </c>
      <c r="B265" s="1">
        <f t="shared" si="3"/>
        <v>4</v>
      </c>
      <c r="C265" s="1">
        <f t="shared" si="4"/>
        <v>9</v>
      </c>
      <c r="E265" s="1">
        <f t="shared" ref="E265:O265" si="530">if(MID($A265,E$1*4+1,4)="","",bin2dec(MID($A265,E$1*4+1,4)))</f>
        <v>9</v>
      </c>
      <c r="F265" s="1" t="str">
        <f t="shared" si="530"/>
        <v/>
      </c>
      <c r="G265" s="1" t="str">
        <f t="shared" si="530"/>
        <v/>
      </c>
      <c r="H265" s="1" t="str">
        <f t="shared" si="530"/>
        <v/>
      </c>
      <c r="I265" s="1" t="str">
        <f t="shared" si="530"/>
        <v/>
      </c>
      <c r="J265" s="1" t="str">
        <f t="shared" si="530"/>
        <v/>
      </c>
      <c r="K265" s="1" t="str">
        <f t="shared" si="530"/>
        <v/>
      </c>
      <c r="L265" s="1" t="str">
        <f t="shared" si="530"/>
        <v/>
      </c>
      <c r="M265" s="1" t="str">
        <f t="shared" si="530"/>
        <v/>
      </c>
      <c r="N265" s="1" t="str">
        <f t="shared" si="530"/>
        <v/>
      </c>
      <c r="O265" s="1" t="str">
        <f t="shared" si="530"/>
        <v/>
      </c>
      <c r="P265" s="1">
        <f t="shared" si="6"/>
        <v>9</v>
      </c>
      <c r="Q265" s="1">
        <f t="shared" ref="Q265:Z265" si="531">E265*2^(4*count(F265:$O265))</f>
        <v>9</v>
      </c>
      <c r="R265" s="1">
        <f t="shared" si="531"/>
        <v>0</v>
      </c>
      <c r="S265" s="1">
        <f t="shared" si="531"/>
        <v>0</v>
      </c>
      <c r="T265" s="1">
        <f t="shared" si="531"/>
        <v>0</v>
      </c>
      <c r="U265" s="1">
        <f t="shared" si="531"/>
        <v>0</v>
      </c>
      <c r="V265" s="1">
        <f t="shared" si="531"/>
        <v>0</v>
      </c>
      <c r="W265" s="1">
        <f t="shared" si="531"/>
        <v>0</v>
      </c>
      <c r="X265" s="1">
        <f t="shared" si="531"/>
        <v>0</v>
      </c>
      <c r="Y265" s="1">
        <f t="shared" si="531"/>
        <v>0</v>
      </c>
      <c r="Z265" s="1">
        <f t="shared" si="531"/>
        <v>0</v>
      </c>
    </row>
    <row r="266">
      <c r="A266" s="1" t="str">
        <f>'P1'!R273</f>
        <v/>
      </c>
      <c r="B266" s="1">
        <f t="shared" si="3"/>
        <v>0</v>
      </c>
      <c r="C266" s="1">
        <f t="shared" si="4"/>
        <v>0</v>
      </c>
      <c r="E266" s="1" t="str">
        <f t="shared" ref="E266:O266" si="532">if(MID($A266,E$1*4+1,4)="","",bin2dec(MID($A266,E$1*4+1,4)))</f>
        <v/>
      </c>
      <c r="F266" s="1" t="str">
        <f t="shared" si="532"/>
        <v/>
      </c>
      <c r="G266" s="1" t="str">
        <f t="shared" si="532"/>
        <v/>
      </c>
      <c r="H266" s="1" t="str">
        <f t="shared" si="532"/>
        <v/>
      </c>
      <c r="I266" s="1" t="str">
        <f t="shared" si="532"/>
        <v/>
      </c>
      <c r="J266" s="1" t="str">
        <f t="shared" si="532"/>
        <v/>
      </c>
      <c r="K266" s="1" t="str">
        <f t="shared" si="532"/>
        <v/>
      </c>
      <c r="L266" s="1" t="str">
        <f t="shared" si="532"/>
        <v/>
      </c>
      <c r="M266" s="1" t="str">
        <f t="shared" si="532"/>
        <v/>
      </c>
      <c r="N266" s="1" t="str">
        <f t="shared" si="532"/>
        <v/>
      </c>
      <c r="O266" s="1" t="str">
        <f t="shared" si="532"/>
        <v/>
      </c>
      <c r="P266" s="1">
        <f t="shared" si="6"/>
        <v>0</v>
      </c>
      <c r="Q266" s="1">
        <f t="shared" ref="Q266:Z266" si="533">E266*2^(4*count(F266:$O266))</f>
        <v>0</v>
      </c>
      <c r="R266" s="1">
        <f t="shared" si="533"/>
        <v>0</v>
      </c>
      <c r="S266" s="1">
        <f t="shared" si="533"/>
        <v>0</v>
      </c>
      <c r="T266" s="1">
        <f t="shared" si="533"/>
        <v>0</v>
      </c>
      <c r="U266" s="1">
        <f t="shared" si="533"/>
        <v>0</v>
      </c>
      <c r="V266" s="1">
        <f t="shared" si="533"/>
        <v>0</v>
      </c>
      <c r="W266" s="1">
        <f t="shared" si="533"/>
        <v>0</v>
      </c>
      <c r="X266" s="1">
        <f t="shared" si="533"/>
        <v>0</v>
      </c>
      <c r="Y266" s="1">
        <f t="shared" si="533"/>
        <v>0</v>
      </c>
      <c r="Z266" s="1">
        <f t="shared" si="533"/>
        <v>0</v>
      </c>
    </row>
    <row r="267">
      <c r="A267" s="1" t="str">
        <f>'P1'!R274</f>
        <v>1110</v>
      </c>
      <c r="B267" s="1">
        <f t="shared" si="3"/>
        <v>4</v>
      </c>
      <c r="C267" s="1">
        <f t="shared" si="4"/>
        <v>14</v>
      </c>
      <c r="E267" s="1">
        <f t="shared" ref="E267:O267" si="534">if(MID($A267,E$1*4+1,4)="","",bin2dec(MID($A267,E$1*4+1,4)))</f>
        <v>14</v>
      </c>
      <c r="F267" s="1" t="str">
        <f t="shared" si="534"/>
        <v/>
      </c>
      <c r="G267" s="1" t="str">
        <f t="shared" si="534"/>
        <v/>
      </c>
      <c r="H267" s="1" t="str">
        <f t="shared" si="534"/>
        <v/>
      </c>
      <c r="I267" s="1" t="str">
        <f t="shared" si="534"/>
        <v/>
      </c>
      <c r="J267" s="1" t="str">
        <f t="shared" si="534"/>
        <v/>
      </c>
      <c r="K267" s="1" t="str">
        <f t="shared" si="534"/>
        <v/>
      </c>
      <c r="L267" s="1" t="str">
        <f t="shared" si="534"/>
        <v/>
      </c>
      <c r="M267" s="1" t="str">
        <f t="shared" si="534"/>
        <v/>
      </c>
      <c r="N267" s="1" t="str">
        <f t="shared" si="534"/>
        <v/>
      </c>
      <c r="O267" s="1" t="str">
        <f t="shared" si="534"/>
        <v/>
      </c>
      <c r="P267" s="1">
        <f t="shared" si="6"/>
        <v>14</v>
      </c>
      <c r="Q267" s="1">
        <f t="shared" ref="Q267:Z267" si="535">E267*2^(4*count(F267:$O267))</f>
        <v>14</v>
      </c>
      <c r="R267" s="1">
        <f t="shared" si="535"/>
        <v>0</v>
      </c>
      <c r="S267" s="1">
        <f t="shared" si="535"/>
        <v>0</v>
      </c>
      <c r="T267" s="1">
        <f t="shared" si="535"/>
        <v>0</v>
      </c>
      <c r="U267" s="1">
        <f t="shared" si="535"/>
        <v>0</v>
      </c>
      <c r="V267" s="1">
        <f t="shared" si="535"/>
        <v>0</v>
      </c>
      <c r="W267" s="1">
        <f t="shared" si="535"/>
        <v>0</v>
      </c>
      <c r="X267" s="1">
        <f t="shared" si="535"/>
        <v>0</v>
      </c>
      <c r="Y267" s="1">
        <f t="shared" si="535"/>
        <v>0</v>
      </c>
      <c r="Z267" s="1">
        <f t="shared" si="535"/>
        <v>0</v>
      </c>
    </row>
    <row r="268">
      <c r="A268" s="1" t="str">
        <f>'P1'!R275</f>
        <v>0100</v>
      </c>
      <c r="B268" s="1">
        <f t="shared" si="3"/>
        <v>4</v>
      </c>
      <c r="C268" s="1">
        <f t="shared" si="4"/>
        <v>4</v>
      </c>
      <c r="E268" s="1">
        <f t="shared" ref="E268:O268" si="536">if(MID($A268,E$1*4+1,4)="","",bin2dec(MID($A268,E$1*4+1,4)))</f>
        <v>4</v>
      </c>
      <c r="F268" s="1" t="str">
        <f t="shared" si="536"/>
        <v/>
      </c>
      <c r="G268" s="1" t="str">
        <f t="shared" si="536"/>
        <v/>
      </c>
      <c r="H268" s="1" t="str">
        <f t="shared" si="536"/>
        <v/>
      </c>
      <c r="I268" s="1" t="str">
        <f t="shared" si="536"/>
        <v/>
      </c>
      <c r="J268" s="1" t="str">
        <f t="shared" si="536"/>
        <v/>
      </c>
      <c r="K268" s="1" t="str">
        <f t="shared" si="536"/>
        <v/>
      </c>
      <c r="L268" s="1" t="str">
        <f t="shared" si="536"/>
        <v/>
      </c>
      <c r="M268" s="1" t="str">
        <f t="shared" si="536"/>
        <v/>
      </c>
      <c r="N268" s="1" t="str">
        <f t="shared" si="536"/>
        <v/>
      </c>
      <c r="O268" s="1" t="str">
        <f t="shared" si="536"/>
        <v/>
      </c>
      <c r="P268" s="1">
        <f t="shared" si="6"/>
        <v>4</v>
      </c>
      <c r="Q268" s="1">
        <f t="shared" ref="Q268:Z268" si="537">E268*2^(4*count(F268:$O268))</f>
        <v>4</v>
      </c>
      <c r="R268" s="1">
        <f t="shared" si="537"/>
        <v>0</v>
      </c>
      <c r="S268" s="1">
        <f t="shared" si="537"/>
        <v>0</v>
      </c>
      <c r="T268" s="1">
        <f t="shared" si="537"/>
        <v>0</v>
      </c>
      <c r="U268" s="1">
        <f t="shared" si="537"/>
        <v>0</v>
      </c>
      <c r="V268" s="1">
        <f t="shared" si="537"/>
        <v>0</v>
      </c>
      <c r="W268" s="1">
        <f t="shared" si="537"/>
        <v>0</v>
      </c>
      <c r="X268" s="1">
        <f t="shared" si="537"/>
        <v>0</v>
      </c>
      <c r="Y268" s="1">
        <f t="shared" si="537"/>
        <v>0</v>
      </c>
      <c r="Z268" s="1">
        <f t="shared" si="537"/>
        <v>0</v>
      </c>
    </row>
    <row r="269">
      <c r="A269" s="1" t="str">
        <f>'P1'!R276</f>
        <v>1000</v>
      </c>
      <c r="B269" s="1">
        <f t="shared" si="3"/>
        <v>4</v>
      </c>
      <c r="C269" s="1">
        <f t="shared" si="4"/>
        <v>8</v>
      </c>
      <c r="E269" s="1">
        <f t="shared" ref="E269:O269" si="538">if(MID($A269,E$1*4+1,4)="","",bin2dec(MID($A269,E$1*4+1,4)))</f>
        <v>8</v>
      </c>
      <c r="F269" s="1" t="str">
        <f t="shared" si="538"/>
        <v/>
      </c>
      <c r="G269" s="1" t="str">
        <f t="shared" si="538"/>
        <v/>
      </c>
      <c r="H269" s="1" t="str">
        <f t="shared" si="538"/>
        <v/>
      </c>
      <c r="I269" s="1" t="str">
        <f t="shared" si="538"/>
        <v/>
      </c>
      <c r="J269" s="1" t="str">
        <f t="shared" si="538"/>
        <v/>
      </c>
      <c r="K269" s="1" t="str">
        <f t="shared" si="538"/>
        <v/>
      </c>
      <c r="L269" s="1" t="str">
        <f t="shared" si="538"/>
        <v/>
      </c>
      <c r="M269" s="1" t="str">
        <f t="shared" si="538"/>
        <v/>
      </c>
      <c r="N269" s="1" t="str">
        <f t="shared" si="538"/>
        <v/>
      </c>
      <c r="O269" s="1" t="str">
        <f t="shared" si="538"/>
        <v/>
      </c>
      <c r="P269" s="1">
        <f t="shared" si="6"/>
        <v>8</v>
      </c>
      <c r="Q269" s="1">
        <f t="shared" ref="Q269:Z269" si="539">E269*2^(4*count(F269:$O269))</f>
        <v>8</v>
      </c>
      <c r="R269" s="1">
        <f t="shared" si="539"/>
        <v>0</v>
      </c>
      <c r="S269" s="1">
        <f t="shared" si="539"/>
        <v>0</v>
      </c>
      <c r="T269" s="1">
        <f t="shared" si="539"/>
        <v>0</v>
      </c>
      <c r="U269" s="1">
        <f t="shared" si="539"/>
        <v>0</v>
      </c>
      <c r="V269" s="1">
        <f t="shared" si="539"/>
        <v>0</v>
      </c>
      <c r="W269" s="1">
        <f t="shared" si="539"/>
        <v>0</v>
      </c>
      <c r="X269" s="1">
        <f t="shared" si="539"/>
        <v>0</v>
      </c>
      <c r="Y269" s="1">
        <f t="shared" si="539"/>
        <v>0</v>
      </c>
      <c r="Z269" s="1">
        <f t="shared" si="539"/>
        <v>0</v>
      </c>
    </row>
    <row r="270">
      <c r="A270" s="1" t="str">
        <f>'P1'!R277</f>
        <v/>
      </c>
      <c r="B270" s="1">
        <f t="shared" si="3"/>
        <v>0</v>
      </c>
      <c r="C270" s="1" t="str">
        <f t="shared" si="4"/>
        <v/>
      </c>
      <c r="E270" s="1" t="str">
        <f t="shared" ref="E270:K270" si="540">if(MID($A270,E$1*4+1,4)="","",bin2dec(MID($A270,E$1*4+1,4)))</f>
        <v/>
      </c>
      <c r="F270" s="1" t="str">
        <f t="shared" si="540"/>
        <v/>
      </c>
      <c r="G270" s="1" t="str">
        <f t="shared" si="540"/>
        <v/>
      </c>
      <c r="H270" s="1" t="str">
        <f t="shared" si="540"/>
        <v/>
      </c>
      <c r="I270" s="1" t="str">
        <f t="shared" si="540"/>
        <v/>
      </c>
      <c r="J270" s="1" t="str">
        <f t="shared" si="540"/>
        <v/>
      </c>
      <c r="K270" s="1" t="str">
        <f t="shared" si="540"/>
        <v/>
      </c>
    </row>
    <row r="271">
      <c r="A271" s="1" t="str">
        <f>'P1'!Q278</f>
        <v/>
      </c>
      <c r="B271" s="1">
        <f t="shared" si="3"/>
        <v>0</v>
      </c>
      <c r="C271" s="1" t="str">
        <f t="shared" si="4"/>
        <v/>
      </c>
      <c r="E271" s="1" t="str">
        <f t="shared" ref="E271:O271" si="541">if(MID($A271,E$1*4+1,4)="","",bin2dec(MID($A271,E$1*4+1,4)))</f>
        <v/>
      </c>
      <c r="F271" s="1" t="str">
        <f t="shared" si="541"/>
        <v/>
      </c>
      <c r="G271" s="1" t="str">
        <f t="shared" si="541"/>
        <v/>
      </c>
      <c r="H271" s="1" t="str">
        <f t="shared" si="541"/>
        <v/>
      </c>
      <c r="I271" s="1" t="str">
        <f t="shared" si="541"/>
        <v/>
      </c>
      <c r="J271" s="1" t="str">
        <f t="shared" si="541"/>
        <v/>
      </c>
      <c r="K271" s="1" t="str">
        <f t="shared" si="541"/>
        <v/>
      </c>
      <c r="L271" s="1" t="str">
        <f t="shared" si="541"/>
        <v/>
      </c>
      <c r="M271" s="1" t="str">
        <f t="shared" si="541"/>
        <v/>
      </c>
      <c r="N271" s="1" t="str">
        <f t="shared" si="541"/>
        <v/>
      </c>
      <c r="O271" s="1" t="str">
        <f t="shared" si="541"/>
        <v/>
      </c>
    </row>
    <row r="272">
      <c r="A272" s="1" t="str">
        <f>'P1'!Q279</f>
        <v/>
      </c>
      <c r="B272" s="1">
        <f t="shared" si="3"/>
        <v>0</v>
      </c>
      <c r="C272" s="1" t="str">
        <f t="shared" si="4"/>
        <v/>
      </c>
      <c r="E272" s="1" t="str">
        <f t="shared" ref="E272:O272" si="542">if(MID($A272,E$1*4+1,4)="","",bin2dec(MID($A272,E$1*4+1,4)))</f>
        <v/>
      </c>
      <c r="F272" s="1" t="str">
        <f t="shared" si="542"/>
        <v/>
      </c>
      <c r="G272" s="1" t="str">
        <f t="shared" si="542"/>
        <v/>
      </c>
      <c r="H272" s="1" t="str">
        <f t="shared" si="542"/>
        <v/>
      </c>
      <c r="I272" s="1" t="str">
        <f t="shared" si="542"/>
        <v/>
      </c>
      <c r="J272" s="1" t="str">
        <f t="shared" si="542"/>
        <v/>
      </c>
      <c r="K272" s="1" t="str">
        <f t="shared" si="542"/>
        <v/>
      </c>
      <c r="L272" s="1" t="str">
        <f t="shared" si="542"/>
        <v/>
      </c>
      <c r="M272" s="1" t="str">
        <f t="shared" si="542"/>
        <v/>
      </c>
      <c r="N272" s="1" t="str">
        <f t="shared" si="542"/>
        <v/>
      </c>
      <c r="O272" s="1" t="str">
        <f t="shared" si="542"/>
        <v/>
      </c>
    </row>
    <row r="273">
      <c r="A273" s="1" t="str">
        <f>'P1'!Q280</f>
        <v/>
      </c>
      <c r="B273" s="1">
        <f t="shared" si="3"/>
        <v>0</v>
      </c>
      <c r="C273" s="1" t="str">
        <f t="shared" si="4"/>
        <v/>
      </c>
      <c r="E273" s="1" t="str">
        <f t="shared" ref="E273:O273" si="543">if(MID($A273,E$1*4+1,4)="","",bin2dec(MID($A273,E$1*4+1,4)))</f>
        <v/>
      </c>
      <c r="F273" s="1" t="str">
        <f t="shared" si="543"/>
        <v/>
      </c>
      <c r="G273" s="1" t="str">
        <f t="shared" si="543"/>
        <v/>
      </c>
      <c r="H273" s="1" t="str">
        <f t="shared" si="543"/>
        <v/>
      </c>
      <c r="I273" s="1" t="str">
        <f t="shared" si="543"/>
        <v/>
      </c>
      <c r="J273" s="1" t="str">
        <f t="shared" si="543"/>
        <v/>
      </c>
      <c r="K273" s="1" t="str">
        <f t="shared" si="543"/>
        <v/>
      </c>
      <c r="L273" s="1" t="str">
        <f t="shared" si="543"/>
        <v/>
      </c>
      <c r="M273" s="1" t="str">
        <f t="shared" si="543"/>
        <v/>
      </c>
      <c r="N273" s="1" t="str">
        <f t="shared" si="543"/>
        <v/>
      </c>
      <c r="O273" s="1" t="str">
        <f t="shared" si="543"/>
        <v/>
      </c>
    </row>
    <row r="274">
      <c r="A274" s="1" t="str">
        <f>'P1'!Q281</f>
        <v/>
      </c>
    </row>
    <row r="275">
      <c r="A275" s="1" t="str">
        <f>'P1'!Q282</f>
        <v/>
      </c>
    </row>
    <row r="276">
      <c r="A276" s="1" t="str">
        <f>'P1'!Q283</f>
        <v/>
      </c>
    </row>
    <row r="277">
      <c r="A277" s="1" t="str">
        <f>'P1'!Q284</f>
        <v/>
      </c>
    </row>
    <row r="278">
      <c r="A278" s="1" t="str">
        <f>'P1'!Q285</f>
        <v/>
      </c>
    </row>
    <row r="279">
      <c r="A279" s="1" t="str">
        <f>'P1'!Q286</f>
        <v/>
      </c>
    </row>
    <row r="280">
      <c r="A280" s="1" t="str">
        <f>'P1'!Q287</f>
        <v/>
      </c>
    </row>
    <row r="281">
      <c r="A281" s="1" t="str">
        <f>'P1'!Q288</f>
        <v/>
      </c>
    </row>
    <row r="282">
      <c r="A282" s="1" t="str">
        <f>'P1'!Q289</f>
        <v/>
      </c>
    </row>
    <row r="283">
      <c r="A283" s="1" t="str">
        <f>'P1'!Q290</f>
        <v/>
      </c>
    </row>
    <row r="284">
      <c r="A284" s="1" t="str">
        <f>'P1'!Q291</f>
        <v/>
      </c>
    </row>
    <row r="285">
      <c r="A285" s="1" t="str">
        <f>'P1'!Q292</f>
        <v/>
      </c>
    </row>
    <row r="286">
      <c r="A286" s="1" t="str">
        <f>'P1'!Q293</f>
        <v/>
      </c>
    </row>
    <row r="287">
      <c r="A287" s="1" t="str">
        <f>'P1'!Q294</f>
        <v/>
      </c>
    </row>
    <row r="288">
      <c r="A288" s="1" t="str">
        <f>'P1'!Q295</f>
        <v/>
      </c>
    </row>
    <row r="289">
      <c r="A289" s="1" t="str">
        <f>'P1'!Q296</f>
        <v/>
      </c>
    </row>
    <row r="290">
      <c r="A290" s="1" t="str">
        <f>'P1'!Q297</f>
        <v/>
      </c>
    </row>
    <row r="291">
      <c r="A291" s="1" t="str">
        <f>'P1'!Q298</f>
        <v/>
      </c>
    </row>
    <row r="292">
      <c r="A292" s="1" t="str">
        <f>'P1'!Q299</f>
        <v/>
      </c>
    </row>
    <row r="293">
      <c r="A293" s="1" t="str">
        <f>'P1'!Q300</f>
        <v/>
      </c>
    </row>
    <row r="294">
      <c r="A294" s="1" t="str">
        <f>'P1'!Q301</f>
        <v/>
      </c>
    </row>
    <row r="295">
      <c r="A295" s="1" t="str">
        <f>'P1'!Q302</f>
        <v/>
      </c>
    </row>
    <row r="296">
      <c r="A296" s="1" t="str">
        <f>'P1'!Q303</f>
        <v/>
      </c>
    </row>
    <row r="297">
      <c r="A297" s="1" t="str">
        <f>'P1'!Q304</f>
        <v/>
      </c>
    </row>
    <row r="298">
      <c r="A298" s="1" t="str">
        <f>'P1'!Q305</f>
        <v/>
      </c>
    </row>
    <row r="299">
      <c r="A299" s="1" t="str">
        <f>'P1'!Q306</f>
        <v/>
      </c>
    </row>
    <row r="300">
      <c r="A300" s="1" t="str">
        <f>'P1'!Q307</f>
        <v/>
      </c>
    </row>
    <row r="301">
      <c r="A301" s="1" t="str">
        <f>'P1'!Q308</f>
        <v/>
      </c>
    </row>
    <row r="302">
      <c r="A302" s="1" t="str">
        <f>'P1'!Q309</f>
        <v/>
      </c>
    </row>
    <row r="303">
      <c r="A303" s="1" t="str">
        <f>'P1'!Q310</f>
        <v/>
      </c>
    </row>
    <row r="304">
      <c r="A304" s="1" t="str">
        <f>'P1'!Q311</f>
        <v/>
      </c>
    </row>
    <row r="305">
      <c r="A305" s="1" t="str">
        <f>'P1'!Q312</f>
        <v/>
      </c>
    </row>
    <row r="306">
      <c r="A306" s="1" t="str">
        <f>'P1'!Q313</f>
        <v/>
      </c>
    </row>
    <row r="307">
      <c r="A307" s="1" t="str">
        <f>'P1'!Q314</f>
        <v/>
      </c>
    </row>
    <row r="308">
      <c r="A308" s="1" t="str">
        <f>'P1'!Q315</f>
        <v/>
      </c>
    </row>
    <row r="309">
      <c r="A309" s="1" t="str">
        <f>'P1'!Q316</f>
        <v/>
      </c>
    </row>
    <row r="310">
      <c r="A310" s="1" t="str">
        <f>'P1'!Q317</f>
        <v/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2021-12-16T13:46:46Z</dcterms:created>
  <dc:creator>RJ Johnson</dc:creator>
</cp:coreProperties>
</file>