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805d19b41a38db2/Desktop/Nemhauser things/Integrase_Toolbox_Paper/Integrase_Tuning/T1 characterization/"/>
    </mc:Choice>
  </mc:AlternateContent>
  <xr:revisionPtr revIDLastSave="161" documentId="8_{5F584511-2CB8-4735-9D2A-A8CC2FF5C6E4}" xr6:coauthVersionLast="47" xr6:coauthVersionMax="47" xr10:uidLastSave="{6D5B805C-7F56-4592-AEC2-FFBD2BF06956}"/>
  <bookViews>
    <workbookView xWindow="-96" yWindow="-96" windowWidth="23232" windowHeight="12432" activeTab="3" xr2:uid="{5E35DF01-C819-469D-8011-B03C04A1349D}"/>
  </bookViews>
  <sheets>
    <sheet name="tuning_data" sheetId="3" r:id="rId1"/>
    <sheet name="tuning_data_norm" sheetId="14" r:id="rId2"/>
    <sheet name="LR_data" sheetId="15" r:id="rId3"/>
    <sheet name="LR_data_norm" sheetId="1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14" l="1"/>
  <c r="A3" i="14"/>
  <c r="A4" i="14"/>
  <c r="A5" i="14"/>
  <c r="A6" i="14"/>
  <c r="A7" i="14"/>
  <c r="A8" i="14"/>
  <c r="A9" i="14"/>
  <c r="A10" i="14"/>
  <c r="A11" i="14"/>
  <c r="A12" i="14"/>
  <c r="A13" i="14"/>
  <c r="A14" i="14"/>
  <c r="A15" i="14"/>
  <c r="A16" i="14"/>
  <c r="A17" i="14"/>
  <c r="A18" i="14"/>
  <c r="A19" i="14"/>
  <c r="A20" i="14"/>
  <c r="A21" i="14"/>
  <c r="A22" i="14"/>
  <c r="A23" i="14"/>
  <c r="A24" i="14"/>
  <c r="A25" i="14"/>
  <c r="A26" i="14"/>
  <c r="A27" i="14"/>
  <c r="A28" i="14"/>
  <c r="A29" i="14"/>
  <c r="A30" i="14"/>
  <c r="A31" i="14"/>
  <c r="A32" i="14"/>
  <c r="A33" i="14"/>
  <c r="A34" i="14"/>
  <c r="A35" i="14"/>
  <c r="A36" i="14"/>
  <c r="A37" i="14"/>
  <c r="A38" i="14"/>
  <c r="A39" i="14"/>
  <c r="A40" i="14"/>
  <c r="A41" i="14"/>
  <c r="A42" i="14"/>
  <c r="A43" i="14"/>
  <c r="A44" i="14"/>
  <c r="A45" i="14"/>
  <c r="A46" i="14"/>
  <c r="A47" i="14"/>
  <c r="A48" i="14"/>
  <c r="A1" i="14"/>
  <c r="A37" i="3"/>
  <c r="A38" i="3" s="1"/>
  <c r="A39" i="3" s="1"/>
  <c r="A40" i="3" s="1"/>
  <c r="A41" i="3" s="1"/>
  <c r="A42" i="3" s="1"/>
  <c r="A43" i="3" s="1"/>
  <c r="A44" i="3" s="1"/>
  <c r="A33" i="3"/>
  <c r="A34" i="3" s="1"/>
  <c r="A35" i="3" s="1"/>
  <c r="A36" i="3" s="1"/>
  <c r="A32" i="3"/>
  <c r="A30" i="3"/>
  <c r="A31" i="3" s="1"/>
  <c r="A21" i="3"/>
  <c r="A22" i="3" s="1"/>
  <c r="A20" i="3"/>
  <c r="H1" i="14"/>
  <c r="C1" i="14"/>
  <c r="D1" i="14"/>
  <c r="E1" i="14"/>
  <c r="F1" i="14"/>
  <c r="G1" i="14"/>
  <c r="B2" i="14"/>
  <c r="B3" i="14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B34" i="14"/>
  <c r="B35" i="14"/>
  <c r="B36" i="14"/>
  <c r="B37" i="14"/>
  <c r="B38" i="14"/>
  <c r="B39" i="14"/>
  <c r="B40" i="14"/>
  <c r="B41" i="14"/>
  <c r="B42" i="14"/>
  <c r="B43" i="14"/>
  <c r="B44" i="14"/>
  <c r="B45" i="14"/>
  <c r="B46" i="14"/>
  <c r="B47" i="14"/>
  <c r="B48" i="14"/>
  <c r="B1" i="14"/>
  <c r="H39" i="3"/>
  <c r="D39" i="14" s="1"/>
  <c r="H38" i="3"/>
  <c r="H38" i="14" s="1"/>
  <c r="H44" i="3"/>
  <c r="F44" i="14" s="1"/>
  <c r="H43" i="3"/>
  <c r="F43" i="14" s="1"/>
  <c r="H42" i="3"/>
  <c r="D42" i="14" s="1"/>
  <c r="H41" i="3"/>
  <c r="E41" i="14" s="1"/>
  <c r="H29" i="3"/>
  <c r="H29" i="14" s="1"/>
  <c r="H30" i="3"/>
  <c r="E30" i="14" s="1"/>
  <c r="H31" i="3"/>
  <c r="C31" i="14" s="1"/>
  <c r="H32" i="3"/>
  <c r="E32" i="14" s="1"/>
  <c r="H33" i="3"/>
  <c r="C33" i="14" s="1"/>
  <c r="H34" i="3"/>
  <c r="E34" i="14" s="1"/>
  <c r="H35" i="3"/>
  <c r="E35" i="14" s="1"/>
  <c r="H36" i="3"/>
  <c r="D36" i="14" s="1"/>
  <c r="H37" i="3"/>
  <c r="G37" i="14" s="1"/>
  <c r="H40" i="3"/>
  <c r="D40" i="14" s="1"/>
  <c r="H45" i="3"/>
  <c r="F45" i="14" s="1"/>
  <c r="H46" i="3"/>
  <c r="H46" i="14" s="1"/>
  <c r="H47" i="3"/>
  <c r="F47" i="14" s="1"/>
  <c r="H48" i="3"/>
  <c r="H48" i="14" s="1"/>
  <c r="H17" i="3"/>
  <c r="E17" i="14" s="1"/>
  <c r="H18" i="3"/>
  <c r="G18" i="14" s="1"/>
  <c r="H19" i="3"/>
  <c r="H19" i="14" s="1"/>
  <c r="H20" i="3"/>
  <c r="H20" i="14" s="1"/>
  <c r="H21" i="3"/>
  <c r="H21" i="14" s="1"/>
  <c r="H22" i="3"/>
  <c r="F22" i="14" s="1"/>
  <c r="H23" i="3"/>
  <c r="D23" i="14" s="1"/>
  <c r="H24" i="3"/>
  <c r="C24" i="14" s="1"/>
  <c r="H25" i="3"/>
  <c r="E25" i="14" s="1"/>
  <c r="H26" i="3"/>
  <c r="G26" i="14" s="1"/>
  <c r="H27" i="3"/>
  <c r="H27" i="14" s="1"/>
  <c r="H28" i="3"/>
  <c r="D28" i="14" s="1"/>
  <c r="H15" i="3"/>
  <c r="D15" i="14" s="1"/>
  <c r="H2" i="3"/>
  <c r="D2" i="14" s="1"/>
  <c r="H3" i="3"/>
  <c r="H3" i="14" s="1"/>
  <c r="H4" i="3"/>
  <c r="D4" i="14" s="1"/>
  <c r="H5" i="3"/>
  <c r="H5" i="14" s="1"/>
  <c r="H6" i="3"/>
  <c r="F6" i="14" s="1"/>
  <c r="H7" i="3"/>
  <c r="D7" i="14" s="1"/>
  <c r="H8" i="3"/>
  <c r="C8" i="14" s="1"/>
  <c r="H9" i="3"/>
  <c r="E9" i="14" s="1"/>
  <c r="H10" i="3"/>
  <c r="D10" i="14" s="1"/>
  <c r="H11" i="3"/>
  <c r="H11" i="14" s="1"/>
  <c r="H12" i="3"/>
  <c r="D12" i="14" s="1"/>
  <c r="H13" i="3"/>
  <c r="H13" i="14" s="1"/>
  <c r="H14" i="3"/>
  <c r="F14" i="14" s="1"/>
  <c r="H16" i="3"/>
  <c r="C16" i="14" s="1"/>
  <c r="E3" i="14" l="1"/>
  <c r="C5" i="14"/>
  <c r="E6" i="14"/>
  <c r="G8" i="14"/>
  <c r="D9" i="14"/>
  <c r="F11" i="14"/>
  <c r="C13" i="14"/>
  <c r="E14" i="14"/>
  <c r="G16" i="14"/>
  <c r="D17" i="14"/>
  <c r="E19" i="14"/>
  <c r="C21" i="14"/>
  <c r="E22" i="14"/>
  <c r="G24" i="14"/>
  <c r="D25" i="14"/>
  <c r="F27" i="14"/>
  <c r="C29" i="14"/>
  <c r="C41" i="14"/>
  <c r="D30" i="14"/>
  <c r="D32" i="14"/>
  <c r="E45" i="14"/>
  <c r="E47" i="14"/>
  <c r="H45" i="14"/>
  <c r="H26" i="14"/>
  <c r="H18" i="14"/>
  <c r="H10" i="14"/>
  <c r="C2" i="14"/>
  <c r="D3" i="14"/>
  <c r="G5" i="14"/>
  <c r="D6" i="14"/>
  <c r="F8" i="14"/>
  <c r="C10" i="14"/>
  <c r="E11" i="14"/>
  <c r="G13" i="14"/>
  <c r="D14" i="14"/>
  <c r="F16" i="14"/>
  <c r="C18" i="14"/>
  <c r="D19" i="14"/>
  <c r="G21" i="14"/>
  <c r="D22" i="14"/>
  <c r="F24" i="14"/>
  <c r="C26" i="14"/>
  <c r="E27" i="14"/>
  <c r="G29" i="14"/>
  <c r="C45" i="14"/>
  <c r="G31" i="14"/>
  <c r="G40" i="14"/>
  <c r="D45" i="14"/>
  <c r="D47" i="14"/>
  <c r="H44" i="14"/>
  <c r="H25" i="14"/>
  <c r="H17" i="14"/>
  <c r="H9" i="14"/>
  <c r="G2" i="14"/>
  <c r="C3" i="14"/>
  <c r="F5" i="14"/>
  <c r="C7" i="14"/>
  <c r="E8" i="14"/>
  <c r="G10" i="14"/>
  <c r="D11" i="14"/>
  <c r="F13" i="14"/>
  <c r="C15" i="14"/>
  <c r="E16" i="14"/>
  <c r="F18" i="14"/>
  <c r="C20" i="14"/>
  <c r="F21" i="14"/>
  <c r="C23" i="14"/>
  <c r="E24" i="14"/>
  <c r="F26" i="14"/>
  <c r="D27" i="14"/>
  <c r="F29" i="14"/>
  <c r="C46" i="14"/>
  <c r="F31" i="14"/>
  <c r="E43" i="14"/>
  <c r="G46" i="14"/>
  <c r="G48" i="14"/>
  <c r="H32" i="14"/>
  <c r="H24" i="14"/>
  <c r="H16" i="14"/>
  <c r="H8" i="14"/>
  <c r="F2" i="14"/>
  <c r="C4" i="14"/>
  <c r="E5" i="14"/>
  <c r="G7" i="14"/>
  <c r="D8" i="14"/>
  <c r="F10" i="14"/>
  <c r="C12" i="14"/>
  <c r="E13" i="14"/>
  <c r="G15" i="14"/>
  <c r="D16" i="14"/>
  <c r="E18" i="14"/>
  <c r="G20" i="14"/>
  <c r="E21" i="14"/>
  <c r="G23" i="14"/>
  <c r="D24" i="14"/>
  <c r="E26" i="14"/>
  <c r="C28" i="14"/>
  <c r="E29" i="14"/>
  <c r="C47" i="14"/>
  <c r="E31" i="14"/>
  <c r="D43" i="14"/>
  <c r="F46" i="14"/>
  <c r="F48" i="14"/>
  <c r="H31" i="14"/>
  <c r="H23" i="14"/>
  <c r="H15" i="14"/>
  <c r="H7" i="14"/>
  <c r="E2" i="14"/>
  <c r="G4" i="14"/>
  <c r="D5" i="14"/>
  <c r="F7" i="14"/>
  <c r="C9" i="14"/>
  <c r="E10" i="14"/>
  <c r="G12" i="14"/>
  <c r="D13" i="14"/>
  <c r="F15" i="14"/>
  <c r="C17" i="14"/>
  <c r="D18" i="14"/>
  <c r="F20" i="14"/>
  <c r="D21" i="14"/>
  <c r="F23" i="14"/>
  <c r="C25" i="14"/>
  <c r="D26" i="14"/>
  <c r="G28" i="14"/>
  <c r="D29" i="14"/>
  <c r="C48" i="14"/>
  <c r="D31" i="14"/>
  <c r="E44" i="14"/>
  <c r="E46" i="14"/>
  <c r="E48" i="14"/>
  <c r="H2" i="14"/>
  <c r="H30" i="14"/>
  <c r="H22" i="14"/>
  <c r="H14" i="14"/>
  <c r="H6" i="14"/>
  <c r="F4" i="14"/>
  <c r="C6" i="14"/>
  <c r="E7" i="14"/>
  <c r="G9" i="14"/>
  <c r="F12" i="14"/>
  <c r="C14" i="14"/>
  <c r="E15" i="14"/>
  <c r="G17" i="14"/>
  <c r="E20" i="14"/>
  <c r="C22" i="14"/>
  <c r="E23" i="14"/>
  <c r="G25" i="14"/>
  <c r="F28" i="14"/>
  <c r="C30" i="14"/>
  <c r="G30" i="14"/>
  <c r="G32" i="14"/>
  <c r="D44" i="14"/>
  <c r="D46" i="14"/>
  <c r="D48" i="14"/>
  <c r="G3" i="14"/>
  <c r="E4" i="14"/>
  <c r="G6" i="14"/>
  <c r="F9" i="14"/>
  <c r="C11" i="14"/>
  <c r="E12" i="14"/>
  <c r="G14" i="14"/>
  <c r="F17" i="14"/>
  <c r="G19" i="14"/>
  <c r="D20" i="14"/>
  <c r="G22" i="14"/>
  <c r="F25" i="14"/>
  <c r="C27" i="14"/>
  <c r="E28" i="14"/>
  <c r="F30" i="14"/>
  <c r="F32" i="14"/>
  <c r="G45" i="14"/>
  <c r="G47" i="14"/>
  <c r="H47" i="14"/>
  <c r="H28" i="14"/>
  <c r="H12" i="14"/>
  <c r="H4" i="14"/>
  <c r="F3" i="14"/>
  <c r="G11" i="14"/>
  <c r="F19" i="14"/>
  <c r="C19" i="14"/>
  <c r="G27" i="14"/>
  <c r="C32" i="14"/>
  <c r="C34" i="14"/>
  <c r="C44" i="14"/>
  <c r="G44" i="14"/>
  <c r="C43" i="14"/>
  <c r="H43" i="14"/>
  <c r="G43" i="14"/>
  <c r="G42" i="14"/>
  <c r="F42" i="14"/>
  <c r="H42" i="14"/>
  <c r="E42" i="14"/>
  <c r="C42" i="14"/>
  <c r="H41" i="14"/>
  <c r="D41" i="14"/>
  <c r="G41" i="14"/>
  <c r="F41" i="14"/>
  <c r="F40" i="14"/>
  <c r="H40" i="14"/>
  <c r="E40" i="14"/>
  <c r="C40" i="14"/>
  <c r="H39" i="14"/>
  <c r="E39" i="14"/>
  <c r="C39" i="14"/>
  <c r="G39" i="14"/>
  <c r="F39" i="14"/>
  <c r="G38" i="14"/>
  <c r="E38" i="14"/>
  <c r="F38" i="14"/>
  <c r="C38" i="14"/>
  <c r="D38" i="14"/>
  <c r="E37" i="14"/>
  <c r="H37" i="14"/>
  <c r="F37" i="14"/>
  <c r="D37" i="14"/>
  <c r="C37" i="14"/>
  <c r="H36" i="14"/>
  <c r="G36" i="14"/>
  <c r="F36" i="14"/>
  <c r="C36" i="14"/>
  <c r="E36" i="14"/>
  <c r="H35" i="14"/>
  <c r="D35" i="14"/>
  <c r="G35" i="14"/>
  <c r="F35" i="14"/>
  <c r="C35" i="14"/>
  <c r="G34" i="14"/>
  <c r="F34" i="14"/>
  <c r="H34" i="14"/>
  <c r="D34" i="14"/>
  <c r="D33" i="14"/>
  <c r="H33" i="14"/>
  <c r="E33" i="14"/>
  <c r="G33" i="14"/>
  <c r="F33" i="14"/>
</calcChain>
</file>

<file path=xl/sharedStrings.xml><?xml version="1.0" encoding="utf-8"?>
<sst xmlns="http://schemas.openxmlformats.org/spreadsheetml/2006/main" count="102" uniqueCount="90">
  <si>
    <t>Construct</t>
  </si>
  <si>
    <t>L1P1</t>
  </si>
  <si>
    <t>L1P2</t>
  </si>
  <si>
    <t>L1P4</t>
  </si>
  <si>
    <t>L1P5</t>
  </si>
  <si>
    <t>L1P16</t>
  </si>
  <si>
    <t>L1P17</t>
  </si>
  <si>
    <t>L1P18</t>
  </si>
  <si>
    <t>L1P19</t>
  </si>
  <si>
    <t>L1P22</t>
  </si>
  <si>
    <t>L1P23</t>
  </si>
  <si>
    <t>L1P24</t>
  </si>
  <si>
    <t>L1P25</t>
  </si>
  <si>
    <t>L1P27</t>
  </si>
  <si>
    <t>L1P46</t>
  </si>
  <si>
    <t>L1P47</t>
  </si>
  <si>
    <t>total</t>
  </si>
  <si>
    <t>no switch</t>
  </si>
  <si>
    <t>slight</t>
  </si>
  <si>
    <t>partial</t>
  </si>
  <si>
    <t>strong</t>
  </si>
  <si>
    <t>full</t>
  </si>
  <si>
    <t>L1P56</t>
  </si>
  <si>
    <t>NC</t>
  </si>
  <si>
    <t>L1P63</t>
  </si>
  <si>
    <t>L1B1</t>
  </si>
  <si>
    <t>L1B2</t>
  </si>
  <si>
    <t>L1B6</t>
  </si>
  <si>
    <t>L1P101</t>
  </si>
  <si>
    <t>L1P102</t>
  </si>
  <si>
    <t>P38_24hr</t>
  </si>
  <si>
    <t>P38_0hr</t>
  </si>
  <si>
    <t>P38_48hr</t>
  </si>
  <si>
    <t>P38_72hr</t>
  </si>
  <si>
    <t>L1B8</t>
  </si>
  <si>
    <t>L1P38_T2P2_0hr</t>
  </si>
  <si>
    <t>L1P38_T2P3_0hr</t>
  </si>
  <si>
    <t>L1P38_T2P4_0hr</t>
  </si>
  <si>
    <t>L1P38_T2P5_0hr</t>
  </si>
  <si>
    <t>L1B1_T2P4</t>
  </si>
  <si>
    <t>L1B2_T2P4</t>
  </si>
  <si>
    <t>L1B6_T2P4</t>
  </si>
  <si>
    <t>L1P38_T2P2_48hr</t>
  </si>
  <si>
    <t>L1P38_T2P3_48hr</t>
  </si>
  <si>
    <t>L1P38_T2P4_48hr</t>
  </si>
  <si>
    <t>L1P38_T2P5_48hr</t>
  </si>
  <si>
    <t>L1P38_T2P2_72hr</t>
  </si>
  <si>
    <t>L1P38_T2P3_72hr</t>
  </si>
  <si>
    <t>L1P38_T2P4_72hr</t>
  </si>
  <si>
    <t>L1P38_T2P5_72hr</t>
  </si>
  <si>
    <t>L1P38_T2P2_24hr</t>
  </si>
  <si>
    <t>L1P38_T2P3_24hr</t>
  </si>
  <si>
    <t>L1P38_T2P4_24hr</t>
  </si>
  <si>
    <t>L1P38_T2P5_24hr</t>
  </si>
  <si>
    <t>not specific</t>
  </si>
  <si>
    <t>LR switch</t>
  </si>
  <si>
    <t>Construct details</t>
  </si>
  <si>
    <t>pARF19:PhiC31:SAUR:tUBQ1</t>
  </si>
  <si>
    <t>construct details</t>
  </si>
  <si>
    <t>pPP2AA3:PhiC31:tUBQ1</t>
  </si>
  <si>
    <t>pPP2AA3:PhiC31-NLS:tUBQ1</t>
  </si>
  <si>
    <t>pPP2AA3:PhiC31:SAUR:tUBQ1</t>
  </si>
  <si>
    <t>pPP2AA3:PhiC31-NLS:SAUR:tUBQ1</t>
  </si>
  <si>
    <t>pUBQ10:PhiC31:tUBQ1</t>
  </si>
  <si>
    <t>pUBQ10:PhiC31-NLS:tUBQ1</t>
  </si>
  <si>
    <t>pUBQ10:PhiC31:SAUR:tUBQ1</t>
  </si>
  <si>
    <t>pUBQ10:PhiC31-NLS:SAUR:tUBQ1</t>
  </si>
  <si>
    <t>p35S:PhiC31:tUBQ1</t>
  </si>
  <si>
    <t>p35S:PhiC31-NLS:tUBQ1</t>
  </si>
  <si>
    <t>p35S:PhiC31:SAUR:tUBQ1</t>
  </si>
  <si>
    <t>p35S:PhiC31-NLS:SAUR:tUBQ1</t>
  </si>
  <si>
    <t>p35S:UbGln:PhiC31:tUBQ1</t>
  </si>
  <si>
    <t>pPP2AA3:PhiC31:t35S</t>
  </si>
  <si>
    <t>pPP2AA3:PhiC31-NLS:t35S</t>
  </si>
  <si>
    <t>pUBQ10:PI:tUBQ1 - p35S:PI:t35S</t>
  </si>
  <si>
    <t>p35S_XVE:PhiC31:tUBQ1</t>
  </si>
  <si>
    <t>p35S:UbArg:PhiC31-NLS:tUBQ1</t>
  </si>
  <si>
    <t>p35S:UbGln:PhiC31-NLS:tUBQ1</t>
  </si>
  <si>
    <t>p35S:UbGln:PhiC31-NLS:SAUR:tUBQ1</t>
  </si>
  <si>
    <t>pPP2AA3:Bxb1:tUBQ1</t>
  </si>
  <si>
    <t>pPP2AA3:Bxb1-NLS:tUBQ1</t>
  </si>
  <si>
    <t>p35S:Bxb1:tUBQ1</t>
  </si>
  <si>
    <t>pUBQ10:Bxb1-NLS:tUBQ1</t>
  </si>
  <si>
    <t>non transformed PhiC31/Bxb1 target (negative control)</t>
  </si>
  <si>
    <t>L1_ARF19_4_T2P2_rd1</t>
  </si>
  <si>
    <t>L1_ARF19_4_T2P3_rd1</t>
  </si>
  <si>
    <t>L1_ARF19_4_T2P4_rd1</t>
  </si>
  <si>
    <t>L1_ARF19_4_T2P12_rd1</t>
  </si>
  <si>
    <t>L1_ARF19_4_T2P13_rd1</t>
  </si>
  <si>
    <t>L1_ARF19_4_T2P14_rd1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</si>
</sst>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Fill="1" applyBorder="1" applyAlignment="1">
      <alignment wrapText="1"/>
    </xf>
    <xf numFmtId="0" fontId="0" fillId="0" borderId="0" xfId="0" applyFont="1" applyFill="1" applyBorder="1"/>
    <xf numFmtId="0" fontId="1" fillId="2" borderId="1" xfId="0" applyFont="1" applyFill="1" applyBorder="1" applyAlignment="1">
      <alignment horizontal="right" wrapText="1"/>
    </xf>
    <xf numFmtId="0" fontId="1" fillId="0" borderId="1" xfId="0" applyFont="1" applyBorder="1" applyAlignment="1">
      <alignment horizontal="right" wrapText="1"/>
    </xf>
    <xf numFmtId="0" fontId="1" fillId="0" borderId="0" xfId="0" applyFont="1" applyFill="1" applyBorder="1" applyAlignment="1">
      <alignment horizontal="right"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F74FA-78F8-4271-A028-B758490363E2}">
  <dimension ref="A1:H48"/>
  <sheetViews>
    <sheetView workbookViewId="0">
      <selection activeCell="A49" sqref="A49"/>
    </sheetView>
  </sheetViews>
  <sheetFormatPr defaultColWidth="8.89453125" defaultRowHeight="14.4" x14ac:dyDescent="0.55000000000000004"/>
  <cols>
    <col min="1" max="1" width="44.47265625" style="2" bestFit="1" customWidth="1"/>
    <col min="2" max="2" width="17.578125" style="2" customWidth="1"/>
    <col min="3" max="16384" width="8.89453125" style="2"/>
  </cols>
  <sheetData>
    <row r="1" spans="1:8" ht="14.7" thickBot="1" x14ac:dyDescent="0.6">
      <c r="A1" s="2" t="s">
        <v>58</v>
      </c>
      <c r="B1" s="1" t="s">
        <v>0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16</v>
      </c>
    </row>
    <row r="2" spans="1:8" ht="14.7" thickBot="1" x14ac:dyDescent="0.6">
      <c r="A2" s="2" t="s">
        <v>59</v>
      </c>
      <c r="B2" s="1" t="s">
        <v>1</v>
      </c>
      <c r="C2" s="3">
        <v>0</v>
      </c>
      <c r="D2" s="3">
        <v>0</v>
      </c>
      <c r="E2" s="3">
        <v>2</v>
      </c>
      <c r="F2" s="3">
        <v>12</v>
      </c>
      <c r="G2" s="3">
        <v>16</v>
      </c>
      <c r="H2" s="3">
        <f>SUM(C2:G2)</f>
        <v>30</v>
      </c>
    </row>
    <row r="3" spans="1:8" ht="14.7" thickBot="1" x14ac:dyDescent="0.6">
      <c r="A3" s="2" t="s">
        <v>60</v>
      </c>
      <c r="B3" s="1" t="s">
        <v>2</v>
      </c>
      <c r="C3" s="3">
        <v>0</v>
      </c>
      <c r="D3" s="3">
        <v>1</v>
      </c>
      <c r="E3" s="3">
        <v>1</v>
      </c>
      <c r="F3" s="3">
        <v>5</v>
      </c>
      <c r="G3" s="3">
        <v>19</v>
      </c>
      <c r="H3" s="3">
        <f t="shared" ref="H3:H48" si="0">SUM(C3:G3)</f>
        <v>26</v>
      </c>
    </row>
    <row r="4" spans="1:8" ht="14.7" thickBot="1" x14ac:dyDescent="0.6">
      <c r="A4" s="2" t="s">
        <v>61</v>
      </c>
      <c r="B4" s="1" t="s">
        <v>3</v>
      </c>
      <c r="C4" s="3">
        <v>2</v>
      </c>
      <c r="D4" s="3">
        <v>2</v>
      </c>
      <c r="E4" s="3">
        <v>3</v>
      </c>
      <c r="F4" s="3">
        <v>3</v>
      </c>
      <c r="G4" s="3">
        <v>9</v>
      </c>
      <c r="H4" s="3">
        <f t="shared" si="0"/>
        <v>19</v>
      </c>
    </row>
    <row r="5" spans="1:8" ht="14.7" thickBot="1" x14ac:dyDescent="0.6">
      <c r="A5" s="2" t="s">
        <v>62</v>
      </c>
      <c r="B5" s="1" t="s">
        <v>4</v>
      </c>
      <c r="C5" s="3">
        <v>0</v>
      </c>
      <c r="D5" s="3">
        <v>0</v>
      </c>
      <c r="E5" s="3">
        <v>1</v>
      </c>
      <c r="F5" s="3">
        <v>6</v>
      </c>
      <c r="G5" s="3">
        <v>10</v>
      </c>
      <c r="H5" s="3">
        <f t="shared" si="0"/>
        <v>17</v>
      </c>
    </row>
    <row r="6" spans="1:8" ht="14.7" thickBot="1" x14ac:dyDescent="0.6">
      <c r="A6" s="2" t="s">
        <v>63</v>
      </c>
      <c r="B6" s="1" t="s">
        <v>5</v>
      </c>
      <c r="C6" s="4">
        <v>0</v>
      </c>
      <c r="D6" s="4">
        <v>0</v>
      </c>
      <c r="E6" s="4">
        <v>1</v>
      </c>
      <c r="F6" s="4">
        <v>4</v>
      </c>
      <c r="G6" s="4">
        <v>17</v>
      </c>
      <c r="H6" s="3">
        <f t="shared" si="0"/>
        <v>22</v>
      </c>
    </row>
    <row r="7" spans="1:8" ht="14.7" thickBot="1" x14ac:dyDescent="0.6">
      <c r="A7" s="2" t="s">
        <v>64</v>
      </c>
      <c r="B7" s="1" t="s">
        <v>6</v>
      </c>
      <c r="C7" s="4">
        <v>0</v>
      </c>
      <c r="D7" s="4">
        <v>0</v>
      </c>
      <c r="E7" s="4">
        <v>0</v>
      </c>
      <c r="F7" s="4">
        <v>2</v>
      </c>
      <c r="G7" s="4">
        <v>13</v>
      </c>
      <c r="H7" s="3">
        <f t="shared" si="0"/>
        <v>15</v>
      </c>
    </row>
    <row r="8" spans="1:8" ht="14.7" thickBot="1" x14ac:dyDescent="0.6">
      <c r="A8" s="2" t="s">
        <v>65</v>
      </c>
      <c r="B8" s="1" t="s">
        <v>7</v>
      </c>
      <c r="C8" s="4">
        <v>3</v>
      </c>
      <c r="D8" s="4">
        <v>1</v>
      </c>
      <c r="E8" s="4">
        <v>2</v>
      </c>
      <c r="F8" s="4">
        <v>2</v>
      </c>
      <c r="G8" s="4">
        <v>8</v>
      </c>
      <c r="H8" s="3">
        <f t="shared" si="0"/>
        <v>16</v>
      </c>
    </row>
    <row r="9" spans="1:8" ht="14.7" thickBot="1" x14ac:dyDescent="0.6">
      <c r="A9" s="2" t="s">
        <v>66</v>
      </c>
      <c r="B9" s="1" t="s">
        <v>8</v>
      </c>
      <c r="C9" s="4">
        <v>0</v>
      </c>
      <c r="D9" s="4">
        <v>0</v>
      </c>
      <c r="E9" s="4">
        <v>4</v>
      </c>
      <c r="F9" s="4">
        <v>4</v>
      </c>
      <c r="G9" s="4">
        <v>14</v>
      </c>
      <c r="H9" s="3">
        <f t="shared" si="0"/>
        <v>22</v>
      </c>
    </row>
    <row r="10" spans="1:8" ht="14.7" thickBot="1" x14ac:dyDescent="0.6">
      <c r="A10" s="2" t="s">
        <v>67</v>
      </c>
      <c r="B10" s="1" t="s">
        <v>9</v>
      </c>
      <c r="C10" s="3">
        <v>0</v>
      </c>
      <c r="D10" s="3">
        <v>0</v>
      </c>
      <c r="E10" s="3">
        <v>0</v>
      </c>
      <c r="F10" s="3">
        <v>2</v>
      </c>
      <c r="G10" s="3">
        <v>15</v>
      </c>
      <c r="H10" s="3">
        <f t="shared" si="0"/>
        <v>17</v>
      </c>
    </row>
    <row r="11" spans="1:8" ht="14.7" thickBot="1" x14ac:dyDescent="0.6">
      <c r="A11" s="2" t="s">
        <v>68</v>
      </c>
      <c r="B11" s="1" t="s">
        <v>10</v>
      </c>
      <c r="C11" s="3">
        <v>0</v>
      </c>
      <c r="D11" s="3">
        <v>0</v>
      </c>
      <c r="E11" s="3">
        <v>0</v>
      </c>
      <c r="F11" s="3">
        <v>3</v>
      </c>
      <c r="G11" s="3">
        <v>14</v>
      </c>
      <c r="H11" s="3">
        <f t="shared" si="0"/>
        <v>17</v>
      </c>
    </row>
    <row r="12" spans="1:8" ht="14.7" thickBot="1" x14ac:dyDescent="0.6">
      <c r="A12" s="2" t="s">
        <v>69</v>
      </c>
      <c r="B12" s="1" t="s">
        <v>11</v>
      </c>
      <c r="C12" s="3">
        <v>0</v>
      </c>
      <c r="D12" s="3">
        <v>2</v>
      </c>
      <c r="E12" s="3">
        <v>7</v>
      </c>
      <c r="F12" s="3">
        <v>7</v>
      </c>
      <c r="G12" s="3">
        <v>9</v>
      </c>
      <c r="H12" s="3">
        <f t="shared" si="0"/>
        <v>25</v>
      </c>
    </row>
    <row r="13" spans="1:8" ht="14.7" thickBot="1" x14ac:dyDescent="0.6">
      <c r="A13" s="2" t="s">
        <v>70</v>
      </c>
      <c r="B13" s="1" t="s">
        <v>12</v>
      </c>
      <c r="C13" s="3">
        <v>0</v>
      </c>
      <c r="D13" s="3">
        <v>0</v>
      </c>
      <c r="E13" s="3">
        <v>2</v>
      </c>
      <c r="F13" s="3">
        <v>8</v>
      </c>
      <c r="G13" s="3">
        <v>8</v>
      </c>
      <c r="H13" s="3">
        <f t="shared" si="0"/>
        <v>18</v>
      </c>
    </row>
    <row r="14" spans="1:8" ht="14.7" thickBot="1" x14ac:dyDescent="0.6">
      <c r="A14" s="2" t="s">
        <v>76</v>
      </c>
      <c r="B14" s="1" t="s">
        <v>13</v>
      </c>
      <c r="C14" s="4">
        <v>3</v>
      </c>
      <c r="D14" s="4">
        <v>17</v>
      </c>
      <c r="E14" s="4">
        <v>2</v>
      </c>
      <c r="F14" s="4">
        <v>0</v>
      </c>
      <c r="G14" s="4">
        <v>0</v>
      </c>
      <c r="H14" s="3">
        <f>SUM(C14:G14)</f>
        <v>22</v>
      </c>
    </row>
    <row r="15" spans="1:8" ht="14.7" thickBot="1" x14ac:dyDescent="0.6">
      <c r="A15" s="2" t="s">
        <v>77</v>
      </c>
      <c r="B15" s="1" t="s">
        <v>22</v>
      </c>
      <c r="C15" s="4">
        <v>1</v>
      </c>
      <c r="D15" s="4">
        <v>3</v>
      </c>
      <c r="E15" s="4">
        <v>4</v>
      </c>
      <c r="F15" s="4">
        <v>9</v>
      </c>
      <c r="G15" s="4">
        <v>2</v>
      </c>
      <c r="H15" s="3">
        <f>SUM(C15:G15)</f>
        <v>19</v>
      </c>
    </row>
    <row r="16" spans="1:8" ht="14.7" thickBot="1" x14ac:dyDescent="0.6">
      <c r="A16" s="2" t="s">
        <v>72</v>
      </c>
      <c r="B16" s="1" t="s">
        <v>14</v>
      </c>
      <c r="C16" s="4">
        <v>1</v>
      </c>
      <c r="D16" s="4">
        <v>2</v>
      </c>
      <c r="E16" s="4">
        <v>6</v>
      </c>
      <c r="F16" s="4">
        <v>5</v>
      </c>
      <c r="G16" s="4">
        <v>1</v>
      </c>
      <c r="H16" s="3">
        <f t="shared" si="0"/>
        <v>15</v>
      </c>
    </row>
    <row r="17" spans="1:8" ht="14.7" thickBot="1" x14ac:dyDescent="0.6">
      <c r="A17" s="2" t="s">
        <v>73</v>
      </c>
      <c r="B17" s="1" t="s">
        <v>15</v>
      </c>
      <c r="C17" s="4">
        <v>2</v>
      </c>
      <c r="D17" s="4">
        <v>1</v>
      </c>
      <c r="E17" s="4">
        <v>2</v>
      </c>
      <c r="F17" s="4">
        <v>9</v>
      </c>
      <c r="G17" s="4">
        <v>3</v>
      </c>
      <c r="H17" s="3">
        <f t="shared" si="0"/>
        <v>17</v>
      </c>
    </row>
    <row r="18" spans="1:8" ht="14.7" thickBot="1" x14ac:dyDescent="0.6">
      <c r="A18" s="2" t="s">
        <v>74</v>
      </c>
      <c r="B18" t="s">
        <v>24</v>
      </c>
      <c r="C18" s="4">
        <v>2</v>
      </c>
      <c r="D18" s="4">
        <v>4</v>
      </c>
      <c r="E18" s="4">
        <v>8</v>
      </c>
      <c r="F18" s="4">
        <v>3</v>
      </c>
      <c r="G18" s="4">
        <v>0</v>
      </c>
      <c r="H18" s="3">
        <f t="shared" si="0"/>
        <v>17</v>
      </c>
    </row>
    <row r="19" spans="1:8" ht="14.7" thickBot="1" x14ac:dyDescent="0.6">
      <c r="A19" s="2" t="s">
        <v>75</v>
      </c>
      <c r="B19" s="1" t="s">
        <v>31</v>
      </c>
      <c r="C19" s="5">
        <v>7</v>
      </c>
      <c r="D19" s="5">
        <v>0</v>
      </c>
      <c r="E19" s="5">
        <v>0</v>
      </c>
      <c r="F19" s="5">
        <v>0</v>
      </c>
      <c r="G19" s="5">
        <v>0</v>
      </c>
      <c r="H19" s="3">
        <f t="shared" si="0"/>
        <v>7</v>
      </c>
    </row>
    <row r="20" spans="1:8" ht="14.7" thickBot="1" x14ac:dyDescent="0.6">
      <c r="A20" s="2" t="str">
        <f>A19</f>
        <v>p35S_XVE:PhiC31:tUBQ1</v>
      </c>
      <c r="B20" s="1" t="s">
        <v>30</v>
      </c>
      <c r="C20" s="5">
        <v>7</v>
      </c>
      <c r="D20" s="5">
        <v>0</v>
      </c>
      <c r="E20" s="5">
        <v>0</v>
      </c>
      <c r="F20" s="5">
        <v>0</v>
      </c>
      <c r="G20" s="5">
        <v>0</v>
      </c>
      <c r="H20" s="3">
        <f t="shared" si="0"/>
        <v>7</v>
      </c>
    </row>
    <row r="21" spans="1:8" ht="14.7" thickBot="1" x14ac:dyDescent="0.6">
      <c r="A21" s="2" t="str">
        <f t="shared" ref="A21:A22" si="1">A20</f>
        <v>p35S_XVE:PhiC31:tUBQ1</v>
      </c>
      <c r="B21" s="1" t="s">
        <v>32</v>
      </c>
      <c r="C21" s="5">
        <v>0</v>
      </c>
      <c r="D21" s="5">
        <v>2</v>
      </c>
      <c r="E21" s="5">
        <v>4</v>
      </c>
      <c r="F21" s="5">
        <v>1</v>
      </c>
      <c r="G21" s="5">
        <v>0</v>
      </c>
      <c r="H21" s="3">
        <f t="shared" si="0"/>
        <v>7</v>
      </c>
    </row>
    <row r="22" spans="1:8" ht="14.7" thickBot="1" x14ac:dyDescent="0.6">
      <c r="A22" s="2" t="str">
        <f t="shared" si="1"/>
        <v>p35S_XVE:PhiC31:tUBQ1</v>
      </c>
      <c r="B22" s="1" t="s">
        <v>33</v>
      </c>
      <c r="C22" s="5">
        <v>0</v>
      </c>
      <c r="D22" s="5">
        <v>1</v>
      </c>
      <c r="E22" s="5">
        <v>0</v>
      </c>
      <c r="F22" s="5">
        <v>2</v>
      </c>
      <c r="G22" s="5">
        <v>4</v>
      </c>
      <c r="H22" s="3">
        <f t="shared" si="0"/>
        <v>7</v>
      </c>
    </row>
    <row r="23" spans="1:8" ht="14.7" thickBot="1" x14ac:dyDescent="0.6">
      <c r="A23" s="2" t="s">
        <v>71</v>
      </c>
      <c r="B23" s="6" t="s">
        <v>28</v>
      </c>
      <c r="C23" s="7">
        <v>1</v>
      </c>
      <c r="D23" s="6">
        <v>0</v>
      </c>
      <c r="E23" s="7">
        <v>6</v>
      </c>
      <c r="F23" s="7">
        <v>6</v>
      </c>
      <c r="G23" s="7">
        <v>3</v>
      </c>
      <c r="H23" s="3">
        <f t="shared" si="0"/>
        <v>16</v>
      </c>
    </row>
    <row r="24" spans="1:8" ht="14.7" thickBot="1" x14ac:dyDescent="0.6">
      <c r="A24" s="2" t="s">
        <v>78</v>
      </c>
      <c r="B24" s="6" t="s">
        <v>29</v>
      </c>
      <c r="C24" s="7">
        <v>1</v>
      </c>
      <c r="D24" s="7">
        <v>4</v>
      </c>
      <c r="E24" s="7">
        <v>9</v>
      </c>
      <c r="F24" s="7">
        <v>3</v>
      </c>
      <c r="G24" s="7">
        <v>1</v>
      </c>
      <c r="H24" s="3">
        <f t="shared" si="0"/>
        <v>18</v>
      </c>
    </row>
    <row r="25" spans="1:8" ht="14.7" thickBot="1" x14ac:dyDescent="0.6">
      <c r="A25" s="2" t="s">
        <v>79</v>
      </c>
      <c r="B25" s="6" t="s">
        <v>25</v>
      </c>
      <c r="C25" s="7">
        <v>0</v>
      </c>
      <c r="D25" s="7">
        <v>2</v>
      </c>
      <c r="E25" s="7">
        <v>5</v>
      </c>
      <c r="F25" s="7">
        <v>4</v>
      </c>
      <c r="G25" s="7">
        <v>0</v>
      </c>
      <c r="H25" s="3">
        <f t="shared" si="0"/>
        <v>11</v>
      </c>
    </row>
    <row r="26" spans="1:8" ht="14.7" thickBot="1" x14ac:dyDescent="0.6">
      <c r="A26" s="2" t="s">
        <v>80</v>
      </c>
      <c r="B26" s="6" t="s">
        <v>26</v>
      </c>
      <c r="C26" s="7">
        <v>0</v>
      </c>
      <c r="D26" s="7">
        <v>0</v>
      </c>
      <c r="E26" s="7">
        <v>1</v>
      </c>
      <c r="F26" s="7">
        <v>3</v>
      </c>
      <c r="G26" s="7">
        <v>2</v>
      </c>
      <c r="H26" s="3">
        <f t="shared" si="0"/>
        <v>6</v>
      </c>
    </row>
    <row r="27" spans="1:8" ht="14.7" thickBot="1" x14ac:dyDescent="0.6">
      <c r="A27" s="2" t="s">
        <v>81</v>
      </c>
      <c r="B27" s="6" t="s">
        <v>27</v>
      </c>
      <c r="C27" s="7">
        <v>0</v>
      </c>
      <c r="D27" s="7">
        <v>0</v>
      </c>
      <c r="E27" s="7">
        <v>1</v>
      </c>
      <c r="F27" s="7">
        <v>3</v>
      </c>
      <c r="G27" s="7">
        <v>3</v>
      </c>
      <c r="H27" s="3">
        <f t="shared" si="0"/>
        <v>7</v>
      </c>
    </row>
    <row r="28" spans="1:8" ht="14.7" thickBot="1" x14ac:dyDescent="0.6">
      <c r="A28" s="2" t="s">
        <v>82</v>
      </c>
      <c r="B28" s="6" t="s">
        <v>34</v>
      </c>
      <c r="C28" s="7">
        <v>0</v>
      </c>
      <c r="D28" s="7">
        <v>0</v>
      </c>
      <c r="E28" s="7">
        <v>0</v>
      </c>
      <c r="F28" s="7">
        <v>1</v>
      </c>
      <c r="G28" s="7">
        <v>0</v>
      </c>
      <c r="H28" s="3">
        <f t="shared" si="0"/>
        <v>1</v>
      </c>
    </row>
    <row r="29" spans="1:8" ht="14.7" thickBot="1" x14ac:dyDescent="0.6">
      <c r="A29" s="2" t="s">
        <v>75</v>
      </c>
      <c r="B29" s="1" t="s">
        <v>35</v>
      </c>
      <c r="C29" s="5">
        <v>15</v>
      </c>
      <c r="D29" s="5">
        <v>0</v>
      </c>
      <c r="E29" s="5">
        <v>0</v>
      </c>
      <c r="F29" s="5">
        <v>0</v>
      </c>
      <c r="G29" s="5">
        <v>0</v>
      </c>
      <c r="H29" s="3">
        <f t="shared" si="0"/>
        <v>15</v>
      </c>
    </row>
    <row r="30" spans="1:8" ht="14.7" thickBot="1" x14ac:dyDescent="0.6">
      <c r="A30" s="2" t="str">
        <f>A29</f>
        <v>p35S_XVE:PhiC31:tUBQ1</v>
      </c>
      <c r="B30" s="1" t="s">
        <v>36</v>
      </c>
      <c r="C30" s="5">
        <v>15</v>
      </c>
      <c r="D30" s="5">
        <v>0</v>
      </c>
      <c r="E30" s="5">
        <v>0</v>
      </c>
      <c r="F30" s="5">
        <v>0</v>
      </c>
      <c r="G30" s="5">
        <v>0</v>
      </c>
      <c r="H30" s="3">
        <f t="shared" si="0"/>
        <v>15</v>
      </c>
    </row>
    <row r="31" spans="1:8" ht="14.7" thickBot="1" x14ac:dyDescent="0.6">
      <c r="A31" s="2" t="str">
        <f t="shared" ref="A31" si="2">A30</f>
        <v>p35S_XVE:PhiC31:tUBQ1</v>
      </c>
      <c r="B31" s="1" t="s">
        <v>37</v>
      </c>
      <c r="C31" s="5">
        <v>15</v>
      </c>
      <c r="D31" s="5">
        <v>0</v>
      </c>
      <c r="E31" s="5">
        <v>0</v>
      </c>
      <c r="F31" s="5">
        <v>0</v>
      </c>
      <c r="G31" s="5">
        <v>0</v>
      </c>
      <c r="H31" s="3">
        <f t="shared" si="0"/>
        <v>15</v>
      </c>
    </row>
    <row r="32" spans="1:8" ht="14.7" thickBot="1" x14ac:dyDescent="0.6">
      <c r="A32" s="2" t="str">
        <f>A31</f>
        <v>p35S_XVE:PhiC31:tUBQ1</v>
      </c>
      <c r="B32" s="1" t="s">
        <v>38</v>
      </c>
      <c r="C32" s="5">
        <v>15</v>
      </c>
      <c r="D32" s="5">
        <v>0</v>
      </c>
      <c r="E32" s="5">
        <v>0</v>
      </c>
      <c r="F32" s="5">
        <v>0</v>
      </c>
      <c r="G32" s="5">
        <v>0</v>
      </c>
      <c r="H32" s="3">
        <f t="shared" si="0"/>
        <v>15</v>
      </c>
    </row>
    <row r="33" spans="1:8" ht="14.7" thickBot="1" x14ac:dyDescent="0.6">
      <c r="A33" s="2" t="str">
        <f t="shared" ref="A33:A44" si="3">A32</f>
        <v>p35S_XVE:PhiC31:tUBQ1</v>
      </c>
      <c r="B33" s="1" t="s">
        <v>50</v>
      </c>
      <c r="C33" s="5">
        <v>15</v>
      </c>
      <c r="D33" s="5">
        <v>0</v>
      </c>
      <c r="E33" s="5">
        <v>0</v>
      </c>
      <c r="F33" s="5">
        <v>0</v>
      </c>
      <c r="G33" s="5">
        <v>0</v>
      </c>
      <c r="H33" s="3">
        <f t="shared" si="0"/>
        <v>15</v>
      </c>
    </row>
    <row r="34" spans="1:8" ht="14.7" thickBot="1" x14ac:dyDescent="0.6">
      <c r="A34" s="2" t="str">
        <f t="shared" si="3"/>
        <v>p35S_XVE:PhiC31:tUBQ1</v>
      </c>
      <c r="B34" s="1" t="s">
        <v>51</v>
      </c>
      <c r="C34" s="5">
        <v>15</v>
      </c>
      <c r="D34" s="5">
        <v>0</v>
      </c>
      <c r="E34" s="5">
        <v>0</v>
      </c>
      <c r="F34" s="5">
        <v>0</v>
      </c>
      <c r="G34" s="5">
        <v>0</v>
      </c>
      <c r="H34" s="3">
        <f t="shared" si="0"/>
        <v>15</v>
      </c>
    </row>
    <row r="35" spans="1:8" ht="14.7" thickBot="1" x14ac:dyDescent="0.6">
      <c r="A35" s="2" t="str">
        <f t="shared" si="3"/>
        <v>p35S_XVE:PhiC31:tUBQ1</v>
      </c>
      <c r="B35" s="1" t="s">
        <v>52</v>
      </c>
      <c r="C35" s="5">
        <v>15</v>
      </c>
      <c r="D35" s="5">
        <v>0</v>
      </c>
      <c r="E35" s="5">
        <v>0</v>
      </c>
      <c r="F35" s="5">
        <v>0</v>
      </c>
      <c r="G35" s="5">
        <v>0</v>
      </c>
      <c r="H35" s="3">
        <f t="shared" si="0"/>
        <v>15</v>
      </c>
    </row>
    <row r="36" spans="1:8" ht="14.7" thickBot="1" x14ac:dyDescent="0.6">
      <c r="A36" s="2" t="str">
        <f t="shared" si="3"/>
        <v>p35S_XVE:PhiC31:tUBQ1</v>
      </c>
      <c r="B36" s="1" t="s">
        <v>53</v>
      </c>
      <c r="C36" s="5">
        <v>15</v>
      </c>
      <c r="D36" s="5">
        <v>0</v>
      </c>
      <c r="E36" s="5">
        <v>0</v>
      </c>
      <c r="F36" s="5">
        <v>0</v>
      </c>
      <c r="G36" s="5">
        <v>0</v>
      </c>
      <c r="H36" s="3">
        <f t="shared" si="0"/>
        <v>15</v>
      </c>
    </row>
    <row r="37" spans="1:8" ht="14.7" thickBot="1" x14ac:dyDescent="0.6">
      <c r="A37" s="2" t="str">
        <f t="shared" si="3"/>
        <v>p35S_XVE:PhiC31:tUBQ1</v>
      </c>
      <c r="B37" s="1" t="s">
        <v>42</v>
      </c>
      <c r="C37" s="5">
        <v>6</v>
      </c>
      <c r="D37" s="5">
        <v>6</v>
      </c>
      <c r="E37" s="5">
        <v>3</v>
      </c>
      <c r="F37" s="5">
        <v>0</v>
      </c>
      <c r="G37" s="5">
        <v>0</v>
      </c>
      <c r="H37" s="3">
        <f t="shared" si="0"/>
        <v>15</v>
      </c>
    </row>
    <row r="38" spans="1:8" ht="14.7" thickBot="1" x14ac:dyDescent="0.6">
      <c r="A38" s="2" t="str">
        <f t="shared" si="3"/>
        <v>p35S_XVE:PhiC31:tUBQ1</v>
      </c>
      <c r="B38" s="1" t="s">
        <v>43</v>
      </c>
      <c r="C38" s="5">
        <v>7</v>
      </c>
      <c r="D38" s="5">
        <v>7</v>
      </c>
      <c r="E38" s="5">
        <v>1</v>
      </c>
      <c r="F38" s="5">
        <v>0</v>
      </c>
      <c r="G38" s="5">
        <v>0</v>
      </c>
      <c r="H38" s="3">
        <f t="shared" si="0"/>
        <v>15</v>
      </c>
    </row>
    <row r="39" spans="1:8" ht="14.7" thickBot="1" x14ac:dyDescent="0.6">
      <c r="A39" s="2" t="str">
        <f t="shared" si="3"/>
        <v>p35S_XVE:PhiC31:tUBQ1</v>
      </c>
      <c r="B39" s="1" t="s">
        <v>44</v>
      </c>
      <c r="C39" s="5">
        <v>9</v>
      </c>
      <c r="D39" s="5">
        <v>5</v>
      </c>
      <c r="E39" s="5">
        <v>1</v>
      </c>
      <c r="F39" s="5">
        <v>0</v>
      </c>
      <c r="G39" s="5">
        <v>0</v>
      </c>
      <c r="H39" s="3">
        <f t="shared" si="0"/>
        <v>15</v>
      </c>
    </row>
    <row r="40" spans="1:8" ht="14.7" thickBot="1" x14ac:dyDescent="0.6">
      <c r="A40" s="2" t="str">
        <f t="shared" si="3"/>
        <v>p35S_XVE:PhiC31:tUBQ1</v>
      </c>
      <c r="B40" s="1" t="s">
        <v>45</v>
      </c>
      <c r="C40" s="5">
        <v>6</v>
      </c>
      <c r="D40" s="5">
        <v>7</v>
      </c>
      <c r="E40" s="5">
        <v>2</v>
      </c>
      <c r="F40" s="5">
        <v>0</v>
      </c>
      <c r="G40" s="5">
        <v>0</v>
      </c>
      <c r="H40" s="3">
        <f t="shared" si="0"/>
        <v>15</v>
      </c>
    </row>
    <row r="41" spans="1:8" ht="14.7" thickBot="1" x14ac:dyDescent="0.6">
      <c r="A41" s="2" t="str">
        <f t="shared" si="3"/>
        <v>p35S_XVE:PhiC31:tUBQ1</v>
      </c>
      <c r="B41" s="1" t="s">
        <v>46</v>
      </c>
      <c r="C41" s="5">
        <v>5</v>
      </c>
      <c r="D41" s="5">
        <v>0</v>
      </c>
      <c r="E41" s="5">
        <v>2</v>
      </c>
      <c r="F41" s="5">
        <v>5</v>
      </c>
      <c r="G41" s="5">
        <v>3</v>
      </c>
      <c r="H41" s="3">
        <f t="shared" ref="H41:H44" si="4">SUM(C41:G41)</f>
        <v>15</v>
      </c>
    </row>
    <row r="42" spans="1:8" ht="14.7" thickBot="1" x14ac:dyDescent="0.6">
      <c r="A42" s="2" t="str">
        <f t="shared" si="3"/>
        <v>p35S_XVE:PhiC31:tUBQ1</v>
      </c>
      <c r="B42" s="1" t="s">
        <v>47</v>
      </c>
      <c r="C42" s="5">
        <v>4</v>
      </c>
      <c r="D42" s="5">
        <v>0</v>
      </c>
      <c r="E42" s="5">
        <v>0</v>
      </c>
      <c r="F42" s="5">
        <v>7</v>
      </c>
      <c r="G42" s="5">
        <v>4</v>
      </c>
      <c r="H42" s="3">
        <f t="shared" si="4"/>
        <v>15</v>
      </c>
    </row>
    <row r="43" spans="1:8" ht="14.7" thickBot="1" x14ac:dyDescent="0.6">
      <c r="A43" s="2" t="str">
        <f t="shared" si="3"/>
        <v>p35S_XVE:PhiC31:tUBQ1</v>
      </c>
      <c r="B43" s="1" t="s">
        <v>48</v>
      </c>
      <c r="C43" s="5">
        <v>4</v>
      </c>
      <c r="D43" s="5">
        <v>0</v>
      </c>
      <c r="E43" s="5">
        <v>2</v>
      </c>
      <c r="F43" s="5">
        <v>7</v>
      </c>
      <c r="G43" s="5">
        <v>2</v>
      </c>
      <c r="H43" s="3">
        <f t="shared" si="4"/>
        <v>15</v>
      </c>
    </row>
    <row r="44" spans="1:8" ht="14.7" thickBot="1" x14ac:dyDescent="0.6">
      <c r="A44" s="2" t="str">
        <f t="shared" si="3"/>
        <v>p35S_XVE:PhiC31:tUBQ1</v>
      </c>
      <c r="B44" s="1" t="s">
        <v>49</v>
      </c>
      <c r="C44" s="5">
        <v>5</v>
      </c>
      <c r="D44" s="5">
        <v>0</v>
      </c>
      <c r="E44" s="5">
        <v>2</v>
      </c>
      <c r="F44" s="5">
        <v>4</v>
      </c>
      <c r="G44" s="5">
        <v>4</v>
      </c>
      <c r="H44" s="3">
        <f t="shared" si="4"/>
        <v>15</v>
      </c>
    </row>
    <row r="45" spans="1:8" ht="14.7" thickBot="1" x14ac:dyDescent="0.6">
      <c r="A45" s="2" t="s">
        <v>79</v>
      </c>
      <c r="B45" s="2" t="s">
        <v>39</v>
      </c>
      <c r="C45" s="2">
        <v>0</v>
      </c>
      <c r="D45" s="2">
        <v>0</v>
      </c>
      <c r="E45" s="2">
        <v>5</v>
      </c>
      <c r="F45" s="2">
        <v>3</v>
      </c>
      <c r="G45" s="2">
        <v>5</v>
      </c>
      <c r="H45" s="3">
        <f t="shared" si="0"/>
        <v>13</v>
      </c>
    </row>
    <row r="46" spans="1:8" ht="14.7" thickBot="1" x14ac:dyDescent="0.6">
      <c r="A46" s="2" t="s">
        <v>80</v>
      </c>
      <c r="B46" s="2" t="s">
        <v>40</v>
      </c>
      <c r="C46" s="2">
        <v>0</v>
      </c>
      <c r="D46" s="2">
        <v>0</v>
      </c>
      <c r="E46" s="2">
        <v>2</v>
      </c>
      <c r="F46" s="2">
        <v>6</v>
      </c>
      <c r="G46" s="2">
        <v>6</v>
      </c>
      <c r="H46" s="3">
        <f t="shared" si="0"/>
        <v>14</v>
      </c>
    </row>
    <row r="47" spans="1:8" ht="14.7" thickBot="1" x14ac:dyDescent="0.6">
      <c r="A47" s="2" t="s">
        <v>81</v>
      </c>
      <c r="B47" s="2" t="s">
        <v>41</v>
      </c>
      <c r="C47" s="2">
        <v>0</v>
      </c>
      <c r="D47" s="2">
        <v>0</v>
      </c>
      <c r="E47" s="2">
        <v>0</v>
      </c>
      <c r="F47" s="2">
        <v>1</v>
      </c>
      <c r="G47" s="2">
        <v>1</v>
      </c>
      <c r="H47" s="3">
        <f t="shared" si="0"/>
        <v>2</v>
      </c>
    </row>
    <row r="48" spans="1:8" ht="14.7" thickBot="1" x14ac:dyDescent="0.6">
      <c r="A48" s="2" t="s">
        <v>83</v>
      </c>
      <c r="B48" s="1" t="s">
        <v>23</v>
      </c>
      <c r="C48" s="5">
        <v>20</v>
      </c>
      <c r="D48" s="5">
        <v>0</v>
      </c>
      <c r="E48" s="5">
        <v>0</v>
      </c>
      <c r="F48" s="5">
        <v>0</v>
      </c>
      <c r="G48" s="5">
        <v>0</v>
      </c>
      <c r="H48" s="3">
        <f t="shared" si="0"/>
        <v>20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C87C3-3181-432B-845B-D1B49E310E70}">
  <dimension ref="A1:H48"/>
  <sheetViews>
    <sheetView topLeftCell="A18" workbookViewId="0">
      <selection activeCell="B25" sqref="B25"/>
    </sheetView>
  </sheetViews>
  <sheetFormatPr defaultRowHeight="14.4" x14ac:dyDescent="0.55000000000000004"/>
  <cols>
    <col min="1" max="1" width="44.47265625" bestFit="1" customWidth="1"/>
    <col min="2" max="2" width="15.578125" customWidth="1"/>
  </cols>
  <sheetData>
    <row r="1" spans="1:8" x14ac:dyDescent="0.55000000000000004">
      <c r="A1" t="str">
        <f>tuning_data!A1</f>
        <v>construct details</v>
      </c>
      <c r="B1" t="str">
        <f>tuning_data!B1</f>
        <v>Construct</v>
      </c>
      <c r="C1" t="str">
        <f>tuning_data!C1</f>
        <v>no switch</v>
      </c>
      <c r="D1" t="str">
        <f>tuning_data!D1</f>
        <v>slight</v>
      </c>
      <c r="E1" t="str">
        <f>tuning_data!E1</f>
        <v>partial</v>
      </c>
      <c r="F1" t="str">
        <f>tuning_data!F1</f>
        <v>strong</v>
      </c>
      <c r="G1" t="str">
        <f>tuning_data!G1</f>
        <v>full</v>
      </c>
      <c r="H1" t="str">
        <f>tuning_data!H1</f>
        <v>total</v>
      </c>
    </row>
    <row r="2" spans="1:8" x14ac:dyDescent="0.55000000000000004">
      <c r="A2" t="str">
        <f>tuning_data!A2</f>
        <v>pPP2AA3:PhiC31:tUBQ1</v>
      </c>
      <c r="B2" t="str">
        <f>tuning_data!B2</f>
        <v>L1P1</v>
      </c>
      <c r="C2">
        <f>tuning_data!C2/tuning_data!$H$2*100</f>
        <v>0</v>
      </c>
      <c r="D2">
        <f>tuning_data!D2/tuning_data!$H$2*100</f>
        <v>0</v>
      </c>
      <c r="E2">
        <f>tuning_data!E2/tuning_data!$H$2*100</f>
        <v>6.666666666666667</v>
      </c>
      <c r="F2">
        <f>tuning_data!F2/tuning_data!$H$2*100</f>
        <v>40</v>
      </c>
      <c r="G2">
        <f>tuning_data!G2/tuning_data!$H$2*100</f>
        <v>53.333333333333336</v>
      </c>
      <c r="H2">
        <f>tuning_data!H2</f>
        <v>30</v>
      </c>
    </row>
    <row r="3" spans="1:8" x14ac:dyDescent="0.55000000000000004">
      <c r="A3" t="str">
        <f>tuning_data!A3</f>
        <v>pPP2AA3:PhiC31-NLS:tUBQ1</v>
      </c>
      <c r="B3" t="str">
        <f>tuning_data!B3</f>
        <v>L1P2</v>
      </c>
      <c r="C3">
        <f>tuning_data!C3/tuning_data!H3*100</f>
        <v>0</v>
      </c>
      <c r="D3">
        <f>tuning_data!D3/tuning_data!$H$3*100</f>
        <v>3.8461538461538463</v>
      </c>
      <c r="E3">
        <f>tuning_data!E3/tuning_data!$H$3*100</f>
        <v>3.8461538461538463</v>
      </c>
      <c r="F3">
        <f>tuning_data!F3/tuning_data!$H$3*100</f>
        <v>19.230769230769234</v>
      </c>
      <c r="G3">
        <f>tuning_data!G3/tuning_data!$H$3*100</f>
        <v>73.076923076923066</v>
      </c>
      <c r="H3">
        <f>tuning_data!H3</f>
        <v>26</v>
      </c>
    </row>
    <row r="4" spans="1:8" x14ac:dyDescent="0.55000000000000004">
      <c r="A4" t="str">
        <f>tuning_data!A4</f>
        <v>pPP2AA3:PhiC31:SAUR:tUBQ1</v>
      </c>
      <c r="B4" t="str">
        <f>tuning_data!B4</f>
        <v>L1P4</v>
      </c>
      <c r="C4">
        <f>tuning_data!C4/tuning_data!$H$4*100</f>
        <v>10.526315789473683</v>
      </c>
      <c r="D4">
        <f>tuning_data!D4/tuning_data!$H$4*100</f>
        <v>10.526315789473683</v>
      </c>
      <c r="E4">
        <f>tuning_data!E4/tuning_data!$H$4*100</f>
        <v>15.789473684210526</v>
      </c>
      <c r="F4">
        <f>tuning_data!F4/tuning_data!$H$4*100</f>
        <v>15.789473684210526</v>
      </c>
      <c r="G4">
        <f>tuning_data!G4/tuning_data!$H$4*100</f>
        <v>47.368421052631575</v>
      </c>
      <c r="H4">
        <f>tuning_data!H4</f>
        <v>19</v>
      </c>
    </row>
    <row r="5" spans="1:8" x14ac:dyDescent="0.55000000000000004">
      <c r="A5" t="str">
        <f>tuning_data!A5</f>
        <v>pPP2AA3:PhiC31-NLS:SAUR:tUBQ1</v>
      </c>
      <c r="B5" t="str">
        <f>tuning_data!B5</f>
        <v>L1P5</v>
      </c>
      <c r="C5">
        <f>tuning_data!C5/tuning_data!$H$5*100</f>
        <v>0</v>
      </c>
      <c r="D5">
        <f>tuning_data!D5/tuning_data!$H$5*100</f>
        <v>0</v>
      </c>
      <c r="E5">
        <f>tuning_data!E5/tuning_data!$H$5*100</f>
        <v>5.8823529411764701</v>
      </c>
      <c r="F5">
        <f>tuning_data!F5/tuning_data!$H$5*100</f>
        <v>35.294117647058826</v>
      </c>
      <c r="G5">
        <f>tuning_data!G5/tuning_data!$H$5*100</f>
        <v>58.82352941176471</v>
      </c>
      <c r="H5">
        <f>tuning_data!H5</f>
        <v>17</v>
      </c>
    </row>
    <row r="6" spans="1:8" x14ac:dyDescent="0.55000000000000004">
      <c r="A6" t="str">
        <f>tuning_data!A6</f>
        <v>pUBQ10:PhiC31:tUBQ1</v>
      </c>
      <c r="B6" t="str">
        <f>tuning_data!B6</f>
        <v>L1P16</v>
      </c>
      <c r="C6">
        <f>tuning_data!C6/tuning_data!$H$6*100</f>
        <v>0</v>
      </c>
      <c r="D6">
        <f>tuning_data!D6/tuning_data!$H$6*100</f>
        <v>0</v>
      </c>
      <c r="E6">
        <f>tuning_data!E6/tuning_data!$H$6*100</f>
        <v>4.5454545454545459</v>
      </c>
      <c r="F6">
        <f>tuning_data!F6/tuning_data!$H$6*100</f>
        <v>18.181818181818183</v>
      </c>
      <c r="G6">
        <f>tuning_data!G6/tuning_data!$H$6*100</f>
        <v>77.272727272727266</v>
      </c>
      <c r="H6">
        <f>tuning_data!H6</f>
        <v>22</v>
      </c>
    </row>
    <row r="7" spans="1:8" x14ac:dyDescent="0.55000000000000004">
      <c r="A7" t="str">
        <f>tuning_data!A7</f>
        <v>pUBQ10:PhiC31-NLS:tUBQ1</v>
      </c>
      <c r="B7" t="str">
        <f>tuning_data!B7</f>
        <v>L1P17</v>
      </c>
      <c r="C7">
        <f>tuning_data!C7/tuning_data!$H$7*100</f>
        <v>0</v>
      </c>
      <c r="D7">
        <f>tuning_data!D7/tuning_data!$H$7*100</f>
        <v>0</v>
      </c>
      <c r="E7">
        <f>tuning_data!E7/tuning_data!$H$7*100</f>
        <v>0</v>
      </c>
      <c r="F7">
        <f>tuning_data!F7/tuning_data!$H$7*100</f>
        <v>13.333333333333334</v>
      </c>
      <c r="G7">
        <f>tuning_data!G7/tuning_data!$H$7*100</f>
        <v>86.666666666666671</v>
      </c>
      <c r="H7">
        <f>tuning_data!H7</f>
        <v>15</v>
      </c>
    </row>
    <row r="8" spans="1:8" x14ac:dyDescent="0.55000000000000004">
      <c r="A8" t="str">
        <f>tuning_data!A8</f>
        <v>pUBQ10:PhiC31:SAUR:tUBQ1</v>
      </c>
      <c r="B8" t="str">
        <f>tuning_data!B8</f>
        <v>L1P18</v>
      </c>
      <c r="C8">
        <f>tuning_data!C8/tuning_data!$H$8*100</f>
        <v>18.75</v>
      </c>
      <c r="D8">
        <f>tuning_data!D8/tuning_data!$H$8*100</f>
        <v>6.25</v>
      </c>
      <c r="E8">
        <f>tuning_data!E8/tuning_data!$H$8*100</f>
        <v>12.5</v>
      </c>
      <c r="F8">
        <f>tuning_data!F8/tuning_data!$H$8*100</f>
        <v>12.5</v>
      </c>
      <c r="G8">
        <f>tuning_data!G8/tuning_data!$H$8*100</f>
        <v>50</v>
      </c>
      <c r="H8">
        <f>tuning_data!H8</f>
        <v>16</v>
      </c>
    </row>
    <row r="9" spans="1:8" x14ac:dyDescent="0.55000000000000004">
      <c r="A9" t="str">
        <f>tuning_data!A9</f>
        <v>pUBQ10:PhiC31-NLS:SAUR:tUBQ1</v>
      </c>
      <c r="B9" t="str">
        <f>tuning_data!B9</f>
        <v>L1P19</v>
      </c>
      <c r="C9">
        <f>tuning_data!C9/tuning_data!$H$9*100</f>
        <v>0</v>
      </c>
      <c r="D9">
        <f>tuning_data!D9/tuning_data!$H$9*100</f>
        <v>0</v>
      </c>
      <c r="E9">
        <f>tuning_data!E9/tuning_data!$H$9*100</f>
        <v>18.181818181818183</v>
      </c>
      <c r="F9">
        <f>tuning_data!F9/tuning_data!$H$9*100</f>
        <v>18.181818181818183</v>
      </c>
      <c r="G9">
        <f>tuning_data!G9/tuning_data!$H$9*100</f>
        <v>63.636363636363633</v>
      </c>
      <c r="H9">
        <f>tuning_data!H9</f>
        <v>22</v>
      </c>
    </row>
    <row r="10" spans="1:8" x14ac:dyDescent="0.55000000000000004">
      <c r="A10" t="str">
        <f>tuning_data!A10</f>
        <v>p35S:PhiC31:tUBQ1</v>
      </c>
      <c r="B10" t="str">
        <f>tuning_data!B10</f>
        <v>L1P22</v>
      </c>
      <c r="C10">
        <f>tuning_data!C10/tuning_data!$H$10*100</f>
        <v>0</v>
      </c>
      <c r="D10">
        <f>tuning_data!D10/tuning_data!$H$10*100</f>
        <v>0</v>
      </c>
      <c r="E10">
        <f>tuning_data!E10/tuning_data!$H$10*100</f>
        <v>0</v>
      </c>
      <c r="F10">
        <f>tuning_data!F10/tuning_data!$H$10*100</f>
        <v>11.76470588235294</v>
      </c>
      <c r="G10">
        <f>tuning_data!G10/tuning_data!$H$10*100</f>
        <v>88.235294117647058</v>
      </c>
      <c r="H10">
        <f>tuning_data!H10</f>
        <v>17</v>
      </c>
    </row>
    <row r="11" spans="1:8" x14ac:dyDescent="0.55000000000000004">
      <c r="A11" t="str">
        <f>tuning_data!A11</f>
        <v>p35S:PhiC31-NLS:tUBQ1</v>
      </c>
      <c r="B11" t="str">
        <f>tuning_data!B11</f>
        <v>L1P23</v>
      </c>
      <c r="C11">
        <f>tuning_data!C11/tuning_data!$H$11*100</f>
        <v>0</v>
      </c>
      <c r="D11">
        <f>tuning_data!D11/tuning_data!$H$11*100</f>
        <v>0</v>
      </c>
      <c r="E11">
        <f>tuning_data!E11/tuning_data!$H$11*100</f>
        <v>0</v>
      </c>
      <c r="F11">
        <f>tuning_data!F11/tuning_data!$H$11*100</f>
        <v>17.647058823529413</v>
      </c>
      <c r="G11">
        <f>tuning_data!G11/tuning_data!$H$11*100</f>
        <v>82.35294117647058</v>
      </c>
      <c r="H11">
        <f>tuning_data!H11</f>
        <v>17</v>
      </c>
    </row>
    <row r="12" spans="1:8" x14ac:dyDescent="0.55000000000000004">
      <c r="A12" t="str">
        <f>tuning_data!A12</f>
        <v>p35S:PhiC31:SAUR:tUBQ1</v>
      </c>
      <c r="B12" t="str">
        <f>tuning_data!B12</f>
        <v>L1P24</v>
      </c>
      <c r="C12">
        <f>tuning_data!C12/tuning_data!$H$12*100</f>
        <v>0</v>
      </c>
      <c r="D12">
        <f>tuning_data!D12/tuning_data!$H$12*100</f>
        <v>8</v>
      </c>
      <c r="E12">
        <f>tuning_data!E12/tuning_data!$H$12*100</f>
        <v>28.000000000000004</v>
      </c>
      <c r="F12">
        <f>tuning_data!F12/tuning_data!$H$12*100</f>
        <v>28.000000000000004</v>
      </c>
      <c r="G12">
        <f>tuning_data!G12/tuning_data!$H$12*100</f>
        <v>36</v>
      </c>
      <c r="H12">
        <f>tuning_data!H12</f>
        <v>25</v>
      </c>
    </row>
    <row r="13" spans="1:8" x14ac:dyDescent="0.55000000000000004">
      <c r="A13" t="str">
        <f>tuning_data!A13</f>
        <v>p35S:PhiC31-NLS:SAUR:tUBQ1</v>
      </c>
      <c r="B13" t="str">
        <f>tuning_data!B13</f>
        <v>L1P25</v>
      </c>
      <c r="C13">
        <f>tuning_data!C13/tuning_data!$H$13*100</f>
        <v>0</v>
      </c>
      <c r="D13">
        <f>tuning_data!D13/tuning_data!$H$13*100</f>
        <v>0</v>
      </c>
      <c r="E13">
        <f>tuning_data!E13/tuning_data!$H$13*100</f>
        <v>11.111111111111111</v>
      </c>
      <c r="F13">
        <f>tuning_data!F13/tuning_data!$H$13*100</f>
        <v>44.444444444444443</v>
      </c>
      <c r="G13">
        <f>tuning_data!G13/tuning_data!$H$13*100</f>
        <v>44.444444444444443</v>
      </c>
      <c r="H13">
        <f>tuning_data!H13</f>
        <v>18</v>
      </c>
    </row>
    <row r="14" spans="1:8" x14ac:dyDescent="0.55000000000000004">
      <c r="A14" t="str">
        <f>tuning_data!A14</f>
        <v>p35S:UbArg:PhiC31-NLS:tUBQ1</v>
      </c>
      <c r="B14" t="str">
        <f>tuning_data!B14</f>
        <v>L1P27</v>
      </c>
      <c r="C14">
        <f>tuning_data!C14/tuning_data!$H$14*100</f>
        <v>13.636363636363635</v>
      </c>
      <c r="D14">
        <f>tuning_data!D14/tuning_data!$H$14*100</f>
        <v>77.272727272727266</v>
      </c>
      <c r="E14">
        <f>tuning_data!E14/tuning_data!$H$14*100</f>
        <v>9.0909090909090917</v>
      </c>
      <c r="F14">
        <f>tuning_data!F14/tuning_data!$H$14*100</f>
        <v>0</v>
      </c>
      <c r="G14">
        <f>tuning_data!G14/tuning_data!$H$14*100</f>
        <v>0</v>
      </c>
      <c r="H14">
        <f>tuning_data!H14</f>
        <v>22</v>
      </c>
    </row>
    <row r="15" spans="1:8" x14ac:dyDescent="0.55000000000000004">
      <c r="A15" t="str">
        <f>tuning_data!A15</f>
        <v>p35S:UbGln:PhiC31-NLS:tUBQ1</v>
      </c>
      <c r="B15" t="str">
        <f>tuning_data!B15</f>
        <v>L1P56</v>
      </c>
      <c r="C15">
        <f>tuning_data!C15/tuning_data!$H$15*100</f>
        <v>5.2631578947368416</v>
      </c>
      <c r="D15">
        <f>tuning_data!D15/tuning_data!$H$15*100</f>
        <v>15.789473684210526</v>
      </c>
      <c r="E15">
        <f>tuning_data!E15/tuning_data!$H$15*100</f>
        <v>21.052631578947366</v>
      </c>
      <c r="F15">
        <f>tuning_data!F15/tuning_data!$H$15*100</f>
        <v>47.368421052631575</v>
      </c>
      <c r="G15">
        <f>tuning_data!G15/tuning_data!$H$15*100</f>
        <v>10.526315789473683</v>
      </c>
      <c r="H15">
        <f>tuning_data!H15</f>
        <v>19</v>
      </c>
    </row>
    <row r="16" spans="1:8" x14ac:dyDescent="0.55000000000000004">
      <c r="A16" t="str">
        <f>tuning_data!A16</f>
        <v>pPP2AA3:PhiC31:t35S</v>
      </c>
      <c r="B16" t="str">
        <f>tuning_data!B16</f>
        <v>L1P46</v>
      </c>
      <c r="C16">
        <f>tuning_data!C16/tuning_data!$H$16*100</f>
        <v>6.666666666666667</v>
      </c>
      <c r="D16">
        <f>tuning_data!D16/tuning_data!$H$16*100</f>
        <v>13.333333333333334</v>
      </c>
      <c r="E16">
        <f>tuning_data!E16/tuning_data!$H$16*100</f>
        <v>40</v>
      </c>
      <c r="F16">
        <f>tuning_data!F16/tuning_data!$H$16*100</f>
        <v>33.333333333333329</v>
      </c>
      <c r="G16">
        <f>tuning_data!G16/tuning_data!$H$16*100</f>
        <v>6.666666666666667</v>
      </c>
      <c r="H16">
        <f>tuning_data!H16</f>
        <v>15</v>
      </c>
    </row>
    <row r="17" spans="1:8" x14ac:dyDescent="0.55000000000000004">
      <c r="A17" t="str">
        <f>tuning_data!A17</f>
        <v>pPP2AA3:PhiC31-NLS:t35S</v>
      </c>
      <c r="B17" t="str">
        <f>tuning_data!B17</f>
        <v>L1P47</v>
      </c>
      <c r="C17">
        <f>tuning_data!C17/tuning_data!$H$17*100</f>
        <v>11.76470588235294</v>
      </c>
      <c r="D17">
        <f>tuning_data!D17/tuning_data!$H$17*100</f>
        <v>5.8823529411764701</v>
      </c>
      <c r="E17">
        <f>tuning_data!E17/tuning_data!$H$17*100</f>
        <v>11.76470588235294</v>
      </c>
      <c r="F17">
        <f>tuning_data!F17/tuning_data!$H$17*100</f>
        <v>52.941176470588239</v>
      </c>
      <c r="G17">
        <f>tuning_data!G17/tuning_data!$H$17*100</f>
        <v>17.647058823529413</v>
      </c>
      <c r="H17">
        <f>tuning_data!H17</f>
        <v>17</v>
      </c>
    </row>
    <row r="18" spans="1:8" x14ac:dyDescent="0.55000000000000004">
      <c r="A18" t="str">
        <f>tuning_data!A18</f>
        <v>pUBQ10:PI:tUBQ1 - p35S:PI:t35S</v>
      </c>
      <c r="B18" t="str">
        <f>tuning_data!B18</f>
        <v>L1P63</v>
      </c>
      <c r="C18">
        <f>tuning_data!C18/tuning_data!$H$18*100</f>
        <v>11.76470588235294</v>
      </c>
      <c r="D18">
        <f>tuning_data!D18/tuning_data!$H$18*100</f>
        <v>23.52941176470588</v>
      </c>
      <c r="E18">
        <f>tuning_data!E18/tuning_data!$H$18*100</f>
        <v>47.058823529411761</v>
      </c>
      <c r="F18">
        <f>tuning_data!F18/tuning_data!$H$18*100</f>
        <v>17.647058823529413</v>
      </c>
      <c r="G18">
        <f>tuning_data!G18/tuning_data!$H$18*100</f>
        <v>0</v>
      </c>
      <c r="H18">
        <f>tuning_data!H18</f>
        <v>17</v>
      </c>
    </row>
    <row r="19" spans="1:8" x14ac:dyDescent="0.55000000000000004">
      <c r="A19" t="str">
        <f>tuning_data!A19</f>
        <v>p35S_XVE:PhiC31:tUBQ1</v>
      </c>
      <c r="B19" t="str">
        <f>tuning_data!B19</f>
        <v>P38_0hr</v>
      </c>
      <c r="C19">
        <f>tuning_data!C19/tuning_data!$H$19*100</f>
        <v>100</v>
      </c>
      <c r="D19">
        <f>tuning_data!D19/tuning_data!$H$19*100</f>
        <v>0</v>
      </c>
      <c r="E19">
        <f>tuning_data!E19/tuning_data!$H$19*100</f>
        <v>0</v>
      </c>
      <c r="F19">
        <f>tuning_data!F19/tuning_data!$H$19*100</f>
        <v>0</v>
      </c>
      <c r="G19">
        <f>tuning_data!G19/tuning_data!$H$19*100</f>
        <v>0</v>
      </c>
      <c r="H19">
        <f>tuning_data!H19</f>
        <v>7</v>
      </c>
    </row>
    <row r="20" spans="1:8" x14ac:dyDescent="0.55000000000000004">
      <c r="A20" t="str">
        <f>tuning_data!A20</f>
        <v>p35S_XVE:PhiC31:tUBQ1</v>
      </c>
      <c r="B20" t="str">
        <f>tuning_data!B20</f>
        <v>P38_24hr</v>
      </c>
      <c r="C20">
        <f>tuning_data!C20/tuning_data!$H$20*100</f>
        <v>100</v>
      </c>
      <c r="D20">
        <f>tuning_data!D20/tuning_data!$H$20*100</f>
        <v>0</v>
      </c>
      <c r="E20">
        <f>tuning_data!E20/tuning_data!$H$20*100</f>
        <v>0</v>
      </c>
      <c r="F20">
        <f>tuning_data!F20/tuning_data!$H$20*100</f>
        <v>0</v>
      </c>
      <c r="G20">
        <f>tuning_data!G20/tuning_data!$H$20*100</f>
        <v>0</v>
      </c>
      <c r="H20">
        <f>tuning_data!H20</f>
        <v>7</v>
      </c>
    </row>
    <row r="21" spans="1:8" x14ac:dyDescent="0.55000000000000004">
      <c r="A21" t="str">
        <f>tuning_data!A21</f>
        <v>p35S_XVE:PhiC31:tUBQ1</v>
      </c>
      <c r="B21" t="str">
        <f>tuning_data!B21</f>
        <v>P38_48hr</v>
      </c>
      <c r="C21">
        <f>tuning_data!C21/tuning_data!$H$21*100</f>
        <v>0</v>
      </c>
      <c r="D21">
        <f>tuning_data!D21/tuning_data!$H$21*100</f>
        <v>28.571428571428569</v>
      </c>
      <c r="E21">
        <f>tuning_data!E21/tuning_data!$H$21*100</f>
        <v>57.142857142857139</v>
      </c>
      <c r="F21">
        <f>tuning_data!F21/tuning_data!$H$21*100</f>
        <v>14.285714285714285</v>
      </c>
      <c r="G21">
        <f>tuning_data!G21/tuning_data!$H$21*100</f>
        <v>0</v>
      </c>
      <c r="H21">
        <f>tuning_data!H21</f>
        <v>7</v>
      </c>
    </row>
    <row r="22" spans="1:8" x14ac:dyDescent="0.55000000000000004">
      <c r="A22" t="str">
        <f>tuning_data!A22</f>
        <v>p35S_XVE:PhiC31:tUBQ1</v>
      </c>
      <c r="B22" t="str">
        <f>tuning_data!B22</f>
        <v>P38_72hr</v>
      </c>
      <c r="C22">
        <f>tuning_data!C22/tuning_data!$H$22*100</f>
        <v>0</v>
      </c>
      <c r="D22">
        <f>tuning_data!D22/tuning_data!$H$22*100</f>
        <v>14.285714285714285</v>
      </c>
      <c r="E22">
        <f>tuning_data!E22/tuning_data!$H$22*100</f>
        <v>0</v>
      </c>
      <c r="F22">
        <f>tuning_data!F22/tuning_data!$H$22*100</f>
        <v>28.571428571428569</v>
      </c>
      <c r="G22">
        <f>tuning_data!G22/tuning_data!$H$22*100</f>
        <v>57.142857142857139</v>
      </c>
      <c r="H22">
        <f>tuning_data!H22</f>
        <v>7</v>
      </c>
    </row>
    <row r="23" spans="1:8" x14ac:dyDescent="0.55000000000000004">
      <c r="A23" t="str">
        <f>tuning_data!A23</f>
        <v>p35S:UbGln:PhiC31:tUBQ1</v>
      </c>
      <c r="B23" t="str">
        <f>tuning_data!B23</f>
        <v>L1P101</v>
      </c>
      <c r="C23">
        <f>tuning_data!C23/tuning_data!$H$23*100</f>
        <v>6.25</v>
      </c>
      <c r="D23">
        <f>tuning_data!D23/tuning_data!$H$23*100</f>
        <v>0</v>
      </c>
      <c r="E23">
        <f>tuning_data!E23/tuning_data!$H$23*100</f>
        <v>37.5</v>
      </c>
      <c r="F23">
        <f>tuning_data!F23/tuning_data!$H$23*100</f>
        <v>37.5</v>
      </c>
      <c r="G23">
        <f>tuning_data!G23/tuning_data!$H$23*100</f>
        <v>18.75</v>
      </c>
      <c r="H23">
        <f>tuning_data!H23</f>
        <v>16</v>
      </c>
    </row>
    <row r="24" spans="1:8" x14ac:dyDescent="0.55000000000000004">
      <c r="A24" t="str">
        <f>tuning_data!A24</f>
        <v>p35S:UbGln:PhiC31-NLS:SAUR:tUBQ1</v>
      </c>
      <c r="B24" t="str">
        <f>tuning_data!B24</f>
        <v>L1P102</v>
      </c>
      <c r="C24">
        <f>tuning_data!C24/tuning_data!$H$24*100</f>
        <v>5.5555555555555554</v>
      </c>
      <c r="D24">
        <f>tuning_data!D24/tuning_data!$H$24*100</f>
        <v>22.222222222222221</v>
      </c>
      <c r="E24">
        <f>tuning_data!E24/tuning_data!$H$24*100</f>
        <v>50</v>
      </c>
      <c r="F24">
        <f>tuning_data!F24/tuning_data!$H$24*100</f>
        <v>16.666666666666664</v>
      </c>
      <c r="G24">
        <f>tuning_data!G24/tuning_data!$H$24*100</f>
        <v>5.5555555555555554</v>
      </c>
      <c r="H24">
        <f>tuning_data!H24</f>
        <v>18</v>
      </c>
    </row>
    <row r="25" spans="1:8" x14ac:dyDescent="0.55000000000000004">
      <c r="A25" t="str">
        <f>tuning_data!A25</f>
        <v>pPP2AA3:Bxb1:tUBQ1</v>
      </c>
      <c r="B25" t="str">
        <f>tuning_data!B25</f>
        <v>L1B1</v>
      </c>
      <c r="C25">
        <f>tuning_data!C25/tuning_data!$H$25*100</f>
        <v>0</v>
      </c>
      <c r="D25">
        <f>tuning_data!D25/tuning_data!$H$25*100</f>
        <v>18.181818181818183</v>
      </c>
      <c r="E25">
        <f>tuning_data!E25/tuning_data!$H$25*100</f>
        <v>45.454545454545453</v>
      </c>
      <c r="F25">
        <f>tuning_data!F25/tuning_data!$H$25*100</f>
        <v>36.363636363636367</v>
      </c>
      <c r="G25">
        <f>tuning_data!G25/tuning_data!$H$25*100</f>
        <v>0</v>
      </c>
      <c r="H25">
        <f>tuning_data!H25</f>
        <v>11</v>
      </c>
    </row>
    <row r="26" spans="1:8" x14ac:dyDescent="0.55000000000000004">
      <c r="A26" t="str">
        <f>tuning_data!A26</f>
        <v>pPP2AA3:Bxb1-NLS:tUBQ1</v>
      </c>
      <c r="B26" t="str">
        <f>tuning_data!B26</f>
        <v>L1B2</v>
      </c>
      <c r="C26">
        <f>tuning_data!C26/tuning_data!$H$26*100</f>
        <v>0</v>
      </c>
      <c r="D26">
        <f>tuning_data!D26/tuning_data!$H$26*100</f>
        <v>0</v>
      </c>
      <c r="E26">
        <f>tuning_data!E26/tuning_data!$H$26*100</f>
        <v>16.666666666666664</v>
      </c>
      <c r="F26">
        <f>tuning_data!F26/tuning_data!$H$26*100</f>
        <v>50</v>
      </c>
      <c r="G26">
        <f>tuning_data!G26/tuning_data!$H$26*100</f>
        <v>33.333333333333329</v>
      </c>
      <c r="H26">
        <f>tuning_data!H26</f>
        <v>6</v>
      </c>
    </row>
    <row r="27" spans="1:8" x14ac:dyDescent="0.55000000000000004">
      <c r="A27" t="str">
        <f>tuning_data!A27</f>
        <v>p35S:Bxb1:tUBQ1</v>
      </c>
      <c r="B27" t="str">
        <f>tuning_data!B27</f>
        <v>L1B6</v>
      </c>
      <c r="C27">
        <f>tuning_data!C27/tuning_data!$H$27*100</f>
        <v>0</v>
      </c>
      <c r="D27">
        <f>tuning_data!D27/tuning_data!$H$27*100</f>
        <v>0</v>
      </c>
      <c r="E27">
        <f>tuning_data!E27/tuning_data!$H$27*100</f>
        <v>14.285714285714285</v>
      </c>
      <c r="F27">
        <f>tuning_data!F27/tuning_data!$H$27*100</f>
        <v>42.857142857142854</v>
      </c>
      <c r="G27">
        <f>tuning_data!G27/tuning_data!$H$27*100</f>
        <v>42.857142857142854</v>
      </c>
      <c r="H27">
        <f>tuning_data!H27</f>
        <v>7</v>
      </c>
    </row>
    <row r="28" spans="1:8" x14ac:dyDescent="0.55000000000000004">
      <c r="A28" t="str">
        <f>tuning_data!A28</f>
        <v>pUBQ10:Bxb1-NLS:tUBQ1</v>
      </c>
      <c r="B28" t="str">
        <f>tuning_data!B28</f>
        <v>L1B8</v>
      </c>
      <c r="C28">
        <f>tuning_data!C28/tuning_data!$H$28*100</f>
        <v>0</v>
      </c>
      <c r="D28">
        <f>tuning_data!D28/tuning_data!$H$28*100</f>
        <v>0</v>
      </c>
      <c r="E28">
        <f>tuning_data!E28/tuning_data!$H$28*100</f>
        <v>0</v>
      </c>
      <c r="F28">
        <f>tuning_data!F28/tuning_data!$H$28*100</f>
        <v>100</v>
      </c>
      <c r="G28">
        <f>tuning_data!G28/tuning_data!$H$28*100</f>
        <v>0</v>
      </c>
      <c r="H28">
        <f>tuning_data!H28</f>
        <v>1</v>
      </c>
    </row>
    <row r="29" spans="1:8" x14ac:dyDescent="0.55000000000000004">
      <c r="A29" t="str">
        <f>tuning_data!A29</f>
        <v>p35S_XVE:PhiC31:tUBQ1</v>
      </c>
      <c r="B29" t="str">
        <f>tuning_data!B29</f>
        <v>L1P38_T2P2_0hr</v>
      </c>
      <c r="C29">
        <f>tuning_data!C29/tuning_data!$H$29*100</f>
        <v>100</v>
      </c>
      <c r="D29">
        <f>tuning_data!D29/tuning_data!$H$29*100</f>
        <v>0</v>
      </c>
      <c r="E29">
        <f>tuning_data!E29/tuning_data!$H$29*100</f>
        <v>0</v>
      </c>
      <c r="F29">
        <f>tuning_data!F29/tuning_data!$H$29*100</f>
        <v>0</v>
      </c>
      <c r="G29">
        <f>tuning_data!G29/tuning_data!$H$29*100</f>
        <v>0</v>
      </c>
      <c r="H29">
        <f>tuning_data!H29</f>
        <v>15</v>
      </c>
    </row>
    <row r="30" spans="1:8" x14ac:dyDescent="0.55000000000000004">
      <c r="A30" t="str">
        <f>tuning_data!A30</f>
        <v>p35S_XVE:PhiC31:tUBQ1</v>
      </c>
      <c r="B30" t="str">
        <f>tuning_data!B30</f>
        <v>L1P38_T2P3_0hr</v>
      </c>
      <c r="C30">
        <f>tuning_data!C30/tuning_data!$H$30*100</f>
        <v>100</v>
      </c>
      <c r="D30">
        <f>tuning_data!D30/tuning_data!$H$30*100</f>
        <v>0</v>
      </c>
      <c r="E30">
        <f>tuning_data!E30/tuning_data!$H$30*100</f>
        <v>0</v>
      </c>
      <c r="F30">
        <f>tuning_data!F30/tuning_data!$H$30*100</f>
        <v>0</v>
      </c>
      <c r="G30">
        <f>tuning_data!G30/tuning_data!$H$30*100</f>
        <v>0</v>
      </c>
      <c r="H30">
        <f>tuning_data!H30</f>
        <v>15</v>
      </c>
    </row>
    <row r="31" spans="1:8" x14ac:dyDescent="0.55000000000000004">
      <c r="A31" t="str">
        <f>tuning_data!A31</f>
        <v>p35S_XVE:PhiC31:tUBQ1</v>
      </c>
      <c r="B31" t="str">
        <f>tuning_data!B31</f>
        <v>L1P38_T2P4_0hr</v>
      </c>
      <c r="C31">
        <f>tuning_data!C31/tuning_data!$H$31*100</f>
        <v>100</v>
      </c>
      <c r="D31">
        <f>tuning_data!D31/tuning_data!$H$31*100</f>
        <v>0</v>
      </c>
      <c r="E31">
        <f>tuning_data!E31/tuning_data!$H$31*100</f>
        <v>0</v>
      </c>
      <c r="F31">
        <f>tuning_data!F31/tuning_data!$H$31*100</f>
        <v>0</v>
      </c>
      <c r="G31">
        <f>tuning_data!G31/tuning_data!$H$31*100</f>
        <v>0</v>
      </c>
      <c r="H31">
        <f>tuning_data!H31</f>
        <v>15</v>
      </c>
    </row>
    <row r="32" spans="1:8" x14ac:dyDescent="0.55000000000000004">
      <c r="A32" t="str">
        <f>tuning_data!A32</f>
        <v>p35S_XVE:PhiC31:tUBQ1</v>
      </c>
      <c r="B32" t="str">
        <f>tuning_data!B32</f>
        <v>L1P38_T2P5_0hr</v>
      </c>
      <c r="C32">
        <f>tuning_data!C32/tuning_data!$H$32*100</f>
        <v>100</v>
      </c>
      <c r="D32">
        <f>tuning_data!D32/tuning_data!$H$32*100</f>
        <v>0</v>
      </c>
      <c r="E32">
        <f>tuning_data!E32/tuning_data!$H$32*100</f>
        <v>0</v>
      </c>
      <c r="F32">
        <f>tuning_data!F32/tuning_data!$H$32*100</f>
        <v>0</v>
      </c>
      <c r="G32">
        <f>tuning_data!G32/tuning_data!$H$32*100</f>
        <v>0</v>
      </c>
      <c r="H32">
        <f>tuning_data!H32</f>
        <v>15</v>
      </c>
    </row>
    <row r="33" spans="1:8" x14ac:dyDescent="0.55000000000000004">
      <c r="A33" t="str">
        <f>tuning_data!A33</f>
        <v>p35S_XVE:PhiC31:tUBQ1</v>
      </c>
      <c r="B33" t="str">
        <f>tuning_data!B33</f>
        <v>L1P38_T2P2_24hr</v>
      </c>
      <c r="C33">
        <f>tuning_data!C33/tuning_data!$H$33*100</f>
        <v>100</v>
      </c>
      <c r="D33">
        <f>tuning_data!D33/tuning_data!$H$33*100</f>
        <v>0</v>
      </c>
      <c r="E33">
        <f>tuning_data!E33/tuning_data!$H$33*100</f>
        <v>0</v>
      </c>
      <c r="F33">
        <f>tuning_data!F33/tuning_data!$H$33*100</f>
        <v>0</v>
      </c>
      <c r="G33">
        <f>tuning_data!G33/tuning_data!$H$33*100</f>
        <v>0</v>
      </c>
      <c r="H33">
        <f>tuning_data!H33</f>
        <v>15</v>
      </c>
    </row>
    <row r="34" spans="1:8" x14ac:dyDescent="0.55000000000000004">
      <c r="A34" t="str">
        <f>tuning_data!A34</f>
        <v>p35S_XVE:PhiC31:tUBQ1</v>
      </c>
      <c r="B34" t="str">
        <f>tuning_data!B34</f>
        <v>L1P38_T2P3_24hr</v>
      </c>
      <c r="C34">
        <f>tuning_data!C34/tuning_data!$H$34*100</f>
        <v>100</v>
      </c>
      <c r="D34">
        <f>tuning_data!D34/tuning_data!$H$34*100</f>
        <v>0</v>
      </c>
      <c r="E34">
        <f>tuning_data!E34/tuning_data!$H$34*100</f>
        <v>0</v>
      </c>
      <c r="F34">
        <f>tuning_data!F34/tuning_data!$H$34*100</f>
        <v>0</v>
      </c>
      <c r="G34">
        <f>tuning_data!G34/tuning_data!$H$34*100</f>
        <v>0</v>
      </c>
      <c r="H34">
        <f>tuning_data!H34</f>
        <v>15</v>
      </c>
    </row>
    <row r="35" spans="1:8" x14ac:dyDescent="0.55000000000000004">
      <c r="A35" t="str">
        <f>tuning_data!A35</f>
        <v>p35S_XVE:PhiC31:tUBQ1</v>
      </c>
      <c r="B35" t="str">
        <f>tuning_data!B35</f>
        <v>L1P38_T2P4_24hr</v>
      </c>
      <c r="C35">
        <f>tuning_data!C35/tuning_data!$H$35*100</f>
        <v>100</v>
      </c>
      <c r="D35">
        <f>tuning_data!D35/tuning_data!$H$35*100</f>
        <v>0</v>
      </c>
      <c r="E35">
        <f>tuning_data!E35/tuning_data!$H$35*100</f>
        <v>0</v>
      </c>
      <c r="F35">
        <f>tuning_data!F35/tuning_data!$H$35*100</f>
        <v>0</v>
      </c>
      <c r="G35">
        <f>tuning_data!G35/tuning_data!$H$35*100</f>
        <v>0</v>
      </c>
      <c r="H35">
        <f>tuning_data!H35</f>
        <v>15</v>
      </c>
    </row>
    <row r="36" spans="1:8" x14ac:dyDescent="0.55000000000000004">
      <c r="A36" t="str">
        <f>tuning_data!A36</f>
        <v>p35S_XVE:PhiC31:tUBQ1</v>
      </c>
      <c r="B36" t="str">
        <f>tuning_data!B36</f>
        <v>L1P38_T2P5_24hr</v>
      </c>
      <c r="C36">
        <f>tuning_data!C36/tuning_data!$H$36*100</f>
        <v>100</v>
      </c>
      <c r="D36">
        <f>tuning_data!D36/tuning_data!$H$36*100</f>
        <v>0</v>
      </c>
      <c r="E36">
        <f>tuning_data!E36/tuning_data!$H$36*100</f>
        <v>0</v>
      </c>
      <c r="F36">
        <f>tuning_data!F36/tuning_data!$H$36*100</f>
        <v>0</v>
      </c>
      <c r="G36">
        <f>tuning_data!G36/tuning_data!$H$36*100</f>
        <v>0</v>
      </c>
      <c r="H36">
        <f>tuning_data!H36</f>
        <v>15</v>
      </c>
    </row>
    <row r="37" spans="1:8" x14ac:dyDescent="0.55000000000000004">
      <c r="A37" t="str">
        <f>tuning_data!A37</f>
        <v>p35S_XVE:PhiC31:tUBQ1</v>
      </c>
      <c r="B37" t="str">
        <f>tuning_data!B37</f>
        <v>L1P38_T2P2_48hr</v>
      </c>
      <c r="C37">
        <f>tuning_data!C37/tuning_data!$H$37*100</f>
        <v>40</v>
      </c>
      <c r="D37">
        <f>tuning_data!D37/tuning_data!$H$37*100</f>
        <v>40</v>
      </c>
      <c r="E37">
        <f>tuning_data!E37/tuning_data!$H$37*100</f>
        <v>20</v>
      </c>
      <c r="F37">
        <f>tuning_data!F37/tuning_data!$H$37*100</f>
        <v>0</v>
      </c>
      <c r="G37">
        <f>tuning_data!G37/tuning_data!$H$37*100</f>
        <v>0</v>
      </c>
      <c r="H37">
        <f>tuning_data!H37</f>
        <v>15</v>
      </c>
    </row>
    <row r="38" spans="1:8" x14ac:dyDescent="0.55000000000000004">
      <c r="A38" t="str">
        <f>tuning_data!A38</f>
        <v>p35S_XVE:PhiC31:tUBQ1</v>
      </c>
      <c r="B38" t="str">
        <f>tuning_data!B38</f>
        <v>L1P38_T2P3_48hr</v>
      </c>
      <c r="C38">
        <f>tuning_data!C38/tuning_data!$H$38*100</f>
        <v>46.666666666666664</v>
      </c>
      <c r="D38">
        <f>tuning_data!D38/tuning_data!$H$38*100</f>
        <v>46.666666666666664</v>
      </c>
      <c r="E38">
        <f>tuning_data!E38/tuning_data!$H$38*100</f>
        <v>6.666666666666667</v>
      </c>
      <c r="F38">
        <f>tuning_data!F38/tuning_data!$H$38*100</f>
        <v>0</v>
      </c>
      <c r="G38">
        <f>tuning_data!G38/tuning_data!$H$38*100</f>
        <v>0</v>
      </c>
      <c r="H38">
        <f>tuning_data!H38</f>
        <v>15</v>
      </c>
    </row>
    <row r="39" spans="1:8" x14ac:dyDescent="0.55000000000000004">
      <c r="A39" t="str">
        <f>tuning_data!A39</f>
        <v>p35S_XVE:PhiC31:tUBQ1</v>
      </c>
      <c r="B39" t="str">
        <f>tuning_data!B39</f>
        <v>L1P38_T2P4_48hr</v>
      </c>
      <c r="C39">
        <f>tuning_data!C39/tuning_data!$H$39*100</f>
        <v>60</v>
      </c>
      <c r="D39">
        <f>tuning_data!D39/tuning_data!$H$39*100</f>
        <v>33.333333333333329</v>
      </c>
      <c r="E39">
        <f>tuning_data!E39/tuning_data!$H$39*100</f>
        <v>6.666666666666667</v>
      </c>
      <c r="F39">
        <f>tuning_data!F39/tuning_data!$H$39*100</f>
        <v>0</v>
      </c>
      <c r="G39">
        <f>tuning_data!G39/tuning_data!$H$39*100</f>
        <v>0</v>
      </c>
      <c r="H39">
        <f>tuning_data!H39</f>
        <v>15</v>
      </c>
    </row>
    <row r="40" spans="1:8" x14ac:dyDescent="0.55000000000000004">
      <c r="A40" t="str">
        <f>tuning_data!A40</f>
        <v>p35S_XVE:PhiC31:tUBQ1</v>
      </c>
      <c r="B40" t="str">
        <f>tuning_data!B40</f>
        <v>L1P38_T2P5_48hr</v>
      </c>
      <c r="C40">
        <f>tuning_data!C40/tuning_data!$H$40*100</f>
        <v>40</v>
      </c>
      <c r="D40">
        <f>tuning_data!D40/tuning_data!$H$40*100</f>
        <v>46.666666666666664</v>
      </c>
      <c r="E40">
        <f>tuning_data!E40/tuning_data!$H$40*100</f>
        <v>13.333333333333334</v>
      </c>
      <c r="F40">
        <f>tuning_data!F40/tuning_data!$H$40*100</f>
        <v>0</v>
      </c>
      <c r="G40">
        <f>tuning_data!G40/tuning_data!$H$40*100</f>
        <v>0</v>
      </c>
      <c r="H40">
        <f>tuning_data!H40</f>
        <v>15</v>
      </c>
    </row>
    <row r="41" spans="1:8" x14ac:dyDescent="0.55000000000000004">
      <c r="A41" t="str">
        <f>tuning_data!A41</f>
        <v>p35S_XVE:PhiC31:tUBQ1</v>
      </c>
      <c r="B41" t="str">
        <f>tuning_data!B41</f>
        <v>L1P38_T2P2_72hr</v>
      </c>
      <c r="C41">
        <f>tuning_data!C41/tuning_data!$H$41*100</f>
        <v>33.333333333333329</v>
      </c>
      <c r="D41">
        <f>tuning_data!D41/tuning_data!$H$41*100</f>
        <v>0</v>
      </c>
      <c r="E41">
        <f>tuning_data!E41/tuning_data!$H$41*100</f>
        <v>13.333333333333334</v>
      </c>
      <c r="F41">
        <f>tuning_data!F41/tuning_data!$H$41*100</f>
        <v>33.333333333333329</v>
      </c>
      <c r="G41">
        <f>tuning_data!G41/tuning_data!$H$41*100</f>
        <v>20</v>
      </c>
      <c r="H41">
        <f>tuning_data!H41</f>
        <v>15</v>
      </c>
    </row>
    <row r="42" spans="1:8" x14ac:dyDescent="0.55000000000000004">
      <c r="A42" t="str">
        <f>tuning_data!A42</f>
        <v>p35S_XVE:PhiC31:tUBQ1</v>
      </c>
      <c r="B42" t="str">
        <f>tuning_data!B42</f>
        <v>L1P38_T2P3_72hr</v>
      </c>
      <c r="C42">
        <f>tuning_data!C42/tuning_data!$H$42*100</f>
        <v>26.666666666666668</v>
      </c>
      <c r="D42">
        <f>tuning_data!D42/tuning_data!$H$42*100</f>
        <v>0</v>
      </c>
      <c r="E42">
        <f>tuning_data!E42/tuning_data!$H$42*100</f>
        <v>0</v>
      </c>
      <c r="F42">
        <f>tuning_data!F42/tuning_data!$H$42*100</f>
        <v>46.666666666666664</v>
      </c>
      <c r="G42">
        <f>tuning_data!G42/tuning_data!$H$42*100</f>
        <v>26.666666666666668</v>
      </c>
      <c r="H42">
        <f>tuning_data!H42</f>
        <v>15</v>
      </c>
    </row>
    <row r="43" spans="1:8" x14ac:dyDescent="0.55000000000000004">
      <c r="A43" t="str">
        <f>tuning_data!A43</f>
        <v>p35S_XVE:PhiC31:tUBQ1</v>
      </c>
      <c r="B43" t="str">
        <f>tuning_data!B43</f>
        <v>L1P38_T2P4_72hr</v>
      </c>
      <c r="C43">
        <f>tuning_data!C43/tuning_data!$H$43*100</f>
        <v>26.666666666666668</v>
      </c>
      <c r="D43">
        <f>tuning_data!D43/tuning_data!$H$43*100</f>
        <v>0</v>
      </c>
      <c r="E43">
        <f>tuning_data!E43/tuning_data!$H$43*100</f>
        <v>13.333333333333334</v>
      </c>
      <c r="F43">
        <f>tuning_data!F43/tuning_data!$H$43*100</f>
        <v>46.666666666666664</v>
      </c>
      <c r="G43">
        <f>tuning_data!G43/tuning_data!$H$43*100</f>
        <v>13.333333333333334</v>
      </c>
      <c r="H43">
        <f>tuning_data!H43</f>
        <v>15</v>
      </c>
    </row>
    <row r="44" spans="1:8" x14ac:dyDescent="0.55000000000000004">
      <c r="A44" t="str">
        <f>tuning_data!A44</f>
        <v>p35S_XVE:PhiC31:tUBQ1</v>
      </c>
      <c r="B44" t="str">
        <f>tuning_data!B44</f>
        <v>L1P38_T2P5_72hr</v>
      </c>
      <c r="C44">
        <f>tuning_data!C44/tuning_data!$H$44*100</f>
        <v>33.333333333333329</v>
      </c>
      <c r="D44">
        <f>tuning_data!D44/tuning_data!$H$44*100</f>
        <v>0</v>
      </c>
      <c r="E44">
        <f>tuning_data!E44/tuning_data!$H$44*100</f>
        <v>13.333333333333334</v>
      </c>
      <c r="F44">
        <f>tuning_data!F44/tuning_data!$H$44*100</f>
        <v>26.666666666666668</v>
      </c>
      <c r="G44">
        <f>tuning_data!G44/tuning_data!$H$44*100</f>
        <v>26.666666666666668</v>
      </c>
      <c r="H44">
        <f>tuning_data!H44</f>
        <v>15</v>
      </c>
    </row>
    <row r="45" spans="1:8" x14ac:dyDescent="0.55000000000000004">
      <c r="A45" t="str">
        <f>tuning_data!A45</f>
        <v>pPP2AA3:Bxb1:tUBQ1</v>
      </c>
      <c r="B45" t="str">
        <f>tuning_data!B45</f>
        <v>L1B1_T2P4</v>
      </c>
      <c r="C45">
        <f>tuning_data!C45/tuning_data!$H$45*100</f>
        <v>0</v>
      </c>
      <c r="D45">
        <f>tuning_data!D45/tuning_data!$H$45*100</f>
        <v>0</v>
      </c>
      <c r="E45">
        <f>tuning_data!E45/tuning_data!$H$45*100</f>
        <v>38.461538461538467</v>
      </c>
      <c r="F45">
        <f>tuning_data!F45/tuning_data!$H$45*100</f>
        <v>23.076923076923077</v>
      </c>
      <c r="G45">
        <f>tuning_data!G45/tuning_data!$H$45*100</f>
        <v>38.461538461538467</v>
      </c>
      <c r="H45">
        <f>tuning_data!H45</f>
        <v>13</v>
      </c>
    </row>
    <row r="46" spans="1:8" x14ac:dyDescent="0.55000000000000004">
      <c r="A46" t="str">
        <f>tuning_data!A46</f>
        <v>pPP2AA3:Bxb1-NLS:tUBQ1</v>
      </c>
      <c r="B46" t="str">
        <f>tuning_data!B46</f>
        <v>L1B2_T2P4</v>
      </c>
      <c r="C46">
        <f>tuning_data!C46/tuning_data!$H$46*100</f>
        <v>0</v>
      </c>
      <c r="D46">
        <f>tuning_data!D46/tuning_data!$H$46*100</f>
        <v>0</v>
      </c>
      <c r="E46">
        <f>tuning_data!E46/tuning_data!$H$46*100</f>
        <v>14.285714285714285</v>
      </c>
      <c r="F46">
        <f>tuning_data!F46/tuning_data!$H$46*100</f>
        <v>42.857142857142854</v>
      </c>
      <c r="G46">
        <f>tuning_data!G46/tuning_data!$H$46*100</f>
        <v>42.857142857142854</v>
      </c>
      <c r="H46">
        <f>tuning_data!H46</f>
        <v>14</v>
      </c>
    </row>
    <row r="47" spans="1:8" x14ac:dyDescent="0.55000000000000004">
      <c r="A47" t="str">
        <f>tuning_data!A47</f>
        <v>p35S:Bxb1:tUBQ1</v>
      </c>
      <c r="B47" t="str">
        <f>tuning_data!B47</f>
        <v>L1B6_T2P4</v>
      </c>
      <c r="C47">
        <f>tuning_data!C47/tuning_data!$H$47*100</f>
        <v>0</v>
      </c>
      <c r="D47">
        <f>tuning_data!D47/tuning_data!$H$47*100</f>
        <v>0</v>
      </c>
      <c r="E47">
        <f>tuning_data!E47/tuning_data!$H$47*100</f>
        <v>0</v>
      </c>
      <c r="F47">
        <f>tuning_data!F47/tuning_data!$H$47*100</f>
        <v>50</v>
      </c>
      <c r="G47">
        <f>tuning_data!G47/tuning_data!$H$47*100</f>
        <v>50</v>
      </c>
      <c r="H47">
        <f>tuning_data!H47</f>
        <v>2</v>
      </c>
    </row>
    <row r="48" spans="1:8" x14ac:dyDescent="0.55000000000000004">
      <c r="A48" t="str">
        <f>tuning_data!A48</f>
        <v>non transformed PhiC31/Bxb1 target (negative control)</v>
      </c>
      <c r="B48" t="str">
        <f>tuning_data!B48</f>
        <v>NC</v>
      </c>
      <c r="C48">
        <f>tuning_data!C48/tuning_data!$H$48*100</f>
        <v>100</v>
      </c>
      <c r="D48">
        <f>tuning_data!D48/tuning_data!$H$48*100</f>
        <v>0</v>
      </c>
      <c r="E48">
        <f>tuning_data!E48/tuning_data!$H$48*100</f>
        <v>0</v>
      </c>
      <c r="F48">
        <f>tuning_data!F48/tuning_data!$H$48*100</f>
        <v>0</v>
      </c>
      <c r="G48">
        <f>tuning_data!G48/tuning_data!$H$48*100</f>
        <v>0</v>
      </c>
      <c r="H48">
        <f>tuning_data!H48</f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C2B7B-D727-4FD5-9716-A98400D2CF14}">
  <dimension ref="A1"/>
  <sheetViews>
    <sheetView workbookViewId="0"/>
  </sheetViews>
  <sheetFormatPr defaultRowHeight="14.4" x14ac:dyDescent="0.55000000000000004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89545-A06B-4AED-A995-DB1F71E63F7C}">
  <dimension ref="A1:F7"/>
  <sheetViews>
    <sheetView tabSelected="1" workbookViewId="0">
      <selection activeCell="B8" sqref="B8"/>
    </sheetView>
  </sheetViews>
  <sheetFormatPr defaultRowHeight="14.4" x14ac:dyDescent="0.55000000000000004"/>
  <cols>
    <col min="1" max="1" width="23.5234375" bestFit="1" customWidth="1"/>
    <col min="2" max="2" width="16.41796875" bestFit="1" customWidth="1"/>
  </cols>
  <sheetData>
    <row r="1" spans="1:6" x14ac:dyDescent="0.55000000000000004">
      <c r="A1" t="s">
        <v>56</v>
      </c>
      <c r="B1" t="s">
        <v>0</v>
      </c>
      <c r="C1" t="s">
        <v>54</v>
      </c>
      <c r="D1" t="s">
        <v>55</v>
      </c>
      <c r="E1" t="s">
        <v>17</v>
      </c>
      <c r="F1" t="s">
        <v>16</v>
      </c>
    </row>
    <row r="2" spans="1:6" x14ac:dyDescent="0.55000000000000004">
      <c r="A2" t="s">
        <v>57</v>
      </c>
      <c r="B2" t="s">
        <v>84</v>
      </c>
      <c r="C2">
        <v>81.25</v>
      </c>
      <c r="D2">
        <v>0</v>
      </c>
      <c r="E2">
        <v>18.75</v>
      </c>
      <c r="F2">
        <v>16</v>
      </c>
    </row>
    <row r="3" spans="1:6" x14ac:dyDescent="0.55000000000000004">
      <c r="A3" t="s">
        <v>57</v>
      </c>
      <c r="B3" t="s">
        <v>85</v>
      </c>
      <c r="C3">
        <v>33.333333330000002</v>
      </c>
      <c r="D3">
        <v>44.444444439999998</v>
      </c>
      <c r="E3">
        <v>22.222222200000001</v>
      </c>
      <c r="F3">
        <v>18</v>
      </c>
    </row>
    <row r="4" spans="1:6" x14ac:dyDescent="0.55000000000000004">
      <c r="A4" t="s">
        <v>57</v>
      </c>
      <c r="B4" t="s">
        <v>86</v>
      </c>
      <c r="C4">
        <v>89.473684210000002</v>
      </c>
      <c r="D4">
        <v>0</v>
      </c>
      <c r="E4">
        <v>10.52631579</v>
      </c>
      <c r="F4">
        <v>19</v>
      </c>
    </row>
    <row r="5" spans="1:6" x14ac:dyDescent="0.55000000000000004">
      <c r="A5" t="s">
        <v>57</v>
      </c>
      <c r="B5" t="s">
        <v>87</v>
      </c>
      <c r="C5">
        <v>2.6666666700000001</v>
      </c>
      <c r="D5">
        <v>62.6666667</v>
      </c>
      <c r="E5">
        <v>34.666666669999998</v>
      </c>
      <c r="F5">
        <v>75</v>
      </c>
    </row>
    <row r="6" spans="1:6" x14ac:dyDescent="0.55000000000000004">
      <c r="A6" t="s">
        <v>57</v>
      </c>
      <c r="B6" t="s">
        <v>88</v>
      </c>
      <c r="C6">
        <v>89.285714290000001</v>
      </c>
      <c r="D6">
        <v>8.9285714289999998</v>
      </c>
      <c r="E6">
        <v>1.7857142859999999</v>
      </c>
      <c r="F6">
        <v>56</v>
      </c>
    </row>
    <row r="7" spans="1:6" x14ac:dyDescent="0.55000000000000004">
      <c r="A7" t="s">
        <v>57</v>
      </c>
      <c r="B7" t="s">
        <v>89</v>
      </c>
      <c r="C7">
        <v>14.893617020000001</v>
      </c>
      <c r="D7">
        <v>46.808510640000002</v>
      </c>
      <c r="E7">
        <v>38.297872339999998</v>
      </c>
      <c r="F7">
        <v>47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tuning_data</vt:lpstr>
      <vt:lpstr>tuning_data_norm</vt:lpstr>
      <vt:lpstr>LR_data</vt:lpstr>
      <vt:lpstr>LR_data_norm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cjmar</dc:creator>
  <cp:lastModifiedBy>Cassandra Maranas</cp:lastModifiedBy>
  <dcterms:created xsi:type="dcterms:W3CDTF">2021-12-17T04:18:42Z</dcterms:created>
  <dcterms:modified xsi:type="dcterms:W3CDTF">2022-08-31T02:10:10Z</dcterms:modified>
</cp:coreProperties>
</file>