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filloux\Desktop\"/>
    </mc:Choice>
  </mc:AlternateContent>
  <bookViews>
    <workbookView xWindow="0" yWindow="0" windowWidth="20490" windowHeight="7620"/>
  </bookViews>
  <sheets>
    <sheet name="24_10_2014" sheetId="1" r:id="rId1"/>
    <sheet name="SG_05_12_2014" sheetId="2" r:id="rId2"/>
    <sheet name="SG_18_03_2015" sheetId="3" r:id="rId3"/>
  </sheets>
  <definedNames>
    <definedName name="_xlnm.Print_Area" localSheetId="0">'24_10_2014'!$B$2:$K$74</definedName>
    <definedName name="_xlnm.Print_Area" localSheetId="1">SG_05_12_2014!$B$2:$K$41</definedName>
    <definedName name="_xlnm.Print_Area" localSheetId="2">SG_18_03_2015!$B$2:$N$49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K46" i="3"/>
  <c r="K45" i="3"/>
  <c r="K44" i="3"/>
  <c r="K43" i="3"/>
  <c r="K42" i="3"/>
  <c r="K41" i="3"/>
  <c r="K40" i="3"/>
  <c r="K39" i="3"/>
  <c r="I19" i="3"/>
  <c r="J17" i="3"/>
  <c r="J16" i="3"/>
  <c r="J15" i="3"/>
  <c r="J14" i="3"/>
  <c r="J13" i="3"/>
  <c r="J12" i="3"/>
  <c r="J19" i="3" s="1"/>
  <c r="J12" i="2"/>
  <c r="J13" i="2"/>
  <c r="J14" i="2"/>
  <c r="J15" i="2"/>
  <c r="J16" i="2"/>
  <c r="J17" i="2"/>
  <c r="I19" i="2"/>
  <c r="J19" i="2"/>
  <c r="K37" i="2"/>
  <c r="K38" i="2"/>
  <c r="K39" i="2"/>
  <c r="K40" i="2"/>
  <c r="K41" i="2"/>
  <c r="I19" i="1"/>
  <c r="J10" i="1"/>
  <c r="J15" i="1" s="1"/>
  <c r="J12" i="1" l="1"/>
  <c r="J16" i="1"/>
  <c r="J13" i="1"/>
  <c r="J17" i="1"/>
  <c r="J14" i="1"/>
  <c r="J19" i="1" l="1"/>
</calcChain>
</file>

<file path=xl/sharedStrings.xml><?xml version="1.0" encoding="utf-8"?>
<sst xmlns="http://schemas.openxmlformats.org/spreadsheetml/2006/main" count="291" uniqueCount="120">
  <si>
    <t>Date :</t>
  </si>
  <si>
    <t>Title :</t>
  </si>
  <si>
    <t>Manipulator :</t>
  </si>
  <si>
    <t>Denis Filloux</t>
  </si>
  <si>
    <t>Author :</t>
  </si>
  <si>
    <t>RT-PCR :</t>
  </si>
  <si>
    <t>Mix RT-PCR</t>
  </si>
  <si>
    <t>Dose (µl)</t>
  </si>
  <si>
    <t>Nb. samples</t>
  </si>
  <si>
    <t>- Dispense 25 µl of Mix PCR into each PCR tube</t>
  </si>
  <si>
    <t>- Add 1 µl of RNA into each tube</t>
  </si>
  <si>
    <r>
      <t>RNase-free H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</si>
  <si>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t>- Run the PCR with this program :</t>
  </si>
  <si>
    <t>5 X Qiagen OneStep RT-PCR Buffer</t>
  </si>
  <si>
    <t>step 1 : 50°C for 30 min</t>
  </si>
  <si>
    <t>dNTP Mix (10 mM)</t>
  </si>
  <si>
    <t>step 2 : 95°C for 15 min</t>
  </si>
  <si>
    <t>Forward primer (10 µM)</t>
  </si>
  <si>
    <t>step 3 : 94°C for 1 min</t>
  </si>
  <si>
    <t>Reverse primer (10 µM)</t>
  </si>
  <si>
    <t>step 4 : 55°C for 1 min</t>
  </si>
  <si>
    <t>Qiagen OneStep RT-PCR Enzyme Mix</t>
  </si>
  <si>
    <t>step 5 : 72°C for 1 min (35 cycles with step 3)</t>
  </si>
  <si>
    <t>step 6 : 72°C for 10 min</t>
  </si>
  <si>
    <t>Total</t>
  </si>
  <si>
    <t>step 7 : 15°C (pause)</t>
  </si>
  <si>
    <t>- Migrate the PCR product : 25 min (agarose 1,2 g/l TAE ; 100 V)</t>
  </si>
  <si>
    <t>RNA1</t>
  </si>
  <si>
    <r>
      <rPr>
        <b/>
        <sz val="10"/>
        <rFont val="Arial"/>
        <family val="2"/>
      </rPr>
      <t>LuteoCP1F</t>
    </r>
    <r>
      <rPr>
        <sz val="10"/>
        <rFont val="Arial"/>
      </rPr>
      <t xml:space="preserve"> : CCCACCAATGGTTGTGGTC</t>
    </r>
  </si>
  <si>
    <r>
      <rPr>
        <b/>
        <sz val="10"/>
        <rFont val="Arial"/>
        <family val="2"/>
      </rPr>
      <t>LuteoCP2R</t>
    </r>
    <r>
      <rPr>
        <sz val="10"/>
        <rFont val="Arial"/>
      </rPr>
      <t xml:space="preserve"> : GTGGTAGGCGTTAAGAATTCC</t>
    </r>
  </si>
  <si>
    <t>Filloux (unpublished)</t>
  </si>
  <si>
    <t>Size of PCR product : 228 bp</t>
  </si>
  <si>
    <t>RNA2</t>
  </si>
  <si>
    <r>
      <rPr>
        <b/>
        <sz val="10"/>
        <rFont val="Arial"/>
        <family val="2"/>
      </rPr>
      <t>LuteoRdRp1F</t>
    </r>
    <r>
      <rPr>
        <sz val="10"/>
        <rFont val="Arial"/>
      </rPr>
      <t xml:space="preserve"> : GGCTGGCCCCAGTTCGG</t>
    </r>
  </si>
  <si>
    <r>
      <rPr>
        <b/>
        <sz val="10"/>
        <rFont val="Arial"/>
        <family val="2"/>
      </rPr>
      <t>LuteoRdRp2R</t>
    </r>
    <r>
      <rPr>
        <sz val="10"/>
        <rFont val="Arial"/>
      </rPr>
      <t xml:space="preserve"> : GCGGTAACGCCCCTCATC</t>
    </r>
  </si>
  <si>
    <t>Size of PCR product : 490 bp</t>
  </si>
  <si>
    <t>Sample</t>
  </si>
  <si>
    <t>Species</t>
  </si>
  <si>
    <t>Primers</t>
  </si>
  <si>
    <t>Band</t>
  </si>
  <si>
    <t>313 RNA - 25/09/2012</t>
  </si>
  <si>
    <t>D. alata</t>
  </si>
  <si>
    <t>CP</t>
  </si>
  <si>
    <t>-</t>
  </si>
  <si>
    <t>to sequence directly : LUT554-DS2 --&gt;</t>
  </si>
  <si>
    <t>IgB4_554 RNA - 15/10/2014</t>
  </si>
  <si>
    <t>D. trifida</t>
  </si>
  <si>
    <t>+++</t>
  </si>
  <si>
    <t>to sequence directly : LUT554-DS3 --&gt;</t>
  </si>
  <si>
    <t>IgB4_554 RNA (SafePGR 1162) - 21/10/2014</t>
  </si>
  <si>
    <t>to sequence directly : LUT554-DS4 --&gt;</t>
  </si>
  <si>
    <t>IgB4_554 RNA (ARCAD) - 1R - 01/12/2011 - 2</t>
  </si>
  <si>
    <t>RdRp</t>
  </si>
  <si>
    <t>to sequence directly : LUT554-DS6 --&gt;</t>
  </si>
  <si>
    <t>+</t>
  </si>
  <si>
    <t>to sequence directly : LUT554-DS7 --&gt;</t>
  </si>
  <si>
    <t>to sequence directly : LUT554-DS8 --&gt;</t>
  </si>
  <si>
    <t>++</t>
  </si>
  <si>
    <t>1 ------&gt; 8</t>
  </si>
  <si>
    <t>1 ------&gt; 5</t>
  </si>
  <si>
    <t>E5</t>
  </si>
  <si>
    <t>to sequence directly : YAM-POLEO-E5 --&gt;</t>
  </si>
  <si>
    <t>D4</t>
  </si>
  <si>
    <t>to sequence directly : YAM-POLEO-D4 --&gt;</t>
  </si>
  <si>
    <t>C3</t>
  </si>
  <si>
    <t>B2</t>
  </si>
  <si>
    <t>to sequence directly : YAM-POLEO-B2 --&gt;</t>
  </si>
  <si>
    <t>A1</t>
  </si>
  <si>
    <t>Aspecific band</t>
  </si>
  <si>
    <t>Band size</t>
  </si>
  <si>
    <r>
      <rPr>
        <b/>
        <sz val="10"/>
        <rFont val="Arial"/>
        <family val="2"/>
      </rPr>
      <t>Luteo10R</t>
    </r>
    <r>
      <rPr>
        <sz val="10"/>
        <rFont val="Arial"/>
      </rPr>
      <t xml:space="preserve"> : CCCAAACTTACAATCACGCC</t>
    </r>
  </si>
  <si>
    <r>
      <rPr>
        <b/>
        <sz val="10"/>
        <rFont val="Arial"/>
        <family val="2"/>
      </rPr>
      <t>Luteo8R</t>
    </r>
    <r>
      <rPr>
        <sz val="10"/>
        <rFont val="Arial"/>
      </rPr>
      <t xml:space="preserve"> : GATATGCGAACAGAATTCCAG</t>
    </r>
  </si>
  <si>
    <r>
      <rPr>
        <b/>
        <sz val="10"/>
        <rFont val="Arial"/>
        <family val="2"/>
      </rPr>
      <t>Luteo6R</t>
    </r>
    <r>
      <rPr>
        <sz val="10"/>
        <rFont val="Arial"/>
      </rPr>
      <t xml:space="preserve"> : TAGAAGCTTGCGGCGTAGG</t>
    </r>
  </si>
  <si>
    <t>E</t>
  </si>
  <si>
    <r>
      <rPr>
        <b/>
        <sz val="10"/>
        <rFont val="Arial"/>
        <family val="2"/>
      </rPr>
      <t>Luteo7F</t>
    </r>
    <r>
      <rPr>
        <sz val="10"/>
        <rFont val="Arial"/>
      </rPr>
      <t xml:space="preserve"> : GGGTGACGACGCTATAGAG</t>
    </r>
  </si>
  <si>
    <t>D</t>
  </si>
  <si>
    <t>C</t>
  </si>
  <si>
    <r>
      <rPr>
        <b/>
        <sz val="10"/>
        <rFont val="Arial"/>
        <family val="2"/>
      </rPr>
      <t>Luteo5F</t>
    </r>
    <r>
      <rPr>
        <sz val="10"/>
        <rFont val="Arial"/>
      </rPr>
      <t xml:space="preserve"> : TGGCCAAGATCGACGTGCA</t>
    </r>
  </si>
  <si>
    <t>B</t>
  </si>
  <si>
    <t>- Sequence directly in double strand the PCR products</t>
  </si>
  <si>
    <r>
      <rPr>
        <b/>
        <sz val="10"/>
        <rFont val="Arial"/>
        <family val="2"/>
      </rPr>
      <t>Luteo3F</t>
    </r>
    <r>
      <rPr>
        <sz val="10"/>
        <rFont val="Arial"/>
      </rPr>
      <t xml:space="preserve"> : GAGGAGGTATAAGATCGAGC</t>
    </r>
  </si>
  <si>
    <t>A</t>
  </si>
  <si>
    <t>step 5 : 72°C for 1 min 20 s (35 cycles with step 3)</t>
  </si>
  <si>
    <t>- Dispense 37,5 µl of Mix PCR into each PCR tube</t>
  </si>
  <si>
    <t>Serge Galzi</t>
  </si>
  <si>
    <t>step 4 : Ta°C for 1 min</t>
  </si>
  <si>
    <t>- Migrate the PCR product : 25 min (agarose 12 g/l TAE ; 100 V)</t>
  </si>
  <si>
    <t>Position</t>
  </si>
  <si>
    <r>
      <rPr>
        <b/>
        <sz val="10"/>
        <rFont val="Arial"/>
        <family val="2"/>
      </rPr>
      <t>Luteo11F</t>
    </r>
    <r>
      <rPr>
        <sz val="10"/>
        <rFont val="Arial"/>
        <family val="2"/>
      </rPr>
      <t xml:space="preserve"> : TCGAGCAGTCAGTTGAGGG</t>
    </r>
  </si>
  <si>
    <r>
      <rPr>
        <b/>
        <sz val="10"/>
        <rFont val="Arial"/>
        <family val="2"/>
      </rPr>
      <t>Luteo13F</t>
    </r>
    <r>
      <rPr>
        <sz val="10"/>
        <rFont val="Arial"/>
        <family val="2"/>
      </rPr>
      <t xml:space="preserve"> : TGGTGAGGGGGGGTTATTG</t>
    </r>
  </si>
  <si>
    <r>
      <rPr>
        <b/>
        <sz val="10"/>
        <rFont val="Arial"/>
        <family val="2"/>
      </rPr>
      <t>Luteo9F</t>
    </r>
    <r>
      <rPr>
        <sz val="10"/>
        <rFont val="Arial"/>
        <family val="2"/>
      </rPr>
      <t xml:space="preserve"> : CGTAGTTGCCGTTGAAGACG</t>
    </r>
  </si>
  <si>
    <r>
      <rPr>
        <b/>
        <sz val="10"/>
        <rFont val="Arial"/>
        <family val="2"/>
      </rPr>
      <t>Luteo12R</t>
    </r>
    <r>
      <rPr>
        <sz val="10"/>
        <rFont val="Arial"/>
        <family val="2"/>
      </rPr>
      <t xml:space="preserve"> : GTTTGACACCCCAGTCGTAG</t>
    </r>
  </si>
  <si>
    <r>
      <rPr>
        <b/>
        <sz val="10"/>
        <rFont val="Arial"/>
        <family val="2"/>
      </rPr>
      <t>Luteo14R</t>
    </r>
    <r>
      <rPr>
        <sz val="10"/>
        <rFont val="Arial"/>
        <family val="2"/>
      </rPr>
      <t xml:space="preserve"> : GATCCTCGGAGATGCAAAGA</t>
    </r>
  </si>
  <si>
    <r>
      <rPr>
        <b/>
        <sz val="10"/>
        <rFont val="Arial"/>
        <family val="2"/>
      </rPr>
      <t>Polero3PR</t>
    </r>
    <r>
      <rPr>
        <sz val="10"/>
        <rFont val="Arial"/>
        <family val="2"/>
      </rPr>
      <t xml:space="preserve"> : ACACCGNANNGCCNNNGG</t>
    </r>
  </si>
  <si>
    <t>Ta°C</t>
  </si>
  <si>
    <t>Direct sequencing</t>
  </si>
  <si>
    <t xml:space="preserve">A séquencer </t>
  </si>
  <si>
    <t>YAMPOLEROA1</t>
  </si>
  <si>
    <t>A1 lutéo3F-6R</t>
  </si>
  <si>
    <t>à faire</t>
  </si>
  <si>
    <t>A2</t>
  </si>
  <si>
    <t>YAMPOLEROA2-1</t>
  </si>
  <si>
    <t>&lt;--- Ce produit a été cloné dans pGEM-T Easy</t>
  </si>
  <si>
    <t>A2-1luteoplasm</t>
  </si>
  <si>
    <t>fait</t>
  </si>
  <si>
    <t>SP6</t>
  </si>
  <si>
    <t>B1</t>
  </si>
  <si>
    <t>YAMPOLEROB1</t>
  </si>
  <si>
    <t>B1 lutéo11F-6R</t>
  </si>
  <si>
    <t>++?</t>
  </si>
  <si>
    <t>YAMPOLEROC3-1</t>
  </si>
  <si>
    <t>C4</t>
  </si>
  <si>
    <t>D3</t>
  </si>
  <si>
    <t>YAMPOLEROD3</t>
  </si>
  <si>
    <t>D3 lutéo13F-8R</t>
  </si>
  <si>
    <t>YAMPOLEROD4</t>
  </si>
  <si>
    <t>D4 lutéo13F-14R</t>
  </si>
  <si>
    <t>1 ------ 8</t>
  </si>
  <si>
    <t>Yam-polerovirus detection</t>
  </si>
  <si>
    <t>Yam-polerovirus chromosome 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</si>
</sst>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6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0" fillId="0" borderId="0" xfId="0" applyBorder="1"/>
    <xf numFmtId="0" fontId="1" fillId="0" borderId="0" xfId="0" applyFont="1"/>
    <xf numFmtId="14" fontId="2" fillId="0" borderId="0" xfId="0" applyNumberFormat="1" applyFont="1" applyFill="1" applyAlignment="1">
      <alignment horizontal="center"/>
    </xf>
    <xf numFmtId="0" fontId="1" fillId="0" borderId="0" xfId="0" applyFont="1" applyFill="1"/>
    <xf numFmtId="14" fontId="2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4" fillId="0" borderId="0" xfId="1" applyFont="1"/>
    <xf numFmtId="0" fontId="3" fillId="0" borderId="0" xfId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" quotePrefix="1" applyFont="1" applyFill="1"/>
    <xf numFmtId="0" fontId="4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3" xfId="1" applyFont="1" applyBorder="1" applyAlignment="1">
      <alignment horizontal="left"/>
    </xf>
    <xf numFmtId="0" fontId="3" fillId="0" borderId="0" xfId="1" quotePrefix="1"/>
    <xf numFmtId="0" fontId="4" fillId="0" borderId="3" xfId="1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3" fillId="0" borderId="0" xfId="1" quotePrefix="1" applyAlignment="1">
      <alignment horizontal="left"/>
    </xf>
    <xf numFmtId="0" fontId="3" fillId="0" borderId="0" xfId="1" applyFont="1" applyFill="1"/>
    <xf numFmtId="0" fontId="3" fillId="0" borderId="0" xfId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quotePrefix="1" applyFont="1" applyFill="1" applyAlignment="1">
      <alignment horizontal="left"/>
    </xf>
    <xf numFmtId="0" fontId="3" fillId="0" borderId="0" xfId="1" applyFill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1" applyBorder="1" applyAlignment="1">
      <alignment vertical="center"/>
    </xf>
    <xf numFmtId="0" fontId="3" fillId="0" borderId="0" xfId="1" applyAlignment="1">
      <alignment vertical="center"/>
    </xf>
    <xf numFmtId="0" fontId="1" fillId="0" borderId="0" xfId="1" applyFont="1" applyAlignment="1">
      <alignment vertical="center"/>
    </xf>
    <xf numFmtId="14" fontId="2" fillId="0" borderId="0" xfId="1" applyNumberFormat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14" fontId="2" fillId="0" borderId="0" xfId="1" applyNumberFormat="1" applyFont="1" applyFill="1" applyAlignment="1">
      <alignment vertical="center"/>
    </xf>
    <xf numFmtId="0" fontId="3" fillId="0" borderId="0" xfId="1" applyFill="1" applyAlignment="1">
      <alignment vertical="center"/>
    </xf>
    <xf numFmtId="0" fontId="3" fillId="0" borderId="0" xfId="1" applyFill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2" xfId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quotePrefix="1" applyFont="1" applyFill="1" applyAlignment="1">
      <alignment vertical="center"/>
    </xf>
    <xf numFmtId="0" fontId="4" fillId="0" borderId="3" xfId="1" applyFont="1" applyBorder="1" applyAlignment="1">
      <alignment horizontal="left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0" xfId="1" quotePrefix="1" applyAlignment="1">
      <alignment vertical="center"/>
    </xf>
    <xf numFmtId="0" fontId="4" fillId="0" borderId="3" xfId="1" applyFont="1" applyFill="1" applyBorder="1" applyAlignment="1">
      <alignment horizontal="left" vertical="center"/>
    </xf>
    <xf numFmtId="0" fontId="3" fillId="0" borderId="3" xfId="1" applyFill="1" applyBorder="1" applyAlignment="1">
      <alignment horizontal="center" vertical="center"/>
    </xf>
    <xf numFmtId="0" fontId="3" fillId="0" borderId="0" xfId="1" quotePrefix="1" applyAlignment="1">
      <alignment horizontal="left" vertical="center"/>
    </xf>
    <xf numFmtId="0" fontId="3" fillId="0" borderId="0" xfId="1" applyFont="1" applyFill="1" applyAlignment="1">
      <alignment vertical="center"/>
    </xf>
    <xf numFmtId="0" fontId="3" fillId="0" borderId="2" xfId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3" fillId="0" borderId="0" xfId="1" quotePrefix="1" applyFont="1" applyFill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2" xfId="1" quotePrefix="1" applyFont="1" applyFill="1" applyBorder="1" applyAlignment="1">
      <alignment horizontal="center" vertical="center"/>
    </xf>
    <xf numFmtId="0" fontId="3" fillId="0" borderId="2" xfId="1" quotePrefix="1" applyFont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0" fontId="3" fillId="2" borderId="0" xfId="1" applyFill="1" applyAlignment="1">
      <alignment vertical="center"/>
    </xf>
    <xf numFmtId="0" fontId="3" fillId="3" borderId="0" xfId="1" applyFill="1" applyAlignment="1">
      <alignment horizontal="center" vertical="center"/>
    </xf>
    <xf numFmtId="0" fontId="3" fillId="3" borderId="0" xfId="1" applyFont="1" applyFill="1" applyAlignment="1">
      <alignment vertical="center"/>
    </xf>
    <xf numFmtId="0" fontId="3" fillId="3" borderId="0" xfId="1" applyFill="1" applyAlignment="1">
      <alignment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Border="1" applyAlignment="1">
      <alignment vertical="center"/>
    </xf>
    <xf numFmtId="0" fontId="3" fillId="0" borderId="2" xfId="1" applyFill="1" applyBorder="1" applyAlignment="1">
      <alignment vertical="center"/>
    </xf>
    <xf numFmtId="0" fontId="3" fillId="3" borderId="0" xfId="1" applyFill="1" applyBorder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40</xdr:row>
      <xdr:rowOff>9525</xdr:rowOff>
    </xdr:from>
    <xdr:to>
      <xdr:col>11</xdr:col>
      <xdr:colOff>9525</xdr:colOff>
      <xdr:row>72</xdr:row>
      <xdr:rowOff>142875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600825"/>
          <a:ext cx="10058400" cy="531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44</xdr:row>
      <xdr:rowOff>0</xdr:rowOff>
    </xdr:from>
    <xdr:ext cx="2266950" cy="468630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7124700"/>
          <a:ext cx="2266950" cy="468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50</xdr:row>
      <xdr:rowOff>19050</xdr:rowOff>
    </xdr:from>
    <xdr:to>
      <xdr:col>10</xdr:col>
      <xdr:colOff>438150</xdr:colOff>
      <xdr:row>84</xdr:row>
      <xdr:rowOff>142875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" r="17519"/>
        <a:stretch>
          <a:fillRect/>
        </a:stretch>
      </xdr:blipFill>
      <xdr:spPr bwMode="auto">
        <a:xfrm>
          <a:off x="409575" y="8229600"/>
          <a:ext cx="8153400" cy="562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333375</xdr:colOff>
      <xdr:row>50</xdr:row>
      <xdr:rowOff>9525</xdr:rowOff>
    </xdr:from>
    <xdr:to>
      <xdr:col>14</xdr:col>
      <xdr:colOff>438150</xdr:colOff>
      <xdr:row>83</xdr:row>
      <xdr:rowOff>123825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996" r="359"/>
        <a:stretch>
          <a:fillRect/>
        </a:stretch>
      </xdr:blipFill>
      <xdr:spPr bwMode="auto">
        <a:xfrm>
          <a:off x="9439275" y="8220075"/>
          <a:ext cx="1333500" cy="545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1"/>
  <sheetViews>
    <sheetView tabSelected="1" zoomScale="80" zoomScaleNormal="80" workbookViewId="0"/>
  </sheetViews>
  <sheetFormatPr baseColWidth="10" defaultRowHeight="12.75" x14ac:dyDescent="0.2"/>
  <cols>
    <col min="1" max="1" width="2.85546875" customWidth="1"/>
    <col min="2" max="2" width="13" customWidth="1"/>
    <col min="3" max="3" width="19.85546875" customWidth="1"/>
    <col min="4" max="4" width="8.42578125" customWidth="1"/>
    <col min="5" max="5" width="8.140625" customWidth="1"/>
    <col min="6" max="6" width="11.28515625" customWidth="1"/>
    <col min="7" max="7" width="6" bestFit="1" customWidth="1"/>
    <col min="8" max="8" width="50.42578125" customWidth="1"/>
    <col min="9" max="9" width="15.5703125" customWidth="1"/>
    <col min="10" max="10" width="9" bestFit="1" customWidth="1"/>
    <col min="11" max="11" width="9" customWidth="1"/>
    <col min="12" max="12" width="5.7109375" customWidth="1"/>
  </cols>
  <sheetData>
    <row r="1" spans="2:12" x14ac:dyDescent="0.2">
      <c r="B1" s="1"/>
      <c r="C1" s="1"/>
      <c r="D1" s="1"/>
      <c r="E1" s="1"/>
      <c r="F1" s="1"/>
      <c r="G1" s="1"/>
      <c r="H1" s="1"/>
      <c r="I1" s="1"/>
    </row>
    <row r="2" spans="2:12" ht="20.25" x14ac:dyDescent="0.3">
      <c r="B2" s="2" t="s">
        <v>0</v>
      </c>
      <c r="C2" s="3">
        <v>41936</v>
      </c>
      <c r="E2" s="4" t="s">
        <v>1</v>
      </c>
      <c r="F2" s="5" t="s">
        <v>118</v>
      </c>
      <c r="G2" s="6"/>
      <c r="H2" s="6"/>
      <c r="I2" s="7"/>
    </row>
    <row r="5" spans="2:12" x14ac:dyDescent="0.2">
      <c r="B5" s="8" t="s">
        <v>2</v>
      </c>
      <c r="C5" s="9" t="s">
        <v>3</v>
      </c>
    </row>
    <row r="6" spans="2:12" x14ac:dyDescent="0.2">
      <c r="B6" s="10" t="s">
        <v>4</v>
      </c>
      <c r="C6" s="11" t="s">
        <v>3</v>
      </c>
    </row>
    <row r="7" spans="2:12" x14ac:dyDescent="0.2">
      <c r="B7" s="8"/>
      <c r="C7" s="9"/>
    </row>
    <row r="8" spans="2:12" x14ac:dyDescent="0.2">
      <c r="H8" s="12"/>
    </row>
    <row r="9" spans="2:12" x14ac:dyDescent="0.2">
      <c r="B9" s="8" t="s">
        <v>5</v>
      </c>
      <c r="C9" s="9"/>
      <c r="D9" s="9"/>
      <c r="E9" s="9"/>
      <c r="H9" s="13" t="s">
        <v>6</v>
      </c>
      <c r="I9" s="14" t="s">
        <v>7</v>
      </c>
      <c r="J9" s="15" t="s">
        <v>7</v>
      </c>
    </row>
    <row r="10" spans="2:12" x14ac:dyDescent="0.2">
      <c r="B10" s="8"/>
      <c r="C10" s="9"/>
      <c r="D10" s="9"/>
      <c r="E10" s="9"/>
      <c r="H10" s="13" t="s">
        <v>8</v>
      </c>
      <c r="I10" s="16">
        <v>1</v>
      </c>
      <c r="J10" s="17">
        <f>1*1+3*1.5</f>
        <v>5.5</v>
      </c>
      <c r="L10" s="18"/>
    </row>
    <row r="11" spans="2:12" x14ac:dyDescent="0.2">
      <c r="B11" s="19" t="s">
        <v>9</v>
      </c>
      <c r="C11" s="9"/>
      <c r="D11" s="9"/>
      <c r="E11" s="9"/>
      <c r="H11" s="20"/>
      <c r="I11" s="21"/>
      <c r="J11" s="22"/>
      <c r="L11" s="18"/>
    </row>
    <row r="12" spans="2:12" ht="14.25" x14ac:dyDescent="0.25">
      <c r="B12" s="19" t="s">
        <v>10</v>
      </c>
      <c r="C12" s="9"/>
      <c r="D12" s="9"/>
      <c r="E12" s="9"/>
      <c r="H12" s="23" t="s">
        <v>11</v>
      </c>
      <c r="I12" s="21">
        <v>15</v>
      </c>
      <c r="J12" s="22">
        <f t="shared" ref="J12:J17" si="0">I12*J$10</f>
        <v>82.5</v>
      </c>
      <c r="L12" s="18"/>
    </row>
    <row r="13" spans="2:12" x14ac:dyDescent="0.2">
      <c r="B13" s="19" t="s">
        <v>12</v>
      </c>
      <c r="C13" s="9"/>
      <c r="D13" s="9"/>
      <c r="E13" s="9"/>
      <c r="H13" s="23" t="s">
        <v>13</v>
      </c>
      <c r="I13" s="21">
        <v>5</v>
      </c>
      <c r="J13" s="22">
        <f t="shared" si="0"/>
        <v>27.5</v>
      </c>
      <c r="L13" s="18"/>
    </row>
    <row r="14" spans="2:12" x14ac:dyDescent="0.2">
      <c r="B14" s="24"/>
      <c r="C14" s="9" t="s">
        <v>14</v>
      </c>
      <c r="D14" s="9"/>
      <c r="E14" s="9"/>
      <c r="H14" s="23" t="s">
        <v>15</v>
      </c>
      <c r="I14" s="21">
        <v>1</v>
      </c>
      <c r="J14" s="22">
        <f t="shared" si="0"/>
        <v>5.5</v>
      </c>
      <c r="L14" s="18"/>
    </row>
    <row r="15" spans="2:12" x14ac:dyDescent="0.2">
      <c r="B15" s="24"/>
      <c r="C15" s="9" t="s">
        <v>16</v>
      </c>
      <c r="D15" s="9"/>
      <c r="E15" s="9"/>
      <c r="H15" s="25" t="s">
        <v>17</v>
      </c>
      <c r="I15" s="26">
        <v>1.5</v>
      </c>
      <c r="J15" s="22">
        <f t="shared" si="0"/>
        <v>8.25</v>
      </c>
      <c r="L15" s="18"/>
    </row>
    <row r="16" spans="2:12" x14ac:dyDescent="0.2">
      <c r="B16" s="24"/>
      <c r="C16" s="9" t="s">
        <v>18</v>
      </c>
      <c r="D16" s="9"/>
      <c r="E16" s="9"/>
      <c r="H16" s="25" t="s">
        <v>19</v>
      </c>
      <c r="I16" s="26">
        <v>1.5</v>
      </c>
      <c r="J16" s="22">
        <f t="shared" si="0"/>
        <v>8.25</v>
      </c>
      <c r="L16" s="18"/>
    </row>
    <row r="17" spans="2:12" x14ac:dyDescent="0.2">
      <c r="B17" s="27"/>
      <c r="C17" s="28" t="s">
        <v>20</v>
      </c>
      <c r="D17" s="9"/>
      <c r="E17" s="9"/>
      <c r="H17" s="23" t="s">
        <v>21</v>
      </c>
      <c r="I17" s="21">
        <v>1</v>
      </c>
      <c r="J17" s="22">
        <f t="shared" si="0"/>
        <v>5.5</v>
      </c>
      <c r="L17" s="18"/>
    </row>
    <row r="18" spans="2:12" x14ac:dyDescent="0.2">
      <c r="B18" s="9"/>
      <c r="C18" s="28" t="s">
        <v>22</v>
      </c>
      <c r="D18" s="9"/>
      <c r="E18" s="9"/>
      <c r="H18" s="20"/>
      <c r="I18" s="21"/>
      <c r="J18" s="22"/>
      <c r="L18" s="18"/>
    </row>
    <row r="19" spans="2:12" x14ac:dyDescent="0.2">
      <c r="B19" s="9"/>
      <c r="C19" s="29" t="s">
        <v>23</v>
      </c>
      <c r="D19" s="9"/>
      <c r="E19" s="9"/>
      <c r="H19" s="13" t="s">
        <v>24</v>
      </c>
      <c r="I19" s="30">
        <f>SUM(I12:I17)</f>
        <v>25</v>
      </c>
      <c r="J19" s="30">
        <f>SUM(J12:J17)</f>
        <v>137.5</v>
      </c>
      <c r="L19" s="18"/>
    </row>
    <row r="20" spans="2:12" x14ac:dyDescent="0.2">
      <c r="B20" s="27"/>
      <c r="C20" s="29" t="s">
        <v>25</v>
      </c>
      <c r="D20" s="9"/>
      <c r="E20" s="9"/>
      <c r="G20" s="1"/>
      <c r="I20" s="31"/>
      <c r="J20" s="31"/>
      <c r="L20" s="1"/>
    </row>
    <row r="21" spans="2:12" x14ac:dyDescent="0.2">
      <c r="B21" s="32" t="s">
        <v>26</v>
      </c>
      <c r="C21" s="33"/>
      <c r="D21" s="33"/>
      <c r="E21" s="33"/>
      <c r="G21" s="34" t="s">
        <v>27</v>
      </c>
      <c r="H21" s="11" t="s">
        <v>28</v>
      </c>
      <c r="I21" s="35"/>
      <c r="J21" s="36"/>
      <c r="K21" s="37"/>
    </row>
    <row r="22" spans="2:12" x14ac:dyDescent="0.2">
      <c r="G22" s="34"/>
      <c r="H22" s="11" t="s">
        <v>29</v>
      </c>
      <c r="I22" s="38"/>
      <c r="J22" s="31"/>
      <c r="K22" s="36"/>
      <c r="L22" s="1"/>
    </row>
    <row r="23" spans="2:12" x14ac:dyDescent="0.2">
      <c r="G23" s="34"/>
      <c r="H23" s="39" t="s">
        <v>30</v>
      </c>
      <c r="I23" s="40" t="s">
        <v>31</v>
      </c>
      <c r="J23" s="41"/>
      <c r="K23" s="31"/>
      <c r="L23" s="1"/>
    </row>
    <row r="24" spans="2:12" x14ac:dyDescent="0.2">
      <c r="G24" s="34"/>
      <c r="H24" s="39"/>
      <c r="I24" s="42"/>
      <c r="J24" s="41"/>
      <c r="K24" s="31"/>
      <c r="L24" s="1"/>
    </row>
    <row r="25" spans="2:12" x14ac:dyDescent="0.2">
      <c r="G25" s="34" t="s">
        <v>32</v>
      </c>
      <c r="H25" s="11" t="s">
        <v>33</v>
      </c>
      <c r="I25" s="41"/>
      <c r="J25" s="42"/>
      <c r="L25" s="1"/>
    </row>
    <row r="26" spans="2:12" x14ac:dyDescent="0.2">
      <c r="C26" s="33"/>
      <c r="D26" s="33"/>
      <c r="G26" s="34"/>
      <c r="H26" s="11" t="s">
        <v>34</v>
      </c>
      <c r="I26" s="38"/>
      <c r="K26" s="41"/>
      <c r="L26" s="1"/>
    </row>
    <row r="27" spans="2:12" x14ac:dyDescent="0.2">
      <c r="C27" s="33"/>
      <c r="D27" s="33"/>
      <c r="G27" s="34"/>
      <c r="H27" s="39" t="s">
        <v>30</v>
      </c>
      <c r="I27" s="40" t="s">
        <v>35</v>
      </c>
      <c r="J27" s="43"/>
      <c r="K27" s="42"/>
      <c r="L27" s="1"/>
    </row>
    <row r="28" spans="2:12" x14ac:dyDescent="0.2">
      <c r="C28" s="33"/>
      <c r="D28" s="33"/>
      <c r="G28" s="34"/>
      <c r="H28" s="32"/>
      <c r="I28" s="42"/>
      <c r="J28" s="42"/>
      <c r="K28" s="44"/>
      <c r="L28" s="1"/>
    </row>
    <row r="30" spans="2:12" x14ac:dyDescent="0.2">
      <c r="H30" s="45" t="s">
        <v>36</v>
      </c>
      <c r="I30" s="46" t="s">
        <v>37</v>
      </c>
      <c r="J30" s="47" t="s">
        <v>38</v>
      </c>
      <c r="K30" s="48" t="s">
        <v>39</v>
      </c>
    </row>
    <row r="31" spans="2:12" x14ac:dyDescent="0.2">
      <c r="G31" s="30">
        <v>1</v>
      </c>
      <c r="H31" s="49" t="s">
        <v>40</v>
      </c>
      <c r="I31" s="50" t="s">
        <v>41</v>
      </c>
      <c r="J31" s="47" t="s">
        <v>42</v>
      </c>
      <c r="K31" s="51" t="s">
        <v>43</v>
      </c>
    </row>
    <row r="32" spans="2:12" s="1" customFormat="1" x14ac:dyDescent="0.2">
      <c r="B32"/>
      <c r="C32"/>
      <c r="F32" s="52" t="s">
        <v>44</v>
      </c>
      <c r="G32" s="30">
        <v>2</v>
      </c>
      <c r="H32" s="30" t="s">
        <v>45</v>
      </c>
      <c r="I32" s="53" t="s">
        <v>46</v>
      </c>
      <c r="J32" s="47" t="s">
        <v>42</v>
      </c>
      <c r="K32" s="51" t="s">
        <v>47</v>
      </c>
    </row>
    <row r="33" spans="2:12" s="1" customFormat="1" x14ac:dyDescent="0.2">
      <c r="F33" s="52" t="s">
        <v>48</v>
      </c>
      <c r="G33" s="30">
        <v>3</v>
      </c>
      <c r="H33" s="30" t="s">
        <v>49</v>
      </c>
      <c r="I33" s="53" t="s">
        <v>46</v>
      </c>
      <c r="J33" s="47" t="s">
        <v>42</v>
      </c>
      <c r="K33" s="51" t="s">
        <v>47</v>
      </c>
    </row>
    <row r="34" spans="2:12" s="1" customFormat="1" x14ac:dyDescent="0.2">
      <c r="F34" s="52" t="s">
        <v>50</v>
      </c>
      <c r="G34" s="30">
        <v>4</v>
      </c>
      <c r="H34" s="47" t="s">
        <v>51</v>
      </c>
      <c r="I34" s="53" t="s">
        <v>46</v>
      </c>
      <c r="J34" s="47" t="s">
        <v>42</v>
      </c>
      <c r="K34" s="51" t="s">
        <v>47</v>
      </c>
    </row>
    <row r="35" spans="2:12" x14ac:dyDescent="0.2">
      <c r="B35" s="11"/>
      <c r="G35" s="30">
        <v>5</v>
      </c>
      <c r="H35" s="49" t="s">
        <v>40</v>
      </c>
      <c r="I35" s="50" t="s">
        <v>41</v>
      </c>
      <c r="J35" s="47" t="s">
        <v>52</v>
      </c>
      <c r="K35" s="51" t="s">
        <v>43</v>
      </c>
    </row>
    <row r="36" spans="2:12" x14ac:dyDescent="0.2">
      <c r="F36" s="52" t="s">
        <v>53</v>
      </c>
      <c r="G36" s="30">
        <v>6</v>
      </c>
      <c r="H36" s="30" t="s">
        <v>45</v>
      </c>
      <c r="I36" s="53" t="s">
        <v>46</v>
      </c>
      <c r="J36" s="47" t="s">
        <v>52</v>
      </c>
      <c r="K36" s="49" t="s">
        <v>54</v>
      </c>
    </row>
    <row r="37" spans="2:12" x14ac:dyDescent="0.2">
      <c r="B37" s="31"/>
      <c r="F37" s="52" t="s">
        <v>55</v>
      </c>
      <c r="G37" s="30">
        <v>7</v>
      </c>
      <c r="H37" s="30" t="s">
        <v>49</v>
      </c>
      <c r="I37" s="53" t="s">
        <v>46</v>
      </c>
      <c r="J37" s="47" t="s">
        <v>52</v>
      </c>
      <c r="K37" s="51" t="s">
        <v>54</v>
      </c>
    </row>
    <row r="38" spans="2:12" s="1" customFormat="1" x14ac:dyDescent="0.2">
      <c r="F38" s="52" t="s">
        <v>56</v>
      </c>
      <c r="G38" s="30">
        <v>8</v>
      </c>
      <c r="H38" s="47" t="s">
        <v>51</v>
      </c>
      <c r="I38" s="53" t="s">
        <v>46</v>
      </c>
      <c r="J38" s="47" t="s">
        <v>52</v>
      </c>
      <c r="K38" s="51" t="s">
        <v>57</v>
      </c>
    </row>
    <row r="39" spans="2:12" s="1" customFormat="1" x14ac:dyDescent="0.2">
      <c r="J39"/>
      <c r="K39"/>
      <c r="L39"/>
    </row>
    <row r="40" spans="2:12" s="1" customFormat="1" x14ac:dyDescent="0.2">
      <c r="C40" s="54" t="s">
        <v>58</v>
      </c>
      <c r="J40"/>
      <c r="K40"/>
      <c r="L40"/>
    </row>
    <row r="41" spans="2:12" s="1" customFormat="1" x14ac:dyDescent="0.2">
      <c r="C41" s="54"/>
      <c r="J41"/>
      <c r="K41"/>
      <c r="L41"/>
    </row>
  </sheetData>
  <pageMargins left="0.25" right="0.25" top="0.75" bottom="0.75" header="0.3" footer="0.3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60"/>
  <sheetViews>
    <sheetView zoomScale="80" zoomScaleNormal="80" workbookViewId="0"/>
  </sheetViews>
  <sheetFormatPr baseColWidth="10" defaultRowHeight="12.75" x14ac:dyDescent="0.2"/>
  <cols>
    <col min="1" max="1" width="2.85546875" customWidth="1"/>
    <col min="2" max="2" width="13" customWidth="1"/>
    <col min="3" max="3" width="19.85546875" customWidth="1"/>
    <col min="4" max="4" width="8.42578125" customWidth="1"/>
    <col min="5" max="5" width="8.140625" customWidth="1"/>
    <col min="6" max="6" width="11.28515625" customWidth="1"/>
    <col min="7" max="7" width="6" bestFit="1" customWidth="1"/>
    <col min="8" max="8" width="38.5703125" customWidth="1"/>
    <col min="9" max="9" width="8.85546875" customWidth="1"/>
    <col min="10" max="10" width="8.85546875" bestFit="1" customWidth="1"/>
    <col min="11" max="11" width="9" customWidth="1"/>
    <col min="12" max="12" width="5.7109375" customWidth="1"/>
    <col min="13" max="13" width="13.140625" bestFit="1" customWidth="1"/>
  </cols>
  <sheetData>
    <row r="1" spans="2:12" x14ac:dyDescent="0.2">
      <c r="B1" s="1"/>
      <c r="C1" s="1"/>
      <c r="D1" s="1"/>
      <c r="E1" s="1"/>
      <c r="F1" s="1"/>
      <c r="G1" s="1"/>
      <c r="H1" s="1"/>
      <c r="I1" s="1"/>
    </row>
    <row r="2" spans="2:12" ht="20.25" x14ac:dyDescent="0.3">
      <c r="B2" s="2" t="s">
        <v>0</v>
      </c>
      <c r="C2" s="3">
        <v>41978</v>
      </c>
      <c r="E2" s="4" t="s">
        <v>1</v>
      </c>
      <c r="F2" s="5" t="s">
        <v>119</v>
      </c>
      <c r="G2" s="6"/>
      <c r="H2" s="6"/>
      <c r="I2" s="7"/>
    </row>
    <row r="5" spans="2:12" x14ac:dyDescent="0.2">
      <c r="B5" s="8" t="s">
        <v>2</v>
      </c>
      <c r="C5" s="9" t="s">
        <v>84</v>
      </c>
    </row>
    <row r="6" spans="2:12" x14ac:dyDescent="0.2">
      <c r="B6" s="10" t="s">
        <v>4</v>
      </c>
      <c r="C6" s="11" t="s">
        <v>3</v>
      </c>
    </row>
    <row r="7" spans="2:12" x14ac:dyDescent="0.2">
      <c r="B7" s="8"/>
      <c r="C7" s="9"/>
    </row>
    <row r="8" spans="2:12" x14ac:dyDescent="0.2">
      <c r="H8" s="12"/>
    </row>
    <row r="9" spans="2:12" x14ac:dyDescent="0.2">
      <c r="B9" s="8" t="s">
        <v>5</v>
      </c>
      <c r="C9" s="9"/>
      <c r="D9" s="9"/>
      <c r="E9" s="9"/>
      <c r="H9" s="13" t="s">
        <v>6</v>
      </c>
      <c r="I9" s="14" t="s">
        <v>7</v>
      </c>
      <c r="J9" s="15" t="s">
        <v>7</v>
      </c>
    </row>
    <row r="10" spans="2:12" x14ac:dyDescent="0.2">
      <c r="B10" s="8"/>
      <c r="C10" s="9"/>
      <c r="D10" s="9"/>
      <c r="E10" s="9"/>
      <c r="H10" s="13" t="s">
        <v>8</v>
      </c>
      <c r="I10" s="16">
        <v>1</v>
      </c>
      <c r="J10" s="17">
        <v>1.5</v>
      </c>
      <c r="L10" s="18"/>
    </row>
    <row r="11" spans="2:12" x14ac:dyDescent="0.2">
      <c r="B11" s="19" t="s">
        <v>83</v>
      </c>
      <c r="C11" s="9"/>
      <c r="D11" s="9"/>
      <c r="E11" s="9"/>
      <c r="H11" s="20"/>
      <c r="I11" s="21"/>
      <c r="J11" s="22"/>
      <c r="L11" s="18"/>
    </row>
    <row r="12" spans="2:12" ht="14.25" x14ac:dyDescent="0.25">
      <c r="B12" s="19" t="s">
        <v>10</v>
      </c>
      <c r="C12" s="9"/>
      <c r="D12" s="9"/>
      <c r="E12" s="9"/>
      <c r="H12" s="23" t="s">
        <v>11</v>
      </c>
      <c r="I12" s="21">
        <v>15</v>
      </c>
      <c r="J12" s="22">
        <f>I12*J$10</f>
        <v>22.5</v>
      </c>
      <c r="L12" s="18"/>
    </row>
    <row r="13" spans="2:12" x14ac:dyDescent="0.2">
      <c r="B13" s="19" t="s">
        <v>12</v>
      </c>
      <c r="C13" s="9"/>
      <c r="D13" s="9"/>
      <c r="E13" s="9"/>
      <c r="H13" s="23" t="s">
        <v>13</v>
      </c>
      <c r="I13" s="21">
        <v>5</v>
      </c>
      <c r="J13" s="22">
        <f>I13*J$10</f>
        <v>7.5</v>
      </c>
      <c r="L13" s="18"/>
    </row>
    <row r="14" spans="2:12" x14ac:dyDescent="0.2">
      <c r="B14" s="24"/>
      <c r="C14" s="9" t="s">
        <v>14</v>
      </c>
      <c r="D14" s="9"/>
      <c r="E14" s="9"/>
      <c r="H14" s="23" t="s">
        <v>15</v>
      </c>
      <c r="I14" s="21">
        <v>1</v>
      </c>
      <c r="J14" s="22">
        <f>I14*J$10</f>
        <v>1.5</v>
      </c>
      <c r="L14" s="18"/>
    </row>
    <row r="15" spans="2:12" x14ac:dyDescent="0.2">
      <c r="B15" s="24"/>
      <c r="C15" s="9" t="s">
        <v>16</v>
      </c>
      <c r="D15" s="9"/>
      <c r="E15" s="9"/>
      <c r="H15" s="25" t="s">
        <v>17</v>
      </c>
      <c r="I15" s="26">
        <v>1.5</v>
      </c>
      <c r="J15" s="22">
        <f>I15*J$10</f>
        <v>2.25</v>
      </c>
      <c r="L15" s="18"/>
    </row>
    <row r="16" spans="2:12" x14ac:dyDescent="0.2">
      <c r="B16" s="24"/>
      <c r="C16" s="9" t="s">
        <v>18</v>
      </c>
      <c r="D16" s="9"/>
      <c r="E16" s="9"/>
      <c r="H16" s="25" t="s">
        <v>19</v>
      </c>
      <c r="I16" s="26">
        <v>1.5</v>
      </c>
      <c r="J16" s="22">
        <f>I16*J$10</f>
        <v>2.25</v>
      </c>
      <c r="L16" s="18"/>
    </row>
    <row r="17" spans="2:12" x14ac:dyDescent="0.2">
      <c r="B17" s="27"/>
      <c r="C17" s="28" t="s">
        <v>20</v>
      </c>
      <c r="D17" s="9"/>
      <c r="E17" s="9"/>
      <c r="H17" s="23" t="s">
        <v>21</v>
      </c>
      <c r="I17" s="21">
        <v>1</v>
      </c>
      <c r="J17" s="22">
        <f>I17*J$10</f>
        <v>1.5</v>
      </c>
      <c r="L17" s="18"/>
    </row>
    <row r="18" spans="2:12" x14ac:dyDescent="0.2">
      <c r="B18" s="9"/>
      <c r="C18" s="28" t="s">
        <v>82</v>
      </c>
      <c r="D18" s="9"/>
      <c r="E18" s="9"/>
      <c r="H18" s="20"/>
      <c r="I18" s="21"/>
      <c r="J18" s="22"/>
      <c r="L18" s="18"/>
    </row>
    <row r="19" spans="2:12" x14ac:dyDescent="0.2">
      <c r="B19" s="9"/>
      <c r="C19" s="29" t="s">
        <v>23</v>
      </c>
      <c r="D19" s="9"/>
      <c r="E19" s="9"/>
      <c r="H19" s="13" t="s">
        <v>24</v>
      </c>
      <c r="I19" s="30">
        <f>SUM(I12:I17)</f>
        <v>25</v>
      </c>
      <c r="J19" s="30">
        <f>SUM(J12:J17)</f>
        <v>37.5</v>
      </c>
      <c r="L19" s="18"/>
    </row>
    <row r="20" spans="2:12" x14ac:dyDescent="0.2">
      <c r="B20" s="27"/>
      <c r="C20" s="29" t="s">
        <v>25</v>
      </c>
      <c r="D20" s="9"/>
      <c r="E20" s="9"/>
      <c r="G20" s="1"/>
      <c r="I20" s="31"/>
      <c r="J20" s="31"/>
      <c r="L20" s="1"/>
    </row>
    <row r="21" spans="2:12" x14ac:dyDescent="0.2">
      <c r="B21" s="32" t="s">
        <v>26</v>
      </c>
      <c r="C21" s="33"/>
      <c r="D21" s="33"/>
      <c r="E21" s="33"/>
      <c r="G21" s="34" t="s">
        <v>81</v>
      </c>
      <c r="H21" s="11" t="s">
        <v>80</v>
      </c>
      <c r="I21" s="35">
        <v>862</v>
      </c>
      <c r="J21" s="36"/>
      <c r="K21" s="37"/>
    </row>
    <row r="22" spans="2:12" x14ac:dyDescent="0.2">
      <c r="B22" s="24" t="s">
        <v>79</v>
      </c>
      <c r="G22" s="34" t="s">
        <v>78</v>
      </c>
      <c r="H22" s="11" t="s">
        <v>77</v>
      </c>
      <c r="I22" s="38">
        <v>1907</v>
      </c>
      <c r="J22" s="31"/>
      <c r="K22" s="36"/>
      <c r="L22" s="1"/>
    </row>
    <row r="23" spans="2:12" x14ac:dyDescent="0.2">
      <c r="G23" s="34" t="s">
        <v>76</v>
      </c>
      <c r="H23" s="11" t="s">
        <v>33</v>
      </c>
      <c r="I23" s="18">
        <v>2230</v>
      </c>
      <c r="K23" s="31"/>
      <c r="L23" s="1"/>
    </row>
    <row r="24" spans="2:12" x14ac:dyDescent="0.2">
      <c r="G24" s="34" t="s">
        <v>75</v>
      </c>
      <c r="H24" s="11" t="s">
        <v>74</v>
      </c>
      <c r="I24" s="42">
        <v>3230</v>
      </c>
      <c r="J24" s="41"/>
      <c r="K24" s="31"/>
      <c r="L24" s="1"/>
    </row>
    <row r="25" spans="2:12" x14ac:dyDescent="0.2">
      <c r="G25" s="34" t="s">
        <v>73</v>
      </c>
      <c r="H25" s="11" t="s">
        <v>28</v>
      </c>
      <c r="I25" s="42">
        <v>3821</v>
      </c>
      <c r="J25" s="41"/>
      <c r="K25" s="31"/>
      <c r="L25" s="1"/>
    </row>
    <row r="26" spans="2:12" x14ac:dyDescent="0.2">
      <c r="G26" s="34"/>
      <c r="H26" s="39" t="s">
        <v>30</v>
      </c>
      <c r="I26" s="42"/>
      <c r="J26" s="41"/>
      <c r="K26" s="31"/>
      <c r="L26" s="1"/>
    </row>
    <row r="27" spans="2:12" x14ac:dyDescent="0.2">
      <c r="G27" s="34"/>
      <c r="H27" s="11"/>
      <c r="I27" s="41"/>
      <c r="J27" s="42"/>
      <c r="L27" s="1"/>
    </row>
    <row r="28" spans="2:12" x14ac:dyDescent="0.2">
      <c r="C28" s="33"/>
      <c r="D28" s="33"/>
      <c r="G28" s="34">
        <v>1</v>
      </c>
      <c r="H28" s="11" t="s">
        <v>72</v>
      </c>
      <c r="I28" s="38">
        <v>2059</v>
      </c>
      <c r="K28" s="41"/>
      <c r="L28" s="1"/>
    </row>
    <row r="29" spans="2:12" x14ac:dyDescent="0.2">
      <c r="C29" s="33"/>
      <c r="D29" s="33"/>
      <c r="G29" s="34">
        <v>2</v>
      </c>
      <c r="H29" s="11" t="s">
        <v>34</v>
      </c>
      <c r="I29" s="38">
        <v>2725</v>
      </c>
      <c r="K29" s="41"/>
      <c r="L29" s="1"/>
    </row>
    <row r="30" spans="2:12" x14ac:dyDescent="0.2">
      <c r="C30" s="33"/>
      <c r="D30" s="33"/>
      <c r="G30" s="34">
        <v>3</v>
      </c>
      <c r="H30" s="11" t="s">
        <v>71</v>
      </c>
      <c r="I30" s="38">
        <v>3332</v>
      </c>
      <c r="K30" s="41"/>
      <c r="L30" s="1"/>
    </row>
    <row r="31" spans="2:12" x14ac:dyDescent="0.2">
      <c r="C31" s="33"/>
      <c r="D31" s="33"/>
      <c r="G31" s="34">
        <v>4</v>
      </c>
      <c r="H31" s="11" t="s">
        <v>29</v>
      </c>
      <c r="I31" s="38">
        <v>4049</v>
      </c>
      <c r="K31" s="41"/>
      <c r="L31" s="1"/>
    </row>
    <row r="32" spans="2:12" x14ac:dyDescent="0.2">
      <c r="C32" s="33"/>
      <c r="D32" s="33"/>
      <c r="G32" s="34">
        <v>5</v>
      </c>
      <c r="H32" s="11" t="s">
        <v>70</v>
      </c>
      <c r="I32" s="38">
        <v>5046</v>
      </c>
      <c r="K32" s="41"/>
      <c r="L32" s="1"/>
    </row>
    <row r="33" spans="2:13" x14ac:dyDescent="0.2">
      <c r="C33" s="33"/>
      <c r="D33" s="33"/>
      <c r="G33" s="34"/>
      <c r="H33" s="39" t="s">
        <v>30</v>
      </c>
      <c r="I33" s="40"/>
      <c r="J33" s="41"/>
      <c r="K33" s="42"/>
      <c r="L33" s="1"/>
    </row>
    <row r="34" spans="2:13" x14ac:dyDescent="0.2">
      <c r="C34" s="33"/>
      <c r="D34" s="33"/>
      <c r="G34" s="34"/>
      <c r="H34" s="32"/>
      <c r="I34" s="42"/>
      <c r="J34" s="42"/>
      <c r="K34" s="44"/>
      <c r="L34" s="1"/>
    </row>
    <row r="36" spans="2:13" x14ac:dyDescent="0.2">
      <c r="H36" s="45" t="s">
        <v>36</v>
      </c>
      <c r="I36" s="46" t="s">
        <v>37</v>
      </c>
      <c r="J36" s="47" t="s">
        <v>38</v>
      </c>
      <c r="K36" s="48" t="s">
        <v>69</v>
      </c>
      <c r="L36" s="57" t="s">
        <v>39</v>
      </c>
      <c r="M36" s="48" t="s">
        <v>68</v>
      </c>
    </row>
    <row r="37" spans="2:13" x14ac:dyDescent="0.2">
      <c r="G37" s="30">
        <v>1</v>
      </c>
      <c r="H37" s="30" t="s">
        <v>45</v>
      </c>
      <c r="I37" s="53" t="s">
        <v>46</v>
      </c>
      <c r="J37" s="47" t="s">
        <v>67</v>
      </c>
      <c r="K37" s="51">
        <f>I28-I21</f>
        <v>1197</v>
      </c>
      <c r="L37" s="56" t="s">
        <v>47</v>
      </c>
      <c r="M37" s="47" t="s">
        <v>43</v>
      </c>
    </row>
    <row r="38" spans="2:13" s="1" customFormat="1" x14ac:dyDescent="0.2">
      <c r="B38"/>
      <c r="F38" s="52" t="s">
        <v>66</v>
      </c>
      <c r="G38" s="30">
        <v>2</v>
      </c>
      <c r="H38" s="30" t="s">
        <v>45</v>
      </c>
      <c r="I38" s="53" t="s">
        <v>46</v>
      </c>
      <c r="J38" s="47" t="s">
        <v>65</v>
      </c>
      <c r="K38" s="51">
        <f>I29-I22</f>
        <v>818</v>
      </c>
      <c r="L38" s="56" t="s">
        <v>47</v>
      </c>
      <c r="M38" s="56" t="s">
        <v>47</v>
      </c>
    </row>
    <row r="39" spans="2:13" s="1" customFormat="1" x14ac:dyDescent="0.2">
      <c r="F39" s="52"/>
      <c r="G39" s="30">
        <v>3</v>
      </c>
      <c r="H39" s="30" t="s">
        <v>45</v>
      </c>
      <c r="I39" s="53" t="s">
        <v>46</v>
      </c>
      <c r="J39" s="47" t="s">
        <v>64</v>
      </c>
      <c r="K39" s="51">
        <f>I30-I23</f>
        <v>1102</v>
      </c>
      <c r="L39" s="56" t="s">
        <v>47</v>
      </c>
      <c r="M39" s="56" t="s">
        <v>47</v>
      </c>
    </row>
    <row r="40" spans="2:13" s="1" customFormat="1" x14ac:dyDescent="0.2">
      <c r="F40" s="52" t="s">
        <v>63</v>
      </c>
      <c r="G40" s="30">
        <v>4</v>
      </c>
      <c r="H40" s="30" t="s">
        <v>45</v>
      </c>
      <c r="I40" s="53" t="s">
        <v>46</v>
      </c>
      <c r="J40" s="47" t="s">
        <v>62</v>
      </c>
      <c r="K40" s="51">
        <f>I31-I24</f>
        <v>819</v>
      </c>
      <c r="L40" s="56" t="s">
        <v>47</v>
      </c>
      <c r="M40" s="47" t="s">
        <v>43</v>
      </c>
    </row>
    <row r="41" spans="2:13" x14ac:dyDescent="0.2">
      <c r="B41" s="11"/>
      <c r="F41" s="52" t="s">
        <v>61</v>
      </c>
      <c r="G41" s="30">
        <v>5</v>
      </c>
      <c r="H41" s="30" t="s">
        <v>45</v>
      </c>
      <c r="I41" s="53" t="s">
        <v>46</v>
      </c>
      <c r="J41" s="47" t="s">
        <v>60</v>
      </c>
      <c r="K41" s="51">
        <f>I32-I25</f>
        <v>1225</v>
      </c>
      <c r="L41" s="47" t="s">
        <v>43</v>
      </c>
      <c r="M41" s="47" t="s">
        <v>43</v>
      </c>
    </row>
    <row r="42" spans="2:13" s="1" customFormat="1" x14ac:dyDescent="0.2">
      <c r="J42"/>
      <c r="K42"/>
      <c r="L42"/>
    </row>
    <row r="43" spans="2:13" s="1" customFormat="1" x14ac:dyDescent="0.2">
      <c r="C43" s="55" t="s">
        <v>59</v>
      </c>
      <c r="J43"/>
      <c r="K43"/>
      <c r="L43"/>
    </row>
    <row r="44" spans="2:13" s="1" customFormat="1" x14ac:dyDescent="0.2">
      <c r="C44" s="54"/>
      <c r="J44"/>
      <c r="K44"/>
      <c r="L44"/>
    </row>
    <row r="60" spans="8:8" x14ac:dyDescent="0.2">
      <c r="H60" s="11"/>
    </row>
  </sheetData>
  <pageMargins left="0.25" right="0.25" top="0.75" bottom="0.75" header="0.3" footer="0.3"/>
  <pageSetup paperSize="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66"/>
  <sheetViews>
    <sheetView zoomScale="80" zoomScaleNormal="80" workbookViewId="0"/>
  </sheetViews>
  <sheetFormatPr baseColWidth="10" defaultColWidth="11.5703125" defaultRowHeight="12.75" x14ac:dyDescent="0.2"/>
  <cols>
    <col min="1" max="1" width="2.85546875" style="59" customWidth="1"/>
    <col min="2" max="2" width="13" style="59" customWidth="1"/>
    <col min="3" max="3" width="19.85546875" style="59" customWidth="1"/>
    <col min="4" max="4" width="8.42578125" style="59" customWidth="1"/>
    <col min="5" max="5" width="9.7109375" style="59" customWidth="1"/>
    <col min="6" max="6" width="5.7109375" style="59" customWidth="1"/>
    <col min="7" max="7" width="6" style="59" bestFit="1" customWidth="1"/>
    <col min="8" max="8" width="38.5703125" style="59" customWidth="1"/>
    <col min="9" max="9" width="8.85546875" style="59" customWidth="1"/>
    <col min="10" max="10" width="8.85546875" style="59" bestFit="1" customWidth="1"/>
    <col min="11" max="11" width="9" style="59" customWidth="1"/>
    <col min="12" max="12" width="5.7109375" style="59" customWidth="1"/>
    <col min="13" max="13" width="5.28515625" style="59" customWidth="1"/>
    <col min="14" max="14" width="13.140625" style="59" bestFit="1" customWidth="1"/>
    <col min="15" max="15" width="15.7109375" style="59" bestFit="1" customWidth="1"/>
    <col min="16" max="16" width="39.42578125" style="59" customWidth="1"/>
    <col min="17" max="17" width="15" style="59" bestFit="1" customWidth="1"/>
    <col min="18" max="18" width="7.85546875" style="59" bestFit="1" customWidth="1"/>
    <col min="19" max="16384" width="11.5703125" style="59"/>
  </cols>
  <sheetData>
    <row r="1" spans="2:12" x14ac:dyDescent="0.2">
      <c r="B1" s="58"/>
      <c r="C1" s="58"/>
      <c r="D1" s="58"/>
      <c r="E1" s="58"/>
      <c r="F1" s="58"/>
      <c r="G1" s="58"/>
      <c r="H1" s="58"/>
      <c r="I1" s="58"/>
    </row>
    <row r="2" spans="2:12" ht="20.25" x14ac:dyDescent="0.2">
      <c r="B2" s="60" t="s">
        <v>0</v>
      </c>
      <c r="C2" s="61">
        <v>42081</v>
      </c>
      <c r="E2" s="62" t="s">
        <v>1</v>
      </c>
      <c r="F2" s="63" t="s">
        <v>119</v>
      </c>
      <c r="G2" s="64"/>
      <c r="H2" s="64"/>
      <c r="I2" s="65"/>
    </row>
    <row r="5" spans="2:12" x14ac:dyDescent="0.2">
      <c r="B5" s="66" t="s">
        <v>2</v>
      </c>
      <c r="C5" s="59" t="s">
        <v>84</v>
      </c>
    </row>
    <row r="6" spans="2:12" x14ac:dyDescent="0.2">
      <c r="B6" s="66" t="s">
        <v>4</v>
      </c>
      <c r="C6" s="67" t="s">
        <v>3</v>
      </c>
    </row>
    <row r="7" spans="2:12" x14ac:dyDescent="0.2">
      <c r="B7" s="66"/>
    </row>
    <row r="8" spans="2:12" x14ac:dyDescent="0.2">
      <c r="H8" s="68"/>
    </row>
    <row r="9" spans="2:12" x14ac:dyDescent="0.2">
      <c r="B9" s="66" t="s">
        <v>5</v>
      </c>
      <c r="H9" s="69" t="s">
        <v>6</v>
      </c>
      <c r="I9" s="70" t="s">
        <v>7</v>
      </c>
      <c r="J9" s="71" t="s">
        <v>7</v>
      </c>
    </row>
    <row r="10" spans="2:12" x14ac:dyDescent="0.2">
      <c r="B10" s="66"/>
      <c r="H10" s="69" t="s">
        <v>8</v>
      </c>
      <c r="I10" s="72">
        <v>1</v>
      </c>
      <c r="J10" s="73">
        <v>1.5</v>
      </c>
      <c r="L10" s="74"/>
    </row>
    <row r="11" spans="2:12" x14ac:dyDescent="0.2">
      <c r="B11" s="75" t="s">
        <v>83</v>
      </c>
      <c r="H11" s="76"/>
      <c r="I11" s="77"/>
      <c r="J11" s="78"/>
      <c r="L11" s="74"/>
    </row>
    <row r="12" spans="2:12" ht="14.25" x14ac:dyDescent="0.2">
      <c r="B12" s="75" t="s">
        <v>10</v>
      </c>
      <c r="H12" s="76" t="s">
        <v>11</v>
      </c>
      <c r="I12" s="77">
        <v>15</v>
      </c>
      <c r="J12" s="78">
        <f t="shared" ref="J12:J17" si="0">I12*J$10</f>
        <v>22.5</v>
      </c>
      <c r="L12" s="74"/>
    </row>
    <row r="13" spans="2:12" x14ac:dyDescent="0.2">
      <c r="B13" s="75" t="s">
        <v>12</v>
      </c>
      <c r="H13" s="76" t="s">
        <v>13</v>
      </c>
      <c r="I13" s="77">
        <v>5</v>
      </c>
      <c r="J13" s="78">
        <f t="shared" si="0"/>
        <v>7.5</v>
      </c>
      <c r="L13" s="74"/>
    </row>
    <row r="14" spans="2:12" x14ac:dyDescent="0.2">
      <c r="B14" s="79"/>
      <c r="C14" s="59" t="s">
        <v>14</v>
      </c>
      <c r="H14" s="76" t="s">
        <v>15</v>
      </c>
      <c r="I14" s="77">
        <v>1</v>
      </c>
      <c r="J14" s="78">
        <f t="shared" si="0"/>
        <v>1.5</v>
      </c>
      <c r="L14" s="74"/>
    </row>
    <row r="15" spans="2:12" x14ac:dyDescent="0.2">
      <c r="B15" s="79"/>
      <c r="C15" s="59" t="s">
        <v>16</v>
      </c>
      <c r="H15" s="80" t="s">
        <v>17</v>
      </c>
      <c r="I15" s="81">
        <v>1.5</v>
      </c>
      <c r="J15" s="78">
        <f t="shared" si="0"/>
        <v>2.25</v>
      </c>
      <c r="L15" s="74"/>
    </row>
    <row r="16" spans="2:12" x14ac:dyDescent="0.2">
      <c r="B16" s="79"/>
      <c r="C16" s="59" t="s">
        <v>18</v>
      </c>
      <c r="H16" s="80" t="s">
        <v>19</v>
      </c>
      <c r="I16" s="81">
        <v>1.5</v>
      </c>
      <c r="J16" s="78">
        <f t="shared" si="0"/>
        <v>2.25</v>
      </c>
      <c r="L16" s="74"/>
    </row>
    <row r="17" spans="2:14" x14ac:dyDescent="0.2">
      <c r="B17" s="82"/>
      <c r="C17" s="83" t="s">
        <v>85</v>
      </c>
      <c r="H17" s="76" t="s">
        <v>21</v>
      </c>
      <c r="I17" s="77">
        <v>1</v>
      </c>
      <c r="J17" s="78">
        <f t="shared" si="0"/>
        <v>1.5</v>
      </c>
      <c r="L17" s="74"/>
    </row>
    <row r="18" spans="2:14" x14ac:dyDescent="0.2">
      <c r="C18" s="83" t="s">
        <v>82</v>
      </c>
      <c r="H18" s="76"/>
      <c r="I18" s="77"/>
      <c r="J18" s="78"/>
      <c r="L18" s="74"/>
    </row>
    <row r="19" spans="2:14" x14ac:dyDescent="0.2">
      <c r="C19" s="67" t="s">
        <v>23</v>
      </c>
      <c r="H19" s="69" t="s">
        <v>24</v>
      </c>
      <c r="I19" s="84">
        <f>SUM(I12:I17)</f>
        <v>25</v>
      </c>
      <c r="J19" s="84">
        <f>SUM(J12:J17)</f>
        <v>37.5</v>
      </c>
      <c r="L19" s="74"/>
    </row>
    <row r="20" spans="2:14" x14ac:dyDescent="0.2">
      <c r="B20" s="82"/>
      <c r="C20" s="67" t="s">
        <v>25</v>
      </c>
      <c r="G20" s="58"/>
      <c r="I20" s="85"/>
      <c r="J20" s="85"/>
      <c r="L20" s="58"/>
    </row>
    <row r="21" spans="2:14" x14ac:dyDescent="0.2">
      <c r="B21" s="86" t="s">
        <v>86</v>
      </c>
      <c r="C21" s="64"/>
      <c r="D21" s="64"/>
      <c r="E21" s="64"/>
      <c r="J21" s="85"/>
      <c r="K21" s="87"/>
    </row>
    <row r="22" spans="2:14" x14ac:dyDescent="0.2">
      <c r="B22" s="79" t="s">
        <v>79</v>
      </c>
      <c r="I22" s="74" t="s">
        <v>87</v>
      </c>
      <c r="J22" s="85"/>
      <c r="M22" s="67"/>
      <c r="N22" s="88"/>
    </row>
    <row r="23" spans="2:14" x14ac:dyDescent="0.2">
      <c r="G23" s="89" t="s">
        <v>81</v>
      </c>
      <c r="H23" s="67" t="s">
        <v>80</v>
      </c>
      <c r="I23" s="88">
        <v>862</v>
      </c>
    </row>
    <row r="24" spans="2:14" x14ac:dyDescent="0.2">
      <c r="G24" s="89" t="s">
        <v>78</v>
      </c>
      <c r="H24" s="59" t="s">
        <v>88</v>
      </c>
      <c r="I24" s="74">
        <v>876</v>
      </c>
      <c r="J24" s="90"/>
      <c r="M24" s="67"/>
      <c r="N24" s="91"/>
    </row>
    <row r="25" spans="2:14" x14ac:dyDescent="0.2">
      <c r="G25" s="89" t="s">
        <v>76</v>
      </c>
      <c r="H25" s="67" t="s">
        <v>33</v>
      </c>
      <c r="I25" s="74">
        <v>2230</v>
      </c>
      <c r="J25" s="90"/>
      <c r="M25" s="67"/>
      <c r="N25" s="91"/>
    </row>
    <row r="26" spans="2:14" x14ac:dyDescent="0.2">
      <c r="D26" s="64"/>
      <c r="G26" s="89" t="s">
        <v>75</v>
      </c>
      <c r="H26" s="59" t="s">
        <v>89</v>
      </c>
      <c r="I26" s="74">
        <v>2631</v>
      </c>
      <c r="J26" s="90"/>
      <c r="K26" s="85"/>
      <c r="L26" s="58"/>
    </row>
    <row r="27" spans="2:14" x14ac:dyDescent="0.2">
      <c r="C27" s="64"/>
      <c r="G27" s="89" t="s">
        <v>73</v>
      </c>
      <c r="H27" s="67" t="s">
        <v>90</v>
      </c>
      <c r="I27" s="74">
        <v>4923</v>
      </c>
      <c r="J27" s="90"/>
      <c r="K27" s="85"/>
      <c r="L27" s="58"/>
    </row>
    <row r="28" spans="2:14" x14ac:dyDescent="0.2">
      <c r="C28" s="64"/>
      <c r="D28" s="64"/>
      <c r="G28" s="89"/>
      <c r="H28" s="83" t="s">
        <v>30</v>
      </c>
      <c r="I28" s="91"/>
      <c r="J28" s="90"/>
      <c r="K28" s="85"/>
      <c r="L28" s="58"/>
    </row>
    <row r="29" spans="2:14" x14ac:dyDescent="0.2">
      <c r="G29" s="89"/>
      <c r="H29" s="67"/>
      <c r="I29" s="90"/>
      <c r="J29" s="91"/>
      <c r="L29" s="58"/>
    </row>
    <row r="30" spans="2:14" x14ac:dyDescent="0.2">
      <c r="C30" s="64"/>
      <c r="D30" s="64"/>
      <c r="G30" s="89">
        <v>1</v>
      </c>
      <c r="H30" s="67" t="s">
        <v>72</v>
      </c>
      <c r="I30" s="88">
        <v>2059</v>
      </c>
      <c r="K30" s="90"/>
      <c r="L30" s="58"/>
    </row>
    <row r="31" spans="2:14" x14ac:dyDescent="0.2">
      <c r="G31" s="89">
        <v>2</v>
      </c>
      <c r="H31" s="59" t="s">
        <v>91</v>
      </c>
      <c r="I31" s="74">
        <v>2081</v>
      </c>
      <c r="M31" s="67"/>
      <c r="N31" s="88"/>
    </row>
    <row r="32" spans="2:14" x14ac:dyDescent="0.2">
      <c r="C32" s="64"/>
      <c r="D32" s="64"/>
      <c r="G32" s="89">
        <v>3</v>
      </c>
      <c r="H32" s="67" t="s">
        <v>71</v>
      </c>
      <c r="I32" s="88">
        <v>3332</v>
      </c>
    </row>
    <row r="33" spans="2:21" x14ac:dyDescent="0.2">
      <c r="D33" s="64"/>
      <c r="G33" s="89">
        <v>4</v>
      </c>
      <c r="H33" s="59" t="s">
        <v>92</v>
      </c>
      <c r="I33" s="74">
        <v>3350</v>
      </c>
      <c r="M33" s="67"/>
      <c r="N33" s="88"/>
    </row>
    <row r="34" spans="2:21" x14ac:dyDescent="0.2">
      <c r="G34" s="89">
        <v>5</v>
      </c>
      <c r="H34" s="67" t="s">
        <v>93</v>
      </c>
      <c r="I34" s="74">
        <v>6024</v>
      </c>
      <c r="M34" s="67"/>
      <c r="N34" s="88"/>
    </row>
    <row r="35" spans="2:21" x14ac:dyDescent="0.2">
      <c r="G35" s="89"/>
      <c r="H35" s="83" t="s">
        <v>30</v>
      </c>
      <c r="I35" s="88"/>
      <c r="K35" s="90"/>
      <c r="L35" s="58"/>
    </row>
    <row r="36" spans="2:21" x14ac:dyDescent="0.2">
      <c r="G36" s="89"/>
      <c r="I36" s="88"/>
      <c r="K36" s="90"/>
      <c r="L36" s="58"/>
    </row>
    <row r="38" spans="2:21" x14ac:dyDescent="0.2">
      <c r="H38" s="92" t="s">
        <v>36</v>
      </c>
      <c r="I38" s="93" t="s">
        <v>37</v>
      </c>
      <c r="J38" s="94" t="s">
        <v>38</v>
      </c>
      <c r="K38" s="95" t="s">
        <v>69</v>
      </c>
      <c r="L38" s="73" t="s">
        <v>94</v>
      </c>
      <c r="M38" s="94" t="s">
        <v>39</v>
      </c>
      <c r="N38" s="95" t="s">
        <v>68</v>
      </c>
      <c r="O38" s="49" t="s">
        <v>95</v>
      </c>
      <c r="S38" s="59" t="s">
        <v>96</v>
      </c>
    </row>
    <row r="39" spans="2:21" x14ac:dyDescent="0.2">
      <c r="G39" s="84">
        <v>1</v>
      </c>
      <c r="H39" s="84" t="s">
        <v>45</v>
      </c>
      <c r="I39" s="96" t="s">
        <v>46</v>
      </c>
      <c r="J39" s="94" t="s">
        <v>67</v>
      </c>
      <c r="K39" s="97">
        <f>I30-I23</f>
        <v>1197</v>
      </c>
      <c r="L39" s="73">
        <v>55</v>
      </c>
      <c r="M39" s="98" t="s">
        <v>47</v>
      </c>
      <c r="N39" s="98" t="s">
        <v>43</v>
      </c>
      <c r="O39" s="99" t="s">
        <v>97</v>
      </c>
      <c r="Q39" s="100" t="s">
        <v>98</v>
      </c>
      <c r="R39" s="101" t="s">
        <v>99</v>
      </c>
      <c r="S39" s="102" t="s">
        <v>72</v>
      </c>
      <c r="T39" s="103"/>
      <c r="U39" s="103"/>
    </row>
    <row r="40" spans="2:21" s="58" customFormat="1" x14ac:dyDescent="0.2">
      <c r="B40" s="59"/>
      <c r="F40" s="104"/>
      <c r="G40" s="84">
        <v>2</v>
      </c>
      <c r="H40" s="84" t="s">
        <v>45</v>
      </c>
      <c r="I40" s="96" t="s">
        <v>46</v>
      </c>
      <c r="J40" s="94" t="s">
        <v>100</v>
      </c>
      <c r="K40" s="97">
        <f>I31-I23</f>
        <v>1219</v>
      </c>
      <c r="L40" s="73">
        <v>55</v>
      </c>
      <c r="M40" s="98" t="s">
        <v>54</v>
      </c>
      <c r="N40" s="98" t="s">
        <v>43</v>
      </c>
      <c r="O40" s="99" t="s">
        <v>101</v>
      </c>
      <c r="P40" s="58" t="s">
        <v>102</v>
      </c>
      <c r="Q40" s="100" t="s">
        <v>103</v>
      </c>
      <c r="R40" s="74" t="s">
        <v>104</v>
      </c>
      <c r="S40" s="105" t="s">
        <v>105</v>
      </c>
    </row>
    <row r="41" spans="2:21" s="58" customFormat="1" x14ac:dyDescent="0.2">
      <c r="F41" s="104"/>
      <c r="G41" s="84">
        <v>3</v>
      </c>
      <c r="H41" s="84" t="s">
        <v>45</v>
      </c>
      <c r="I41" s="96" t="s">
        <v>46</v>
      </c>
      <c r="J41" s="94" t="s">
        <v>106</v>
      </c>
      <c r="K41" s="97">
        <f>I30-I24</f>
        <v>1183</v>
      </c>
      <c r="L41" s="73">
        <v>55</v>
      </c>
      <c r="M41" s="98" t="s">
        <v>47</v>
      </c>
      <c r="N41" s="98" t="s">
        <v>43</v>
      </c>
      <c r="O41" s="99" t="s">
        <v>107</v>
      </c>
      <c r="Q41" s="100" t="s">
        <v>108</v>
      </c>
      <c r="R41" s="59"/>
    </row>
    <row r="42" spans="2:21" s="58" customFormat="1" x14ac:dyDescent="0.2">
      <c r="F42" s="104"/>
      <c r="G42" s="84">
        <v>4</v>
      </c>
      <c r="H42" s="84" t="s">
        <v>45</v>
      </c>
      <c r="I42" s="96" t="s">
        <v>46</v>
      </c>
      <c r="J42" s="94" t="s">
        <v>65</v>
      </c>
      <c r="K42" s="97">
        <f>I31-I24</f>
        <v>1205</v>
      </c>
      <c r="L42" s="73">
        <v>55</v>
      </c>
      <c r="M42" s="98" t="s">
        <v>54</v>
      </c>
      <c r="N42" s="98" t="s">
        <v>43</v>
      </c>
      <c r="O42" s="106"/>
      <c r="Q42" s="65"/>
    </row>
    <row r="43" spans="2:21" s="58" customFormat="1" x14ac:dyDescent="0.2">
      <c r="F43" s="104"/>
      <c r="G43" s="84">
        <v>5</v>
      </c>
      <c r="H43" s="84" t="s">
        <v>45</v>
      </c>
      <c r="I43" s="96" t="s">
        <v>46</v>
      </c>
      <c r="J43" s="84" t="s">
        <v>64</v>
      </c>
      <c r="K43" s="84">
        <f>I32-I25</f>
        <v>1102</v>
      </c>
      <c r="L43" s="73">
        <v>55</v>
      </c>
      <c r="M43" s="98" t="s">
        <v>109</v>
      </c>
      <c r="N43" s="98" t="s">
        <v>57</v>
      </c>
      <c r="O43" s="99" t="s">
        <v>110</v>
      </c>
      <c r="P43" s="58" t="s">
        <v>102</v>
      </c>
      <c r="Q43" s="65"/>
      <c r="R43" s="59"/>
      <c r="S43" s="59"/>
    </row>
    <row r="44" spans="2:21" s="58" customFormat="1" x14ac:dyDescent="0.2">
      <c r="F44" s="104"/>
      <c r="G44" s="84">
        <v>6</v>
      </c>
      <c r="H44" s="84" t="s">
        <v>45</v>
      </c>
      <c r="I44" s="96" t="s">
        <v>46</v>
      </c>
      <c r="J44" s="84" t="s">
        <v>111</v>
      </c>
      <c r="K44" s="84">
        <f>I33-I25</f>
        <v>1120</v>
      </c>
      <c r="L44" s="73">
        <v>55</v>
      </c>
      <c r="M44" s="98" t="s">
        <v>43</v>
      </c>
      <c r="N44" s="98" t="s">
        <v>43</v>
      </c>
      <c r="O44" s="106"/>
      <c r="Q44" s="65"/>
    </row>
    <row r="45" spans="2:21" s="58" customFormat="1" x14ac:dyDescent="0.2">
      <c r="F45" s="104"/>
      <c r="G45" s="84">
        <v>7</v>
      </c>
      <c r="H45" s="84" t="s">
        <v>45</v>
      </c>
      <c r="I45" s="96" t="s">
        <v>46</v>
      </c>
      <c r="J45" s="94" t="s">
        <v>112</v>
      </c>
      <c r="K45" s="97">
        <f>I32-I26</f>
        <v>701</v>
      </c>
      <c r="L45" s="73">
        <v>55</v>
      </c>
      <c r="M45" s="98" t="s">
        <v>47</v>
      </c>
      <c r="N45" s="98" t="s">
        <v>43</v>
      </c>
      <c r="O45" s="99" t="s">
        <v>113</v>
      </c>
      <c r="Q45" s="100" t="s">
        <v>114</v>
      </c>
      <c r="R45" s="101" t="s">
        <v>99</v>
      </c>
      <c r="S45" s="102" t="s">
        <v>71</v>
      </c>
      <c r="T45" s="107"/>
      <c r="U45" s="107"/>
    </row>
    <row r="46" spans="2:21" s="58" customFormat="1" x14ac:dyDescent="0.2">
      <c r="F46" s="104"/>
      <c r="G46" s="84">
        <v>8</v>
      </c>
      <c r="H46" s="84" t="s">
        <v>45</v>
      </c>
      <c r="I46" s="96" t="s">
        <v>46</v>
      </c>
      <c r="J46" s="94" t="s">
        <v>62</v>
      </c>
      <c r="K46" s="97">
        <f>I33-I26</f>
        <v>719</v>
      </c>
      <c r="L46" s="73">
        <v>55</v>
      </c>
      <c r="M46" s="98" t="s">
        <v>47</v>
      </c>
      <c r="N46" s="98" t="s">
        <v>43</v>
      </c>
      <c r="O46" s="99" t="s">
        <v>115</v>
      </c>
      <c r="Q46" s="100" t="s">
        <v>116</v>
      </c>
      <c r="R46" s="101" t="s">
        <v>99</v>
      </c>
      <c r="S46" s="103" t="s">
        <v>92</v>
      </c>
      <c r="T46" s="107"/>
      <c r="U46" s="107"/>
    </row>
    <row r="47" spans="2:21" s="58" customFormat="1" x14ac:dyDescent="0.2">
      <c r="F47" s="104"/>
      <c r="G47" s="84">
        <v>9</v>
      </c>
      <c r="H47" s="84" t="s">
        <v>45</v>
      </c>
      <c r="I47" s="96" t="s">
        <v>46</v>
      </c>
      <c r="J47" s="94" t="s">
        <v>60</v>
      </c>
      <c r="K47" s="97">
        <f>I34-I27</f>
        <v>1101</v>
      </c>
      <c r="L47" s="73">
        <v>49</v>
      </c>
      <c r="M47" s="98" t="s">
        <v>43</v>
      </c>
      <c r="N47" s="98" t="s">
        <v>43</v>
      </c>
      <c r="O47" s="73"/>
    </row>
    <row r="48" spans="2:21" s="58" customFormat="1" x14ac:dyDescent="0.2">
      <c r="J48" s="59"/>
      <c r="K48" s="59"/>
      <c r="L48" s="59"/>
    </row>
    <row r="49" spans="3:14" s="58" customFormat="1" x14ac:dyDescent="0.2">
      <c r="C49" s="108" t="s">
        <v>117</v>
      </c>
      <c r="J49" s="59"/>
      <c r="K49" s="59"/>
      <c r="L49" s="59"/>
      <c r="N49" s="108">
        <v>9</v>
      </c>
    </row>
    <row r="50" spans="3:14" s="58" customFormat="1" x14ac:dyDescent="0.2">
      <c r="C50" s="109"/>
      <c r="J50" s="59"/>
      <c r="K50" s="59"/>
      <c r="L50" s="59"/>
    </row>
    <row r="66" spans="8:8" x14ac:dyDescent="0.2">
      <c r="H66" s="67"/>
    </row>
  </sheetData>
  <pageMargins left="0.25" right="0.25" top="0.75" bottom="0.75" header="0.3" footer="0.3"/>
  <pageSetup paperSize="8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24_10_2014</vt:lpstr>
      <vt:lpstr>SG_05_12_2014</vt:lpstr>
      <vt:lpstr>SG_18_03_2015</vt:lpstr>
      <vt:lpstr>'24_10_2014'!Zone_d_impression</vt:lpstr>
      <vt:lpstr>SG_05_12_2014!Zone_d_impression</vt:lpstr>
      <vt:lpstr>SG_18_03_2015!Zone_d_impression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Filloux</dc:creator>
  <cp:lastModifiedBy>Denis Filloux</cp:lastModifiedBy>
  <dcterms:created xsi:type="dcterms:W3CDTF">2019-02-19T15:40:07Z</dcterms:created>
  <dcterms:modified xsi:type="dcterms:W3CDTF">2019-02-19T15:54:02Z</dcterms:modified>
</cp:coreProperties>
</file>