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wonlee/Documents/SJSU/DATA220/Lab1/"/>
    </mc:Choice>
  </mc:AlternateContent>
  <xr:revisionPtr revIDLastSave="0" documentId="8_{61CC33FD-F346-DF4D-A7E6-A347239ADB30}" xr6:coauthVersionLast="47" xr6:coauthVersionMax="47" xr10:uidLastSave="{00000000-0000-0000-0000-000000000000}"/>
  <bookViews>
    <workbookView xWindow="0" yWindow="0" windowWidth="35840" windowHeight="22400" activeTab="1" xr2:uid="{B4C4425F-2E66-A041-A82A-8D23867F15C7}"/>
  </bookViews>
  <sheets>
    <sheet name="Sheet1" sheetId="1" r:id="rId1"/>
    <sheet name="Big Swings" sheetId="2" r:id="rId2"/>
  </sheets>
  <definedNames>
    <definedName name="_xlnm._FilterDatabase" localSheetId="0" hidden="1">Sheet1!$A$1:$I$1259</definedName>
    <definedName name="ALPHABET_1" localSheetId="0">Sheet1!$A$1:$F$1259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P38" i="1"/>
  <c r="J13" i="2"/>
  <c r="K13" i="2" s="1"/>
  <c r="J17" i="2"/>
  <c r="K17" i="2" s="1"/>
  <c r="J8" i="2"/>
  <c r="K8" i="2" s="1"/>
  <c r="J2" i="2"/>
  <c r="K2" i="2" s="1"/>
  <c r="J14" i="2"/>
  <c r="K14" i="2" s="1"/>
  <c r="J4" i="2"/>
  <c r="K4" i="2" s="1"/>
  <c r="J6" i="2"/>
  <c r="K6" i="2" s="1"/>
  <c r="J20" i="2"/>
  <c r="K20" i="2" s="1"/>
  <c r="J15" i="2"/>
  <c r="K15" i="2" s="1"/>
  <c r="J12" i="2"/>
  <c r="K12" i="2" s="1"/>
  <c r="J9" i="2"/>
  <c r="K9" i="2" s="1"/>
  <c r="J10" i="2"/>
  <c r="K10" i="2" s="1"/>
  <c r="J19" i="2"/>
  <c r="K19" i="2" s="1"/>
  <c r="J11" i="2"/>
  <c r="K11" i="2" s="1"/>
  <c r="J7" i="2"/>
  <c r="K7" i="2" s="1"/>
  <c r="J18" i="2"/>
  <c r="K18" i="2" s="1"/>
  <c r="J3" i="2"/>
  <c r="K3" i="2" s="1"/>
  <c r="J16" i="2"/>
  <c r="K16" i="2" s="1"/>
  <c r="J21" i="2"/>
  <c r="K21" i="2" s="1"/>
  <c r="J22" i="2"/>
  <c r="K22" i="2" s="1"/>
  <c r="J5" i="2"/>
  <c r="K5" i="2" s="1"/>
  <c r="H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4" i="1"/>
  <c r="I5" i="1"/>
  <c r="I6" i="1"/>
  <c r="I3" i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3" i="1"/>
  <c r="H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AA6A0-058F-CA4E-9E48-FCDDC8683918}" name="ALPHABET" type="6" refreshedVersion="8" background="1" saveData="1">
    <textPr codePage="10003" sourceFile="/Users/sungwonlee/Documents/SJSU/DATA220/Lab1/Part3_dataset/ALPHABE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<sst xmlns="http://schemas.openxmlformats.org/spreadsheetml/2006/main" count="72" uniqueCount="40">
  <si>
    <t>Open</t>
  </si>
  <si>
    <t>Low</t>
  </si>
  <si>
    <t>Close</t>
  </si>
  <si>
    <t>Volume</t>
  </si>
  <si>
    <t>High</t>
    <phoneticPr fontId="1" type="noConversion"/>
  </si>
  <si>
    <t>Date</t>
    <phoneticPr fontId="1" type="noConversion"/>
  </si>
  <si>
    <t>Price Change</t>
    <phoneticPr fontId="1" type="noConversion"/>
  </si>
  <si>
    <t>Movement</t>
    <phoneticPr fontId="1" type="noConversion"/>
  </si>
  <si>
    <t>Percentage</t>
    <phoneticPr fontId="1" type="noConversion"/>
  </si>
  <si>
    <t>행 레이블</t>
  </si>
  <si>
    <t>총합계</t>
  </si>
  <si>
    <t>3사분기</t>
  </si>
  <si>
    <t>4사분기</t>
  </si>
  <si>
    <t>1사분기</t>
  </si>
  <si>
    <t>2사분기</t>
  </si>
  <si>
    <t>개수 : Movement</t>
  </si>
  <si>
    <t>Negative Movement</t>
  </si>
  <si>
    <t>No Movement</t>
  </si>
  <si>
    <t>Positive Movement</t>
  </si>
  <si>
    <t>열 레이블</t>
  </si>
  <si>
    <t>Division of the number of Positive and Negative Movement</t>
    <phoneticPr fontId="1" type="noConversion"/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</si>
  <si>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</si>
  <si>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</si>
  <si>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</si>
  <si>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</si>
  <si>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</si>
  <si>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</si>
  <si>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</si>
  <si>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</si>
  <si>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</si>
  <si>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</si>
  <si>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</si>
  <si>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</si>
  <si>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</si>
  <si>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Summary Statistic of Price Change over the last two years </t>
    <phoneticPr fontId="1" type="noConversion"/>
  </si>
  <si>
    <t>Potential Percentage</t>
    <phoneticPr fontId="1" type="noConversion"/>
  </si>
  <si>
    <t>Delta</t>
    <phoneticPr fontId="1" type="noConversion"/>
  </si>
  <si>
    <t>Low</t>
    <phoneticPr fontId="1" type="noConversion"/>
  </si>
  <si>
    <t>Dates</t>
    <phoneticPr fontId="1" type="noConversion"/>
  </si>
  <si>
    <t>VLOOKUP for High and Low in  Big Swings Sheet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</si>
</sst>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;@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27">
    <dxf>
      <font>
        <color theme="1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theme="1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/>
              <a:t>Stock Open Price for the last one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Sheet1!$A$1092:$A$1259</c:f>
              <c:numCache>
                <c:formatCode>mm/dd/yyyy;@</c:formatCode>
                <c:ptCount val="168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44943</c:v>
                </c:pt>
                <c:pt idx="10">
                  <c:v>44944</c:v>
                </c:pt>
                <c:pt idx="11">
                  <c:v>44945</c:v>
                </c:pt>
                <c:pt idx="12">
                  <c:v>44946</c:v>
                </c:pt>
                <c:pt idx="13">
                  <c:v>44949</c:v>
                </c:pt>
                <c:pt idx="14">
                  <c:v>44950</c:v>
                </c:pt>
                <c:pt idx="15">
                  <c:v>44951</c:v>
                </c:pt>
                <c:pt idx="16">
                  <c:v>44952</c:v>
                </c:pt>
                <c:pt idx="17">
                  <c:v>44953</c:v>
                </c:pt>
                <c:pt idx="18">
                  <c:v>44956</c:v>
                </c:pt>
                <c:pt idx="19">
                  <c:v>44957</c:v>
                </c:pt>
                <c:pt idx="20">
                  <c:v>44958</c:v>
                </c:pt>
                <c:pt idx="21">
                  <c:v>44959</c:v>
                </c:pt>
                <c:pt idx="22">
                  <c:v>44960</c:v>
                </c:pt>
                <c:pt idx="23">
                  <c:v>44963</c:v>
                </c:pt>
                <c:pt idx="24">
                  <c:v>44964</c:v>
                </c:pt>
                <c:pt idx="25">
                  <c:v>44965</c:v>
                </c:pt>
                <c:pt idx="26">
                  <c:v>44966</c:v>
                </c:pt>
                <c:pt idx="27">
                  <c:v>44967</c:v>
                </c:pt>
                <c:pt idx="28">
                  <c:v>44970</c:v>
                </c:pt>
                <c:pt idx="29">
                  <c:v>44971</c:v>
                </c:pt>
                <c:pt idx="30">
                  <c:v>44972</c:v>
                </c:pt>
                <c:pt idx="31">
                  <c:v>44973</c:v>
                </c:pt>
                <c:pt idx="32">
                  <c:v>44974</c:v>
                </c:pt>
                <c:pt idx="33">
                  <c:v>44978</c:v>
                </c:pt>
                <c:pt idx="34">
                  <c:v>44979</c:v>
                </c:pt>
                <c:pt idx="35">
                  <c:v>44980</c:v>
                </c:pt>
                <c:pt idx="36">
                  <c:v>44981</c:v>
                </c:pt>
                <c:pt idx="37">
                  <c:v>44984</c:v>
                </c:pt>
                <c:pt idx="38">
                  <c:v>44985</c:v>
                </c:pt>
                <c:pt idx="39">
                  <c:v>44986</c:v>
                </c:pt>
                <c:pt idx="40">
                  <c:v>44987</c:v>
                </c:pt>
                <c:pt idx="41">
                  <c:v>44988</c:v>
                </c:pt>
                <c:pt idx="42">
                  <c:v>44991</c:v>
                </c:pt>
                <c:pt idx="43">
                  <c:v>44992</c:v>
                </c:pt>
                <c:pt idx="44">
                  <c:v>44993</c:v>
                </c:pt>
                <c:pt idx="45">
                  <c:v>44994</c:v>
                </c:pt>
                <c:pt idx="46">
                  <c:v>44995</c:v>
                </c:pt>
                <c:pt idx="47">
                  <c:v>44998</c:v>
                </c:pt>
                <c:pt idx="48">
                  <c:v>44999</c:v>
                </c:pt>
                <c:pt idx="49">
                  <c:v>45000</c:v>
                </c:pt>
                <c:pt idx="50">
                  <c:v>45001</c:v>
                </c:pt>
                <c:pt idx="51">
                  <c:v>45002</c:v>
                </c:pt>
                <c:pt idx="52">
                  <c:v>45005</c:v>
                </c:pt>
                <c:pt idx="53">
                  <c:v>45006</c:v>
                </c:pt>
                <c:pt idx="54">
                  <c:v>45007</c:v>
                </c:pt>
                <c:pt idx="55">
                  <c:v>45008</c:v>
                </c:pt>
                <c:pt idx="56">
                  <c:v>45009</c:v>
                </c:pt>
                <c:pt idx="57">
                  <c:v>45012</c:v>
                </c:pt>
                <c:pt idx="58">
                  <c:v>45013</c:v>
                </c:pt>
                <c:pt idx="59">
                  <c:v>45014</c:v>
                </c:pt>
                <c:pt idx="60">
                  <c:v>45015</c:v>
                </c:pt>
                <c:pt idx="61">
                  <c:v>45016</c:v>
                </c:pt>
                <c:pt idx="62">
                  <c:v>45019</c:v>
                </c:pt>
                <c:pt idx="63">
                  <c:v>45020</c:v>
                </c:pt>
                <c:pt idx="64">
                  <c:v>45021</c:v>
                </c:pt>
                <c:pt idx="65">
                  <c:v>45022</c:v>
                </c:pt>
                <c:pt idx="66">
                  <c:v>45026</c:v>
                </c:pt>
                <c:pt idx="67">
                  <c:v>45027</c:v>
                </c:pt>
                <c:pt idx="68">
                  <c:v>45028</c:v>
                </c:pt>
                <c:pt idx="69">
                  <c:v>45029</c:v>
                </c:pt>
                <c:pt idx="70">
                  <c:v>45030</c:v>
                </c:pt>
                <c:pt idx="71">
                  <c:v>45033</c:v>
                </c:pt>
                <c:pt idx="72">
                  <c:v>45034</c:v>
                </c:pt>
                <c:pt idx="73">
                  <c:v>45035</c:v>
                </c:pt>
                <c:pt idx="74">
                  <c:v>45036</c:v>
                </c:pt>
                <c:pt idx="75">
                  <c:v>45037</c:v>
                </c:pt>
                <c:pt idx="76">
                  <c:v>45040</c:v>
                </c:pt>
                <c:pt idx="77">
                  <c:v>45041</c:v>
                </c:pt>
                <c:pt idx="78">
                  <c:v>45042</c:v>
                </c:pt>
                <c:pt idx="79">
                  <c:v>45043</c:v>
                </c:pt>
                <c:pt idx="80">
                  <c:v>45044</c:v>
                </c:pt>
                <c:pt idx="81">
                  <c:v>45047</c:v>
                </c:pt>
                <c:pt idx="82">
                  <c:v>45048</c:v>
                </c:pt>
                <c:pt idx="83">
                  <c:v>45049</c:v>
                </c:pt>
                <c:pt idx="84">
                  <c:v>45050</c:v>
                </c:pt>
                <c:pt idx="85">
                  <c:v>45051</c:v>
                </c:pt>
                <c:pt idx="86">
                  <c:v>45054</c:v>
                </c:pt>
                <c:pt idx="87">
                  <c:v>45055</c:v>
                </c:pt>
                <c:pt idx="88">
                  <c:v>45056</c:v>
                </c:pt>
                <c:pt idx="89">
                  <c:v>45057</c:v>
                </c:pt>
                <c:pt idx="90">
                  <c:v>45058</c:v>
                </c:pt>
                <c:pt idx="91">
                  <c:v>45061</c:v>
                </c:pt>
                <c:pt idx="92">
                  <c:v>45062</c:v>
                </c:pt>
                <c:pt idx="93">
                  <c:v>45063</c:v>
                </c:pt>
                <c:pt idx="94">
                  <c:v>45064</c:v>
                </c:pt>
                <c:pt idx="95">
                  <c:v>45065</c:v>
                </c:pt>
                <c:pt idx="96">
                  <c:v>45068</c:v>
                </c:pt>
                <c:pt idx="97">
                  <c:v>45069</c:v>
                </c:pt>
                <c:pt idx="98">
                  <c:v>45070</c:v>
                </c:pt>
                <c:pt idx="99">
                  <c:v>45071</c:v>
                </c:pt>
                <c:pt idx="100">
                  <c:v>45072</c:v>
                </c:pt>
                <c:pt idx="101">
                  <c:v>45076</c:v>
                </c:pt>
                <c:pt idx="102">
                  <c:v>45077</c:v>
                </c:pt>
                <c:pt idx="103">
                  <c:v>45078</c:v>
                </c:pt>
                <c:pt idx="104">
                  <c:v>45079</c:v>
                </c:pt>
                <c:pt idx="105">
                  <c:v>45082</c:v>
                </c:pt>
                <c:pt idx="106">
                  <c:v>45083</c:v>
                </c:pt>
                <c:pt idx="107">
                  <c:v>45084</c:v>
                </c:pt>
                <c:pt idx="108">
                  <c:v>45085</c:v>
                </c:pt>
                <c:pt idx="109">
                  <c:v>45086</c:v>
                </c:pt>
                <c:pt idx="110">
                  <c:v>45089</c:v>
                </c:pt>
                <c:pt idx="111">
                  <c:v>45090</c:v>
                </c:pt>
                <c:pt idx="112">
                  <c:v>45091</c:v>
                </c:pt>
                <c:pt idx="113">
                  <c:v>45092</c:v>
                </c:pt>
                <c:pt idx="114">
                  <c:v>45093</c:v>
                </c:pt>
                <c:pt idx="115">
                  <c:v>45097</c:v>
                </c:pt>
                <c:pt idx="116">
                  <c:v>45098</c:v>
                </c:pt>
                <c:pt idx="117">
                  <c:v>45099</c:v>
                </c:pt>
                <c:pt idx="118">
                  <c:v>45100</c:v>
                </c:pt>
                <c:pt idx="119">
                  <c:v>45103</c:v>
                </c:pt>
                <c:pt idx="120">
                  <c:v>45104</c:v>
                </c:pt>
                <c:pt idx="121">
                  <c:v>45105</c:v>
                </c:pt>
                <c:pt idx="122">
                  <c:v>45106</c:v>
                </c:pt>
                <c:pt idx="123">
                  <c:v>45107</c:v>
                </c:pt>
                <c:pt idx="124">
                  <c:v>45110</c:v>
                </c:pt>
                <c:pt idx="125">
                  <c:v>45112</c:v>
                </c:pt>
                <c:pt idx="126">
                  <c:v>45113</c:v>
                </c:pt>
                <c:pt idx="127">
                  <c:v>45114</c:v>
                </c:pt>
                <c:pt idx="128">
                  <c:v>45117</c:v>
                </c:pt>
                <c:pt idx="129">
                  <c:v>45118</c:v>
                </c:pt>
                <c:pt idx="130">
                  <c:v>45119</c:v>
                </c:pt>
                <c:pt idx="131">
                  <c:v>45120</c:v>
                </c:pt>
                <c:pt idx="132">
                  <c:v>45121</c:v>
                </c:pt>
                <c:pt idx="133">
                  <c:v>45124</c:v>
                </c:pt>
                <c:pt idx="134">
                  <c:v>45125</c:v>
                </c:pt>
                <c:pt idx="135">
                  <c:v>45126</c:v>
                </c:pt>
                <c:pt idx="136">
                  <c:v>45127</c:v>
                </c:pt>
                <c:pt idx="137">
                  <c:v>45128</c:v>
                </c:pt>
                <c:pt idx="138">
                  <c:v>45131</c:v>
                </c:pt>
                <c:pt idx="139">
                  <c:v>45132</c:v>
                </c:pt>
                <c:pt idx="140">
                  <c:v>45133</c:v>
                </c:pt>
                <c:pt idx="141">
                  <c:v>45134</c:v>
                </c:pt>
                <c:pt idx="142">
                  <c:v>45135</c:v>
                </c:pt>
                <c:pt idx="143">
                  <c:v>45138</c:v>
                </c:pt>
                <c:pt idx="144">
                  <c:v>45139</c:v>
                </c:pt>
                <c:pt idx="145">
                  <c:v>45140</c:v>
                </c:pt>
                <c:pt idx="146">
                  <c:v>45141</c:v>
                </c:pt>
                <c:pt idx="147">
                  <c:v>45142</c:v>
                </c:pt>
                <c:pt idx="148">
                  <c:v>45145</c:v>
                </c:pt>
                <c:pt idx="149">
                  <c:v>45146</c:v>
                </c:pt>
                <c:pt idx="150">
                  <c:v>45147</c:v>
                </c:pt>
                <c:pt idx="151">
                  <c:v>45148</c:v>
                </c:pt>
                <c:pt idx="152">
                  <c:v>45149</c:v>
                </c:pt>
                <c:pt idx="153">
                  <c:v>45152</c:v>
                </c:pt>
                <c:pt idx="154">
                  <c:v>45153</c:v>
                </c:pt>
                <c:pt idx="155">
                  <c:v>45154</c:v>
                </c:pt>
                <c:pt idx="156">
                  <c:v>45155</c:v>
                </c:pt>
                <c:pt idx="157">
                  <c:v>45156</c:v>
                </c:pt>
                <c:pt idx="158">
                  <c:v>45159</c:v>
                </c:pt>
                <c:pt idx="159">
                  <c:v>45160</c:v>
                </c:pt>
                <c:pt idx="160">
                  <c:v>45161</c:v>
                </c:pt>
                <c:pt idx="161">
                  <c:v>45162</c:v>
                </c:pt>
                <c:pt idx="162">
                  <c:v>45163</c:v>
                </c:pt>
                <c:pt idx="163">
                  <c:v>45166</c:v>
                </c:pt>
                <c:pt idx="164">
                  <c:v>45167</c:v>
                </c:pt>
                <c:pt idx="165">
                  <c:v>45168</c:v>
                </c:pt>
                <c:pt idx="166">
                  <c:v>45169</c:v>
                </c:pt>
                <c:pt idx="167">
                  <c:v>45170</c:v>
                </c:pt>
              </c:numCache>
            </c:numRef>
          </c:cat>
          <c:val>
            <c:numRef>
              <c:f>Sheet1!$B$1092:$B$1259</c:f>
              <c:numCache>
                <c:formatCode>General</c:formatCode>
                <c:ptCount val="168"/>
                <c:pt idx="0">
                  <c:v>89.830001999999993</c:v>
                </c:pt>
                <c:pt idx="1">
                  <c:v>91.010002</c:v>
                </c:pt>
                <c:pt idx="2">
                  <c:v>88.07</c:v>
                </c:pt>
                <c:pt idx="3">
                  <c:v>87.360000999999997</c:v>
                </c:pt>
                <c:pt idx="4">
                  <c:v>89.194999999999993</c:v>
                </c:pt>
                <c:pt idx="5">
                  <c:v>86.720000999999996</c:v>
                </c:pt>
                <c:pt idx="6">
                  <c:v>90.059997999999993</c:v>
                </c:pt>
                <c:pt idx="7">
                  <c:v>92.400002000000001</c:v>
                </c:pt>
                <c:pt idx="8">
                  <c:v>91.528000000000006</c:v>
                </c:pt>
                <c:pt idx="9">
                  <c:v>92.779999000000004</c:v>
                </c:pt>
                <c:pt idx="10">
                  <c:v>92.940002000000007</c:v>
                </c:pt>
                <c:pt idx="11">
                  <c:v>91.389999000000003</c:v>
                </c:pt>
                <c:pt idx="12">
                  <c:v>95.949996999999996</c:v>
                </c:pt>
                <c:pt idx="13">
                  <c:v>99.129997000000003</c:v>
                </c:pt>
                <c:pt idx="14">
                  <c:v>99.550003000000004</c:v>
                </c:pt>
                <c:pt idx="15">
                  <c:v>97.199996999999996</c:v>
                </c:pt>
                <c:pt idx="16">
                  <c:v>98.279999000000004</c:v>
                </c:pt>
                <c:pt idx="17">
                  <c:v>99.050003000000004</c:v>
                </c:pt>
                <c:pt idx="18">
                  <c:v>98.745002999999997</c:v>
                </c:pt>
                <c:pt idx="19">
                  <c:v>97.860000999999997</c:v>
                </c:pt>
                <c:pt idx="20">
                  <c:v>99.739998</c:v>
                </c:pt>
                <c:pt idx="21">
                  <c:v>106.790001</c:v>
                </c:pt>
                <c:pt idx="22">
                  <c:v>103.510002</c:v>
                </c:pt>
                <c:pt idx="23">
                  <c:v>102.68499799999999</c:v>
                </c:pt>
                <c:pt idx="24">
                  <c:v>103.629997</c:v>
                </c:pt>
                <c:pt idx="25">
                  <c:v>102.69000200000001</c:v>
                </c:pt>
                <c:pt idx="26">
                  <c:v>100.540001</c:v>
                </c:pt>
                <c:pt idx="27">
                  <c:v>95.739998</c:v>
                </c:pt>
                <c:pt idx="28">
                  <c:v>95.010002</c:v>
                </c:pt>
                <c:pt idx="29">
                  <c:v>94.660004000000001</c:v>
                </c:pt>
                <c:pt idx="30">
                  <c:v>94.739998</c:v>
                </c:pt>
                <c:pt idx="31">
                  <c:v>95.540001000000004</c:v>
                </c:pt>
                <c:pt idx="32">
                  <c:v>95.07</c:v>
                </c:pt>
                <c:pt idx="33">
                  <c:v>93.239998</c:v>
                </c:pt>
                <c:pt idx="34">
                  <c:v>91.933998000000003</c:v>
                </c:pt>
                <c:pt idx="35">
                  <c:v>92.129997000000003</c:v>
                </c:pt>
                <c:pt idx="36">
                  <c:v>89.629997000000003</c:v>
                </c:pt>
                <c:pt idx="37">
                  <c:v>90.089995999999999</c:v>
                </c:pt>
                <c:pt idx="38">
                  <c:v>89.540001000000004</c:v>
                </c:pt>
                <c:pt idx="39">
                  <c:v>90.160004000000001</c:v>
                </c:pt>
                <c:pt idx="40">
                  <c:v>89.860000999999997</c:v>
                </c:pt>
                <c:pt idx="41">
                  <c:v>92.739998</c:v>
                </c:pt>
                <c:pt idx="42">
                  <c:v>94.360000999999997</c:v>
                </c:pt>
                <c:pt idx="43">
                  <c:v>95.419998000000007</c:v>
                </c:pt>
                <c:pt idx="44">
                  <c:v>94.404999000000004</c:v>
                </c:pt>
                <c:pt idx="45">
                  <c:v>94.489998</c:v>
                </c:pt>
                <c:pt idx="46">
                  <c:v>92.5</c:v>
                </c:pt>
                <c:pt idx="47">
                  <c:v>90.565002000000007</c:v>
                </c:pt>
                <c:pt idx="48">
                  <c:v>93.07</c:v>
                </c:pt>
                <c:pt idx="49">
                  <c:v>93.540001000000004</c:v>
                </c:pt>
                <c:pt idx="50">
                  <c:v>96.57</c:v>
                </c:pt>
                <c:pt idx="51">
                  <c:v>100.839996</c:v>
                </c:pt>
                <c:pt idx="52">
                  <c:v>101.05999799999999</c:v>
                </c:pt>
                <c:pt idx="53">
                  <c:v>101.980003</c:v>
                </c:pt>
                <c:pt idx="54">
                  <c:v>105.139999</c:v>
                </c:pt>
                <c:pt idx="55">
                  <c:v>105.889999</c:v>
                </c:pt>
                <c:pt idx="56">
                  <c:v>105.739998</c:v>
                </c:pt>
                <c:pt idx="57">
                  <c:v>105.32</c:v>
                </c:pt>
                <c:pt idx="58">
                  <c:v>103</c:v>
                </c:pt>
                <c:pt idx="59">
                  <c:v>102.720001</c:v>
                </c:pt>
                <c:pt idx="60">
                  <c:v>101.44000200000001</c:v>
                </c:pt>
                <c:pt idx="61">
                  <c:v>101.709999</c:v>
                </c:pt>
                <c:pt idx="62">
                  <c:v>102.66999800000001</c:v>
                </c:pt>
                <c:pt idx="63">
                  <c:v>104.839996</c:v>
                </c:pt>
                <c:pt idx="64">
                  <c:v>106.120003</c:v>
                </c:pt>
                <c:pt idx="65">
                  <c:v>105.769997</c:v>
                </c:pt>
                <c:pt idx="66">
                  <c:v>107.389999</c:v>
                </c:pt>
                <c:pt idx="67">
                  <c:v>106.91999800000001</c:v>
                </c:pt>
                <c:pt idx="68">
                  <c:v>107.389999</c:v>
                </c:pt>
                <c:pt idx="69">
                  <c:v>106.470001</c:v>
                </c:pt>
                <c:pt idx="70">
                  <c:v>107.69000200000001</c:v>
                </c:pt>
                <c:pt idx="71">
                  <c:v>105.43</c:v>
                </c:pt>
                <c:pt idx="72">
                  <c:v>107</c:v>
                </c:pt>
                <c:pt idx="73">
                  <c:v>104.214996</c:v>
                </c:pt>
                <c:pt idx="74">
                  <c:v>104.650002</c:v>
                </c:pt>
                <c:pt idx="75">
                  <c:v>106.089996</c:v>
                </c:pt>
                <c:pt idx="76">
                  <c:v>106.050003</c:v>
                </c:pt>
                <c:pt idx="77">
                  <c:v>106.610001</c:v>
                </c:pt>
                <c:pt idx="78">
                  <c:v>105.55999799999999</c:v>
                </c:pt>
                <c:pt idx="79">
                  <c:v>105.230003</c:v>
                </c:pt>
                <c:pt idx="80">
                  <c:v>107.800003</c:v>
                </c:pt>
                <c:pt idx="81">
                  <c:v>107.720001</c:v>
                </c:pt>
                <c:pt idx="82">
                  <c:v>107.660004</c:v>
                </c:pt>
                <c:pt idx="83">
                  <c:v>106.220001</c:v>
                </c:pt>
                <c:pt idx="84">
                  <c:v>106.160004</c:v>
                </c:pt>
                <c:pt idx="85">
                  <c:v>105.32</c:v>
                </c:pt>
                <c:pt idx="86">
                  <c:v>105.79499800000001</c:v>
                </c:pt>
                <c:pt idx="87">
                  <c:v>108.779999</c:v>
                </c:pt>
                <c:pt idx="88">
                  <c:v>108.550003</c:v>
                </c:pt>
                <c:pt idx="89">
                  <c:v>115.860001</c:v>
                </c:pt>
                <c:pt idx="90">
                  <c:v>117</c:v>
                </c:pt>
                <c:pt idx="91">
                  <c:v>116.489998</c:v>
                </c:pt>
                <c:pt idx="92">
                  <c:v>116.83000199999999</c:v>
                </c:pt>
                <c:pt idx="93">
                  <c:v>120.18</c:v>
                </c:pt>
                <c:pt idx="94">
                  <c:v>121.55999799999999</c:v>
                </c:pt>
                <c:pt idx="95">
                  <c:v>124.199997</c:v>
                </c:pt>
                <c:pt idx="96">
                  <c:v>123.510002</c:v>
                </c:pt>
                <c:pt idx="97">
                  <c:v>124.93</c:v>
                </c:pt>
                <c:pt idx="98">
                  <c:v>121.879997</c:v>
                </c:pt>
                <c:pt idx="99">
                  <c:v>125.209999</c:v>
                </c:pt>
                <c:pt idx="100">
                  <c:v>124.06500200000001</c:v>
                </c:pt>
                <c:pt idx="101">
                  <c:v>126.290001</c:v>
                </c:pt>
                <c:pt idx="102">
                  <c:v>123.699997</c:v>
                </c:pt>
                <c:pt idx="103">
                  <c:v>123.5</c:v>
                </c:pt>
                <c:pt idx="104">
                  <c:v>124.489998</c:v>
                </c:pt>
                <c:pt idx="105">
                  <c:v>124.610001</c:v>
                </c:pt>
                <c:pt idx="106">
                  <c:v>126.599998</c:v>
                </c:pt>
                <c:pt idx="107">
                  <c:v>127.574997</c:v>
                </c:pt>
                <c:pt idx="108">
                  <c:v>122.584999</c:v>
                </c:pt>
                <c:pt idx="109">
                  <c:v>122.55999799999999</c:v>
                </c:pt>
                <c:pt idx="110">
                  <c:v>123.394997</c:v>
                </c:pt>
                <c:pt idx="111">
                  <c:v>125.650002</c:v>
                </c:pt>
                <c:pt idx="112">
                  <c:v>123.800003</c:v>
                </c:pt>
                <c:pt idx="113">
                  <c:v>123.879997</c:v>
                </c:pt>
                <c:pt idx="114">
                  <c:v>126.699997</c:v>
                </c:pt>
                <c:pt idx="115">
                  <c:v>123.535004</c:v>
                </c:pt>
                <c:pt idx="116">
                  <c:v>123.235001</c:v>
                </c:pt>
                <c:pt idx="117">
                  <c:v>120.660004</c:v>
                </c:pt>
                <c:pt idx="118">
                  <c:v>122.040001</c:v>
                </c:pt>
                <c:pt idx="119">
                  <c:v>121.466003</c:v>
                </c:pt>
                <c:pt idx="120">
                  <c:v>117.839996</c:v>
                </c:pt>
                <c:pt idx="121">
                  <c:v>117.959999</c:v>
                </c:pt>
                <c:pt idx="122">
                  <c:v>120.089996</c:v>
                </c:pt>
                <c:pt idx="123">
                  <c:v>121.099998</c:v>
                </c:pt>
                <c:pt idx="124">
                  <c:v>120.32</c:v>
                </c:pt>
                <c:pt idx="125">
                  <c:v>120.05999799999999</c:v>
                </c:pt>
                <c:pt idx="126">
                  <c:v>120.639999</c:v>
                </c:pt>
                <c:pt idx="127">
                  <c:v>120.889999</c:v>
                </c:pt>
                <c:pt idx="128">
                  <c:v>119.07</c:v>
                </c:pt>
                <c:pt idx="129">
                  <c:v>116.760002</c:v>
                </c:pt>
                <c:pt idx="130">
                  <c:v>119.300003</c:v>
                </c:pt>
                <c:pt idx="131">
                  <c:v>121.540001</c:v>
                </c:pt>
                <c:pt idx="132">
                  <c:v>125.129997</c:v>
                </c:pt>
                <c:pt idx="133">
                  <c:v>126.05999799999999</c:v>
                </c:pt>
                <c:pt idx="134">
                  <c:v>124.904999</c:v>
                </c:pt>
                <c:pt idx="135">
                  <c:v>124.790001</c:v>
                </c:pt>
                <c:pt idx="136">
                  <c:v>122.120003</c:v>
                </c:pt>
                <c:pt idx="137">
                  <c:v>120.870003</c:v>
                </c:pt>
                <c:pt idx="138">
                  <c:v>121.92600299999999</c:v>
                </c:pt>
                <c:pt idx="139">
                  <c:v>121.879997</c:v>
                </c:pt>
                <c:pt idx="140">
                  <c:v>130.36000100000001</c:v>
                </c:pt>
                <c:pt idx="141">
                  <c:v>131.800003</c:v>
                </c:pt>
                <c:pt idx="142">
                  <c:v>130.970001</c:v>
                </c:pt>
                <c:pt idx="143">
                  <c:v>133.009995</c:v>
                </c:pt>
                <c:pt idx="144">
                  <c:v>130.854996</c:v>
                </c:pt>
                <c:pt idx="145">
                  <c:v>129.83999600000001</c:v>
                </c:pt>
                <c:pt idx="146">
                  <c:v>128.36999499999999</c:v>
                </c:pt>
                <c:pt idx="147">
                  <c:v>129.60000600000001</c:v>
                </c:pt>
                <c:pt idx="148">
                  <c:v>129.509995</c:v>
                </c:pt>
                <c:pt idx="149">
                  <c:v>130.979996</c:v>
                </c:pt>
                <c:pt idx="150">
                  <c:v>132.19000199999999</c:v>
                </c:pt>
                <c:pt idx="151">
                  <c:v>131.970001</c:v>
                </c:pt>
                <c:pt idx="152">
                  <c:v>129.20199600000001</c:v>
                </c:pt>
                <c:pt idx="153">
                  <c:v>129.85000600000001</c:v>
                </c:pt>
                <c:pt idx="154">
                  <c:v>131.58999600000001</c:v>
                </c:pt>
                <c:pt idx="155">
                  <c:v>129.279999</c:v>
                </c:pt>
                <c:pt idx="156">
                  <c:v>130.449997</c:v>
                </c:pt>
                <c:pt idx="157">
                  <c:v>129.05999800000001</c:v>
                </c:pt>
                <c:pt idx="158">
                  <c:v>127.849998</c:v>
                </c:pt>
                <c:pt idx="159">
                  <c:v>129.13000500000001</c:v>
                </c:pt>
                <c:pt idx="160">
                  <c:v>130.85000600000001</c:v>
                </c:pt>
                <c:pt idx="161">
                  <c:v>134.72700499999999</c:v>
                </c:pt>
                <c:pt idx="162">
                  <c:v>130.13999899999999</c:v>
                </c:pt>
                <c:pt idx="163">
                  <c:v>132.08000200000001</c:v>
                </c:pt>
                <c:pt idx="164">
                  <c:v>132.99800099999999</c:v>
                </c:pt>
                <c:pt idx="165">
                  <c:v>135.570007</c:v>
                </c:pt>
                <c:pt idx="166">
                  <c:v>137.050003</c:v>
                </c:pt>
                <c:pt idx="167">
                  <c:v>138.429993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8-0F4C-B65A-E537E167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818703"/>
        <c:axId val="1685521503"/>
      </c:lineChart>
      <c:dateAx>
        <c:axId val="1685818703"/>
        <c:scaling>
          <c:orientation val="minMax"/>
        </c:scaling>
        <c:delete val="0"/>
        <c:axPos val="b"/>
        <c:numFmt formatCode="mm/d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US"/>
          </a:p>
        </c:txPr>
        <c:crossAx val="1685521503"/>
        <c:crosses val="autoZero"/>
        <c:auto val="1"/>
        <c:lblOffset val="100"/>
        <c:baseTimeUnit val="days"/>
      </c:dateAx>
      <c:valAx>
        <c:axId val="16855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US"/>
          </a:p>
        </c:txPr>
        <c:crossAx val="168581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1</xdr:row>
      <xdr:rowOff>76200</xdr:rowOff>
    </xdr:from>
    <xdr:to>
      <xdr:col>14</xdr:col>
      <xdr:colOff>2527300</xdr:colOff>
      <xdr:row>22</xdr:row>
      <xdr:rowOff>76200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6A09371-F36B-2736-C063-5071A9E7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7.01068136574" createdVersion="8" refreshedVersion="8" minRefreshableVersion="3" recordCount="1090" xr:uid="{1C425FA7-1DDE-1B45-9296-69E279D1C5E5}">
  <cacheSource type="worksheet">
    <worksheetSource ref="A1:I1091" sheet="Sheet1"/>
  </cacheSource>
  <cacheFields count="9">
    <cacheField name="Date" numFmtId="176">
      <sharedItems containsSemiMixedTypes="0" containsNonDate="0" containsDate="1" containsString="0" minDate="2018-09-04T00:00:00" maxDate="2022-12-31T00:00:00" count="1090"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</sharedItems>
      <fieldGroup base="0">
        <rangePr groupBy="quarters" startDate="2018-09-04T00:00:00" endDate="2022-12-31T00:00:00"/>
        <groupItems count="6">
          <s v="&lt;9/4/18"/>
          <s v="1사분기"/>
          <s v="2사분기"/>
          <s v="3사분기"/>
          <s v="4사분기"/>
          <s v="&gt;12/31/22"/>
        </groupItems>
      </fieldGroup>
    </cacheField>
    <cacheField name="Open" numFmtId="0">
      <sharedItems containsSemiMixedTypes="0" containsString="0" containsNumber="1" minValue="48.695" maxValue="151.863495"/>
    </cacheField>
    <cacheField name="High" numFmtId="0">
      <sharedItems containsSemiMixedTypes="0" containsString="0" containsNumber="1" minValue="50.176997999999998" maxValue="152.10000600000001"/>
    </cacheField>
    <cacheField name="Low" numFmtId="0">
      <sharedItems containsSemiMixedTypes="0" containsString="0" containsNumber="1" minValue="48.505501000000002" maxValue="149.887497"/>
    </cacheField>
    <cacheField name="Close" numFmtId="0">
      <sharedItems containsSemiMixedTypes="0" containsString="0" containsNumber="1" minValue="48.811000999999997" maxValue="150.709"/>
    </cacheField>
    <cacheField name="Volume" numFmtId="0">
      <sharedItems containsSemiMixedTypes="0" containsString="0" containsNumber="1" containsInteger="1" minValue="6936000" maxValue="124140000"/>
    </cacheField>
    <cacheField name="Price Change" numFmtId="0">
      <sharedItems containsSemiMixedTypes="0" containsString="0" containsNumber="1" minValue="-10.11" maxValue="10.16"/>
    </cacheField>
    <cacheField name="Movement" numFmtId="0">
      <sharedItems count="3">
        <s v="No Movement"/>
        <s v="Negative Movement"/>
        <s v="Positive Movement"/>
      </sharedItems>
    </cacheField>
    <cacheField name="Percentage" numFmtId="0">
      <sharedItems containsSemiMixedTypes="0" containsString="0" containsNumber="1" minValue="-11.11" maxValue="10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0">
  <r>
    <x v="0"/>
    <n v="60.213501000000001"/>
    <n v="60.649501999999998"/>
    <n v="59.625"/>
    <n v="59.849997999999999"/>
    <n v="36620000"/>
    <n v="0"/>
    <x v="0"/>
    <n v="0"/>
  </r>
  <r>
    <x v="1"/>
    <n v="59.689999"/>
    <n v="59.950499999999998"/>
    <n v="58.099997999999999"/>
    <n v="59.324001000000003"/>
    <n v="41226000"/>
    <n v="-0.53"/>
    <x v="1"/>
    <n v="-0.88"/>
  </r>
  <r>
    <x v="2"/>
    <n v="59.314999"/>
    <n v="59.314999"/>
    <n v="57.599997999999999"/>
    <n v="58.571998999999998"/>
    <n v="37770000"/>
    <n v="-0.76"/>
    <x v="1"/>
    <n v="-1.27"/>
  </r>
  <r>
    <x v="3"/>
    <n v="57.933498"/>
    <n v="58.762999999999998"/>
    <n v="57.860748000000001"/>
    <n v="58.241501"/>
    <n v="28026000"/>
    <n v="-0.34"/>
    <x v="1"/>
    <n v="-0.57000000000000006"/>
  </r>
  <r>
    <x v="4"/>
    <n v="58.609501000000002"/>
    <n v="58.727001000000001"/>
    <n v="58.005501000000002"/>
    <n v="58.231997999999997"/>
    <n v="22308000"/>
    <n v="-0.01"/>
    <x v="1"/>
    <n v="-0.02"/>
  </r>
  <r>
    <x v="5"/>
    <n v="58.081501000000003"/>
    <n v="58.933998000000003"/>
    <n v="57.811999999999998"/>
    <n v="58.868000000000002"/>
    <n v="24186000"/>
    <n v="0.64"/>
    <x v="2"/>
    <n v="1.1000000000000001"/>
  </r>
  <r>
    <x v="6"/>
    <n v="58.636001999999998"/>
    <n v="58.930500000000002"/>
    <n v="57.917999000000002"/>
    <n v="58.140999000000001"/>
    <n v="25910000"/>
    <n v="-0.73"/>
    <x v="1"/>
    <n v="-1.24"/>
  </r>
  <r>
    <x v="7"/>
    <n v="58.536999000000002"/>
    <n v="58.930500000000002"/>
    <n v="58.142502"/>
    <n v="58.766499000000003"/>
    <n v="28624000"/>
    <n v="0.63"/>
    <x v="2"/>
    <n v="1.08"/>
  </r>
  <r>
    <x v="8"/>
    <n v="58.955002"/>
    <n v="59.021251999999997"/>
    <n v="58.416499999999999"/>
    <n v="58.626499000000003"/>
    <n v="18880000"/>
    <n v="-0.15000000000000002"/>
    <x v="1"/>
    <n v="-0.24000000000000002"/>
  </r>
  <r>
    <x v="9"/>
    <n v="58.506999999999998"/>
    <n v="58.862000000000002"/>
    <n v="58.416499999999999"/>
    <n v="57.802501999999997"/>
    <n v="18880000"/>
    <n v="-0.83"/>
    <x v="1"/>
    <n v="-1.41"/>
  </r>
  <r>
    <x v="10"/>
    <n v="57.854500000000002"/>
    <n v="58.804001"/>
    <n v="57.854500000000002"/>
    <n v="58.061000999999997"/>
    <n v="24072000"/>
    <n v="0.26"/>
    <x v="2"/>
    <n v="0.45"/>
  </r>
  <r>
    <x v="11"/>
    <n v="58.249001"/>
    <n v="58.660499999999999"/>
    <n v="57.728999999999999"/>
    <n v="58.554501000000002"/>
    <n v="23828000"/>
    <n v="0.5"/>
    <x v="2"/>
    <n v="0.85"/>
  </r>
  <r>
    <x v="12"/>
    <n v="58.999499999999998"/>
    <n v="59.494498999999998"/>
    <n v="58.667999000000002"/>
    <n v="59.343497999999997"/>
    <n v="24508000"/>
    <n v="0.79"/>
    <x v="2"/>
    <n v="1.35"/>
  </r>
  <r>
    <x v="13"/>
    <n v="59.599997999999999"/>
    <n v="59.610500000000002"/>
    <n v="58.301997999999998"/>
    <n v="58.304501000000002"/>
    <n v="88112000"/>
    <n v="-1.04"/>
    <x v="1"/>
    <n v="-1.76"/>
  </r>
  <r>
    <x v="14"/>
    <n v="57.858500999999997"/>
    <n v="58.900002000000001"/>
    <n v="57.345500999999999"/>
    <n v="58.668498999999997"/>
    <n v="25420000"/>
    <n v="0.37"/>
    <x v="2"/>
    <n v="0.63"/>
  </r>
  <r>
    <x v="15"/>
    <n v="58.807499"/>
    <n v="59.344002000000003"/>
    <n v="58.400002000000001"/>
    <n v="59.232498"/>
    <n v="19554000"/>
    <n v="0.57000000000000006"/>
    <x v="2"/>
    <n v="0.97"/>
  </r>
  <r>
    <x v="16"/>
    <n v="59.2575"/>
    <n v="59.711497999999999"/>
    <n v="58.738250999999998"/>
    <n v="59.024501999999998"/>
    <n v="29246000"/>
    <n v="-0.21000000000000002"/>
    <x v="1"/>
    <n v="-0.36"/>
  </r>
  <r>
    <x v="17"/>
    <n v="59.336497999999999"/>
    <n v="60.104999999999997"/>
    <n v="59.181499000000002"/>
    <n v="59.731997999999997"/>
    <n v="25216000"/>
    <n v="0.71"/>
    <x v="2"/>
    <n v="1.2"/>
  </r>
  <r>
    <x v="18"/>
    <n v="59.593497999999997"/>
    <n v="59.770499999999998"/>
    <n v="59.224997999999999"/>
    <n v="59.673499999999997"/>
    <n v="27612000"/>
    <n v="-6.0000000000000005E-2"/>
    <x v="1"/>
    <n v="-9.9999999999999992E-2"/>
  </r>
  <r>
    <x v="19"/>
    <n v="59.994498999999998"/>
    <n v="60.494999"/>
    <n v="59.514999000000003"/>
    <n v="59.765498999999998"/>
    <n v="27152000"/>
    <n v="9.9999999999999992E-2"/>
    <x v="2"/>
    <n v="0.16"/>
  </r>
  <r>
    <x v="20"/>
    <n v="59.548000000000002"/>
    <n v="60.498001000000002"/>
    <n v="59.331501000000003"/>
    <n v="60.005501000000002"/>
    <n v="33758000"/>
    <n v="0.25"/>
    <x v="2"/>
    <n v="0.41000000000000003"/>
  </r>
  <r>
    <x v="21"/>
    <n v="60.25"/>
    <n v="60.320498999999998"/>
    <n v="59.691502"/>
    <n v="60.147499000000003"/>
    <n v="25124000"/>
    <n v="0.15000000000000002"/>
    <x v="2"/>
    <n v="0.24000000000000002"/>
  </r>
  <r>
    <x v="22"/>
    <n v="59.766499000000003"/>
    <n v="59.875500000000002"/>
    <n v="57.778801000000001"/>
    <n v="58.409500000000001"/>
    <n v="44190000"/>
    <n v="-1.74"/>
    <x v="1"/>
    <n v="-2.8899999999999997"/>
  </r>
  <r>
    <x v="23"/>
    <n v="58.375"/>
    <n v="58.674999"/>
    <n v="57.256000999999998"/>
    <n v="57.8675"/>
    <n v="23686000"/>
    <n v="-0.55000000000000004"/>
    <x v="1"/>
    <n v="-0.93"/>
  </r>
  <r>
    <x v="24"/>
    <n v="57.505501000000002"/>
    <n v="58.400002000000001"/>
    <n v="56.368198"/>
    <n v="57.448501999999998"/>
    <n v="38648000"/>
    <n v="-0.42"/>
    <x v="1"/>
    <n v="-0.73"/>
  </r>
  <r>
    <x v="25"/>
    <n v="57.307499"/>
    <n v="57.717498999999997"/>
    <n v="56.878601000000003"/>
    <n v="56.941001999999997"/>
    <n v="26174000"/>
    <n v="-0.51"/>
    <x v="1"/>
    <n v="-0.89"/>
  </r>
  <r>
    <x v="26"/>
    <n v="56.554001"/>
    <n v="56.608500999999997"/>
    <n v="54.056499000000002"/>
    <n v="54.061000999999997"/>
    <n v="53514000"/>
    <n v="-2.8899999999999997"/>
    <x v="1"/>
    <n v="-5.0599999999999996"/>
  </r>
  <r>
    <x v="27"/>
    <n v="53.646999000000001"/>
    <n v="55.32"/>
    <n v="53.413502000000001"/>
    <n v="53.966000000000001"/>
    <n v="58980000"/>
    <n v="-9.9999999999999992E-2"/>
    <x v="1"/>
    <n v="-0.18000000000000002"/>
  </r>
  <r>
    <x v="28"/>
    <n v="55.400002000000001"/>
    <n v="55.75"/>
    <n v="54.320098999999999"/>
    <n v="55.504002"/>
    <n v="42026000"/>
    <n v="1.54"/>
    <x v="2"/>
    <n v="2.8499999999999996"/>
  </r>
  <r>
    <x v="29"/>
    <n v="55.445498999999998"/>
    <n v="55.672297999999998"/>
    <n v="54.450001"/>
    <n v="54.612499"/>
    <n v="27448000"/>
    <n v="-0.9"/>
    <x v="1"/>
    <n v="-1.61"/>
  </r>
  <r>
    <x v="30"/>
    <n v="55.229500000000002"/>
    <n v="56.210999000000001"/>
    <n v="55.125"/>
    <n v="56.063999000000003"/>
    <n v="38570000"/>
    <n v="1.46"/>
    <x v="2"/>
    <n v="2.6599999999999997"/>
  </r>
  <r>
    <x v="31"/>
    <n v="56.323002000000002"/>
    <n v="56.449500999999998"/>
    <n v="55.109501000000002"/>
    <n v="55.784500000000001"/>
    <n v="29344000"/>
    <n v="-0.28000000000000003"/>
    <x v="1"/>
    <n v="-0.5"/>
  </r>
  <r>
    <x v="32"/>
    <n v="56.091999000000001"/>
    <n v="56.091999000000001"/>
    <n v="53.854500000000002"/>
    <n v="54.398499000000001"/>
    <n v="41890000"/>
    <n v="-1.39"/>
    <x v="1"/>
    <n v="-2.4899999999999998"/>
  </r>
  <r>
    <x v="33"/>
    <n v="54.668498999999997"/>
    <n v="55.518002000000003"/>
    <n v="54.387501"/>
    <n v="54.823002000000002"/>
    <n v="25352000"/>
    <n v="0.43"/>
    <x v="2"/>
    <n v="0.79"/>
  </r>
  <r>
    <x v="34"/>
    <n v="55.152999999999999"/>
    <n v="55.611499999999999"/>
    <n v="54.549999"/>
    <n v="55.057999000000002"/>
    <n v="30284000"/>
    <n v="0.24000000000000002"/>
    <x v="2"/>
    <n v="0.43"/>
  </r>
  <r>
    <x v="35"/>
    <n v="54.044497999999997"/>
    <n v="55.394500999999998"/>
    <n v="53.5"/>
    <n v="55.184502000000002"/>
    <n v="36974000"/>
    <n v="0.13"/>
    <x v="2"/>
    <n v="0.23"/>
  </r>
  <r>
    <x v="36"/>
    <n v="55.212502000000001"/>
    <n v="55.305999999999997"/>
    <n v="52.436999999999998"/>
    <n v="52.535499999999999"/>
    <n v="39648000"/>
    <n v="-2.65"/>
    <x v="1"/>
    <n v="-4.8099999999999996"/>
  </r>
  <r>
    <x v="37"/>
    <n v="53.589500000000001"/>
    <n v="55.548999999999999"/>
    <n v="53.477500999999997"/>
    <n v="54.778500000000001"/>
    <n v="50916000"/>
    <n v="2.25"/>
    <x v="2"/>
    <n v="4.2699999999999996"/>
  </r>
  <r>
    <x v="38"/>
    <n v="51.851500999999999"/>
    <n v="55.326500000000003"/>
    <n v="51.704498000000001"/>
    <n v="53.573501999999998"/>
    <n v="83752000"/>
    <n v="-1.21"/>
    <x v="1"/>
    <n v="-2.1999999999999997"/>
  </r>
  <r>
    <x v="39"/>
    <n v="54.123500999999997"/>
    <n v="54.852001000000001"/>
    <n v="49.791499999999999"/>
    <n v="51.004002"/>
    <n v="77614000"/>
    <n v="-2.57"/>
    <x v="1"/>
    <n v="-4.8"/>
  </r>
  <r>
    <x v="40"/>
    <n v="50.423000000000002"/>
    <n v="51.874499999999998"/>
    <n v="50.037497999999999"/>
    <n v="51.810501000000002"/>
    <n v="64254000"/>
    <n v="0.81"/>
    <x v="2"/>
    <n v="1.59"/>
  </r>
  <r>
    <x v="41"/>
    <n v="52.990501000000002"/>
    <n v="54.597000000000001"/>
    <n v="52.849997999999999"/>
    <n v="53.838501000000001"/>
    <n v="50596000"/>
    <n v="2.0299999999999998"/>
    <x v="2"/>
    <n v="3.92"/>
  </r>
  <r>
    <x v="42"/>
    <n v="53.790000999999997"/>
    <n v="54.198749999999997"/>
    <n v="53.123001000000002"/>
    <n v="53.5"/>
    <n v="29640000"/>
    <n v="-0.34"/>
    <x v="1"/>
    <n v="-0.63"/>
  </r>
  <r>
    <x v="43"/>
    <n v="53.686501"/>
    <n v="54.14875"/>
    <n v="52.730499000000002"/>
    <n v="52.889499999999998"/>
    <n v="36780000"/>
    <n v="-0.62"/>
    <x v="1"/>
    <n v="-1.1499999999999999"/>
  </r>
  <r>
    <x v="44"/>
    <n v="52.75"/>
    <n v="52.923499999999997"/>
    <n v="51.061999999999998"/>
    <n v="52.004500999999998"/>
    <n v="48828000"/>
    <n v="-0.89"/>
    <x v="1"/>
    <n v="-1.68"/>
  </r>
  <r>
    <x v="45"/>
    <n v="51.973998999999999"/>
    <n v="53.217250999999997"/>
    <n v="51.903500000000001"/>
    <n v="52.790500999999999"/>
    <n v="24666000"/>
    <n v="0.79"/>
    <x v="2"/>
    <n v="1.52"/>
  </r>
  <r>
    <x v="46"/>
    <n v="53.450001"/>
    <n v="54.772998999999999"/>
    <n v="53.294998"/>
    <n v="54.669497999999997"/>
    <n v="41168000"/>
    <n v="1.8800000000000001"/>
    <x v="2"/>
    <n v="3.5599999999999996"/>
  </r>
  <r>
    <x v="47"/>
    <n v="54.569000000000003"/>
    <n v="54.663502000000001"/>
    <n v="53.610249000000003"/>
    <n v="54.119999"/>
    <n v="29764000"/>
    <n v="-0.55000000000000004"/>
    <x v="1"/>
    <n v="-1.01"/>
  </r>
  <r>
    <x v="48"/>
    <n v="53.699500999999998"/>
    <n v="53.777999999999999"/>
    <n v="52.655498999999999"/>
    <n v="53.307499"/>
    <n v="26864000"/>
    <n v="-0.82000000000000006"/>
    <x v="1"/>
    <n v="-1.51"/>
  </r>
  <r>
    <x v="49"/>
    <n v="53.069499999999998"/>
    <n v="53.105998999999997"/>
    <n v="51.549999"/>
    <n v="51.931499000000002"/>
    <n v="29436000"/>
    <n v="-1.3800000000000001"/>
    <x v="1"/>
    <n v="-2.59"/>
  </r>
  <r>
    <x v="50"/>
    <n v="52.164501000000001"/>
    <n v="52.830249999999999"/>
    <n v="51.557499"/>
    <n v="51.802501999999997"/>
    <n v="30274000"/>
    <n v="-0.13"/>
    <x v="1"/>
    <n v="-0.25"/>
  </r>
  <r>
    <x v="51"/>
    <n v="52.5"/>
    <n v="52.728198999999996"/>
    <n v="51.549999"/>
    <n v="52.182999000000002"/>
    <n v="31318000"/>
    <n v="0.39"/>
    <x v="2"/>
    <n v="0.74"/>
  </r>
  <r>
    <x v="52"/>
    <n v="52.235500000000002"/>
    <n v="53.592498999999997"/>
    <n v="51.589001000000003"/>
    <n v="53.235500000000002"/>
    <n v="36722000"/>
    <n v="1.06"/>
    <x v="2"/>
    <n v="2.0199999999999996"/>
  </r>
  <r>
    <x v="53"/>
    <n v="52.970500999999999"/>
    <n v="53.349997999999999"/>
    <n v="52.449001000000003"/>
    <n v="53.074500999999998"/>
    <n v="33162000"/>
    <n v="-0.17"/>
    <x v="1"/>
    <n v="-0.31"/>
  </r>
  <r>
    <x v="54"/>
    <n v="52.860000999999997"/>
    <n v="53.039501000000001"/>
    <n v="50.813000000000002"/>
    <n v="51"/>
    <n v="37172000"/>
    <n v="-2.0799999999999996"/>
    <x v="1"/>
    <n v="-3.9099999999999997"/>
  </r>
  <r>
    <x v="55"/>
    <n v="50"/>
    <n v="51.587001999999998"/>
    <n v="49.800998999999997"/>
    <n v="51.287998000000002"/>
    <n v="48982000"/>
    <n v="0.29000000000000004"/>
    <x v="2"/>
    <n v="0.57000000000000006"/>
  </r>
  <r>
    <x v="56"/>
    <n v="51.838000999999998"/>
    <n v="52.428001000000002"/>
    <n v="51.673499999999997"/>
    <n v="51.880501000000002"/>
    <n v="30686000"/>
    <n v="0.6"/>
    <x v="2"/>
    <n v="1.1599999999999999"/>
  </r>
  <r>
    <x v="57"/>
    <n v="51.5"/>
    <n v="51.879500999999998"/>
    <n v="51.119948999999998"/>
    <n v="51.194000000000003"/>
    <n v="13830000"/>
    <n v="-0.69000000000000006"/>
    <x v="1"/>
    <n v="-1.33"/>
  </r>
  <r>
    <x v="58"/>
    <n v="51.917499999999997"/>
    <n v="52.465499999999999"/>
    <n v="51.695498999999998"/>
    <n v="52.430999999999997"/>
    <n v="38856000"/>
    <n v="1.24"/>
    <x v="2"/>
    <n v="2.42"/>
  </r>
  <r>
    <x v="59"/>
    <n v="52.049999"/>
    <n v="52.879002"/>
    <n v="51.924500000000002"/>
    <n v="52.220500999999999"/>
    <n v="36064000"/>
    <n v="-0.22"/>
    <x v="1"/>
    <n v="-0.41000000000000003"/>
  </r>
  <r>
    <x v="60"/>
    <n v="52.438000000000002"/>
    <n v="54.341999000000001"/>
    <n v="51.787998000000002"/>
    <n v="54.311501"/>
    <n v="49508000"/>
    <n v="2.0999999999999996"/>
    <x v="2"/>
    <n v="4.01"/>
  </r>
  <r>
    <x v="61"/>
    <n v="53.804001"/>
    <n v="54.712249999999997"/>
    <n v="53.799999"/>
    <n v="54.415000999999997"/>
    <n v="29378000"/>
    <n v="0.11"/>
    <x v="2"/>
    <n v="0.2"/>
  </r>
  <r>
    <x v="62"/>
    <n v="54.453499000000001"/>
    <n v="54.778500000000001"/>
    <n v="53.894001000000003"/>
    <n v="54.721499999999999"/>
    <n v="51604000"/>
    <n v="0.31"/>
    <x v="2"/>
    <n v="0.57000000000000006"/>
  </r>
  <r>
    <x v="63"/>
    <n v="56.157001000000001"/>
    <n v="56.232498"/>
    <n v="55.183250000000001"/>
    <n v="55.321499000000003"/>
    <n v="39824000"/>
    <n v="0.6"/>
    <x v="2"/>
    <n v="1.1000000000000001"/>
  </r>
  <r>
    <x v="64"/>
    <n v="55.155997999999997"/>
    <n v="55.221001000000001"/>
    <n v="52.499001"/>
    <n v="52.540999999999997"/>
    <n v="46904000"/>
    <n v="-2.7899999999999996"/>
    <x v="1"/>
    <n v="-5.0299999999999994"/>
  </r>
  <r>
    <x v="65"/>
    <n v="51.713000999999998"/>
    <n v="53.560001"/>
    <n v="51.538502000000001"/>
    <n v="53.436501"/>
    <n v="55384000"/>
    <n v="0.9"/>
    <x v="2"/>
    <n v="1.71"/>
  </r>
  <r>
    <x v="66"/>
    <n v="53.000500000000002"/>
    <n v="53.762999999999998"/>
    <n v="51.424999"/>
    <n v="51.828999000000003"/>
    <n v="42024000"/>
    <n v="-1.61"/>
    <x v="1"/>
    <n v="-3.01"/>
  </r>
  <r>
    <x v="67"/>
    <n v="51.752499"/>
    <n v="52.422500999999997"/>
    <n v="51.164501000000001"/>
    <n v="51.977500999999997"/>
    <n v="36154000"/>
    <n v="0.15000000000000002"/>
    <x v="2"/>
    <n v="0.29000000000000004"/>
  </r>
  <r>
    <x v="68"/>
    <n v="52.824500999999998"/>
    <n v="53.029998999999997"/>
    <n v="51.992001000000002"/>
    <n v="52.587502000000001"/>
    <n v="27894000"/>
    <n v="0.62"/>
    <x v="2"/>
    <n v="1.18"/>
  </r>
  <r>
    <x v="69"/>
    <n v="53.400002000000001"/>
    <n v="54.082500000000003"/>
    <n v="53.139499999999998"/>
    <n v="53.183998000000003"/>
    <n v="30476000"/>
    <n v="0.6"/>
    <x v="2"/>
    <n v="1.1399999999999999"/>
  </r>
  <r>
    <x v="70"/>
    <n v="53.403500000000001"/>
    <n v="53.987999000000002"/>
    <n v="52.696499000000003"/>
    <n v="53.095001000000003"/>
    <n v="26596000"/>
    <n v="-0.09"/>
    <x v="1"/>
    <n v="-0.17"/>
  </r>
  <r>
    <x v="71"/>
    <n v="52.499001"/>
    <n v="53.130001"/>
    <n v="52.039501000000001"/>
    <n v="52.104999999999997"/>
    <n v="33732000"/>
    <n v="-1"/>
    <x v="1"/>
    <n v="-1.87"/>
  </r>
  <r>
    <x v="72"/>
    <n v="51.875500000000002"/>
    <n v="52.657501000000003"/>
    <n v="50.395000000000003"/>
    <n v="50.826500000000003"/>
    <n v="47708000"/>
    <n v="-1.28"/>
    <x v="1"/>
    <n v="-2.46"/>
  </r>
  <r>
    <x v="73"/>
    <n v="51.304501000000002"/>
    <n v="52.473998999999999"/>
    <n v="51.071998999999998"/>
    <n v="51.435501000000002"/>
    <n v="43850000"/>
    <n v="0.61"/>
    <x v="2"/>
    <n v="1.2"/>
  </r>
  <r>
    <x v="74"/>
    <n v="51.699500999999998"/>
    <n v="53.099997999999999"/>
    <n v="50.402500000000003"/>
    <n v="51.150500999999998"/>
    <n v="49586000"/>
    <n v="-0.29000000000000004"/>
    <x v="1"/>
    <n v="-0.56000000000000005"/>
  </r>
  <r>
    <x v="75"/>
    <n v="50.906502000000003"/>
    <n v="51.710999000000001"/>
    <n v="49.818001000000002"/>
    <n v="50.470500999999999"/>
    <n v="53470000"/>
    <n v="-0.68"/>
    <x v="1"/>
    <n v="-1.33"/>
  </r>
  <r>
    <x v="76"/>
    <n v="50.764999000000003"/>
    <n v="51.201000000000001"/>
    <n v="48.684502000000002"/>
    <n v="48.977001000000001"/>
    <n v="91920000"/>
    <n v="-1.5"/>
    <x v="1"/>
    <n v="-2.96"/>
  </r>
  <r>
    <x v="77"/>
    <n v="48.695"/>
    <n v="50.176997999999998"/>
    <n v="48.505501000000002"/>
    <n v="48.811000999999997"/>
    <n v="31806000"/>
    <n v="-0.17"/>
    <x v="1"/>
    <n v="-0.34"/>
  </r>
  <r>
    <x v="78"/>
    <n v="49.450499999999998"/>
    <n v="52"/>
    <n v="49.150002000000001"/>
    <n v="51.972999999999999"/>
    <n v="47466000"/>
    <n v="3.17"/>
    <x v="2"/>
    <n v="6.4799999999999995"/>
  </r>
  <r>
    <x v="79"/>
    <n v="50.857498"/>
    <n v="52.194499999999998"/>
    <n v="49.849997999999999"/>
    <n v="52.194000000000003"/>
    <n v="42196000"/>
    <n v="0.23"/>
    <x v="2"/>
    <n v="0.43"/>
  </r>
  <r>
    <x v="80"/>
    <n v="52.480998999999997"/>
    <n v="52.777999999999999"/>
    <n v="51.654998999999997"/>
    <n v="51.853999999999999"/>
    <n v="28296000"/>
    <n v="-0.35000000000000003"/>
    <x v="1"/>
    <n v="-0.66"/>
  </r>
  <r>
    <x v="81"/>
    <n v="52.548000000000002"/>
    <n v="52.634998000000003"/>
    <n v="51.179501000000002"/>
    <n v="51.780498999999999"/>
    <n v="29866000"/>
    <n v="-0.08"/>
    <x v="1"/>
    <n v="-0.15000000000000002"/>
  </r>
  <r>
    <x v="82"/>
    <n v="50.828499000000001"/>
    <n v="52.616000999999997"/>
    <n v="50.785499999999999"/>
    <n v="52.292499999999997"/>
    <n v="30652000"/>
    <n v="0.52"/>
    <x v="2"/>
    <n v="0.99"/>
  </r>
  <r>
    <x v="83"/>
    <n v="52.049999"/>
    <n v="52.848998999999999"/>
    <n v="50.703499000000001"/>
    <n v="50.803001000000002"/>
    <n v="36822000"/>
    <n v="-1.49"/>
    <x v="1"/>
    <n v="-2.8499999999999996"/>
  </r>
  <r>
    <x v="84"/>
    <n v="51.629500999999998"/>
    <n v="53.542000000000002"/>
    <n v="51.370899000000001"/>
    <n v="53.535499999999999"/>
    <n v="41878000"/>
    <n v="2.7399999999999998"/>
    <x v="2"/>
    <n v="5.38"/>
  </r>
  <r>
    <x v="85"/>
    <n v="53.575001"/>
    <n v="53.700001"/>
    <n v="52.737999000000002"/>
    <n v="53.419497999999997"/>
    <n v="39638000"/>
    <n v="-0.12"/>
    <x v="1"/>
    <n v="-0.22"/>
  </r>
  <r>
    <x v="86"/>
    <n v="53.805500000000002"/>
    <n v="54.228000999999999"/>
    <n v="53.026501000000003"/>
    <n v="53.813999000000003"/>
    <n v="35298000"/>
    <n v="0.4"/>
    <x v="2"/>
    <n v="0.74"/>
  </r>
  <r>
    <x v="87"/>
    <n v="54.082500000000003"/>
    <n v="54.131500000000003"/>
    <n v="53.32"/>
    <n v="53.733001999999999"/>
    <n v="23986000"/>
    <n v="-0.09"/>
    <x v="1"/>
    <n v="-0.16"/>
  </r>
  <r>
    <x v="88"/>
    <n v="53.382998999999998"/>
    <n v="53.557499"/>
    <n v="52.885502000000002"/>
    <n v="53.516499000000003"/>
    <n v="29128000"/>
    <n v="-0.22"/>
    <x v="1"/>
    <n v="-0.41000000000000003"/>
  </r>
  <r>
    <x v="89"/>
    <n v="53.158999999999999"/>
    <n v="53.188751000000003"/>
    <n v="52.423999999999999"/>
    <n v="52.859501000000002"/>
    <n v="30416000"/>
    <n v="-0.66"/>
    <x v="1"/>
    <n v="-1.23"/>
  </r>
  <r>
    <x v="90"/>
    <n v="52.346001000000001"/>
    <n v="52.576500000000003"/>
    <n v="52.062752000000003"/>
    <n v="52.234501000000002"/>
    <n v="22886000"/>
    <n v="-0.63"/>
    <x v="1"/>
    <n v="-1.19"/>
  </r>
  <r>
    <x v="91"/>
    <n v="52.508499"/>
    <n v="54.002499"/>
    <n v="52.367001000000002"/>
    <n v="53.857498"/>
    <n v="29272000"/>
    <n v="1.6300000000000001"/>
    <x v="2"/>
    <n v="3.11"/>
  </r>
  <r>
    <x v="92"/>
    <n v="54"/>
    <n v="54.618752000000001"/>
    <n v="53.966999000000001"/>
    <n v="54.048499999999997"/>
    <n v="26636000"/>
    <n v="0.2"/>
    <x v="2"/>
    <n v="0.36"/>
  </r>
  <r>
    <x v="93"/>
    <n v="53.973498999999997"/>
    <n v="54.59"/>
    <n v="53.674999"/>
    <n v="54.494999"/>
    <n v="24854000"/>
    <n v="0.45"/>
    <x v="2"/>
    <n v="0.83"/>
  </r>
  <r>
    <x v="94"/>
    <n v="55"/>
    <n v="55.417599000000003"/>
    <n v="54.544998"/>
    <n v="54.912998000000002"/>
    <n v="39112000"/>
    <n v="0.42"/>
    <x v="2"/>
    <n v="0.77"/>
  </r>
  <r>
    <x v="95"/>
    <n v="54.400002000000001"/>
    <n v="54.575499999999998"/>
    <n v="53.173499999999997"/>
    <n v="53.526001000000001"/>
    <n v="32270000"/>
    <n v="-1.39"/>
    <x v="1"/>
    <n v="-2.5299999999999998"/>
  </r>
  <r>
    <x v="96"/>
    <n v="53.8675"/>
    <n v="54.246498000000003"/>
    <n v="52.987499"/>
    <n v="53.778500000000001"/>
    <n v="19340000"/>
    <n v="0.26"/>
    <x v="2"/>
    <n v="0.48"/>
  </r>
  <r>
    <x v="97"/>
    <n v="53.824001000000003"/>
    <n v="53.973751"/>
    <n v="53.034999999999997"/>
    <n v="53.695"/>
    <n v="27226000"/>
    <n v="-0.09"/>
    <x v="1"/>
    <n v="-0.16"/>
  </r>
  <r>
    <x v="98"/>
    <n v="54.25"/>
    <n v="54.700001"/>
    <n v="54.091000000000001"/>
    <n v="54.549500000000002"/>
    <n v="22382000"/>
    <n v="0.86"/>
    <x v="2"/>
    <n v="1.6"/>
  </r>
  <r>
    <x v="99"/>
    <n v="54.005501000000002"/>
    <n v="54.150002000000001"/>
    <n v="53.189999"/>
    <n v="53.504002"/>
    <n v="25686000"/>
    <n v="-1.05"/>
    <x v="1"/>
    <n v="-1.92"/>
  </r>
  <r>
    <x v="100"/>
    <n v="53.633999000000003"/>
    <n v="53.7575"/>
    <n v="52.793250999999998"/>
    <n v="53.030997999999997"/>
    <n v="20436000"/>
    <n v="-0.48"/>
    <x v="1"/>
    <n v="-0.89"/>
  </r>
  <r>
    <x v="101"/>
    <n v="53.421500999999999"/>
    <n v="54.549999"/>
    <n v="53.342498999999997"/>
    <n v="54.452998999999998"/>
    <n v="25596000"/>
    <n v="1.43"/>
    <x v="2"/>
    <n v="2.69"/>
  </r>
  <r>
    <x v="102"/>
    <n v="55.150002000000001"/>
    <n v="55.866501"/>
    <n v="54.770499999999998"/>
    <n v="55.818500999999998"/>
    <n v="30766000"/>
    <n v="1.37"/>
    <x v="2"/>
    <n v="2.5099999999999998"/>
  </r>
  <r>
    <x v="103"/>
    <n v="55.619999"/>
    <n v="56.25"/>
    <n v="55.244498999999998"/>
    <n v="55.537497999999999"/>
    <n v="29244000"/>
    <n v="-0.29000000000000004"/>
    <x v="1"/>
    <n v="-0.51"/>
  </r>
  <r>
    <x v="104"/>
    <n v="55.632998999999998"/>
    <n v="56.639999000000003"/>
    <n v="55.451000000000001"/>
    <n v="56.639999000000003"/>
    <n v="51530000"/>
    <n v="1.1100000000000001"/>
    <x v="2"/>
    <n v="1.99"/>
  </r>
  <r>
    <x v="105"/>
    <n v="56.242001000000002"/>
    <n v="57.342498999999997"/>
    <n v="55.862400000000001"/>
    <n v="57.299500000000002"/>
    <n v="71044000"/>
    <n v="0.66"/>
    <x v="2"/>
    <n v="1.17"/>
  </r>
  <r>
    <x v="106"/>
    <n v="56.978499999999997"/>
    <n v="57.349997999999999"/>
    <n v="55.638500000000001"/>
    <n v="55.761501000000003"/>
    <n v="42112000"/>
    <n v="-1.54"/>
    <x v="1"/>
    <n v="-2.69"/>
  </r>
  <r>
    <x v="107"/>
    <n v="55.207999999999998"/>
    <n v="55.242001000000002"/>
    <n v="54.299999"/>
    <n v="54.935501000000002"/>
    <n v="40896000"/>
    <n v="-0.83"/>
    <x v="1"/>
    <n v="-1.49"/>
  </r>
  <r>
    <x v="108"/>
    <n v="54.349997999999999"/>
    <n v="54.945498999999998"/>
    <n v="54.327499000000003"/>
    <n v="54.752997999999998"/>
    <n v="21516000"/>
    <n v="-0.19"/>
    <x v="1"/>
    <n v="-0.34"/>
  </r>
  <r>
    <x v="109"/>
    <n v="54.847499999999997"/>
    <n v="55.297249000000001"/>
    <n v="54.643002000000003"/>
    <n v="54.750500000000002"/>
    <n v="21304000"/>
    <n v="-0.01"/>
    <x v="1"/>
    <n v="-0.01"/>
  </r>
  <r>
    <x v="110"/>
    <n v="55.34"/>
    <n v="56.264750999999997"/>
    <n v="55.292499999999997"/>
    <n v="56.068500999999998"/>
    <n v="32182000"/>
    <n v="1.32"/>
    <x v="2"/>
    <n v="2.4099999999999997"/>
  </r>
  <r>
    <x v="111"/>
    <n v="56.249499999999998"/>
    <n v="56.736499999999999"/>
    <n v="55.924999"/>
    <n v="56.007998999999998"/>
    <n v="20996000"/>
    <n v="-6.9999999999999993E-2"/>
    <x v="1"/>
    <n v="-0.11"/>
  </r>
  <r>
    <x v="112"/>
    <n v="55.902500000000003"/>
    <n v="56.411498999999999"/>
    <n v="55.522250999999997"/>
    <n v="56.083500000000001"/>
    <n v="18952000"/>
    <n v="0.08"/>
    <x v="2"/>
    <n v="0.14000000000000001"/>
  </r>
  <r>
    <x v="113"/>
    <n v="56.504002"/>
    <n v="56.583500000000001"/>
    <n v="55.532501000000003"/>
    <n v="55.682499"/>
    <n v="28996000"/>
    <n v="-0.41000000000000003"/>
    <x v="1"/>
    <n v="-0.72"/>
  </r>
  <r>
    <x v="114"/>
    <n v="55.5"/>
    <n v="56.094501000000001"/>
    <n v="55.5"/>
    <n v="55.928001000000002"/>
    <n v="20928000"/>
    <n v="0.25"/>
    <x v="2"/>
    <n v="0.45"/>
  </r>
  <r>
    <x v="115"/>
    <n v="55.999499999999998"/>
    <n v="56.170501999999999"/>
    <n v="55.264000000000003"/>
    <n v="55.689999"/>
    <n v="21756000"/>
    <n v="-0.24000000000000002"/>
    <x v="1"/>
    <n v="-0.43"/>
  </r>
  <r>
    <x v="116"/>
    <n v="55.542000000000002"/>
    <n v="55.597000000000001"/>
    <n v="54.625999"/>
    <n v="54.848498999999997"/>
    <n v="28302000"/>
    <n v="-0.85"/>
    <x v="1"/>
    <n v="-1.52"/>
  </r>
  <r>
    <x v="117"/>
    <n v="55.044998"/>
    <n v="55.561999999999998"/>
    <n v="54.779998999999997"/>
    <n v="55.518501000000001"/>
    <n v="20990000"/>
    <n v="0.68"/>
    <x v="2"/>
    <n v="1.23"/>
  </r>
  <r>
    <x v="118"/>
    <n v="55.799999"/>
    <n v="55.926997999999998"/>
    <n v="55.363498999999997"/>
    <n v="55.470001000000003"/>
    <n v="28262000"/>
    <n v="-0.05"/>
    <x v="1"/>
    <n v="-0.09"/>
  </r>
  <r>
    <x v="119"/>
    <n v="55.287497999999999"/>
    <n v="55.975498000000002"/>
    <n v="54.995998"/>
    <n v="55.756500000000003"/>
    <n v="29426000"/>
    <n v="0.29000000000000004"/>
    <x v="2"/>
    <n v="0.52"/>
  </r>
  <r>
    <x v="120"/>
    <n v="55.347499999999997"/>
    <n v="55.898997999999999"/>
    <n v="55.049999"/>
    <n v="55.802501999999997"/>
    <n v="19368000"/>
    <n v="0.05"/>
    <x v="2"/>
    <n v="0.09"/>
  </r>
  <r>
    <x v="121"/>
    <n v="55.564999"/>
    <n v="56.3825"/>
    <n v="55.550499000000002"/>
    <n v="55.995998"/>
    <n v="30850000"/>
    <n v="0.2"/>
    <x v="2"/>
    <n v="0.35000000000000003"/>
  </r>
  <r>
    <x v="122"/>
    <n v="56.244999"/>
    <n v="57.148499000000001"/>
    <n v="56.237499"/>
    <n v="57.049500000000002"/>
    <n v="29006000"/>
    <n v="1.06"/>
    <x v="2"/>
    <n v="1.89"/>
  </r>
  <r>
    <x v="123"/>
    <n v="57.349499000000002"/>
    <n v="57.914000999999999"/>
    <n v="56.534500000000001"/>
    <n v="57.389999000000003"/>
    <n v="28920000"/>
    <n v="0.35000000000000003"/>
    <x v="2"/>
    <n v="0.6"/>
  </r>
  <r>
    <x v="124"/>
    <n v="57.502997999999998"/>
    <n v="58.480499000000002"/>
    <n v="57.309750000000001"/>
    <n v="58.101500999999999"/>
    <n v="28864000"/>
    <n v="0.72"/>
    <x v="2"/>
    <n v="1.24"/>
  </r>
  <r>
    <x v="125"/>
    <n v="58.124499999999998"/>
    <n v="58.378300000000003"/>
    <n v="57.774501999999998"/>
    <n v="57.893002000000003"/>
    <n v="21986000"/>
    <n v="-0.21000000000000002"/>
    <x v="1"/>
    <n v="-0.36"/>
  </r>
  <r>
    <x v="126"/>
    <n v="57.785998999999997"/>
    <n v="57.837749000000002"/>
    <n v="56.745499000000002"/>
    <n v="57.165000999999997"/>
    <n v="23332000"/>
    <n v="-0.73"/>
    <x v="1"/>
    <n v="-1.26"/>
  </r>
  <r>
    <x v="127"/>
    <n v="56.336497999999999"/>
    <n v="57.353999999999999"/>
    <n v="56.165000999999997"/>
    <n v="57.116000999999997"/>
    <n v="24248000"/>
    <n v="-0.05"/>
    <x v="1"/>
    <n v="-0.09"/>
  </r>
  <r>
    <x v="128"/>
    <n v="57.222499999999997"/>
    <n v="58.809502000000002"/>
    <n v="57.222499999999997"/>
    <n v="58.787998000000002"/>
    <n v="34384000"/>
    <n v="1.68"/>
    <x v="2"/>
    <n v="2.9299999999999997"/>
  </r>
  <r>
    <x v="129"/>
    <n v="58.912998000000002"/>
    <n v="60"/>
    <n v="58.912998000000002"/>
    <n v="59.66"/>
    <n v="40262000"/>
    <n v="0.88"/>
    <x v="2"/>
    <n v="1.49"/>
  </r>
  <r>
    <x v="130"/>
    <n v="60.032249"/>
    <n v="60.046500999999999"/>
    <n v="59.597000000000001"/>
    <n v="59.665999999999997"/>
    <n v="28718000"/>
    <n v="0.01"/>
    <x v="2"/>
    <n v="0.02"/>
  </r>
  <r>
    <x v="131"/>
    <n v="59.725498000000002"/>
    <n v="59.894001000000003"/>
    <n v="59.223998999999999"/>
    <n v="59.665999999999997"/>
    <n v="23456000"/>
    <n v="0"/>
    <x v="0"/>
    <n v="0"/>
  </r>
  <r>
    <x v="132"/>
    <n v="59.668998999999999"/>
    <n v="59.828499000000001"/>
    <n v="59.130501000000002"/>
    <n v="59.222999999999999"/>
    <n v="49236000"/>
    <n v="-0.45"/>
    <x v="1"/>
    <n v="-0.75"/>
  </r>
  <r>
    <x v="133"/>
    <n v="59.165000999999997"/>
    <n v="59.5"/>
    <n v="58.871051999999999"/>
    <n v="59.213000999999998"/>
    <n v="25852000"/>
    <n v="-0.01"/>
    <x v="1"/>
    <n v="-0.02"/>
  </r>
  <r>
    <x v="134"/>
    <n v="59.440497999999998"/>
    <n v="60"/>
    <n v="59.293498999999997"/>
    <n v="59.942501"/>
    <n v="30414000"/>
    <n v="0.73"/>
    <x v="2"/>
    <n v="1.24"/>
  </r>
  <r>
    <x v="135"/>
    <n v="59.8675"/>
    <n v="61.356997999999997"/>
    <n v="59.808498"/>
    <n v="61.198501999999998"/>
    <n v="44548000"/>
    <n v="1.26"/>
    <x v="2"/>
    <n v="2.0999999999999996"/>
  </r>
  <r>
    <x v="136"/>
    <n v="60.799999"/>
    <n v="61.589500000000001"/>
    <n v="60.657501000000003"/>
    <n v="61.576999999999998"/>
    <n v="24080000"/>
    <n v="0.38"/>
    <x v="2"/>
    <n v="0.62"/>
  </r>
  <r>
    <x v="137"/>
    <n v="61.316001999999997"/>
    <n v="61.5"/>
    <n v="60.141250999999997"/>
    <n v="60.275002000000001"/>
    <n v="34284000"/>
    <n v="-1.31"/>
    <x v="1"/>
    <n v="-2.1199999999999997"/>
  </r>
  <r>
    <x v="138"/>
    <n v="59.846499999999999"/>
    <n v="60.319901000000002"/>
    <n v="59.352001000000001"/>
    <n v="59.650002000000001"/>
    <n v="29936000"/>
    <n v="-0.63"/>
    <x v="1"/>
    <n v="-1.04"/>
  </r>
  <r>
    <x v="139"/>
    <n v="59.926498000000002"/>
    <n v="60.141499000000003"/>
    <n v="58.835999000000001"/>
    <n v="59.230998999999997"/>
    <n v="38024000"/>
    <n v="-0.42"/>
    <x v="1"/>
    <n v="-0.71"/>
  </r>
  <r>
    <x v="140"/>
    <n v="59.275002000000001"/>
    <n v="59.377949000000001"/>
    <n v="57.968497999999997"/>
    <n v="58.651001000000001"/>
    <n v="28004000"/>
    <n v="-0.57999999999999996"/>
    <x v="1"/>
    <n v="-0.98"/>
  </r>
  <r>
    <x v="141"/>
    <n v="58.576999999999998"/>
    <n v="58.578251000000002"/>
    <n v="57.971550000000001"/>
    <n v="58.424500000000002"/>
    <n v="28004000"/>
    <n v="-0.23"/>
    <x v="1"/>
    <n v="-0.39"/>
  </r>
  <r>
    <x v="142"/>
    <n v="58.744999"/>
    <n v="58.949500999999998"/>
    <n v="58.144001000000003"/>
    <n v="58.665500999999999"/>
    <n v="25398000"/>
    <n v="0.25"/>
    <x v="2"/>
    <n v="0.42"/>
  </r>
  <r>
    <x v="143"/>
    <n v="59.205002"/>
    <n v="59.832999999999998"/>
    <n v="59.099997999999999"/>
    <n v="59.721499999999999"/>
    <n v="25050000"/>
    <n v="1.06"/>
    <x v="2"/>
    <n v="1.81"/>
  </r>
  <r>
    <x v="144"/>
    <n v="59.765999000000001"/>
    <n v="60.067501"/>
    <n v="59.285499999999999"/>
    <n v="60.024501999999998"/>
    <n v="16558000"/>
    <n v="0.31"/>
    <x v="2"/>
    <n v="0.51"/>
  </r>
  <r>
    <x v="145"/>
    <n v="60.374001"/>
    <n v="60.814999"/>
    <n v="60.025002000000001"/>
    <n v="60.296000999999997"/>
    <n v="20286000"/>
    <n v="0.28000000000000003"/>
    <x v="2"/>
    <n v="0.46"/>
  </r>
  <r>
    <x v="146"/>
    <n v="60.297001000000002"/>
    <n v="60.783501000000001"/>
    <n v="60.206501000000003"/>
    <n v="60.75"/>
    <n v="19000000"/>
    <n v="0.46"/>
    <x v="2"/>
    <n v="0.76"/>
  </r>
  <r>
    <x v="147"/>
    <n v="60.749499999999998"/>
    <n v="60.811000999999997"/>
    <n v="60.251499000000003"/>
    <n v="60.357498"/>
    <n v="18144000"/>
    <n v="-0.4"/>
    <x v="1"/>
    <n v="-0.65"/>
  </r>
  <r>
    <x v="148"/>
    <n v="60.394500999999998"/>
    <n v="60.434502000000002"/>
    <n v="59.993000000000002"/>
    <n v="60.192000999999998"/>
    <n v="17204000"/>
    <n v="-0.17"/>
    <x v="1"/>
    <n v="-0.28000000000000003"/>
  </r>
  <r>
    <x v="149"/>
    <n v="59.799999"/>
    <n v="60.114497999999998"/>
    <n v="59.653998999999999"/>
    <n v="59.862499"/>
    <n v="17528000"/>
    <n v="-0.33"/>
    <x v="1"/>
    <n v="-0.55000000000000004"/>
  </r>
  <r>
    <x v="150"/>
    <n v="60.033999999999999"/>
    <n v="60.189250999999999"/>
    <n v="59.821750999999999"/>
    <n v="60.108001999999999"/>
    <n v="14492000"/>
    <n v="0.25"/>
    <x v="2"/>
    <n v="0.42"/>
  </r>
  <r>
    <x v="151"/>
    <n v="60.198002000000002"/>
    <n v="60.397998999999999"/>
    <n v="60.006500000000003"/>
    <n v="60.230998999999997"/>
    <n v="14204000"/>
    <n v="0.13"/>
    <x v="2"/>
    <n v="0.21000000000000002"/>
  </r>
  <r>
    <x v="152"/>
    <n v="60.5"/>
    <n v="60.917499999999997"/>
    <n v="60.405498999999999"/>
    <n v="60.893501000000001"/>
    <n v="18668000"/>
    <n v="0.67"/>
    <x v="2"/>
    <n v="1.1000000000000001"/>
  </r>
  <r>
    <x v="153"/>
    <n v="60.900002000000001"/>
    <n v="61.209999000000003"/>
    <n v="60.455502000000003"/>
    <n v="61.055"/>
    <n v="23748000"/>
    <n v="0.17"/>
    <x v="2"/>
    <n v="0.27"/>
  </r>
  <r>
    <x v="154"/>
    <n v="61.25"/>
    <n v="61.540999999999997"/>
    <n v="61.006000999999998"/>
    <n v="61.356498999999999"/>
    <n v="17126000"/>
    <n v="0.31"/>
    <x v="2"/>
    <n v="0.5"/>
  </r>
  <r>
    <x v="155"/>
    <n v="61.650002000000001"/>
    <n v="62.027999999999999"/>
    <n v="61.390999000000001"/>
    <n v="61.817000999999998"/>
    <n v="24438000"/>
    <n v="0.47000000000000003"/>
    <x v="2"/>
    <n v="0.76"/>
  </r>
  <r>
    <x v="156"/>
    <n v="61.959000000000003"/>
    <n v="62.099997999999999"/>
    <n v="61.730499000000002"/>
    <n v="61.818500999999998"/>
    <n v="26636000"/>
    <n v="0.01"/>
    <x v="2"/>
    <n v="0.01"/>
  </r>
  <r>
    <x v="157"/>
    <n v="61.799500000000002"/>
    <n v="62.454498000000001"/>
    <n v="61.415500999999999"/>
    <n v="62.442000999999998"/>
    <n v="16146000"/>
    <n v="0.63"/>
    <x v="2"/>
    <n v="1.01"/>
  </r>
  <r>
    <x v="158"/>
    <n v="62.534500000000001"/>
    <n v="63.450001"/>
    <n v="62.319000000000003"/>
    <n v="63.227500999999997"/>
    <n v="26398000"/>
    <n v="0.79"/>
    <x v="2"/>
    <n v="1.26"/>
  </r>
  <r>
    <x v="159"/>
    <n v="63.206001000000001"/>
    <n v="63.400500999999998"/>
    <n v="62.75"/>
    <n v="62.799999"/>
    <n v="20376000"/>
    <n v="-0.43"/>
    <x v="1"/>
    <n v="-0.68"/>
  </r>
  <r>
    <x v="160"/>
    <n v="63.238498999999997"/>
    <n v="63.370398999999999"/>
    <n v="62.601500999999999"/>
    <n v="63.172500999999997"/>
    <n v="22146000"/>
    <n v="0.38"/>
    <x v="2"/>
    <n v="0.6"/>
  </r>
  <r>
    <x v="161"/>
    <n v="63.450001"/>
    <n v="63.653500000000001"/>
    <n v="63.015999000000001"/>
    <n v="63.609000999999999"/>
    <n v="24828000"/>
    <n v="0.44"/>
    <x v="2"/>
    <n v="0.7"/>
  </r>
  <r>
    <x v="162"/>
    <n v="63.700001"/>
    <n v="64.463500999999994"/>
    <n v="63.314751000000001"/>
    <n v="64.378997999999996"/>
    <n v="49988000"/>
    <n v="0.77"/>
    <x v="2"/>
    <n v="1.22"/>
  </r>
  <r>
    <x v="163"/>
    <n v="59.25"/>
    <n v="59.640498999999998"/>
    <n v="58.75"/>
    <n v="59.423999999999999"/>
    <n v="124140000"/>
    <n v="-4.96"/>
    <x v="1"/>
    <n v="-7.7"/>
  </r>
  <r>
    <x v="164"/>
    <n v="59.402500000000003"/>
    <n v="59.402500000000003"/>
    <n v="58.359000999999999"/>
    <n v="58.403998999999999"/>
    <n v="52784000"/>
    <n v="-1.03"/>
    <x v="1"/>
    <n v="-1.72"/>
  </r>
  <r>
    <x v="165"/>
    <n v="58.387999999999998"/>
    <n v="58.709499000000001"/>
    <n v="57.750098999999999"/>
    <n v="58.130501000000002"/>
    <n v="38896000"/>
    <n v="-0.28000000000000003"/>
    <x v="1"/>
    <n v="-0.47000000000000003"/>
  </r>
  <r>
    <x v="166"/>
    <n v="58.682499"/>
    <n v="59.34"/>
    <n v="58.450001"/>
    <n v="59.27"/>
    <n v="39614000"/>
    <n v="1.1399999999999999"/>
    <x v="2"/>
    <n v="1.97"/>
  </r>
  <r>
    <x v="167"/>
    <n v="58.313000000000002"/>
    <n v="59.542499999999997"/>
    <n v="58.313000000000002"/>
    <n v="59.469501000000001"/>
    <n v="31278000"/>
    <n v="0.2"/>
    <x v="2"/>
    <n v="0.34"/>
  </r>
  <r>
    <x v="168"/>
    <n v="59.023499000000001"/>
    <n v="59.521999000000001"/>
    <n v="58.051997999999998"/>
    <n v="58.705002"/>
    <n v="31028000"/>
    <n v="-0.77"/>
    <x v="1"/>
    <n v="-1.29"/>
  </r>
  <r>
    <x v="169"/>
    <n v="58.600498000000002"/>
    <n v="59.021197999999998"/>
    <n v="58.286999000000002"/>
    <n v="58.313499"/>
    <n v="26186000"/>
    <n v="-0.4"/>
    <x v="1"/>
    <n v="-0.67"/>
  </r>
  <r>
    <x v="170"/>
    <n v="57.951500000000003"/>
    <n v="58.483001999999999"/>
    <n v="57.542499999999997"/>
    <n v="58.118999000000002"/>
    <n v="23714000"/>
    <n v="-0.2"/>
    <x v="1"/>
    <n v="-0.34"/>
  </r>
  <r>
    <x v="171"/>
    <n v="58.179501000000002"/>
    <n v="58.630001"/>
    <n v="57.125"/>
    <n v="58.213501000000001"/>
    <n v="26290000"/>
    <n v="9.9999999999999992E-2"/>
    <x v="2"/>
    <n v="0.17"/>
  </r>
  <r>
    <x v="172"/>
    <n v="57.097999999999999"/>
    <n v="57.396999000000001"/>
    <n v="56.105499000000002"/>
    <n v="56.601500999999999"/>
    <n v="37212000"/>
    <n v="-1.62"/>
    <x v="1"/>
    <n v="-2.7699999999999996"/>
  </r>
  <r>
    <x v="173"/>
    <n v="56.860500000000002"/>
    <n v="57.021000000000001"/>
    <n v="55.977500999999997"/>
    <n v="56.021999000000001"/>
    <n v="36732000"/>
    <n v="-0.57999999999999996"/>
    <x v="1"/>
    <n v="-1.03"/>
  </r>
  <r>
    <x v="174"/>
    <n v="55.893501000000001"/>
    <n v="58.566502"/>
    <n v="55.833302000000003"/>
    <n v="58.210498999999999"/>
    <n v="45786000"/>
    <n v="2.19"/>
    <x v="2"/>
    <n v="3.9099999999999997"/>
  </r>
  <r>
    <x v="175"/>
    <n v="58.225498000000002"/>
    <n v="59.408000999999999"/>
    <n v="58.141998000000001"/>
    <n v="58.949001000000003"/>
    <n v="30628000"/>
    <n v="0.74"/>
    <x v="2"/>
    <n v="1.27"/>
  </r>
  <r>
    <x v="176"/>
    <n v="58.423499999999997"/>
    <n v="59.0075"/>
    <n v="58.000500000000002"/>
    <n v="58.115001999999997"/>
    <n v="24172000"/>
    <n v="-0.84"/>
    <x v="1"/>
    <n v="-1.42"/>
  </r>
  <r>
    <x v="177"/>
    <n v="57.224997999999999"/>
    <n v="57.339851000000003"/>
    <n v="56.572150999999998"/>
    <n v="56.942501"/>
    <n v="27066000"/>
    <n v="-1.18"/>
    <x v="1"/>
    <n v="-2.0199999999999996"/>
  </r>
  <r>
    <x v="178"/>
    <n v="57.424500000000002"/>
    <n v="57.635399"/>
    <n v="56.896999000000001"/>
    <n v="57.481498999999999"/>
    <n v="23196000"/>
    <n v="0.54"/>
    <x v="2"/>
    <n v="0.95"/>
  </r>
  <r>
    <x v="179"/>
    <n v="57.337502000000001"/>
    <n v="57.925998999999997"/>
    <n v="57.294497999999997"/>
    <n v="57.570999"/>
    <n v="18290000"/>
    <n v="0.09"/>
    <x v="2"/>
    <n v="0.16"/>
  </r>
  <r>
    <x v="180"/>
    <n v="57.025002000000001"/>
    <n v="57.298648999999997"/>
    <n v="56.461201000000003"/>
    <n v="57.038502000000001"/>
    <n v="23978000"/>
    <n v="-0.54"/>
    <x v="1"/>
    <n v="-0.93"/>
  </r>
  <r>
    <x v="181"/>
    <n v="57.368000000000002"/>
    <n v="57.488250999999998"/>
    <n v="56.582999999999998"/>
    <n v="56.673499999999997"/>
    <n v="22240000"/>
    <n v="-0.37"/>
    <x v="1"/>
    <n v="-0.64"/>
  </r>
  <r>
    <x v="182"/>
    <n v="56.700001"/>
    <n v="57.488250999999998"/>
    <n v="56.655997999999997"/>
    <n v="56.707500000000003"/>
    <n v="27300000"/>
    <n v="0.04"/>
    <x v="2"/>
    <n v="6.0000000000000005E-2"/>
  </r>
  <r>
    <x v="183"/>
    <n v="56.375999"/>
    <n v="56.455002"/>
    <n v="55.410998999999997"/>
    <n v="55.823002000000002"/>
    <n v="30764000"/>
    <n v="-0.89"/>
    <x v="1"/>
    <n v="-1.56"/>
  </r>
  <r>
    <x v="184"/>
    <n v="55.777000000000001"/>
    <n v="56.156502000000003"/>
    <n v="55.605998999999997"/>
    <n v="55.897499000000003"/>
    <n v="19038000"/>
    <n v="0.08"/>
    <x v="2"/>
    <n v="0.14000000000000001"/>
  </r>
  <r>
    <x v="185"/>
    <n v="55.064498999999998"/>
    <n v="55.48"/>
    <n v="55.008999000000003"/>
    <n v="55.181499000000002"/>
    <n v="30156000"/>
    <n v="-0.72"/>
    <x v="1"/>
    <n v="-1.29"/>
  </r>
  <r>
    <x v="186"/>
    <n v="53.275002000000001"/>
    <n v="53.275002000000001"/>
    <n v="51.25"/>
    <n v="51.811501"/>
    <n v="102612000"/>
    <n v="-3.3699999999999997"/>
    <x v="1"/>
    <n v="-6.1099999999999994"/>
  </r>
  <r>
    <x v="187"/>
    <n v="52.145000000000003"/>
    <n v="52.802501999999997"/>
    <n v="51.684502000000002"/>
    <n v="52.652500000000003"/>
    <n v="56670000"/>
    <n v="0.85"/>
    <x v="2"/>
    <n v="1.6300000000000001"/>
  </r>
  <r>
    <x v="188"/>
    <n v="52.576999999999998"/>
    <n v="52.677501999999997"/>
    <n v="51.524501999999998"/>
    <n v="52.110999999999997"/>
    <n v="43368000"/>
    <n v="-0.55000000000000004"/>
    <x v="1"/>
    <n v="-1.03"/>
  </r>
  <r>
    <x v="189"/>
    <n v="52.249499999999998"/>
    <n v="52.374499999999998"/>
    <n v="51.685001"/>
    <n v="52.216999000000001"/>
    <n v="34064000"/>
    <n v="0.11"/>
    <x v="2"/>
    <n v="0.21000000000000002"/>
  </r>
  <r>
    <x v="190"/>
    <n v="52.531502000000003"/>
    <n v="53.546000999999997"/>
    <n v="52.419998"/>
    <n v="53.301997999999998"/>
    <n v="36048000"/>
    <n v="1.0900000000000001"/>
    <x v="2"/>
    <n v="2.0799999999999996"/>
  </r>
  <r>
    <x v="191"/>
    <n v="53.648997999999999"/>
    <n v="54.632998999999998"/>
    <n v="53.616100000000003"/>
    <n v="54.019001000000003"/>
    <n v="29284000"/>
    <n v="0.72"/>
    <x v="2"/>
    <n v="1.35"/>
  </r>
  <r>
    <x v="192"/>
    <n v="54.699001000000003"/>
    <n v="55.099499000000002"/>
    <n v="53.88015"/>
    <n v="53.936000999999997"/>
    <n v="28734000"/>
    <n v="-0.09"/>
    <x v="1"/>
    <n v="-0.16"/>
  </r>
  <r>
    <x v="193"/>
    <n v="53.900002000000001"/>
    <n v="54.046500999999999"/>
    <n v="53.376998999999998"/>
    <n v="53.851500999999999"/>
    <n v="21220000"/>
    <n v="-0.09"/>
    <x v="1"/>
    <n v="-0.16"/>
  </r>
  <r>
    <x v="194"/>
    <n v="54.181998999999998"/>
    <n v="54.708500000000001"/>
    <n v="54.0075"/>
    <n v="54.438499"/>
    <n v="21154000"/>
    <n v="0.59"/>
    <x v="2"/>
    <n v="1.1000000000000001"/>
  </r>
  <r>
    <x v="195"/>
    <n v="54.320999"/>
    <n v="54.634498999999998"/>
    <n v="54.008597999999999"/>
    <n v="54.267502"/>
    <n v="22230000"/>
    <n v="-0.18000000000000002"/>
    <x v="1"/>
    <n v="-0.32"/>
  </r>
  <r>
    <x v="196"/>
    <n v="54.313999000000003"/>
    <n v="54.959000000000003"/>
    <n v="54.313999000000003"/>
    <n v="54.625"/>
    <n v="18832000"/>
    <n v="0.36"/>
    <x v="2"/>
    <n v="0.66"/>
  </r>
  <r>
    <x v="197"/>
    <n v="55.484501000000002"/>
    <n v="55.819499999999998"/>
    <n v="54.949500999999998"/>
    <n v="55.18"/>
    <n v="27734000"/>
    <n v="0.56000000000000005"/>
    <x v="2"/>
    <n v="1.02"/>
  </r>
  <r>
    <x v="198"/>
    <n v="55.279998999999997"/>
    <n v="55.349997999999999"/>
    <n v="54.673999999999999"/>
    <n v="55.116501"/>
    <n v="26776000"/>
    <n v="-6.9999999999999993E-2"/>
    <x v="1"/>
    <n v="-0.12"/>
  </r>
  <r>
    <x v="199"/>
    <n v="55.999499999999998"/>
    <n v="56.006000999999998"/>
    <n v="55.237000000000002"/>
    <n v="55.570999"/>
    <n v="25240000"/>
    <n v="0.46"/>
    <x v="2"/>
    <n v="0.83"/>
  </r>
  <r>
    <x v="200"/>
    <n v="55.462001999999998"/>
    <n v="56.205502000000003"/>
    <n v="55.403998999999999"/>
    <n v="56.094002000000003"/>
    <n v="38952000"/>
    <n v="0.53"/>
    <x v="2"/>
    <n v="0.95"/>
  </r>
  <r>
    <x v="201"/>
    <n v="55.980499000000002"/>
    <n v="56.099997999999999"/>
    <n v="55.550499000000002"/>
    <n v="55.776001000000001"/>
    <n v="27912000"/>
    <n v="-0.32"/>
    <x v="1"/>
    <n v="-0.57000000000000006"/>
  </r>
  <r>
    <x v="202"/>
    <n v="55.632998999999998"/>
    <n v="55.717498999999997"/>
    <n v="54.189999"/>
    <n v="54.317501"/>
    <n v="30938000"/>
    <n v="-1.46"/>
    <x v="1"/>
    <n v="-2.6199999999999997"/>
  </r>
  <r>
    <x v="203"/>
    <n v="54.325001"/>
    <n v="54.648499000000001"/>
    <n v="53.612000000000002"/>
    <n v="53.990001999999997"/>
    <n v="36218000"/>
    <n v="-0.33"/>
    <x v="1"/>
    <n v="-0.61"/>
  </r>
  <r>
    <x v="204"/>
    <n v="54.200001"/>
    <n v="54.354999999999997"/>
    <n v="53.764499999999998"/>
    <n v="53.800499000000002"/>
    <n v="20086000"/>
    <n v="-0.19"/>
    <x v="1"/>
    <n v="-0.36"/>
  </r>
  <r>
    <x v="205"/>
    <n v="53.819499999999998"/>
    <n v="54.049999"/>
    <n v="53.668498999999997"/>
    <n v="54.045501999999999"/>
    <n v="33864000"/>
    <n v="0.25"/>
    <x v="2"/>
    <n v="0.46"/>
  </r>
  <r>
    <x v="206"/>
    <n v="54.900002000000001"/>
    <n v="55.379002"/>
    <n v="54.68515"/>
    <n v="54.897499000000003"/>
    <n v="28726000"/>
    <n v="0.86"/>
    <x v="2"/>
    <n v="1.58"/>
  </r>
  <r>
    <x v="207"/>
    <n v="55.112000000000002"/>
    <n v="55.588501000000001"/>
    <n v="54.908501000000001"/>
    <n v="55.5625"/>
    <n v="19832000"/>
    <n v="0.67"/>
    <x v="2"/>
    <n v="1.22"/>
  </r>
  <r>
    <x v="208"/>
    <n v="55.870499000000002"/>
    <n v="56.338000999999998"/>
    <n v="55.693001000000002"/>
    <n v="56.078999000000003"/>
    <n v="15340000"/>
    <n v="0.52"/>
    <x v="2"/>
    <n v="0.93"/>
  </r>
  <r>
    <x v="209"/>
    <n v="55.889999000000003"/>
    <n v="56.644001000000003"/>
    <n v="55.806998999999998"/>
    <n v="56.579498000000001"/>
    <n v="25286000"/>
    <n v="0.51"/>
    <x v="2"/>
    <n v="0.9"/>
  </r>
  <r>
    <x v="210"/>
    <n v="56.258499"/>
    <n v="56.298999999999999"/>
    <n v="55.560501000000002"/>
    <n v="55.817501"/>
    <n v="24728000"/>
    <n v="-0.77"/>
    <x v="1"/>
    <n v="-1.35"/>
  </r>
  <r>
    <x v="211"/>
    <n v="55.59"/>
    <n v="56.401249"/>
    <n v="55.358500999999997"/>
    <n v="56.241501"/>
    <n v="26608000"/>
    <n v="0.43"/>
    <x v="2"/>
    <n v="0.76"/>
  </r>
  <r>
    <x v="212"/>
    <n v="56.561000999999997"/>
    <n v="57.102500999999997"/>
    <n v="56.548499999999997"/>
    <n v="57.023997999999999"/>
    <n v="24190000"/>
    <n v="0.79"/>
    <x v="2"/>
    <n v="1.4"/>
  </r>
  <r>
    <x v="213"/>
    <n v="57.162497999999999"/>
    <n v="57.653500000000001"/>
    <n v="56.978999999999999"/>
    <n v="57.210498999999999"/>
    <n v="23910000"/>
    <n v="0.19"/>
    <x v="2"/>
    <n v="0.33"/>
  </r>
  <r>
    <x v="214"/>
    <n v="57.199500999999998"/>
    <n v="57.367001000000002"/>
    <n v="56.938999000000003"/>
    <n v="57.244999"/>
    <n v="17280000"/>
    <n v="0.04"/>
    <x v="2"/>
    <n v="6.9999999999999993E-2"/>
  </r>
  <r>
    <x v="215"/>
    <n v="57.342998999999999"/>
    <n v="57.540999999999997"/>
    <n v="56.970001000000003"/>
    <n v="57.516998000000001"/>
    <n v="18076000"/>
    <n v="0.28000000000000003"/>
    <x v="2"/>
    <n v="0.48"/>
  </r>
  <r>
    <x v="216"/>
    <n v="57.299999"/>
    <n v="57.929001"/>
    <n v="57.25"/>
    <n v="57.679001"/>
    <n v="24776000"/>
    <n v="0.17"/>
    <x v="2"/>
    <n v="0.29000000000000004"/>
  </r>
  <r>
    <x v="217"/>
    <n v="57.548499999999997"/>
    <n v="57.917999000000002"/>
    <n v="57.288502000000001"/>
    <n v="57.317501"/>
    <n v="23400000"/>
    <n v="-0.37"/>
    <x v="1"/>
    <n v="-0.63"/>
  </r>
  <r>
    <x v="218"/>
    <n v="57.087001999999998"/>
    <n v="57.380248999999999"/>
    <n v="56.636501000000003"/>
    <n v="57.316502"/>
    <n v="25814000"/>
    <n v="-0.01"/>
    <x v="1"/>
    <n v="-0.01"/>
  </r>
  <r>
    <x v="219"/>
    <n v="57.409500000000001"/>
    <n v="57.556998999999998"/>
    <n v="56.480998999999997"/>
    <n v="56.505001"/>
    <n v="32944000"/>
    <n v="-0.82000000000000006"/>
    <x v="1"/>
    <n v="-1.42"/>
  </r>
  <r>
    <x v="220"/>
    <n v="56.672500999999997"/>
    <n v="56.962502000000001"/>
    <n v="56.212001999999998"/>
    <n v="56.903500000000001"/>
    <n v="26030000"/>
    <n v="0.4"/>
    <x v="2"/>
    <n v="0.71"/>
  </r>
  <r>
    <x v="221"/>
    <n v="57.200001"/>
    <n v="57.345001000000003"/>
    <n v="56.59"/>
    <n v="57.310501000000002"/>
    <n v="21874000"/>
    <n v="0.41000000000000003"/>
    <x v="2"/>
    <n v="0.72"/>
  </r>
  <r>
    <x v="222"/>
    <n v="56.595001000000003"/>
    <n v="57.200001"/>
    <n v="56.349499000000002"/>
    <n v="56.890498999999998"/>
    <n v="31796000"/>
    <n v="-0.43"/>
    <x v="1"/>
    <n v="-0.74"/>
  </r>
  <r>
    <x v="223"/>
    <n v="56.890999000000001"/>
    <n v="57.084999000000003"/>
    <n v="56.046000999999997"/>
    <n v="56.605998999999997"/>
    <n v="44196000"/>
    <n v="-0.29000000000000004"/>
    <x v="1"/>
    <n v="-0.51"/>
  </r>
  <r>
    <x v="224"/>
    <n v="61.201999999999998"/>
    <n v="63.277500000000003"/>
    <n v="61.200001"/>
    <n v="62.520499999999998"/>
    <n v="96116000"/>
    <n v="5.92"/>
    <x v="2"/>
    <n v="10.45"/>
  </r>
  <r>
    <x v="225"/>
    <n v="62.052501999999997"/>
    <n v="62.368499999999997"/>
    <n v="61.411498999999999"/>
    <n v="61.970500999999999"/>
    <n v="44474000"/>
    <n v="-0.55000000000000004"/>
    <x v="1"/>
    <n v="-0.88"/>
  </r>
  <r>
    <x v="226"/>
    <n v="61.270499999999998"/>
    <n v="61.743499999999997"/>
    <n v="61.165000999999997"/>
    <n v="61.256999999999998"/>
    <n v="29066000"/>
    <n v="-0.72"/>
    <x v="1"/>
    <n v="-1.1599999999999999"/>
  </r>
  <r>
    <x v="227"/>
    <n v="61.150002000000001"/>
    <n v="61.700001"/>
    <n v="60.388199"/>
    <n v="60.834000000000003"/>
    <n v="34510000"/>
    <n v="-0.43"/>
    <x v="1"/>
    <n v="-0.7"/>
  </r>
  <r>
    <x v="228"/>
    <n v="60.701500000000003"/>
    <n v="61.705502000000003"/>
    <n v="60.285998999999997"/>
    <n v="60.450499999999998"/>
    <n v="33970000"/>
    <n v="-0.39"/>
    <x v="1"/>
    <n v="-0.64"/>
  </r>
  <r>
    <x v="229"/>
    <n v="60.036999000000002"/>
    <n v="60.345001000000003"/>
    <n v="59.446998999999998"/>
    <n v="59.699500999999998"/>
    <n v="32902000"/>
    <n v="-0.76"/>
    <x v="1"/>
    <n v="-1.25"/>
  </r>
  <r>
    <x v="230"/>
    <n v="58.501998999999998"/>
    <n v="58.762000999999998"/>
    <n v="57.006999999999998"/>
    <n v="57.616000999999997"/>
    <n v="51950000"/>
    <n v="-2.09"/>
    <x v="1"/>
    <n v="-3.4899999999999998"/>
  </r>
  <r>
    <x v="231"/>
    <n v="58.165500999999999"/>
    <n v="58.998001000000002"/>
    <n v="58"/>
    <n v="58.497501"/>
    <n v="34188000"/>
    <n v="0.89"/>
    <x v="2"/>
    <n v="1.53"/>
  </r>
  <r>
    <x v="232"/>
    <n v="57.799999"/>
    <n v="58.922249000000001"/>
    <n v="57.481200999999999"/>
    <n v="58.699500999999998"/>
    <n v="28886000"/>
    <n v="0.21000000000000002"/>
    <x v="2"/>
    <n v="0.35000000000000003"/>
  </r>
  <r>
    <x v="233"/>
    <n v="59.141499000000003"/>
    <n v="60.250500000000002"/>
    <n v="58.651001000000001"/>
    <n v="60.240001999999997"/>
    <n v="29360000"/>
    <n v="1.55"/>
    <x v="2"/>
    <n v="2.63"/>
  </r>
  <r>
    <x v="234"/>
    <n v="59.899501999999998"/>
    <n v="60.194000000000003"/>
    <n v="59.180149"/>
    <n v="59.400500999999998"/>
    <n v="21314000"/>
    <n v="-0.84"/>
    <x v="1"/>
    <n v="-1.4"/>
  </r>
  <r>
    <x v="235"/>
    <n v="58.960498999999999"/>
    <n v="59.248001000000002"/>
    <n v="58.383597999999999"/>
    <n v="58.735500000000002"/>
    <n v="20060000"/>
    <n v="-0.67"/>
    <x v="1"/>
    <n v="-1.1200000000000001"/>
  </r>
  <r>
    <x v="236"/>
    <n v="58.573002000000002"/>
    <n v="60.238998000000002"/>
    <n v="58.573002000000002"/>
    <n v="59.863498999999997"/>
    <n v="25888000"/>
    <n v="1.1300000000000001"/>
    <x v="2"/>
    <n v="1.93"/>
  </r>
  <r>
    <x v="237"/>
    <n v="58.815497999999998"/>
    <n v="59.115001999999997"/>
    <n v="58.027000000000001"/>
    <n v="58.214500000000001"/>
    <n v="31574000"/>
    <n v="-1.65"/>
    <x v="1"/>
    <n v="-2.76"/>
  </r>
  <r>
    <x v="238"/>
    <n v="58.174999"/>
    <n v="58.792000000000002"/>
    <n v="58.105499000000002"/>
    <n v="58.362999000000002"/>
    <n v="24374000"/>
    <n v="0.15000000000000002"/>
    <x v="2"/>
    <n v="0.26"/>
  </r>
  <r>
    <x v="239"/>
    <n v="58.977500999999997"/>
    <n v="59.136001999999998"/>
    <n v="58.590499999999999"/>
    <n v="58.880001"/>
    <n v="26266000"/>
    <n v="0.52"/>
    <x v="2"/>
    <n v="0.89"/>
  </r>
  <r>
    <x v="240"/>
    <n v="59.504500999999998"/>
    <n v="60.349499000000002"/>
    <n v="59.504500999999998"/>
    <n v="59.922500999999997"/>
    <n v="24632000"/>
    <n v="1.05"/>
    <x v="2"/>
    <n v="1.78"/>
  </r>
  <r>
    <x v="241"/>
    <n v="59.762501"/>
    <n v="59.803001000000002"/>
    <n v="59.105499000000002"/>
    <n v="59.134498999999998"/>
    <n v="18310000"/>
    <n v="-0.79"/>
    <x v="1"/>
    <n v="-1.32"/>
  </r>
  <r>
    <x v="242"/>
    <n v="59.657501000000003"/>
    <n v="59.950001"/>
    <n v="59.371498000000003"/>
    <n v="59.5625"/>
    <n v="14814000"/>
    <n v="0.43"/>
    <x v="2"/>
    <n v="0.73"/>
  </r>
  <r>
    <x v="243"/>
    <n v="59.703499000000001"/>
    <n v="59.900599999999997"/>
    <n v="58.929001"/>
    <n v="59.476500999999999"/>
    <n v="18950000"/>
    <n v="-0.09"/>
    <x v="1"/>
    <n v="-0.15000000000000002"/>
  </r>
  <r>
    <x v="244"/>
    <n v="59.099499000000002"/>
    <n v="59.703999000000003"/>
    <n v="57.387501"/>
    <n v="57.564498999999998"/>
    <n v="33740000"/>
    <n v="-1.92"/>
    <x v="1"/>
    <n v="-3.2199999999999998"/>
  </r>
  <r>
    <x v="245"/>
    <n v="57.862999000000002"/>
    <n v="58.473498999999997"/>
    <n v="57.647998999999999"/>
    <n v="58.444499999999998"/>
    <n v="24522000"/>
    <n v="0.89"/>
    <x v="2"/>
    <n v="1.53"/>
  </r>
  <r>
    <x v="246"/>
    <n v="59.026501000000003"/>
    <n v="59.119999"/>
    <n v="58.072498000000003"/>
    <n v="58.391998000000001"/>
    <n v="21544000"/>
    <n v="-6.0000000000000005E-2"/>
    <x v="1"/>
    <n v="-0.09"/>
  </r>
  <r>
    <x v="247"/>
    <n v="58.085498999999999"/>
    <n v="58.820999"/>
    <n v="57.865001999999997"/>
    <n v="58.550998999999997"/>
    <n v="16040000"/>
    <n v="0.16"/>
    <x v="2"/>
    <n v="0.28000000000000003"/>
  </r>
  <r>
    <x v="248"/>
    <n v="59.055999999999997"/>
    <n v="59.803001000000002"/>
    <n v="59.055999999999997"/>
    <n v="59.642502"/>
    <n v="21768000"/>
    <n v="1.1000000000000001"/>
    <x v="2"/>
    <n v="1.87"/>
  </r>
  <r>
    <x v="249"/>
    <n v="59.924999"/>
    <n v="59.924999"/>
    <n v="59.190151"/>
    <n v="59.404998999999997"/>
    <n v="22596000"/>
    <n v="-0.24000000000000002"/>
    <x v="1"/>
    <n v="-0.4"/>
  </r>
  <r>
    <x v="250"/>
    <n v="58.851500999999999"/>
    <n v="59.344501000000001"/>
    <n v="58.16"/>
    <n v="58.419497999999997"/>
    <n v="29598000"/>
    <n v="-0.99"/>
    <x v="1"/>
    <n v="-1.66"/>
  </r>
  <r>
    <x v="251"/>
    <n v="58.835498999999999"/>
    <n v="59.173999999999999"/>
    <n v="58.549999"/>
    <n v="59.070498999999998"/>
    <n v="21378000"/>
    <n v="0.66"/>
    <x v="2"/>
    <n v="1.1200000000000001"/>
  </r>
  <r>
    <x v="252"/>
    <n v="59.576500000000003"/>
    <n v="60.652000000000001"/>
    <n v="59.576500000000003"/>
    <n v="60.569000000000003"/>
    <n v="28162000"/>
    <n v="1.5"/>
    <x v="2"/>
    <n v="2.5399999999999996"/>
  </r>
  <r>
    <x v="253"/>
    <n v="60.406502000000003"/>
    <n v="60.600749999999998"/>
    <n v="60.126099000000004"/>
    <n v="60.246498000000003"/>
    <n v="21442000"/>
    <n v="-0.33"/>
    <x v="1"/>
    <n v="-0.54"/>
  </r>
  <r>
    <x v="254"/>
    <n v="60.200001"/>
    <n v="61"/>
    <n v="60.126099000000004"/>
    <n v="60.220500999999999"/>
    <n v="29438000"/>
    <n v="-0.03"/>
    <x v="1"/>
    <n v="-0.05"/>
  </r>
  <r>
    <x v="255"/>
    <n v="59.7575"/>
    <n v="60.5"/>
    <n v="59.728999999999999"/>
    <n v="60.299999"/>
    <n v="25202000"/>
    <n v="0.08"/>
    <x v="2"/>
    <n v="0.14000000000000001"/>
  </r>
  <r>
    <x v="256"/>
    <n v="60.170501999999999"/>
    <n v="61.130001"/>
    <n v="60.110000999999997"/>
    <n v="61.008499"/>
    <n v="26140000"/>
    <n v="0.71"/>
    <x v="2"/>
    <n v="1.18"/>
  </r>
  <r>
    <x v="257"/>
    <n v="61.215000000000003"/>
    <n v="62.092998999999999"/>
    <n v="61.151001000000001"/>
    <n v="61.712502000000001"/>
    <n v="34518000"/>
    <n v="0.71"/>
    <x v="2"/>
    <n v="1.1599999999999999"/>
  </r>
  <r>
    <x v="258"/>
    <n v="61.567501"/>
    <n v="62.043998999999999"/>
    <n v="61.350498000000002"/>
    <n v="61.978000999999999"/>
    <n v="26028000"/>
    <n v="0.27"/>
    <x v="2"/>
    <n v="0.44"/>
  </r>
  <r>
    <x v="259"/>
    <n v="61.476002000000001"/>
    <n v="61.978000999999999"/>
    <n v="61.280498999999999"/>
    <n v="61.564999"/>
    <n v="21066000"/>
    <n v="-0.42"/>
    <x v="1"/>
    <n v="-0.67"/>
  </r>
  <r>
    <x v="260"/>
    <n v="61.52"/>
    <n v="61.75"/>
    <n v="61.184502000000002"/>
    <n v="61.457500000000003"/>
    <n v="19102000"/>
    <n v="-0.11"/>
    <x v="1"/>
    <n v="-0.18000000000000002"/>
  </r>
  <r>
    <x v="261"/>
    <n v="61.375500000000002"/>
    <n v="61.780498999999999"/>
    <n v="60.826500000000003"/>
    <n v="61.620499000000002"/>
    <n v="22702000"/>
    <n v="0.17"/>
    <x v="2"/>
    <n v="0.27"/>
  </r>
  <r>
    <x v="262"/>
    <n v="61.603000999999999"/>
    <n v="62.222000000000001"/>
    <n v="61.601002000000001"/>
    <n v="61.935501000000002"/>
    <n v="19920000"/>
    <n v="0.32"/>
    <x v="2"/>
    <n v="0.52"/>
  </r>
  <r>
    <x v="263"/>
    <n v="61.655997999999997"/>
    <n v="62.165999999999997"/>
    <n v="61.153998999999999"/>
    <n v="61.496498000000003"/>
    <n v="45400000"/>
    <n v="-0.44"/>
    <x v="1"/>
    <n v="-0.71"/>
  </r>
  <r>
    <x v="264"/>
    <n v="61.299999"/>
    <n v="61.954498000000001"/>
    <n v="61.208500000000001"/>
    <n v="61.701500000000003"/>
    <n v="21248000"/>
    <n v="0.21000000000000002"/>
    <x v="2"/>
    <n v="0.34"/>
  </r>
  <r>
    <x v="265"/>
    <n v="62"/>
    <n v="62.337001999999998"/>
    <n v="60.533999999999999"/>
    <n v="60.938000000000002"/>
    <n v="31664000"/>
    <n v="-0.77"/>
    <x v="1"/>
    <n v="-1.24"/>
  </r>
  <r>
    <x v="266"/>
    <n v="60.790999999999997"/>
    <n v="62.415000999999997"/>
    <n v="60.504500999999998"/>
    <n v="62.326000000000001"/>
    <n v="29060000"/>
    <n v="1.39"/>
    <x v="2"/>
    <n v="2.2799999999999998"/>
  </r>
  <r>
    <x v="267"/>
    <n v="62.097999999999999"/>
    <n v="62.25"/>
    <n v="61.613399999999999"/>
    <n v="62.069499999999998"/>
    <n v="30760000"/>
    <n v="-0.26"/>
    <x v="1"/>
    <n v="-0.42"/>
  </r>
  <r>
    <x v="268"/>
    <n v="62.150500999999998"/>
    <n v="62.201000000000001"/>
    <n v="60.722499999999997"/>
    <n v="61.254500999999998"/>
    <n v="27078000"/>
    <n v="-0.82000000000000006"/>
    <x v="1"/>
    <n v="-1.32"/>
  </r>
  <r>
    <x v="269"/>
    <n v="61.048499999999997"/>
    <n v="61.299999"/>
    <n v="60.615001999999997"/>
    <n v="60.950001"/>
    <n v="28082000"/>
    <n v="-0.31"/>
    <x v="1"/>
    <n v="-0.5"/>
  </r>
  <r>
    <x v="270"/>
    <n v="60.950001"/>
    <n v="61.561501"/>
    <n v="60.179001"/>
    <n v="60.255001"/>
    <n v="25470000"/>
    <n v="-0.7"/>
    <x v="1"/>
    <n v="-1.1499999999999999"/>
  </r>
  <r>
    <x v="271"/>
    <n v="59.848998999999999"/>
    <n v="59.848998999999999"/>
    <n v="58.564498999999998"/>
    <n v="58.831501000000003"/>
    <n v="32302000"/>
    <n v="-1.43"/>
    <x v="1"/>
    <n v="-2.3699999999999997"/>
  </r>
  <r>
    <x v="272"/>
    <n v="59"/>
    <n v="59.452998999999998"/>
    <n v="58.121498000000003"/>
    <n v="59.391499000000003"/>
    <n v="32424000"/>
    <n v="0.56000000000000005"/>
    <x v="2"/>
    <n v="0.96"/>
  </r>
  <r>
    <x v="273"/>
    <n v="59.594501000000001"/>
    <n v="60.571998999999998"/>
    <n v="59.458500000000001"/>
    <n v="60.450001"/>
    <n v="23248000"/>
    <n v="1.06"/>
    <x v="2"/>
    <n v="1.79"/>
  </r>
  <r>
    <x v="274"/>
    <n v="60.220001000000003"/>
    <n v="60.910198000000001"/>
    <n v="60.1875"/>
    <n v="60.383999000000003"/>
    <n v="16858000"/>
    <n v="-6.9999999999999993E-2"/>
    <x v="1"/>
    <n v="-0.11"/>
  </r>
  <r>
    <x v="275"/>
    <n v="59.879500999999998"/>
    <n v="60.304001"/>
    <n v="59.450499999999998"/>
    <n v="59.456501000000003"/>
    <n v="20786000"/>
    <n v="-0.93"/>
    <x v="1"/>
    <n v="-1.54"/>
  </r>
  <r>
    <x v="276"/>
    <n v="59.967498999999997"/>
    <n v="60.417499999999997"/>
    <n v="59.881500000000003"/>
    <n v="60.115501000000002"/>
    <n v="17354000"/>
    <n v="0.66"/>
    <x v="2"/>
    <n v="1.1100000000000001"/>
  </r>
  <r>
    <x v="277"/>
    <n v="59.929001"/>
    <n v="60.75"/>
    <n v="59.867001000000002"/>
    <n v="60.433498"/>
    <n v="16932000"/>
    <n v="0.32"/>
    <x v="2"/>
    <n v="0.53"/>
  </r>
  <r>
    <x v="278"/>
    <n v="61.110500000000002"/>
    <n v="61.419497999999997"/>
    <n v="60.686999999999998"/>
    <n v="60.772499000000003"/>
    <n v="25454000"/>
    <n v="0.34"/>
    <x v="2"/>
    <n v="0.57000000000000006"/>
  </r>
  <r>
    <x v="279"/>
    <n v="60.617001000000002"/>
    <n v="61.316502"/>
    <n v="60.588000999999998"/>
    <n v="60.856997999999997"/>
    <n v="17350000"/>
    <n v="0.09"/>
    <x v="2"/>
    <n v="0.14000000000000001"/>
  </r>
  <r>
    <x v="280"/>
    <n v="61.02"/>
    <n v="62.366501"/>
    <n v="61.02"/>
    <n v="62.150500999999998"/>
    <n v="27634000"/>
    <n v="1.3"/>
    <x v="2"/>
    <n v="2.13"/>
  </r>
  <r>
    <x v="281"/>
    <n v="62.058498"/>
    <n v="62.737000000000002"/>
    <n v="61.922500999999997"/>
    <n v="62.181998999999998"/>
    <n v="21892000"/>
    <n v="0.04"/>
    <x v="2"/>
    <n v="6.0000000000000005E-2"/>
  </r>
  <r>
    <x v="282"/>
    <n v="62.546500999999999"/>
    <n v="63.166248000000003"/>
    <n v="62.497002000000002"/>
    <n v="62.653500000000001"/>
    <n v="19048000"/>
    <n v="0.48"/>
    <x v="2"/>
    <n v="0.76"/>
  </r>
  <r>
    <x v="283"/>
    <n v="62.673000000000002"/>
    <n v="62.944499999999998"/>
    <n v="62.054001"/>
    <n v="62.274501999999998"/>
    <n v="27056000"/>
    <n v="-0.38"/>
    <x v="1"/>
    <n v="-0.61"/>
  </r>
  <r>
    <x v="284"/>
    <n v="62.612999000000002"/>
    <n v="62.731448999999998"/>
    <n v="62.029998999999997"/>
    <n v="62.307499"/>
    <n v="20544000"/>
    <n v="0.04"/>
    <x v="2"/>
    <n v="6.0000000000000005E-2"/>
  </r>
  <r>
    <x v="285"/>
    <n v="62.392502"/>
    <n v="62.529998999999997"/>
    <n v="62.069000000000003"/>
    <n v="62.139999000000003"/>
    <n v="20476000"/>
    <n v="-0.17"/>
    <x v="1"/>
    <n v="-0.27"/>
  </r>
  <r>
    <x v="286"/>
    <n v="62.118000000000002"/>
    <n v="62.994498999999998"/>
    <n v="62.118000000000002"/>
    <n v="62.956501000000003"/>
    <n v="18230000"/>
    <n v="0.82000000000000006"/>
    <x v="2"/>
    <n v="1.32"/>
  </r>
  <r>
    <x v="287"/>
    <n v="63.044998"/>
    <n v="63.200001"/>
    <n v="62.685749000000001"/>
    <n v="63.049500000000002"/>
    <n v="20562000"/>
    <n v="9.9999999999999992E-2"/>
    <x v="2"/>
    <n v="0.15000000000000002"/>
  </r>
  <r>
    <x v="288"/>
    <n v="62.551498000000002"/>
    <n v="63.48"/>
    <n v="62.500500000000002"/>
    <n v="63.256500000000003"/>
    <n v="24262000"/>
    <n v="0.21000000000000002"/>
    <x v="2"/>
    <n v="0.33"/>
  </r>
  <r>
    <x v="289"/>
    <n v="63.772499000000003"/>
    <n v="64.965500000000006"/>
    <n v="63.626998999999998"/>
    <n v="64.5"/>
    <n v="52264000"/>
    <n v="1.25"/>
    <x v="2"/>
    <n v="1.97"/>
  </r>
  <r>
    <x v="290"/>
    <n v="63.811501"/>
    <n v="64.079498000000001"/>
    <n v="62.860599999999998"/>
    <n v="63.131000999999998"/>
    <n v="37728000"/>
    <n v="-1.37"/>
    <x v="1"/>
    <n v="-2.13"/>
  </r>
  <r>
    <x v="291"/>
    <n v="62.648499000000001"/>
    <n v="63.467998999999999"/>
    <n v="62.599997999999999"/>
    <n v="63.064498999999998"/>
    <n v="28178000"/>
    <n v="-6.9999999999999993E-2"/>
    <x v="1"/>
    <n v="-0.11"/>
  </r>
  <r>
    <x v="292"/>
    <n v="63.063999000000003"/>
    <n v="63.383499"/>
    <n v="62.542149000000002"/>
    <n v="63.005501000000002"/>
    <n v="29114000"/>
    <n v="-6.0000000000000005E-2"/>
    <x v="1"/>
    <n v="-9.9999999999999992E-2"/>
  </r>
  <r>
    <x v="293"/>
    <n v="63.25"/>
    <n v="63.730998999999997"/>
    <n v="63.025002000000001"/>
    <n v="63.686999999999998"/>
    <n v="33402000"/>
    <n v="0.69000000000000006"/>
    <x v="2"/>
    <n v="1.0900000000000001"/>
  </r>
  <r>
    <x v="294"/>
    <n v="63.822498000000003"/>
    <n v="64.706496999999999"/>
    <n v="63.817748999999999"/>
    <n v="64.568496999999994"/>
    <n v="30020000"/>
    <n v="0.89"/>
    <x v="2"/>
    <n v="1.39"/>
  </r>
  <r>
    <x v="295"/>
    <n v="64.644501000000005"/>
    <n v="64.946503000000007"/>
    <n v="64.561447000000001"/>
    <n v="64.601500999999999"/>
    <n v="25654000"/>
    <n v="0.04"/>
    <x v="2"/>
    <n v="6.0000000000000005E-2"/>
  </r>
  <r>
    <x v="296"/>
    <n v="64.472999999999999"/>
    <n v="64.686501000000007"/>
    <n v="64.125"/>
    <n v="64.589995999999999"/>
    <n v="23060000"/>
    <n v="-0.02"/>
    <x v="1"/>
    <n v="-0.02"/>
  </r>
  <r>
    <x v="297"/>
    <n v="64.713997000000006"/>
    <n v="66.186995999999994"/>
    <n v="64.712249999999997"/>
    <n v="65.443000999999995"/>
    <n v="40600000"/>
    <n v="0.86"/>
    <x v="2"/>
    <n v="1.33"/>
  </r>
  <r>
    <x v="298"/>
    <n v="65.263999999999996"/>
    <n v="65.900002000000001"/>
    <n v="65.218245999999994"/>
    <n v="65.568496999999994"/>
    <n v="25028000"/>
    <n v="0.13"/>
    <x v="2"/>
    <n v="0.2"/>
  </r>
  <r>
    <x v="299"/>
    <n v="65.158996999999999"/>
    <n v="65.321251000000004"/>
    <n v="64.870498999999995"/>
    <n v="64.959502999999998"/>
    <n v="20238000"/>
    <n v="-0.61"/>
    <x v="1"/>
    <n v="-0.93"/>
  </r>
  <r>
    <x v="300"/>
    <n v="65"/>
    <n v="65.5"/>
    <n v="64.788498000000004"/>
    <n v="64.940002000000007"/>
    <n v="21718000"/>
    <n v="-0.02"/>
    <x v="1"/>
    <n v="-0.04"/>
  </r>
  <r>
    <x v="301"/>
    <n v="64.703498999999994"/>
    <n v="65.214995999999999"/>
    <n v="64.675499000000002"/>
    <n v="64.900002000000001"/>
    <n v="16534000"/>
    <n v="-0.05"/>
    <x v="1"/>
    <n v="-6.9999999999999993E-2"/>
  </r>
  <r>
    <x v="302"/>
    <n v="64.875"/>
    <n v="65.849997999999999"/>
    <n v="64.782500999999996"/>
    <n v="65.572997999999998"/>
    <n v="23870000"/>
    <n v="0.68"/>
    <x v="2"/>
    <n v="1.04"/>
  </r>
  <r>
    <x v="303"/>
    <n v="65.946999000000005"/>
    <n v="66.744003000000006"/>
    <n v="65.713997000000006"/>
    <n v="66.743499999999997"/>
    <n v="35652000"/>
    <n v="1.18"/>
    <x v="2"/>
    <n v="1.79"/>
  </r>
  <r>
    <x v="304"/>
    <n v="66.611000000000004"/>
    <n v="66.776450999999994"/>
    <n v="65.875"/>
    <n v="66.035004000000001"/>
    <n v="29748000"/>
    <n v="-0.71"/>
    <x v="1"/>
    <n v="-1.07"/>
  </r>
  <r>
    <x v="305"/>
    <n v="66.385002"/>
    <n v="66.385002"/>
    <n v="65.639999000000003"/>
    <n v="65.773003000000003"/>
    <n v="25384000"/>
    <n v="-0.27"/>
    <x v="1"/>
    <n v="-0.4"/>
  </r>
  <r>
    <x v="306"/>
    <n v="65.586997999999994"/>
    <n v="65.75"/>
    <n v="64.557502999999997"/>
    <n v="65.152495999999999"/>
    <n v="26172000"/>
    <n v="-0.63"/>
    <x v="1"/>
    <n v="-0.95"/>
  </r>
  <r>
    <x v="307"/>
    <n v="65.073997000000006"/>
    <n v="65.629501000000005"/>
    <n v="64.650002000000001"/>
    <n v="65.067497000000003"/>
    <n v="19910000"/>
    <n v="-0.09"/>
    <x v="1"/>
    <n v="-0.14000000000000001"/>
  </r>
  <r>
    <x v="308"/>
    <n v="65.280997999999997"/>
    <n v="65.436501000000007"/>
    <n v="64.570503000000002"/>
    <n v="64.766998000000001"/>
    <n v="27714000"/>
    <n v="-0.31"/>
    <x v="1"/>
    <n v="-0.47000000000000003"/>
  </r>
  <r>
    <x v="309"/>
    <n v="64.959000000000003"/>
    <n v="65.565498000000005"/>
    <n v="64.906502000000003"/>
    <n v="64.766998000000001"/>
    <n v="20724000"/>
    <n v="0"/>
    <x v="0"/>
    <n v="0"/>
  </r>
  <r>
    <x v="310"/>
    <n v="65.492996000000005"/>
    <n v="65.739998"/>
    <n v="65.254501000000005"/>
    <n v="65.677498"/>
    <n v="21394000"/>
    <n v="0.92"/>
    <x v="2"/>
    <n v="1.41"/>
  </r>
  <r>
    <x v="311"/>
    <n v="65.75"/>
    <n v="65.917998999999995"/>
    <n v="65.481498999999999"/>
    <n v="65.649497999999994"/>
    <n v="19912000"/>
    <n v="-0.03"/>
    <x v="1"/>
    <n v="-0.05"/>
  </r>
  <r>
    <x v="312"/>
    <n v="65.356003000000001"/>
    <n v="65.510245999999995"/>
    <n v="65.198502000000005"/>
    <n v="65.248001000000002"/>
    <n v="11740000"/>
    <n v="-0.41000000000000003"/>
    <x v="1"/>
    <n v="-0.62"/>
  </r>
  <r>
    <x v="313"/>
    <n v="65.050003000000004"/>
    <n v="65.291495999999995"/>
    <n v="64.050003000000004"/>
    <n v="64.496002000000004"/>
    <n v="30218000"/>
    <n v="-0.76"/>
    <x v="1"/>
    <n v="-1.1599999999999999"/>
  </r>
  <r>
    <x v="314"/>
    <n v="63.978499999999997"/>
    <n v="64.923050000000003"/>
    <n v="63.950001"/>
    <n v="64.763999999999996"/>
    <n v="22876000"/>
    <n v="0.27"/>
    <x v="2"/>
    <n v="0.42"/>
  </r>
  <r>
    <x v="315"/>
    <n v="65.350502000000006"/>
    <n v="66.290001000000004"/>
    <n v="65.243499999999997"/>
    <n v="66.027000000000001"/>
    <n v="30750000"/>
    <n v="1.27"/>
    <x v="2"/>
    <n v="1.96"/>
  </r>
  <r>
    <x v="316"/>
    <n v="66.400002000000001"/>
    <n v="66.467903000000007"/>
    <n v="65.821999000000005"/>
    <n v="66.406502000000003"/>
    <n v="24254000"/>
    <n v="0.38"/>
    <x v="2"/>
    <n v="0.57999999999999996"/>
  </r>
  <r>
    <x v="317"/>
    <n v="66.671997000000005"/>
    <n v="67.199996999999996"/>
    <n v="66.671997000000005"/>
    <n v="67.030997999999997"/>
    <n v="26296000"/>
    <n v="0.63"/>
    <x v="2"/>
    <n v="0.95"/>
  </r>
  <r>
    <x v="318"/>
    <n v="66.902000000000001"/>
    <n v="67.972504000000001"/>
    <n v="66.891998000000001"/>
    <n v="67.178000999999995"/>
    <n v="27086000"/>
    <n v="0.15000000000000002"/>
    <x v="2"/>
    <n v="0.22"/>
  </r>
  <r>
    <x v="319"/>
    <n v="67.074996999999996"/>
    <n v="67.498749000000004"/>
    <n v="66.802002000000002"/>
    <n v="67.233001999999999"/>
    <n v="21882000"/>
    <n v="6.0000000000000005E-2"/>
    <x v="2"/>
    <n v="0.09"/>
  </r>
  <r>
    <x v="320"/>
    <n v="67.542000000000002"/>
    <n v="67.559997999999993"/>
    <n v="67.133499"/>
    <n v="67.250998999999993"/>
    <n v="17008000"/>
    <n v="0.02"/>
    <x v="2"/>
    <n v="0.03"/>
  </r>
  <r>
    <x v="321"/>
    <n v="67.296997000000005"/>
    <n v="67.788749999999993"/>
    <n v="67.025002000000001"/>
    <n v="67.513496000000004"/>
    <n v="25620000"/>
    <n v="0.27"/>
    <x v="2"/>
    <n v="0.4"/>
  </r>
  <r>
    <x v="322"/>
    <n v="67.397498999999996"/>
    <n v="67.654647999999995"/>
    <n v="67.193496999999994"/>
    <n v="67.391502000000003"/>
    <n v="30992000"/>
    <n v="-0.13"/>
    <x v="1"/>
    <n v="-0.19"/>
  </r>
  <r>
    <x v="323"/>
    <n v="67.824996999999996"/>
    <n v="68.234001000000006"/>
    <n v="67.633499"/>
    <n v="68.058502000000004"/>
    <n v="27946000"/>
    <n v="0.67"/>
    <x v="2"/>
    <n v="0.99"/>
  </r>
  <r>
    <x v="324"/>
    <n v="68.144501000000005"/>
    <n v="68.25"/>
    <n v="67.566147000000001"/>
    <n v="67.755996999999994"/>
    <n v="37080000"/>
    <n v="-0.31"/>
    <x v="1"/>
    <n v="-0.45"/>
  </r>
  <r>
    <x v="325"/>
    <n v="67.830001999999993"/>
    <n v="68.023499000000001"/>
    <n v="67.550003000000004"/>
    <n v="67.630996999999994"/>
    <n v="30452000"/>
    <n v="-0.13"/>
    <x v="1"/>
    <n v="-0.19"/>
  </r>
  <r>
    <x v="326"/>
    <n v="67.591003000000001"/>
    <n v="67.904999000000004"/>
    <n v="67.449248999999995"/>
    <n v="67.802002000000002"/>
    <n v="29398000"/>
    <n v="0.18000000000000002"/>
    <x v="2"/>
    <n v="0.26"/>
  </r>
  <r>
    <x v="327"/>
    <n v="68.167502999999996"/>
    <n v="68.181999000000005"/>
    <n v="67.449996999999996"/>
    <n v="67.479500000000002"/>
    <n v="66300000"/>
    <n v="-0.33"/>
    <x v="1"/>
    <n v="-0.48"/>
  </r>
  <r>
    <x v="328"/>
    <n v="67.793503000000001"/>
    <n v="67.989998"/>
    <n v="67.325500000000005"/>
    <n v="67.442001000000005"/>
    <n v="17662000"/>
    <n v="-0.04"/>
    <x v="1"/>
    <n v="-6.0000000000000005E-2"/>
  </r>
  <r>
    <x v="329"/>
    <n v="67.425003000000004"/>
    <n v="67.513000000000005"/>
    <n v="67.138999999999996"/>
    <n v="67.178000999999995"/>
    <n v="6950000"/>
    <n v="-0.27"/>
    <x v="1"/>
    <n v="-0.4"/>
  </r>
  <r>
    <x v="330"/>
    <n v="67.308502000000004"/>
    <n v="68.066353000000007"/>
    <n v="67.223502999999994"/>
    <n v="68.019997000000004"/>
    <n v="13350000"/>
    <n v="0.85"/>
    <x v="2"/>
    <n v="1.26"/>
  </r>
  <r>
    <x v="331"/>
    <n v="68.149497999999994"/>
    <n v="68.226500999999999"/>
    <n v="67.465500000000006"/>
    <n v="67.594498000000002"/>
    <n v="20768000"/>
    <n v="-0.43"/>
    <x v="1"/>
    <n v="-0.63"/>
  </r>
  <r>
    <x v="332"/>
    <n v="67.5"/>
    <n v="67.650002000000001"/>
    <n v="66.700996000000004"/>
    <n v="66.806999000000005"/>
    <n v="21018000"/>
    <n v="-0.79"/>
    <x v="1"/>
    <n v="-1.17"/>
  </r>
  <r>
    <x v="333"/>
    <n v="66.505500999999995"/>
    <n v="66.900002000000001"/>
    <n v="66.454246999999995"/>
    <n v="66.850998000000004"/>
    <n v="19236000"/>
    <n v="0.05"/>
    <x v="2"/>
    <n v="6.9999999999999993E-2"/>
  </r>
  <r>
    <x v="334"/>
    <n v="67.077499000000003"/>
    <n v="68.406998000000002"/>
    <n v="67.077499000000003"/>
    <n v="68.368499999999997"/>
    <n v="28132000"/>
    <n v="1.52"/>
    <x v="2"/>
    <n v="2.2699999999999996"/>
  </r>
  <r>
    <x v="335"/>
    <n v="67.392998000000006"/>
    <n v="68.625"/>
    <n v="67.277198999999996"/>
    <n v="68.032996999999995"/>
    <n v="23728000"/>
    <n v="-0.34"/>
    <x v="1"/>
    <n v="-0.5"/>
  </r>
  <r>
    <x v="336"/>
    <n v="67.5"/>
    <n v="69.824996999999996"/>
    <n v="67.5"/>
    <n v="69.710503000000003"/>
    <n v="34646000"/>
    <n v="1.68"/>
    <x v="2"/>
    <n v="2.4699999999999998"/>
  </r>
  <r>
    <x v="337"/>
    <n v="69.897002999999998"/>
    <n v="70.149497999999994"/>
    <n v="69.518996999999999"/>
    <n v="69.667000000000002"/>
    <n v="30054000"/>
    <n v="-0.05"/>
    <x v="1"/>
    <n v="-6.9999999999999993E-2"/>
  </r>
  <r>
    <x v="338"/>
    <n v="69.603995999999995"/>
    <n v="70.579002000000003"/>
    <n v="69.542000000000002"/>
    <n v="70.216003000000001"/>
    <n v="30560000"/>
    <n v="0.55000000000000004"/>
    <x v="2"/>
    <n v="0.79"/>
  </r>
  <r>
    <x v="339"/>
    <n v="71.028503000000001"/>
    <n v="71.366501"/>
    <n v="70.513496000000004"/>
    <n v="70.991501"/>
    <n v="30018000"/>
    <n v="0.78"/>
    <x v="2"/>
    <n v="1.1100000000000001"/>
  </r>
  <r>
    <x v="340"/>
    <n v="71.377998000000005"/>
    <n v="71.746452000000005"/>
    <n v="70.917502999999996"/>
    <n v="71.486503999999996"/>
    <n v="36414000"/>
    <n v="0.5"/>
    <x v="2"/>
    <n v="0.7"/>
  </r>
  <r>
    <x v="341"/>
    <n v="71.806503000000006"/>
    <n v="72.026000999999994"/>
    <n v="71.301002999999994"/>
    <n v="71.961501999999996"/>
    <n v="33046000"/>
    <n v="0.48"/>
    <x v="2"/>
    <n v="0.67"/>
  </r>
  <r>
    <x v="342"/>
    <n v="71.950500000000005"/>
    <n v="72.089995999999999"/>
    <n v="71.418503000000001"/>
    <n v="71.543998999999999"/>
    <n v="31178000"/>
    <n v="-0.42"/>
    <x v="1"/>
    <n v="-0.59"/>
  </r>
  <r>
    <x v="343"/>
    <n v="71.510497999999998"/>
    <n v="72.069748000000004"/>
    <n v="71.510497999999998"/>
    <n v="71.959998999999996"/>
    <n v="25654000"/>
    <n v="0.42"/>
    <x v="2"/>
    <n v="0.59"/>
  </r>
  <r>
    <x v="344"/>
    <n v="72.372001999999995"/>
    <n v="72.599502999999999"/>
    <n v="72.045997999999997"/>
    <n v="72.584998999999996"/>
    <n v="23474000"/>
    <n v="0.63"/>
    <x v="2"/>
    <n v="0.87"/>
  </r>
  <r>
    <x v="345"/>
    <n v="73.145499999999998"/>
    <n v="74.064751000000001"/>
    <n v="72.911002999999994"/>
    <n v="74.019501000000005"/>
    <n v="47924000"/>
    <n v="1.44"/>
    <x v="2"/>
    <n v="1.98"/>
  </r>
  <r>
    <x v="346"/>
    <n v="73.956001000000001"/>
    <n v="74.592499000000004"/>
    <n v="73.559997999999993"/>
    <n v="74.220000999999996"/>
    <n v="40734000"/>
    <n v="0.21000000000000002"/>
    <x v="2"/>
    <n v="0.28000000000000003"/>
  </r>
  <r>
    <x v="347"/>
    <n v="74.550003000000004"/>
    <n v="75.160697999999996"/>
    <n v="74.246498000000003"/>
    <n v="74.297500999999997"/>
    <n v="32216000"/>
    <n v="0.08"/>
    <x v="2"/>
    <n v="0.11"/>
  </r>
  <r>
    <x v="348"/>
    <n v="74.382003999999995"/>
    <n v="74.776000999999994"/>
    <n v="74.105002999999996"/>
    <n v="74.332497000000004"/>
    <n v="27024000"/>
    <n v="0.04"/>
    <x v="2"/>
    <n v="0.05"/>
  </r>
  <r>
    <x v="349"/>
    <n v="74.679496999999998"/>
    <n v="74.774749999999997"/>
    <n v="73.262496999999996"/>
    <n v="73.335503000000003"/>
    <n v="35692000"/>
    <n v="-1"/>
    <x v="1"/>
    <n v="-1.35"/>
  </r>
  <r>
    <x v="350"/>
    <n v="71.550003000000004"/>
    <n v="71.903503000000001"/>
    <n v="71.059997999999993"/>
    <n v="71.694999999999993"/>
    <n v="35104000"/>
    <n v="-1.65"/>
    <x v="1"/>
    <n v="-2.2399999999999998"/>
  </r>
  <r>
    <x v="351"/>
    <n v="72.150002000000001"/>
    <n v="72.800003000000004"/>
    <n v="71.623497"/>
    <n v="72.627998000000005"/>
    <n v="31548000"/>
    <n v="0.94000000000000006"/>
    <x v="2"/>
    <n v="1.31"/>
  </r>
  <r>
    <x v="352"/>
    <n v="72.940002000000007"/>
    <n v="73.271500000000003"/>
    <n v="72.336997999999994"/>
    <n v="72.931503000000006"/>
    <n v="21554000"/>
    <n v="0.31"/>
    <x v="2"/>
    <n v="0.42"/>
  </r>
  <r>
    <x v="353"/>
    <n v="71.998001000000002"/>
    <n v="72.863997999999995"/>
    <n v="71.819999999999993"/>
    <n v="72.792000000000002"/>
    <n v="26788000"/>
    <n v="-0.14000000000000001"/>
    <x v="1"/>
    <n v="-0.2"/>
  </r>
  <r>
    <x v="354"/>
    <n v="73.444999999999993"/>
    <n v="73.506500000000003"/>
    <n v="71.426497999999995"/>
    <n v="71.711501999999996"/>
    <n v="48344000"/>
    <n v="-1.0900000000000001"/>
    <x v="1"/>
    <n v="-1.49"/>
  </r>
  <r>
    <x v="355"/>
    <n v="73.099997999999999"/>
    <n v="74.5"/>
    <n v="72.949500999999998"/>
    <n v="74.296997000000005"/>
    <n v="60736000"/>
    <n v="2.59"/>
    <x v="2"/>
    <n v="3.61"/>
  </r>
  <r>
    <x v="356"/>
    <n v="72.853499999999997"/>
    <n v="73.474997999999999"/>
    <n v="71.315002000000007"/>
    <n v="72.353499999999997"/>
    <n v="78660000"/>
    <n v="-1.95"/>
    <x v="1"/>
    <n v="-2.6199999999999997"/>
  </r>
  <r>
    <x v="357"/>
    <n v="73.121002000000004"/>
    <n v="73.192001000000005"/>
    <n v="71.528000000000006"/>
    <n v="72.411499000000006"/>
    <n v="39724000"/>
    <n v="6.0000000000000005E-2"/>
    <x v="2"/>
    <n v="0.09"/>
  </r>
  <r>
    <x v="358"/>
    <n v="72.516502000000003"/>
    <n v="74.099997999999999"/>
    <n v="72.478499999999997"/>
    <n v="73.811501000000007"/>
    <n v="33588000"/>
    <n v="1.41"/>
    <x v="2"/>
    <n v="1.94"/>
  </r>
  <r>
    <x v="359"/>
    <n v="73.364998"/>
    <n v="74.292000000000002"/>
    <n v="73.317497000000003"/>
    <n v="73.961501999999996"/>
    <n v="23446000"/>
    <n v="0.16"/>
    <x v="2"/>
    <n v="0.21000000000000002"/>
  </r>
  <r>
    <x v="360"/>
    <n v="73.716003000000001"/>
    <n v="75.474997999999999"/>
    <n v="73.716003000000001"/>
    <n v="75.433998000000003"/>
    <n v="28398000"/>
    <n v="1.48"/>
    <x v="2"/>
    <n v="2"/>
  </r>
  <r>
    <x v="361"/>
    <n v="75.590500000000006"/>
    <n v="76.481498999999999"/>
    <n v="75.281897999999998"/>
    <n v="75.439498999999998"/>
    <n v="26892000"/>
    <n v="0.01"/>
    <x v="2"/>
    <n v="0.01"/>
  </r>
  <r>
    <x v="362"/>
    <n v="75.723999000000006"/>
    <n v="76.034751999999997"/>
    <n v="75.405501999999998"/>
    <n v="75.913498000000004"/>
    <n v="23352000"/>
    <n v="0.48"/>
    <x v="2"/>
    <n v="0.63"/>
  </r>
  <r>
    <x v="363"/>
    <n v="75.634499000000005"/>
    <n v="76.359001000000006"/>
    <n v="75.230002999999996"/>
    <n v="75.733001999999999"/>
    <n v="18590000"/>
    <n v="-0.19"/>
    <x v="1"/>
    <n v="-0.24000000000000002"/>
  </r>
  <r>
    <x v="364"/>
    <n v="75.779999000000004"/>
    <n v="76.037002999999999"/>
    <n v="75.366996999999998"/>
    <n v="76.037002999999999"/>
    <n v="23956000"/>
    <n v="0.31"/>
    <x v="2"/>
    <n v="0.41000000000000003"/>
  </r>
  <r>
    <x v="365"/>
    <n v="75.75"/>
    <n v="76.581496999999999"/>
    <n v="75.629501000000005"/>
    <n v="75.983497999999997"/>
    <n v="22414000"/>
    <n v="-6.0000000000000005E-2"/>
    <x v="1"/>
    <n v="-0.08"/>
  </r>
  <r>
    <x v="366"/>
    <n v="76.253501999999997"/>
    <n v="76.605300999999997"/>
    <n v="76.069999999999993"/>
    <n v="76.334502999999998"/>
    <n v="18986000"/>
    <n v="0.36"/>
    <x v="2"/>
    <n v="0.47000000000000003"/>
  </r>
  <r>
    <x v="367"/>
    <n v="76.099997999999999"/>
    <n v="76.482001999999994"/>
    <n v="75.341003000000001"/>
    <n v="75.907500999999996"/>
    <n v="21932000"/>
    <n v="-0.43"/>
    <x v="1"/>
    <n v="-0.56000000000000005"/>
  </r>
  <r>
    <x v="368"/>
    <n v="75.401497000000006"/>
    <n v="75.610748000000001"/>
    <n v="74.022002999999998"/>
    <n v="74.255500999999995"/>
    <n v="34634000"/>
    <n v="-1.66"/>
    <x v="1"/>
    <n v="-2.1799999999999997"/>
  </r>
  <r>
    <x v="369"/>
    <n v="71.305496000000005"/>
    <n v="71.848502999999994"/>
    <n v="70.569503999999995"/>
    <n v="71.079498000000001"/>
    <n v="57342000"/>
    <n v="-3.1799999999999997"/>
    <x v="1"/>
    <n v="-4.2799999999999994"/>
  </r>
  <r>
    <x v="370"/>
    <n v="71.650002000000001"/>
    <n v="71.906998000000002"/>
    <n v="69.120002999999997"/>
    <n v="69.422500999999997"/>
    <n v="49566000"/>
    <n v="-1.66"/>
    <x v="1"/>
    <n v="-2.34"/>
  </r>
  <r>
    <x v="371"/>
    <n v="69.806999000000005"/>
    <n v="70.785004000000001"/>
    <n v="68.949996999999996"/>
    <n v="69.658996999999999"/>
    <n v="44048000"/>
    <n v="0.24000000000000002"/>
    <x v="2"/>
    <n v="0.35000000000000003"/>
  </r>
  <r>
    <x v="372"/>
    <n v="68.102997000000002"/>
    <n v="68.585196999999994"/>
    <n v="65.858497999999997"/>
    <n v="65.904503000000005"/>
    <n v="59566000"/>
    <n v="-3.76"/>
    <x v="1"/>
    <n v="-5.39"/>
  </r>
  <r>
    <x v="373"/>
    <n v="63.875"/>
    <n v="67.056999000000005"/>
    <n v="63.549999"/>
    <n v="66.966498999999999"/>
    <n v="75782000"/>
    <n v="1.07"/>
    <x v="2"/>
    <n v="1.62"/>
  </r>
  <r>
    <x v="374"/>
    <n v="67.580498000000006"/>
    <n v="69.543503000000001"/>
    <n v="66.340751999999995"/>
    <n v="69.455498000000006"/>
    <n v="48630000"/>
    <n v="2.4899999999999998"/>
    <x v="2"/>
    <n v="3.7199999999999998"/>
  </r>
  <r>
    <x v="375"/>
    <n v="69.971001000000001"/>
    <n v="70.507499999999993"/>
    <n v="66.599997999999999"/>
    <n v="67.069503999999995"/>
    <n v="48046000"/>
    <n v="-2.3899999999999997"/>
    <x v="1"/>
    <n v="-3.44"/>
  </r>
  <r>
    <x v="376"/>
    <n v="67.961501999999996"/>
    <n v="69.404503000000005"/>
    <n v="67.155501999999998"/>
    <n v="69.325996000000004"/>
    <n v="38266000"/>
    <n v="2.2599999999999998"/>
    <x v="2"/>
    <n v="3.3699999999999997"/>
  </r>
  <r>
    <x v="377"/>
    <n v="67.510002"/>
    <n v="67.945503000000002"/>
    <n v="65.254997000000003"/>
    <n v="65.952003000000005"/>
    <n v="51226000"/>
    <n v="-3.38"/>
    <x v="1"/>
    <n v="-4.87"/>
  </r>
  <r>
    <x v="378"/>
    <n v="63.853000999999999"/>
    <n v="65.310997"/>
    <n v="63.052501999999997"/>
    <n v="64.920501999999999"/>
    <n v="53212000"/>
    <n v="-1.04"/>
    <x v="1"/>
    <n v="-1.57"/>
  </r>
  <r>
    <x v="379"/>
    <n v="60.264999000000003"/>
    <n v="62.737999000000002"/>
    <n v="60"/>
    <n v="60.777999999999999"/>
    <n v="67308000"/>
    <n v="-4.1499999999999995"/>
    <x v="1"/>
    <n v="-6.39"/>
  </r>
  <r>
    <x v="380"/>
    <n v="63"/>
    <n v="64.057502999999997"/>
    <n v="60.938499"/>
    <n v="64.019501000000005"/>
    <n v="52228000"/>
    <n v="3.25"/>
    <x v="2"/>
    <n v="5.34"/>
  </r>
  <r>
    <x v="381"/>
    <n v="62.485000999999997"/>
    <n v="63.048000000000002"/>
    <n v="59.803500999999997"/>
    <n v="60.770499999999998"/>
    <n v="52170000"/>
    <n v="-3.25"/>
    <x v="1"/>
    <n v="-5.08"/>
  </r>
  <r>
    <x v="382"/>
    <n v="56.299999"/>
    <n v="59.693500999999998"/>
    <n v="55.665000999999997"/>
    <n v="55.745499000000002"/>
    <n v="84534000"/>
    <n v="-5.0299999999999994"/>
    <x v="1"/>
    <n v="-8.27"/>
  </r>
  <r>
    <x v="383"/>
    <n v="58.950001"/>
    <n v="60.987999000000002"/>
    <n v="55.857151000000002"/>
    <n v="60.986499999999999"/>
    <n v="74002000"/>
    <n v="5.25"/>
    <x v="2"/>
    <n v="9.41"/>
  </r>
  <r>
    <x v="384"/>
    <n v="54.799999"/>
    <n v="57.613349999999997"/>
    <n v="53.722000000000001"/>
    <n v="54.216498999999999"/>
    <n v="85048000"/>
    <n v="-6.7799999999999994"/>
    <x v="1"/>
    <n v="-11.11"/>
  </r>
  <r>
    <x v="385"/>
    <n v="54.655498999999999"/>
    <n v="56.542999000000002"/>
    <n v="52.800499000000002"/>
    <n v="55.990001999999997"/>
    <n v="77230000"/>
    <n v="1.78"/>
    <x v="2"/>
    <n v="3.28"/>
  </r>
  <r>
    <x v="386"/>
    <n v="52.825499999999998"/>
    <n v="55.325001"/>
    <n v="51.863998000000002"/>
    <n v="54.84"/>
    <n v="84668000"/>
    <n v="-1.1599999999999999"/>
    <x v="1"/>
    <n v="-2.0599999999999996"/>
  </r>
  <r>
    <x v="387"/>
    <n v="54.652500000000003"/>
    <n v="57.898499000000001"/>
    <n v="53.005401999999997"/>
    <n v="55.764499999999998"/>
    <n v="73022000"/>
    <n v="0.93"/>
    <x v="2"/>
    <n v="1.69"/>
  </r>
  <r>
    <x v="388"/>
    <n v="56.785998999999997"/>
    <n v="57.199500999999998"/>
    <n v="53.274501999999998"/>
    <n v="53.616000999999997"/>
    <n v="72036000"/>
    <n v="-2.15"/>
    <x v="1"/>
    <n v="-3.86"/>
  </r>
  <r>
    <x v="389"/>
    <n v="53.066001999999997"/>
    <n v="53.566001999999997"/>
    <n v="50.6768"/>
    <n v="52.831001000000001"/>
    <n v="80882000"/>
    <n v="-0.79"/>
    <x v="1"/>
    <n v="-1.47"/>
  </r>
  <r>
    <x v="390"/>
    <n v="55.188499"/>
    <n v="56.75"/>
    <n v="54.530997999999997"/>
    <n v="56.722999999999999"/>
    <n v="66890000"/>
    <n v="3.9"/>
    <x v="2"/>
    <n v="7.37"/>
  </r>
  <r>
    <x v="391"/>
    <n v="56.323501999999998"/>
    <n v="57.445"/>
    <n v="54.300499000000002"/>
    <n v="55.124499999999998"/>
    <n v="81630000"/>
    <n v="-1.6"/>
    <x v="1"/>
    <n v="-2.82"/>
  </r>
  <r>
    <x v="392"/>
    <n v="55.59"/>
    <n v="58.498500999999997"/>
    <n v="54.676498000000002"/>
    <n v="58.087502000000001"/>
    <n v="71434000"/>
    <n v="2.9699999999999998"/>
    <x v="2"/>
    <n v="5.38"/>
  </r>
  <r>
    <x v="393"/>
    <n v="56.283501000000001"/>
    <n v="57.533501000000001"/>
    <n v="55.295501999999999"/>
    <n v="55.535499999999999"/>
    <n v="64170000"/>
    <n v="-2.5599999999999996"/>
    <x v="1"/>
    <n v="-4.3999999999999995"/>
  </r>
  <r>
    <x v="394"/>
    <n v="56.251998999999998"/>
    <n v="57.581501000000003"/>
    <n v="54.824001000000003"/>
    <n v="57.341000000000001"/>
    <n v="51482000"/>
    <n v="1.81"/>
    <x v="2"/>
    <n v="3.26"/>
  </r>
  <r>
    <x v="395"/>
    <n v="57.365001999999997"/>
    <n v="58.765498999999998"/>
    <n v="56.907001000000001"/>
    <n v="58.140498999999998"/>
    <n v="49728000"/>
    <n v="0.8"/>
    <x v="2"/>
    <n v="1.4"/>
  </r>
  <r>
    <x v="396"/>
    <n v="56.099997999999999"/>
    <n v="56.484501000000002"/>
    <n v="54.872501"/>
    <n v="55.280997999999997"/>
    <n v="46884000"/>
    <n v="-2.86"/>
    <x v="1"/>
    <n v="-4.92"/>
  </r>
  <r>
    <x v="397"/>
    <n v="54.912998000000002"/>
    <n v="56.342998999999999"/>
    <n v="54.82"/>
    <n v="56.042000000000002"/>
    <n v="39298000"/>
    <n v="0.77"/>
    <x v="2"/>
    <n v="1.3800000000000001"/>
  </r>
  <r>
    <x v="398"/>
    <n v="55.950747999999997"/>
    <n v="56.176997999999998"/>
    <n v="53.990501000000002"/>
    <n v="54.894001000000003"/>
    <n v="46268000"/>
    <n v="-1.1499999999999999"/>
    <x v="1"/>
    <n v="-2.0499999999999998"/>
  </r>
  <r>
    <x v="399"/>
    <n v="56.900002000000001"/>
    <n v="59.733001999999999"/>
    <n v="56.547001000000002"/>
    <n v="59.346001000000001"/>
    <n v="53294000"/>
    <n v="4.46"/>
    <x v="2"/>
    <n v="8.1199999999999992"/>
  </r>
  <r>
    <x v="400"/>
    <n v="61.049999"/>
    <n v="61.25"/>
    <n v="59.111499999999999"/>
    <n v="59.325499999999998"/>
    <n v="47746000"/>
    <n v="-0.03"/>
    <x v="1"/>
    <n v="-0.04"/>
  </r>
  <r>
    <x v="401"/>
    <n v="60.325001"/>
    <n v="60.953499000000001"/>
    <n v="59.408000999999999"/>
    <n v="60.514000000000003"/>
    <n v="39502000"/>
    <n v="1.19"/>
    <x v="2"/>
    <n v="2.0099999999999998"/>
  </r>
  <r>
    <x v="402"/>
    <n v="61.203999000000003"/>
    <n v="61.278500000000001"/>
    <n v="59.836750000000002"/>
    <n v="60.572498000000003"/>
    <n v="43508000"/>
    <n v="6.0000000000000005E-2"/>
    <x v="2"/>
    <n v="9.9999999999999992E-2"/>
  </r>
  <r>
    <x v="403"/>
    <n v="60.459000000000003"/>
    <n v="61.025500999999998"/>
    <n v="59.836750000000002"/>
    <n v="60.877997999999998"/>
    <n v="34796000"/>
    <n v="0.31"/>
    <x v="2"/>
    <n v="0.51"/>
  </r>
  <r>
    <x v="404"/>
    <n v="62.254500999999998"/>
    <n v="64.103499999999997"/>
    <n v="61.846499999999999"/>
    <n v="63.461497999999999"/>
    <n v="49408000"/>
    <n v="2.59"/>
    <x v="2"/>
    <n v="4.25"/>
  </r>
  <r>
    <x v="405"/>
    <n v="62.280498999999999"/>
    <n v="64.023003000000003"/>
    <n v="62.02"/>
    <n v="63.123500999999997"/>
    <n v="33434000"/>
    <n v="-0.34"/>
    <x v="1"/>
    <n v="-0.54"/>
  </r>
  <r>
    <x v="406"/>
    <n v="63.705002"/>
    <n v="63.950001"/>
    <n v="62.131000999999998"/>
    <n v="63.173499999999997"/>
    <n v="50362000"/>
    <n v="0.05"/>
    <x v="2"/>
    <n v="0.08"/>
  </r>
  <r>
    <x v="407"/>
    <n v="64.242500000000007"/>
    <n v="64.721496999999999"/>
    <n v="63.561501"/>
    <n v="64.162497999999999"/>
    <n v="38980000"/>
    <n v="0.99"/>
    <x v="2"/>
    <n v="1.57"/>
  </r>
  <r>
    <x v="408"/>
    <n v="63.549999"/>
    <n v="64.080001999999993"/>
    <n v="63.068500999999998"/>
    <n v="63.330502000000003"/>
    <n v="33910000"/>
    <n v="-0.84"/>
    <x v="1"/>
    <n v="-1.3"/>
  </r>
  <r>
    <x v="409"/>
    <n v="62.349997999999999"/>
    <n v="62.713501000000001"/>
    <n v="60.485500000000002"/>
    <n v="60.817000999999998"/>
    <n v="43060000"/>
    <n v="-2.5199999999999996"/>
    <x v="1"/>
    <n v="-3.9699999999999998"/>
  </r>
  <r>
    <x v="410"/>
    <n v="62.277000000000001"/>
    <n v="64.280647000000002"/>
    <n v="62.099997999999999"/>
    <n v="63.160499999999999"/>
    <n v="41848000"/>
    <n v="2.3499999999999996"/>
    <x v="2"/>
    <n v="3.86"/>
  </r>
  <r>
    <x v="411"/>
    <n v="63.577499000000003"/>
    <n v="64.665497000000002"/>
    <n v="63.283501000000001"/>
    <n v="63.815497999999998"/>
    <n v="31324000"/>
    <n v="0.66"/>
    <x v="2"/>
    <n v="1.04"/>
  </r>
  <r>
    <x v="412"/>
    <n v="63.058498"/>
    <n v="64.019997000000004"/>
    <n v="62.472499999999997"/>
    <n v="63.965499999999999"/>
    <n v="32792000"/>
    <n v="0.16"/>
    <x v="2"/>
    <n v="0.24000000000000002"/>
  </r>
  <r>
    <x v="413"/>
    <n v="64.800003000000004"/>
    <n v="64.807502999999997"/>
    <n v="63.450001"/>
    <n v="63.793998999999999"/>
    <n v="32012000"/>
    <n v="-0.18000000000000002"/>
    <x v="1"/>
    <n v="-0.27"/>
  </r>
  <r>
    <x v="414"/>
    <n v="64.396500000000003"/>
    <n v="64.402495999999999"/>
    <n v="61.610000999999997"/>
    <n v="61.683498"/>
    <n v="59026000"/>
    <n v="-2.1199999999999997"/>
    <x v="1"/>
    <n v="-3.3099999999999996"/>
  </r>
  <r>
    <x v="415"/>
    <n v="67.072997999999998"/>
    <n v="67.999495999999994"/>
    <n v="66.266998000000001"/>
    <n v="67.073997000000006"/>
    <n v="75872000"/>
    <n v="5.3999999999999995"/>
    <x v="2"/>
    <n v="8.74"/>
  </r>
  <r>
    <x v="416"/>
    <n v="66.244003000000006"/>
    <n v="67.640998999999994"/>
    <n v="66.124495999999994"/>
    <n v="67.432998999999995"/>
    <n v="53378000"/>
    <n v="0.36"/>
    <x v="2"/>
    <n v="0.54"/>
  </r>
  <r>
    <x v="417"/>
    <n v="66.425003000000004"/>
    <n v="67.603499999999997"/>
    <n v="65.550003000000004"/>
    <n v="66.030501999999998"/>
    <n v="41450000"/>
    <n v="-1.41"/>
    <x v="1"/>
    <n v="-2.0799999999999996"/>
  </r>
  <r>
    <x v="418"/>
    <n v="65.411499000000006"/>
    <n v="66.383003000000002"/>
    <n v="64.949996999999996"/>
    <n v="66.339995999999999"/>
    <n v="30080000"/>
    <n v="0.31"/>
    <x v="2"/>
    <n v="0.47000000000000003"/>
  </r>
  <r>
    <x v="419"/>
    <n v="66.896004000000005"/>
    <n v="68.696999000000005"/>
    <n v="66.873001000000002"/>
    <n v="67.555496000000005"/>
    <n v="33030000"/>
    <n v="1.22"/>
    <x v="2"/>
    <n v="1.84"/>
  </r>
  <r>
    <x v="420"/>
    <n v="68.084502999999998"/>
    <n v="68.555999999999997"/>
    <n v="67.364502000000002"/>
    <n v="67.364998"/>
    <n v="24308000"/>
    <n v="-0.2"/>
    <x v="1"/>
    <n v="-0.29000000000000004"/>
  </r>
  <r>
    <x v="421"/>
    <n v="68.296997000000005"/>
    <n v="68.879997000000003"/>
    <n v="67.763496000000004"/>
    <n v="68.627998000000005"/>
    <n v="27952000"/>
    <n v="1.27"/>
    <x v="2"/>
    <n v="1.8800000000000001"/>
  </r>
  <r>
    <x v="422"/>
    <n v="69.156502000000003"/>
    <n v="69.938004000000006"/>
    <n v="68.774001999999996"/>
    <n v="69.418503000000001"/>
    <n v="27738000"/>
    <n v="0.8"/>
    <x v="2"/>
    <n v="1.1599999999999999"/>
  </r>
  <r>
    <x v="423"/>
    <n v="68.914000999999999"/>
    <n v="70.826499999999996"/>
    <n v="68.857596999999998"/>
    <n v="70.163002000000006"/>
    <n v="28242000"/>
    <n v="0.75"/>
    <x v="2"/>
    <n v="1.08"/>
  </r>
  <r>
    <x v="424"/>
    <n v="70.356003000000001"/>
    <n v="70.75"/>
    <n v="68.738502999999994"/>
    <n v="68.787002999999999"/>
    <n v="27812000"/>
    <n v="-1.3800000000000001"/>
    <x v="1"/>
    <n v="-1.97"/>
  </r>
  <r>
    <x v="425"/>
    <n v="68.852501000000004"/>
    <n v="69.274101000000002"/>
    <n v="66.419998000000007"/>
    <n v="67.466498999999999"/>
    <n v="36252000"/>
    <n v="-1.33"/>
    <x v="1"/>
    <n v="-1.92"/>
  </r>
  <r>
    <x v="426"/>
    <n v="66.750998999999993"/>
    <n v="67.871002000000004"/>
    <n v="66.195503000000002"/>
    <n v="67.806503000000006"/>
    <n v="32062000"/>
    <n v="0.35000000000000003"/>
    <x v="2"/>
    <n v="0.51"/>
  </r>
  <r>
    <x v="427"/>
    <n v="67.5"/>
    <n v="68.723999000000006"/>
    <n v="66.949996999999996"/>
    <n v="68.659499999999994"/>
    <n v="34154000"/>
    <n v="0.86"/>
    <x v="2"/>
    <n v="1.26"/>
  </r>
  <r>
    <x v="428"/>
    <n v="68.087502000000001"/>
    <n v="69.616248999999996"/>
    <n v="67.712502000000001"/>
    <n v="69.196999000000005"/>
    <n v="36448000"/>
    <n v="0.54"/>
    <x v="2"/>
    <n v="0.79"/>
  </r>
  <r>
    <x v="429"/>
    <n v="69.349853999999993"/>
    <n v="69.599997999999999"/>
    <n v="68.674248000000006"/>
    <n v="68.674248000000006"/>
    <n v="25612000"/>
    <n v="-0.53"/>
    <x v="1"/>
    <n v="-0.76"/>
  </r>
  <r>
    <x v="430"/>
    <n v="69.478995999999995"/>
    <n v="70.521004000000005"/>
    <n v="69.362503000000004"/>
    <n v="70.335999000000001"/>
    <n v="33108000"/>
    <n v="1.67"/>
    <x v="2"/>
    <n v="2.42"/>
  </r>
  <r>
    <x v="431"/>
    <n v="70.400002000000001"/>
    <n v="70.774497999999994"/>
    <n v="69.672500999999997"/>
    <n v="70.139999000000003"/>
    <n v="27700000"/>
    <n v="-0.2"/>
    <x v="1"/>
    <n v="-0.28000000000000003"/>
  </r>
  <r>
    <x v="432"/>
    <n v="69.835503000000003"/>
    <n v="70.638000000000005"/>
    <n v="69.591498999999999"/>
    <n v="70.521004000000005"/>
    <n v="26188000"/>
    <n v="0.39"/>
    <x v="2"/>
    <n v="0.55000000000000004"/>
  </r>
  <r>
    <x v="433"/>
    <n v="71.863502999999994"/>
    <n v="72.050003000000004"/>
    <n v="70.606498999999999"/>
    <n v="70.850998000000004"/>
    <n v="41212000"/>
    <n v="0.33"/>
    <x v="2"/>
    <n v="0.47000000000000003"/>
  </r>
  <r>
    <x v="434"/>
    <n v="70.862503000000004"/>
    <n v="71.086997999999994"/>
    <n v="69.564498999999998"/>
    <n v="70.891998000000001"/>
    <n v="33716000"/>
    <n v="0.05"/>
    <x v="2"/>
    <n v="6.0000000000000005E-2"/>
  </r>
  <r>
    <x v="435"/>
    <n v="69.843001999999998"/>
    <n v="72.042000000000002"/>
    <n v="69.800003000000004"/>
    <n v="70.836501999999996"/>
    <n v="33844000"/>
    <n v="-6.0000000000000005E-2"/>
    <x v="1"/>
    <n v="-0.08"/>
  </r>
  <r>
    <x v="436"/>
    <n v="70.846999999999994"/>
    <n v="71.628501999999997"/>
    <n v="70.667502999999996"/>
    <n v="71.445999"/>
    <n v="36418000"/>
    <n v="0.61"/>
    <x v="2"/>
    <n v="0.87"/>
  </r>
  <r>
    <x v="437"/>
    <n v="70.919501999999994"/>
    <n v="71.898003000000003"/>
    <n v="70.900002000000001"/>
    <n v="71.591003000000001"/>
    <n v="24342000"/>
    <n v="0.15000000000000002"/>
    <x v="2"/>
    <n v="0.21000000000000002"/>
  </r>
  <r>
    <x v="438"/>
    <n v="71.527495999999999"/>
    <n v="71.980498999999995"/>
    <n v="70.941497999999996"/>
    <n v="71.960999000000001"/>
    <n v="25562000"/>
    <n v="0.37"/>
    <x v="2"/>
    <n v="0.52"/>
  </r>
  <r>
    <x v="439"/>
    <n v="71.915001000000004"/>
    <n v="72.327599000000006"/>
    <n v="71.488853000000006"/>
    <n v="71.819000000000003"/>
    <n v="25124000"/>
    <n v="-0.15000000000000002"/>
    <x v="1"/>
    <n v="-0.2"/>
  </r>
  <r>
    <x v="440"/>
    <n v="71.519997000000004"/>
    <n v="71.947997999999998"/>
    <n v="70.236503999999996"/>
    <n v="70.609001000000006"/>
    <n v="29686000"/>
    <n v="-1.21"/>
    <x v="1"/>
    <n v="-1.69"/>
  </r>
  <r>
    <x v="441"/>
    <n v="70.658501000000001"/>
    <n v="72.252502000000007"/>
    <n v="70.300003000000004"/>
    <n v="71.919501999999994"/>
    <n v="34698000"/>
    <n v="1.32"/>
    <x v="2"/>
    <n v="1.86"/>
  </r>
  <r>
    <x v="442"/>
    <n v="71.116996999999998"/>
    <n v="72.399497999999994"/>
    <n v="71.116996999999998"/>
    <n v="72.330498000000006"/>
    <n v="28084000"/>
    <n v="0.42"/>
    <x v="2"/>
    <n v="0.57999999999999996"/>
  </r>
  <r>
    <x v="443"/>
    <n v="72.267998000000006"/>
    <n v="73.400002000000001"/>
    <n v="72.160499999999999"/>
    <n v="72.807998999999995"/>
    <n v="28184000"/>
    <n v="0.48"/>
    <x v="2"/>
    <n v="0.67"/>
  </r>
  <r>
    <x v="444"/>
    <n v="72.976996999999997"/>
    <n v="73.712952000000001"/>
    <n v="72.813498999999993"/>
    <n v="73.292502999999996"/>
    <n v="30504000"/>
    <n v="0.49"/>
    <x v="2"/>
    <n v="0.67"/>
  </r>
  <r>
    <x v="445"/>
    <n v="72.124001000000007"/>
    <n v="72.723747000000003"/>
    <n v="70.099997999999999"/>
    <n v="70.192001000000005"/>
    <n v="39826000"/>
    <n v="-3.11"/>
    <x v="1"/>
    <n v="-4.24"/>
  </r>
  <r>
    <x v="446"/>
    <n v="71.424499999999995"/>
    <n v="71.849997999999999"/>
    <n v="69.301002999999994"/>
    <n v="70.658996999999999"/>
    <n v="38928000"/>
    <n v="0.47000000000000003"/>
    <x v="2"/>
    <n v="0.67"/>
  </r>
  <r>
    <x v="447"/>
    <n v="69.540001000000004"/>
    <n v="71.239998"/>
    <n v="69.396004000000005"/>
    <n v="70.992500000000007"/>
    <n v="30078000"/>
    <n v="0.34"/>
    <x v="2"/>
    <n v="0.48"/>
  </r>
  <r>
    <x v="448"/>
    <n v="72.261002000000005"/>
    <n v="72.750998999999993"/>
    <n v="71.294998000000007"/>
    <n v="72.136002000000005"/>
    <n v="34184000"/>
    <n v="1.1499999999999999"/>
    <x v="2"/>
    <n v="1.62"/>
  </r>
  <r>
    <x v="449"/>
    <n v="72.358001999999999"/>
    <n v="73"/>
    <n v="71.569000000000003"/>
    <n v="72.555999999999997"/>
    <n v="30992000"/>
    <n v="0.42"/>
    <x v="2"/>
    <n v="0.59"/>
  </r>
  <r>
    <x v="450"/>
    <n v="72.457999999999998"/>
    <n v="72.570503000000002"/>
    <n v="71.350502000000006"/>
    <n v="71.797996999999995"/>
    <n v="31638000"/>
    <n v="-0.76"/>
    <x v="1"/>
    <n v="-1.05"/>
  </r>
  <r>
    <x v="451"/>
    <n v="72.199996999999996"/>
    <n v="72.389999000000003"/>
    <n v="71.067497000000003"/>
    <n v="71.585999000000001"/>
    <n v="63158000"/>
    <n v="-0.22"/>
    <x v="1"/>
    <n v="-0.3"/>
  </r>
  <r>
    <x v="452"/>
    <n v="71.449996999999996"/>
    <n v="72.637496999999996"/>
    <n v="71.160499999999999"/>
    <n v="72.593001999999998"/>
    <n v="30848000"/>
    <n v="1.01"/>
    <x v="2"/>
    <n v="1.41"/>
  </r>
  <r>
    <x v="453"/>
    <n v="72.781998000000002"/>
    <n v="73.797049999999999"/>
    <n v="72.262000999999998"/>
    <n v="73.220496999999995"/>
    <n v="28596000"/>
    <n v="0.63"/>
    <x v="2"/>
    <n v="0.87"/>
  </r>
  <r>
    <x v="454"/>
    <n v="73.075500000000005"/>
    <n v="73.771004000000005"/>
    <n v="71.487503000000004"/>
    <n v="71.598502999999994"/>
    <n v="35120000"/>
    <n v="-1.6300000000000001"/>
    <x v="1"/>
    <n v="-2.2199999999999998"/>
  </r>
  <r>
    <x v="455"/>
    <n v="71.495002999999997"/>
    <n v="72.144997000000004"/>
    <n v="71"/>
    <n v="72.066497999999996"/>
    <n v="24610000"/>
    <n v="0.47000000000000003"/>
    <x v="2"/>
    <n v="0.66"/>
  </r>
  <r>
    <x v="456"/>
    <n v="71.569503999999995"/>
    <n v="71.672500999999997"/>
    <n v="67.599502999999999"/>
    <n v="67.995002999999997"/>
    <n v="85354000"/>
    <n v="-4.08"/>
    <x v="1"/>
    <n v="-5.6499999999999995"/>
  </r>
  <r>
    <x v="457"/>
    <n v="67.908996999999999"/>
    <n v="69.779999000000004"/>
    <n v="67.350502000000006"/>
    <n v="69.748497"/>
    <n v="36204000"/>
    <n v="1.76"/>
    <x v="2"/>
    <n v="2.5799999999999996"/>
  </r>
  <r>
    <x v="458"/>
    <n v="69.522002999999998"/>
    <n v="70.932502999999997"/>
    <n v="69.197997999999998"/>
    <n v="70.680496000000005"/>
    <n v="40848000"/>
    <n v="0.94000000000000006"/>
    <x v="2"/>
    <n v="1.34"/>
  </r>
  <r>
    <x v="459"/>
    <n v="70.555000000000007"/>
    <n v="72.150002000000001"/>
    <n v="70.490996999999993"/>
    <n v="71.902000000000001"/>
    <n v="35504000"/>
    <n v="1.23"/>
    <x v="2"/>
    <n v="1.73"/>
  </r>
  <r>
    <x v="460"/>
    <n v="72.346999999999994"/>
    <n v="74.147498999999996"/>
    <n v="72.320999"/>
    <n v="73.235000999999997"/>
    <n v="37182000"/>
    <n v="1.34"/>
    <x v="2"/>
    <n v="1.86"/>
  </r>
  <r>
    <x v="461"/>
    <n v="74.002998000000005"/>
    <n v="75.329498000000001"/>
    <n v="73.642998000000006"/>
    <n v="74.785004000000001"/>
    <n v="31280000"/>
    <n v="1.56"/>
    <x v="2"/>
    <n v="2.1199999999999997"/>
  </r>
  <r>
    <x v="462"/>
    <n v="74.5"/>
    <n v="75.839995999999999"/>
    <n v="74.177498"/>
    <n v="74.259003000000007"/>
    <n v="29164000"/>
    <n v="-0.53"/>
    <x v="1"/>
    <n v="-0.71"/>
  </r>
  <r>
    <x v="463"/>
    <n v="74.716003000000001"/>
    <n v="75.293998999999999"/>
    <n v="74.281502000000003"/>
    <n v="74.800003000000004"/>
    <n v="24994000"/>
    <n v="0.55000000000000004"/>
    <x v="2"/>
    <n v="0.73"/>
  </r>
  <r>
    <x v="464"/>
    <n v="75.322502"/>
    <n v="76.136002000000005"/>
    <n v="74.404251000000002"/>
    <n v="75.549499999999995"/>
    <n v="28466000"/>
    <n v="0.75"/>
    <x v="2"/>
    <n v="1.01"/>
  </r>
  <r>
    <x v="465"/>
    <n v="75.307502999999997"/>
    <n v="77.191497999999996"/>
    <n v="74.827003000000005"/>
    <n v="77.086997999999994"/>
    <n v="37126000"/>
    <n v="1.54"/>
    <x v="2"/>
    <n v="2.0399999999999996"/>
  </r>
  <r>
    <x v="466"/>
    <n v="77.5"/>
    <n v="78.856598000000005"/>
    <n v="75.262153999999995"/>
    <n v="75.567001000000005"/>
    <n v="36928000"/>
    <n v="-1.52"/>
    <x v="1"/>
    <n v="-1.98"/>
  </r>
  <r>
    <x v="467"/>
    <n v="74.515502999999995"/>
    <n v="76.147498999999996"/>
    <n v="74.175003000000004"/>
    <n v="76.028998999999999"/>
    <n v="31700000"/>
    <n v="0.47000000000000003"/>
    <x v="2"/>
    <n v="0.62"/>
  </r>
  <r>
    <x v="468"/>
    <n v="76.156502000000003"/>
    <n v="76.766502000000003"/>
    <n v="74.900002000000001"/>
    <n v="75.681999000000005"/>
    <n v="32214000"/>
    <n v="-0.35000000000000003"/>
    <x v="1"/>
    <n v="-0.46"/>
  </r>
  <r>
    <x v="469"/>
    <n v="75"/>
    <n v="75.934501999999995"/>
    <n v="74.315498000000005"/>
    <n v="75.900002000000001"/>
    <n v="30386000"/>
    <n v="0.22"/>
    <x v="2"/>
    <n v="0.29000000000000004"/>
  </r>
  <r>
    <x v="470"/>
    <n v="76.081001000000001"/>
    <n v="76.171997000000005"/>
    <n v="74.920997999999997"/>
    <n v="75.777495999999999"/>
    <n v="29134000"/>
    <n v="-0.13"/>
    <x v="1"/>
    <n v="-0.17"/>
  </r>
  <r>
    <x v="471"/>
    <n v="75.763000000000005"/>
    <n v="78.514503000000005"/>
    <n v="75.180000000000007"/>
    <n v="78.286002999999994"/>
    <n v="31146000"/>
    <n v="2.5099999999999998"/>
    <x v="2"/>
    <n v="3.32"/>
  </r>
  <r>
    <x v="472"/>
    <n v="79.349502999999999"/>
    <n v="79.349502999999999"/>
    <n v="77.713997000000006"/>
    <n v="77.920997999999997"/>
    <n v="24324000"/>
    <n v="-0.37"/>
    <x v="1"/>
    <n v="-0.47000000000000003"/>
  </r>
  <r>
    <x v="473"/>
    <n v="78.025002000000001"/>
    <n v="78.5"/>
    <n v="77.305000000000007"/>
    <n v="78.424499999999995"/>
    <n v="18640000"/>
    <n v="0.51"/>
    <x v="2"/>
    <n v="0.65"/>
  </r>
  <r>
    <x v="474"/>
    <n v="78.348502999999994"/>
    <n v="78.593497999999997"/>
    <n v="75.369597999999996"/>
    <n v="75.783996999999999"/>
    <n v="32552000"/>
    <n v="-2.65"/>
    <x v="1"/>
    <n v="-3.3699999999999997"/>
  </r>
  <r>
    <x v="475"/>
    <n v="74.946503000000007"/>
    <n v="75.881798000000003"/>
    <n v="74.419998000000007"/>
    <n v="75.593497999999997"/>
    <n v="30880000"/>
    <n v="-0.2"/>
    <x v="1"/>
    <n v="-0.26"/>
  </r>
  <r>
    <x v="476"/>
    <n v="75.779999000000004"/>
    <n v="77.048500000000004"/>
    <n v="75.760497999999998"/>
    <n v="76.510002"/>
    <n v="24920000"/>
    <n v="0.92"/>
    <x v="2"/>
    <n v="1.22"/>
  </r>
  <r>
    <x v="477"/>
    <n v="76.259003000000007"/>
    <n v="76.323997000000006"/>
    <n v="74.883003000000002"/>
    <n v="75.016998000000001"/>
    <n v="34044000"/>
    <n v="-1.5"/>
    <x v="1"/>
    <n v="-1.96"/>
  </r>
  <r>
    <x v="478"/>
    <n v="75.316001999999997"/>
    <n v="76.562599000000006"/>
    <n v="75.066497999999996"/>
    <n v="76.100998000000004"/>
    <n v="22130000"/>
    <n v="1.0900000000000001"/>
    <x v="2"/>
    <n v="1.45"/>
  </r>
  <r>
    <x v="479"/>
    <n v="74.849997999999999"/>
    <n v="76.893501000000001"/>
    <n v="74.611000000000004"/>
    <n v="76.572502"/>
    <n v="33428000"/>
    <n v="0.48"/>
    <x v="2"/>
    <n v="0.62"/>
  </r>
  <r>
    <x v="480"/>
    <n v="75.250504000000006"/>
    <n v="75.447502"/>
    <n v="72.701499999999996"/>
    <n v="74.148003000000003"/>
    <n v="68798000"/>
    <n v="-2.4299999999999997"/>
    <x v="1"/>
    <n v="-3.17"/>
  </r>
  <r>
    <x v="481"/>
    <n v="74.332001000000005"/>
    <n v="74.523499000000001"/>
    <n v="73.281998000000002"/>
    <n v="73.722504000000001"/>
    <n v="46604000"/>
    <n v="-0.43"/>
    <x v="1"/>
    <n v="-0.57999999999999996"/>
  </r>
  <r>
    <x v="482"/>
    <n v="73.828498999999994"/>
    <n v="74.278000000000006"/>
    <n v="72.932502999999997"/>
    <n v="73.248497"/>
    <n v="38070000"/>
    <n v="-0.48"/>
    <x v="1"/>
    <n v="-0.65"/>
  </r>
  <r>
    <x v="483"/>
    <n v="73.464995999999999"/>
    <n v="74.120498999999995"/>
    <n v="73.172996999999995"/>
    <n v="73.680496000000005"/>
    <n v="39590000"/>
    <n v="0.44"/>
    <x v="2"/>
    <n v="0.59"/>
  </r>
  <r>
    <x v="484"/>
    <n v="73.587502000000001"/>
    <n v="75.119499000000005"/>
    <n v="73.300003000000004"/>
    <n v="75.004997000000003"/>
    <n v="39908000"/>
    <n v="1.33"/>
    <x v="2"/>
    <n v="1.8"/>
  </r>
  <r>
    <x v="485"/>
    <n v="75"/>
    <n v="75.842247"/>
    <n v="74.082001000000005"/>
    <n v="74.724502999999999"/>
    <n v="31556000"/>
    <n v="-0.29000000000000004"/>
    <x v="1"/>
    <n v="-0.38"/>
  </r>
  <r>
    <x v="486"/>
    <n v="74.359001000000006"/>
    <n v="75.203750999999997"/>
    <n v="73.653998999999999"/>
    <n v="74.805000000000007"/>
    <n v="25786000"/>
    <n v="0.09"/>
    <x v="2"/>
    <n v="0.11"/>
  </r>
  <r>
    <x v="487"/>
    <n v="74.622001999999995"/>
    <n v="75.5"/>
    <n v="73.900002000000001"/>
    <n v="74.015998999999994"/>
    <n v="29088000"/>
    <n v="-0.79"/>
    <x v="1"/>
    <n v="-1.06"/>
  </r>
  <r>
    <x v="488"/>
    <n v="74.278998999999999"/>
    <n v="75.619300999999993"/>
    <n v="74.262496999999996"/>
    <n v="75.331001000000001"/>
    <n v="28740000"/>
    <n v="1.32"/>
    <x v="2"/>
    <n v="1.78"/>
  </r>
  <r>
    <x v="489"/>
    <n v="75.516998000000001"/>
    <n v="76.862503000000004"/>
    <n v="75.400253000000006"/>
    <n v="75.922500999999997"/>
    <n v="29104000"/>
    <n v="0.6"/>
    <x v="2"/>
    <n v="0.79"/>
  </r>
  <r>
    <x v="490"/>
    <n v="75.782996999999995"/>
    <n v="76.095000999999996"/>
    <n v="75.143996999999999"/>
    <n v="75.386497000000006"/>
    <n v="27096000"/>
    <n v="-0.54"/>
    <x v="1"/>
    <n v="-0.71"/>
  </r>
  <r>
    <x v="491"/>
    <n v="75.733497999999997"/>
    <n v="76.280501999999998"/>
    <n v="75.398499000000001"/>
    <n v="75.899001999999996"/>
    <n v="27566000"/>
    <n v="0.52"/>
    <x v="2"/>
    <n v="0.68"/>
  </r>
  <r>
    <x v="492"/>
    <n v="76.308998000000003"/>
    <n v="78.123497"/>
    <n v="76.185501000000002"/>
    <n v="77.930000000000007"/>
    <n v="40542000"/>
    <n v="2.0399999999999996"/>
    <x v="2"/>
    <n v="2.6799999999999997"/>
  </r>
  <r>
    <x v="493"/>
    <n v="77.665497000000002"/>
    <n v="78.683998000000003"/>
    <n v="77.197502"/>
    <n v="77.376503"/>
    <n v="33212000"/>
    <n v="-0.56000000000000005"/>
    <x v="1"/>
    <n v="-0.72"/>
  </r>
  <r>
    <x v="494"/>
    <n v="77.172500999999997"/>
    <n v="79.293503000000001"/>
    <n v="76.910004000000001"/>
    <n v="79.087502000000001"/>
    <n v="34138000"/>
    <n v="1.72"/>
    <x v="2"/>
    <n v="2.2199999999999998"/>
  </r>
  <r>
    <x v="495"/>
    <n v="78.851500999999999"/>
    <n v="79.886002000000005"/>
    <n v="78.400253000000006"/>
    <n v="79.021004000000005"/>
    <n v="28930000"/>
    <n v="-6.9999999999999993E-2"/>
    <x v="1"/>
    <n v="-0.09"/>
  </r>
  <r>
    <x v="496"/>
    <n v="79.698997000000006"/>
    <n v="80.708504000000005"/>
    <n v="79.028503000000001"/>
    <n v="79.410004000000001"/>
    <n v="28198000"/>
    <n v="0.39"/>
    <x v="2"/>
    <n v="0.5"/>
  </r>
  <r>
    <x v="497"/>
    <n v="79.103499999999997"/>
    <n v="80.581001000000001"/>
    <n v="79.103499999999997"/>
    <n v="80.411002999999994"/>
    <n v="44942000"/>
    <n v="1.01"/>
    <x v="2"/>
    <n v="1.27"/>
  </r>
  <r>
    <x v="498"/>
    <n v="80.400002000000001"/>
    <n v="82.960999000000001"/>
    <n v="80.180000000000007"/>
    <n v="82.619003000000006"/>
    <n v="79868000"/>
    <n v="2.21"/>
    <x v="2"/>
    <n v="2.75"/>
  </r>
  <r>
    <x v="499"/>
    <n v="82.683998000000003"/>
    <n v="82.75"/>
    <n v="81.287497999999999"/>
    <n v="81.716498999999999"/>
    <n v="37232000"/>
    <n v="-0.91"/>
    <x v="1"/>
    <n v="-1.1000000000000001"/>
  </r>
  <r>
    <x v="500"/>
    <n v="81.674499999999995"/>
    <n v="82.358497999999997"/>
    <n v="81.537497999999999"/>
    <n v="82.220496999999995"/>
    <n v="29980000"/>
    <n v="0.51"/>
    <x v="2"/>
    <n v="0.62"/>
  </r>
  <r>
    <x v="501"/>
    <n v="82.394501000000005"/>
    <n v="82.398246999999998"/>
    <n v="81.515502999999995"/>
    <n v="81.709000000000003"/>
    <n v="36468000"/>
    <n v="-0.52"/>
    <x v="1"/>
    <n v="-0.63"/>
  </r>
  <r>
    <x v="502"/>
    <n v="81.831496999999999"/>
    <n v="83.286499000000006"/>
    <n v="81.611000000000004"/>
    <n v="83.035499999999999"/>
    <n v="36506000"/>
    <n v="1.33"/>
    <x v="2"/>
    <n v="1.6300000000000001"/>
  </r>
  <r>
    <x v="503"/>
    <n v="83.688750999999996"/>
    <n v="86.658996999999999"/>
    <n v="83.316497999999996"/>
    <n v="86.414000999999999"/>
    <n v="50224000"/>
    <n v="3.38"/>
    <x v="2"/>
    <n v="4.0699999999999994"/>
  </r>
  <r>
    <x v="504"/>
    <n v="85.485703000000001"/>
    <n v="85.485703000000001"/>
    <n v="80.752998000000005"/>
    <n v="82.092003000000005"/>
    <n v="62156000"/>
    <n v="-4.33"/>
    <x v="1"/>
    <n v="-5.01"/>
  </r>
  <r>
    <x v="505"/>
    <n v="81.212997000000001"/>
    <n v="82.255500999999995"/>
    <n v="77.380652999999995"/>
    <n v="79.552002000000002"/>
    <n v="52172000"/>
    <n v="-2.5499999999999998"/>
    <x v="1"/>
    <n v="-3.0999999999999996"/>
  </r>
  <r>
    <x v="506"/>
    <n v="76.675499000000002"/>
    <n v="78.193252999999999"/>
    <n v="76.400497000000001"/>
    <n v="76.619499000000005"/>
    <n v="52218000"/>
    <n v="-2.94"/>
    <x v="1"/>
    <n v="-3.69"/>
  </r>
  <r>
    <x v="507"/>
    <n v="77.876503"/>
    <n v="78.449996999999996"/>
    <n v="76.802550999999994"/>
    <n v="77.847999999999999"/>
    <n v="35494000"/>
    <n v="1.23"/>
    <x v="2"/>
    <n v="1.61"/>
  </r>
  <r>
    <x v="508"/>
    <n v="78.031998000000002"/>
    <n v="79.204048"/>
    <n v="76.290253000000007"/>
    <n v="76.600998000000004"/>
    <n v="32372000"/>
    <n v="-1.25"/>
    <x v="1"/>
    <n v="-1.61"/>
  </r>
  <r>
    <x v="509"/>
    <n v="76.800003000000004"/>
    <n v="78.760002"/>
    <n v="74.867996000000005"/>
    <n v="76.036002999999994"/>
    <n v="31942000"/>
    <n v="-0.57000000000000006"/>
    <x v="1"/>
    <n v="-0.74"/>
  </r>
  <r>
    <x v="510"/>
    <n v="76.950248999999999"/>
    <n v="78.199996999999996"/>
    <n v="75.787002999999999"/>
    <n v="75.963997000000006"/>
    <n v="33932000"/>
    <n v="-0.08"/>
    <x v="1"/>
    <n v="-9.9999999999999992E-2"/>
  </r>
  <r>
    <x v="511"/>
    <n v="76.800003000000004"/>
    <n v="77.978499999999997"/>
    <n v="76.591751000000002"/>
    <n v="77.071999000000005"/>
    <n v="26622000"/>
    <n v="1.1100000000000001"/>
    <x v="2"/>
    <n v="1.46"/>
  </r>
  <r>
    <x v="512"/>
    <n v="77.777000000000001"/>
    <n v="78.099997999999999"/>
    <n v="75.990996999999993"/>
    <n v="76.044998000000007"/>
    <n v="26234000"/>
    <n v="-1.03"/>
    <x v="1"/>
    <n v="-1.34"/>
  </r>
  <r>
    <x v="513"/>
    <n v="74.800003000000004"/>
    <n v="75.414901999999998"/>
    <n v="73.5"/>
    <n v="74.776497000000006"/>
    <n v="37596000"/>
    <n v="-1.27"/>
    <x v="1"/>
    <n v="-1.67"/>
  </r>
  <r>
    <x v="514"/>
    <n v="74.900497000000001"/>
    <n v="75.150146000000007"/>
    <n v="71.856498999999999"/>
    <n v="72.999495999999994"/>
    <n v="62078000"/>
    <n v="-1.78"/>
    <x v="1"/>
    <n v="-2.38"/>
  </r>
  <r>
    <x v="515"/>
    <n v="72.002998000000005"/>
    <n v="72.417998999999995"/>
    <n v="70.327499000000003"/>
    <n v="71.557998999999995"/>
    <n v="57776000"/>
    <n v="-1.45"/>
    <x v="1"/>
    <n v="-1.98"/>
  </r>
  <r>
    <x v="516"/>
    <n v="72.504501000000005"/>
    <n v="73.475998000000004"/>
    <n v="71.726500999999999"/>
    <n v="73.273003000000003"/>
    <n v="31664000"/>
    <n v="1.72"/>
    <x v="2"/>
    <n v="2.4"/>
  </r>
  <r>
    <x v="517"/>
    <n v="72.939003"/>
    <n v="73.047996999999995"/>
    <n v="70.385002"/>
    <n v="70.760497999999998"/>
    <n v="33148000"/>
    <n v="-2.5199999999999996"/>
    <x v="1"/>
    <n v="-3.4299999999999997"/>
  </r>
  <r>
    <x v="518"/>
    <n v="70.551497999999995"/>
    <n v="72.185447999999994"/>
    <n v="70.492500000000007"/>
    <n v="71.414496999999997"/>
    <n v="29004000"/>
    <n v="0.66"/>
    <x v="2"/>
    <n v="0.93"/>
  </r>
  <r>
    <x v="519"/>
    <n v="71.631500000000003"/>
    <n v="72.5"/>
    <n v="70.667000000000002"/>
    <n v="72.248001000000002"/>
    <n v="26460000"/>
    <n v="0.84"/>
    <x v="2"/>
    <n v="1.17"/>
  </r>
  <r>
    <x v="520"/>
    <n v="73.710503000000003"/>
    <n v="73.839995999999999"/>
    <n v="72.465050000000005"/>
    <n v="73.225998000000004"/>
    <n v="40158000"/>
    <n v="0.98"/>
    <x v="2"/>
    <n v="1.36"/>
  </r>
  <r>
    <x v="521"/>
    <n v="73.519501000000005"/>
    <n v="73.833152999999996"/>
    <n v="72.940246999999999"/>
    <n v="73.466498999999999"/>
    <n v="19564000"/>
    <n v="0.25"/>
    <x v="2"/>
    <n v="0.33"/>
  </r>
  <r>
    <x v="522"/>
    <n v="73.339995999999999"/>
    <n v="74.487503000000004"/>
    <n v="72.994003000000006"/>
    <n v="73.480002999999996"/>
    <n v="34032000"/>
    <n v="0.02"/>
    <x v="2"/>
    <n v="0.02"/>
  </r>
  <r>
    <x v="523"/>
    <n v="74.213500999999994"/>
    <n v="74.952003000000005"/>
    <n v="73.960503000000003"/>
    <n v="74.504501000000005"/>
    <n v="35590000"/>
    <n v="1.03"/>
    <x v="2"/>
    <n v="1.4"/>
  </r>
  <r>
    <x v="524"/>
    <n v="73.101500999999999"/>
    <n v="74.160004000000001"/>
    <n v="72.545997999999997"/>
    <n v="72.920997999999997"/>
    <n v="25682000"/>
    <n v="-1.59"/>
    <x v="1"/>
    <n v="-2.13"/>
  </r>
  <r>
    <x v="525"/>
    <n v="73.310501000000002"/>
    <n v="74.410499999999999"/>
    <n v="73.213500999999994"/>
    <n v="74.301002999999994"/>
    <n v="22266000"/>
    <n v="1.39"/>
    <x v="2"/>
    <n v="1.9"/>
  </r>
  <r>
    <x v="526"/>
    <n v="73.778998999999999"/>
    <n v="74.337997000000001"/>
    <n v="72.429496999999998"/>
    <n v="72.671997000000005"/>
    <n v="24908000"/>
    <n v="-1.6300000000000001"/>
    <x v="1"/>
    <n v="-2.1999999999999997"/>
  </r>
  <r>
    <x v="527"/>
    <n v="73.214500000000001"/>
    <n v="73.447997999999998"/>
    <n v="71.800003000000004"/>
    <n v="73.014503000000005"/>
    <n v="34924000"/>
    <n v="0.35000000000000003"/>
    <x v="2"/>
    <n v="0.48"/>
  </r>
  <r>
    <x v="528"/>
    <n v="73.254501000000005"/>
    <n v="74.5"/>
    <n v="73.254501000000005"/>
    <n v="74.296501000000006"/>
    <n v="23756000"/>
    <n v="1.29"/>
    <x v="2"/>
    <n v="1.76"/>
  </r>
  <r>
    <x v="529"/>
    <n v="74.735000999999997"/>
    <n v="75.825996000000004"/>
    <n v="74.472504000000001"/>
    <n v="75.761002000000005"/>
    <n v="28706000"/>
    <n v="1.47"/>
    <x v="2"/>
    <n v="1.98"/>
  </r>
  <r>
    <x v="530"/>
    <n v="77.150002000000001"/>
    <n v="79.693000999999995"/>
    <n v="76.628501999999997"/>
    <n v="78.457497000000004"/>
    <n v="49652000"/>
    <n v="2.6999999999999997"/>
    <x v="2"/>
    <n v="3.5599999999999996"/>
  </r>
  <r>
    <x v="531"/>
    <n v="79.186501000000007"/>
    <n v="79.5"/>
    <n v="78.160004000000001"/>
    <n v="78.584000000000003"/>
    <n v="32020000"/>
    <n v="0.13"/>
    <x v="2"/>
    <n v="0.17"/>
  </r>
  <r>
    <x v="532"/>
    <n v="78.929496999999998"/>
    <n v="79.384201000000004"/>
    <n v="77.526497000000006"/>
    <n v="78.403998999999999"/>
    <n v="38586000"/>
    <n v="-0.19"/>
    <x v="1"/>
    <n v="-0.23"/>
  </r>
  <r>
    <x v="533"/>
    <n v="77.357498000000007"/>
    <n v="78.755249000000006"/>
    <n v="77.251503"/>
    <n v="77.956496999999999"/>
    <n v="30800000"/>
    <n v="-0.45"/>
    <x v="1"/>
    <n v="-0.57999999999999996"/>
  </r>
  <r>
    <x v="534"/>
    <n v="78.292502999999996"/>
    <n v="79.056503000000006"/>
    <n v="78.150002000000001"/>
    <n v="78.650497000000001"/>
    <n v="28694000"/>
    <n v="0.7"/>
    <x v="2"/>
    <n v="0.9"/>
  </r>
  <r>
    <x v="535"/>
    <n v="79.023003000000003"/>
    <n v="79.407500999999996"/>
    <n v="76.400002000000001"/>
    <n v="76.730498999999995"/>
    <n v="32142000"/>
    <n v="-1.92"/>
    <x v="1"/>
    <n v="-2.4499999999999997"/>
  </r>
  <r>
    <x v="536"/>
    <n v="76.352501000000004"/>
    <n v="78.875"/>
    <n v="76.283501000000001"/>
    <n v="77.796501000000006"/>
    <n v="44834000"/>
    <n v="1.07"/>
    <x v="2"/>
    <n v="1.39"/>
  </r>
  <r>
    <x v="537"/>
    <n v="78.666495999999995"/>
    <n v="80.936501000000007"/>
    <n v="78.581496999999999"/>
    <n v="79.665497000000002"/>
    <n v="51366000"/>
    <n v="1.87"/>
    <x v="2"/>
    <n v="2.4099999999999997"/>
  </r>
  <r>
    <x v="538"/>
    <n v="79.652495999999999"/>
    <n v="81.099502999999999"/>
    <n v="79.25"/>
    <n v="80.766502000000003"/>
    <n v="28672000"/>
    <n v="1.1100000000000001"/>
    <x v="2"/>
    <n v="1.39"/>
  </r>
  <r>
    <x v="539"/>
    <n v="81.303496999999993"/>
    <n v="82.117996000000005"/>
    <n v="81.025497000000001"/>
    <n v="82.050003000000004"/>
    <n v="27516000"/>
    <n v="1.29"/>
    <x v="2"/>
    <n v="1.59"/>
  </r>
  <r>
    <x v="540"/>
    <n v="81.250504000000006"/>
    <n v="81.912002999999999"/>
    <n v="78.824996999999996"/>
    <n v="79.522498999999996"/>
    <n v="37066000"/>
    <n v="-2.5299999999999998"/>
    <x v="1"/>
    <n v="-3.09"/>
  </r>
  <r>
    <x v="541"/>
    <n v="79.783501000000001"/>
    <n v="80.342247"/>
    <n v="79.138999999999996"/>
    <n v="80.212997000000001"/>
    <n v="24580000"/>
    <n v="0.7"/>
    <x v="2"/>
    <n v="0.87"/>
  </r>
  <r>
    <x v="542"/>
    <n v="77.986999999999995"/>
    <n v="78.067497000000003"/>
    <n v="75.731003000000001"/>
    <n v="75.831001000000001"/>
    <n v="36680000"/>
    <n v="-4.3899999999999997"/>
    <x v="1"/>
    <n v="-5.47"/>
  </r>
  <r>
    <x v="543"/>
    <n v="76.117996000000005"/>
    <n v="79.685501000000002"/>
    <n v="76.111999999999995"/>
    <n v="78.361999999999995"/>
    <n v="40062000"/>
    <n v="2.5399999999999996"/>
    <x v="2"/>
    <n v="3.34"/>
  </r>
  <r>
    <x v="544"/>
    <n v="83.605498999999995"/>
    <n v="84.349997999999999"/>
    <n v="80.222999999999999"/>
    <n v="81.050499000000002"/>
    <n v="86582000"/>
    <n v="2.69"/>
    <x v="2"/>
    <n v="3.44"/>
  </r>
  <r>
    <x v="545"/>
    <n v="81.407996999999995"/>
    <n v="83.038498000000004"/>
    <n v="80.801497999999995"/>
    <n v="81.301497999999995"/>
    <n v="50708000"/>
    <n v="0.26"/>
    <x v="2"/>
    <n v="0.31"/>
  </r>
  <r>
    <x v="546"/>
    <n v="81.588997000000006"/>
    <n v="83.084998999999996"/>
    <n v="80.831001000000001"/>
    <n v="82.510497999999998"/>
    <n v="33234000"/>
    <n v="1.21"/>
    <x v="2"/>
    <n v="1.49"/>
  </r>
  <r>
    <x v="547"/>
    <n v="85.513999999999996"/>
    <n v="88.568252999999999"/>
    <n v="85.301497999999995"/>
    <n v="87.456496999999999"/>
    <n v="71418000"/>
    <n v="4.95"/>
    <x v="2"/>
    <n v="6"/>
  </r>
  <r>
    <x v="548"/>
    <n v="89.050003000000004"/>
    <n v="89.681999000000005"/>
    <n v="87.525497000000001"/>
    <n v="88.168503000000001"/>
    <n v="41316000"/>
    <n v="0.72"/>
    <x v="2"/>
    <n v="0.82000000000000006"/>
  </r>
  <r>
    <x v="549"/>
    <n v="87.697502"/>
    <n v="88.621498000000003"/>
    <n v="87.017501999999993"/>
    <n v="88.087502000000001"/>
    <n v="33218000"/>
    <n v="-0.09"/>
    <x v="1"/>
    <n v="-9.9999999999999992E-2"/>
  </r>
  <r>
    <x v="550"/>
    <n v="89.544998000000007"/>
    <n v="90.903000000000006"/>
    <n v="88.000998999999993"/>
    <n v="88.150002000000001"/>
    <n v="45366000"/>
    <n v="6.9999999999999993E-2"/>
    <x v="2"/>
    <n v="0.08"/>
  </r>
  <r>
    <x v="551"/>
    <n v="86.554496999999998"/>
    <n v="88.150002000000001"/>
    <n v="85.864998"/>
    <n v="87.019501000000005"/>
    <n v="52722000"/>
    <n v="-1.1399999999999999"/>
    <x v="1"/>
    <n v="-1.29"/>
  </r>
  <r>
    <x v="552"/>
    <n v="87.5"/>
    <n v="88.210999000000001"/>
    <n v="87.368247999999994"/>
    <n v="87.635497999999998"/>
    <n v="25280000"/>
    <n v="0.62"/>
    <x v="2"/>
    <n v="0.71"/>
  </r>
  <r>
    <x v="553"/>
    <n v="87.381500000000003"/>
    <n v="88.413498000000004"/>
    <n v="87.279999000000004"/>
    <n v="87.491996999999998"/>
    <n v="24950000"/>
    <n v="-0.15000000000000002"/>
    <x v="1"/>
    <n v="-0.17"/>
  </r>
  <r>
    <x v="554"/>
    <n v="87.881500000000003"/>
    <n v="89.052002000000002"/>
    <n v="87.227501000000004"/>
    <n v="88.850998000000004"/>
    <n v="29998000"/>
    <n v="1.36"/>
    <x v="2"/>
    <n v="1.56"/>
  </r>
  <r>
    <x v="555"/>
    <n v="88.584998999999996"/>
    <n v="89.953498999999994"/>
    <n v="88.384499000000005"/>
    <n v="89.069000000000003"/>
    <n v="24936000"/>
    <n v="0.22"/>
    <x v="2"/>
    <n v="0.25"/>
  </r>
  <r>
    <x v="556"/>
    <n v="88.846999999999994"/>
    <n v="89.25"/>
    <n v="88.349997999999999"/>
    <n v="88.507499999999993"/>
    <n v="22942000"/>
    <n v="-0.57000000000000006"/>
    <x v="1"/>
    <n v="-0.64"/>
  </r>
  <r>
    <x v="557"/>
    <n v="88.261497000000006"/>
    <n v="88.673500000000004"/>
    <n v="87.306999000000005"/>
    <n v="87.338997000000006"/>
    <n v="23470000"/>
    <n v="-1.17"/>
    <x v="1"/>
    <n v="-1.33"/>
  </r>
  <r>
    <x v="558"/>
    <n v="86.918998999999999"/>
    <n v="88.479500000000002"/>
    <n v="86.850250000000003"/>
    <n v="88.195999"/>
    <n v="24998000"/>
    <n v="0.86"/>
    <x v="2"/>
    <n v="0.99"/>
  </r>
  <r>
    <x v="559"/>
    <n v="88.260497999999998"/>
    <n v="88.699996999999996"/>
    <n v="87.093001999999998"/>
    <n v="87.109497000000005"/>
    <n v="46270000"/>
    <n v="-1.0900000000000001"/>
    <x v="1"/>
    <n v="-1.24"/>
  </r>
  <r>
    <x v="560"/>
    <n v="87.480002999999996"/>
    <n v="87.694999999999993"/>
    <n v="85.886002000000005"/>
    <n v="86.742996000000005"/>
    <n v="43232000"/>
    <n v="-0.37"/>
    <x v="1"/>
    <n v="-0.43"/>
  </r>
  <r>
    <x v="561"/>
    <n v="86.525002000000001"/>
    <n v="88.580001999999993"/>
    <n v="86.384499000000005"/>
    <n v="88.444000000000003"/>
    <n v="31560000"/>
    <n v="1.71"/>
    <x v="2"/>
    <n v="1.97"/>
  </r>
  <r>
    <x v="562"/>
    <n v="88.644501000000005"/>
    <n v="88.927002000000002"/>
    <n v="87.827003000000005"/>
    <n v="88.571503000000007"/>
    <n v="20916000"/>
    <n v="0.13"/>
    <x v="2"/>
    <n v="0.15000000000000002"/>
  </r>
  <r>
    <x v="563"/>
    <n v="88.654503000000005"/>
    <n v="90.199996999999996"/>
    <n v="88.622001999999995"/>
    <n v="89.659499999999994"/>
    <n v="17698000"/>
    <n v="1.0900000000000001"/>
    <x v="2"/>
    <n v="1.23"/>
  </r>
  <r>
    <x v="564"/>
    <n v="89.059196"/>
    <n v="89.403251999999995"/>
    <n v="87.75"/>
    <n v="88.037002999999999"/>
    <n v="36476000"/>
    <n v="-1.6300000000000001"/>
    <x v="1"/>
    <n v="-1.81"/>
  </r>
  <r>
    <x v="565"/>
    <n v="88.718497999999997"/>
    <n v="91.241501"/>
    <n v="88.468497999999997"/>
    <n v="89.904999000000004"/>
    <n v="34738000"/>
    <n v="1.87"/>
    <x v="2"/>
    <n v="2.13"/>
  </r>
  <r>
    <x v="566"/>
    <n v="89.904999000000004"/>
    <n v="91.782500999999996"/>
    <n v="89.473647999999997"/>
    <n v="91.397498999999996"/>
    <n v="24440000"/>
    <n v="1.5"/>
    <x v="2"/>
    <n v="1.67"/>
  </r>
  <r>
    <x v="567"/>
    <n v="91.200500000000005"/>
    <n v="92.360000999999997"/>
    <n v="91.132499999999993"/>
    <n v="91.338500999999994"/>
    <n v="24546000"/>
    <n v="-6.0000000000000005E-2"/>
    <x v="1"/>
    <n v="-6.9999999999999993E-2"/>
  </r>
  <r>
    <x v="568"/>
    <n v="91.225998000000004"/>
    <n v="91.657996999999995"/>
    <n v="90.849502999999999"/>
    <n v="91.399497999999994"/>
    <n v="27564000"/>
    <n v="6.9999999999999993E-2"/>
    <x v="2"/>
    <n v="6.9999999999999993E-2"/>
  </r>
  <r>
    <x v="569"/>
    <n v="90.949996999999996"/>
    <n v="91.618499999999997"/>
    <n v="90.289000999999999"/>
    <n v="90.973999000000006"/>
    <n v="26418000"/>
    <n v="-0.43"/>
    <x v="1"/>
    <n v="-0.47000000000000003"/>
  </r>
  <r>
    <x v="570"/>
    <n v="90.504997000000003"/>
    <n v="91.095000999999996"/>
    <n v="89.810248999999999"/>
    <n v="90.927498"/>
    <n v="21926000"/>
    <n v="-0.05"/>
    <x v="1"/>
    <n v="-6.0000000000000005E-2"/>
  </r>
  <r>
    <x v="571"/>
    <n v="90.600502000000006"/>
    <n v="91.713500999999994"/>
    <n v="88.390502999999995"/>
    <n v="89.206496999999999"/>
    <n v="30152000"/>
    <n v="-1.73"/>
    <x v="1"/>
    <n v="-1.9"/>
  </r>
  <r>
    <x v="572"/>
    <n v="88.489998"/>
    <n v="89.065498000000005"/>
    <n v="87.015998999999994"/>
    <n v="88.766502000000003"/>
    <n v="27256000"/>
    <n v="-0.44"/>
    <x v="1"/>
    <n v="-0.5"/>
  </r>
  <r>
    <x v="573"/>
    <n v="88.153000000000006"/>
    <n v="89.222504000000001"/>
    <n v="88"/>
    <n v="89.088500999999994"/>
    <n v="24414000"/>
    <n v="0.33"/>
    <x v="2"/>
    <n v="0.37"/>
  </r>
  <r>
    <x v="574"/>
    <n v="88.75"/>
    <n v="89.869499000000005"/>
    <n v="87.860748000000001"/>
    <n v="88.002998000000005"/>
    <n v="32004000"/>
    <n v="-1.0900000000000001"/>
    <x v="1"/>
    <n v="-1.22"/>
  </r>
  <r>
    <x v="575"/>
    <n v="88.221001000000001"/>
    <n v="88.570999"/>
    <n v="87.497497999999993"/>
    <n v="88.388496000000004"/>
    <n v="29646000"/>
    <n v="0.39"/>
    <x v="2"/>
    <n v="0.44"/>
  </r>
  <r>
    <x v="576"/>
    <n v="88.643996999999999"/>
    <n v="88.650002000000001"/>
    <n v="87.804001"/>
    <n v="88.150002000000001"/>
    <n v="30270000"/>
    <n v="-0.24000000000000002"/>
    <x v="1"/>
    <n v="-0.27"/>
  </r>
  <r>
    <x v="577"/>
    <n v="88.425499000000002"/>
    <n v="88.589202999999998"/>
    <n v="86.932998999999995"/>
    <n v="87.394997000000004"/>
    <n v="32494000"/>
    <n v="-0.76"/>
    <x v="1"/>
    <n v="-0.86"/>
  </r>
  <r>
    <x v="578"/>
    <n v="87.709000000000003"/>
    <n v="87.755500999999995"/>
    <n v="86.011002000000005"/>
    <n v="86.550499000000002"/>
    <n v="80328000"/>
    <n v="-0.85"/>
    <x v="1"/>
    <n v="-0.97"/>
  </r>
  <r>
    <x v="579"/>
    <n v="85.675499000000002"/>
    <n v="87.042502999999996"/>
    <n v="84.949996999999996"/>
    <n v="86.968497999999997"/>
    <n v="36568000"/>
    <n v="0.42"/>
    <x v="2"/>
    <n v="0.49"/>
  </r>
  <r>
    <x v="580"/>
    <n v="86.721496999999999"/>
    <n v="86.870247000000006"/>
    <n v="85.628754000000001"/>
    <n v="86.175003000000004"/>
    <n v="18734000"/>
    <n v="-0.8"/>
    <x v="1"/>
    <n v="-0.92"/>
  </r>
  <r>
    <x v="581"/>
    <n v="86.405501999999998"/>
    <n v="87.399497999999994"/>
    <n v="86.251998999999998"/>
    <n v="86.619003000000006"/>
    <n v="20676000"/>
    <n v="0.45"/>
    <x v="2"/>
    <n v="0.52"/>
  </r>
  <r>
    <x v="582"/>
    <n v="86.75"/>
    <n v="87.300003000000004"/>
    <n v="86.455498000000006"/>
    <n v="86.942497000000003"/>
    <n v="6936000"/>
    <n v="0.33"/>
    <x v="2"/>
    <n v="0.38"/>
  </r>
  <r>
    <x v="583"/>
    <n v="87.581749000000002"/>
    <n v="89.5364"/>
    <n v="87.316749999999999"/>
    <n v="88.804496999999998"/>
    <n v="27860000"/>
    <n v="1.87"/>
    <x v="2"/>
    <n v="2.15"/>
  </r>
  <r>
    <x v="584"/>
    <n v="89.389503000000005"/>
    <n v="89.622001999999995"/>
    <n v="87.804496999999998"/>
    <n v="87.935997"/>
    <n v="25988000"/>
    <n v="-0.87"/>
    <x v="1"/>
    <n v="-0.98"/>
  </r>
  <r>
    <x v="585"/>
    <n v="88.100502000000006"/>
    <n v="88.254752999999994"/>
    <n v="86.279999000000004"/>
    <n v="86.975998000000004"/>
    <n v="26122000"/>
    <n v="-0.96"/>
    <x v="1"/>
    <n v="-1.1000000000000001"/>
  </r>
  <r>
    <x v="586"/>
    <n v="86.771004000000005"/>
    <n v="87.946503000000007"/>
    <n v="86.771004000000005"/>
    <n v="87.594002000000003"/>
    <n v="20238000"/>
    <n v="0.62"/>
    <x v="2"/>
    <n v="0.72"/>
  </r>
  <r>
    <x v="587"/>
    <n v="87.876998999999998"/>
    <n v="88.032500999999996"/>
    <n v="85.392501999999993"/>
    <n v="86.412002999999999"/>
    <n v="38038000"/>
    <n v="-1.19"/>
    <x v="1"/>
    <n v="-1.35"/>
  </r>
  <r>
    <x v="588"/>
    <n v="86.25"/>
    <n v="87.383499"/>
    <n v="85.900749000000005"/>
    <n v="87.045997999999997"/>
    <n v="22906000"/>
    <n v="0.64"/>
    <x v="2"/>
    <n v="0.74"/>
  </r>
  <r>
    <x v="589"/>
    <n v="85.131500000000003"/>
    <n v="87.400002000000001"/>
    <n v="84.949996999999996"/>
    <n v="86.764503000000005"/>
    <n v="52042000"/>
    <n v="-0.29000000000000004"/>
    <x v="1"/>
    <n v="-0.33"/>
  </r>
  <r>
    <x v="590"/>
    <n v="87.002998000000005"/>
    <n v="89.419998000000007"/>
    <n v="86.852501000000004"/>
    <n v="89.362503000000004"/>
    <n v="45300000"/>
    <n v="2.5999999999999996"/>
    <x v="2"/>
    <n v="3"/>
  </r>
  <r>
    <x v="591"/>
    <n v="89.399001999999996"/>
    <n v="90.491996999999998"/>
    <n v="88.676749999999998"/>
    <n v="90.360496999999995"/>
    <n v="41012000"/>
    <n v="1"/>
    <x v="2"/>
    <n v="1.1200000000000001"/>
  </r>
  <r>
    <x v="592"/>
    <n v="89.303496999999993"/>
    <n v="89.715751999999995"/>
    <n v="88.026000999999994"/>
    <n v="88.335999000000001"/>
    <n v="24194000"/>
    <n v="-2.0299999999999998"/>
    <x v="1"/>
    <n v="-2.25"/>
  </r>
  <r>
    <x v="593"/>
    <n v="87.695999"/>
    <n v="88.902000000000001"/>
    <n v="86.265502999999995"/>
    <n v="87.327499000000003"/>
    <n v="27140000"/>
    <n v="-1.01"/>
    <x v="1"/>
    <n v="-1.1499999999999999"/>
  </r>
  <r>
    <x v="594"/>
    <n v="86.929001"/>
    <n v="88.251746999999995"/>
    <n v="86.900497000000001"/>
    <n v="87.720000999999996"/>
    <n v="21882000"/>
    <n v="0.4"/>
    <x v="2"/>
    <n v="0.45"/>
  </r>
  <r>
    <x v="595"/>
    <n v="87.680999999999997"/>
    <n v="88.750504000000006"/>
    <n v="86.669998000000007"/>
    <n v="87.009003000000007"/>
    <n v="23590000"/>
    <n v="-0.72"/>
    <x v="1"/>
    <n v="-0.82000000000000006"/>
  </r>
  <r>
    <x v="596"/>
    <n v="86.909499999999994"/>
    <n v="87.800003000000004"/>
    <n v="86.077499000000003"/>
    <n v="86.809501999999995"/>
    <n v="26844000"/>
    <n v="-0.2"/>
    <x v="1"/>
    <n v="-0.23"/>
  </r>
  <r>
    <x v="597"/>
    <n v="87.612503000000004"/>
    <n v="90.463752999999997"/>
    <n v="87.072997999999998"/>
    <n v="89.542998999999995"/>
    <n v="34692000"/>
    <n v="2.7399999999999998"/>
    <x v="2"/>
    <n v="3.15"/>
  </r>
  <r>
    <x v="598"/>
    <n v="91.572997999999998"/>
    <n v="95.185501000000002"/>
    <n v="91.276497000000006"/>
    <n v="94.345000999999996"/>
    <n v="49806000"/>
    <n v="4.8099999999999996"/>
    <x v="2"/>
    <n v="5.37"/>
  </r>
  <r>
    <x v="599"/>
    <n v="94.900002000000001"/>
    <n v="96.742996000000005"/>
    <n v="94.355498999999995"/>
    <n v="94.5625"/>
    <n v="41278000"/>
    <n v="0.22"/>
    <x v="2"/>
    <n v="0.24000000000000002"/>
  </r>
  <r>
    <x v="600"/>
    <n v="94.783996999999999"/>
    <n v="95.547500999999997"/>
    <n v="94.087997000000001"/>
    <n v="95.052498"/>
    <n v="25442000"/>
    <n v="0.49"/>
    <x v="2"/>
    <n v="0.52"/>
  </r>
  <r>
    <x v="601"/>
    <n v="96.033501000000001"/>
    <n v="96.478995999999995"/>
    <n v="93.376503"/>
    <n v="94.970000999999996"/>
    <n v="38546000"/>
    <n v="-0.09"/>
    <x v="1"/>
    <n v="-0.09"/>
  </r>
  <r>
    <x v="602"/>
    <n v="94.442001000000005"/>
    <n v="96.25"/>
    <n v="94.212249999999997"/>
    <n v="95.861999999999995"/>
    <n v="26262000"/>
    <n v="0.9"/>
    <x v="2"/>
    <n v="0.94000000000000006"/>
  </r>
  <r>
    <x v="603"/>
    <n v="94.126503"/>
    <n v="94.5"/>
    <n v="90.449996999999996"/>
    <n v="91.539496999999997"/>
    <n v="54966000"/>
    <n v="-4.33"/>
    <x v="1"/>
    <n v="-4.51"/>
  </r>
  <r>
    <x v="604"/>
    <n v="92.196999000000005"/>
    <n v="94.941497999999996"/>
    <n v="92.132003999999995"/>
    <n v="93.155501999999998"/>
    <n v="35462000"/>
    <n v="1.62"/>
    <x v="2"/>
    <n v="1.77"/>
  </r>
  <r>
    <x v="605"/>
    <n v="92.308502000000004"/>
    <n v="92.863997999999995"/>
    <n v="90.510002"/>
    <n v="91.787002999999999"/>
    <n v="32252000"/>
    <n v="-1.37"/>
    <x v="1"/>
    <n v="-1.47"/>
  </r>
  <r>
    <x v="606"/>
    <n v="92.678496999999993"/>
    <n v="96.119597999999996"/>
    <n v="92.546501000000006"/>
    <n v="95.067497000000003"/>
    <n v="32044000"/>
    <n v="3.2899999999999996"/>
    <x v="2"/>
    <n v="3.5799999999999996"/>
  </r>
  <r>
    <x v="607"/>
    <n v="96.127998000000005"/>
    <n v="97.788002000000006"/>
    <n v="95.724502999999999"/>
    <n v="96.375504000000006"/>
    <n v="45474000"/>
    <n v="1.31"/>
    <x v="2"/>
    <n v="1.3800000000000001"/>
  </r>
  <r>
    <x v="608"/>
    <n v="103.650002"/>
    <n v="105.824997"/>
    <n v="100.918999"/>
    <n v="103.503502"/>
    <n v="82364000"/>
    <n v="7.13"/>
    <x v="2"/>
    <n v="7.3999999999999995"/>
  </r>
  <r>
    <x v="609"/>
    <n v="103.44450399999999"/>
    <n v="103.927498"/>
    <n v="102.129501"/>
    <n v="103.1185"/>
    <n v="37046000"/>
    <n v="-0.39"/>
    <x v="1"/>
    <n v="-0.38"/>
  </r>
  <r>
    <x v="610"/>
    <n v="103.5"/>
    <n v="105.12550400000001"/>
    <n v="102.966499"/>
    <n v="104.900002"/>
    <n v="30702000"/>
    <n v="1.79"/>
    <x v="2"/>
    <n v="1.73"/>
  </r>
  <r>
    <x v="611"/>
    <n v="105.295502"/>
    <n v="106.177353"/>
    <n v="103.599998"/>
    <n v="104.6455"/>
    <n v="24838000"/>
    <n v="-0.26"/>
    <x v="1"/>
    <n v="-0.25"/>
  </r>
  <r>
    <x v="612"/>
    <n v="103.927002"/>
    <n v="105.2565"/>
    <n v="103.927002"/>
    <n v="104.175499"/>
    <n v="17798000"/>
    <n v="-0.48"/>
    <x v="1"/>
    <n v="-0.45"/>
  </r>
  <r>
    <x v="613"/>
    <n v="104.710503"/>
    <n v="105.418503"/>
    <n v="103.15450300000001"/>
    <n v="104.768997"/>
    <n v="22710000"/>
    <n v="0.6"/>
    <x v="2"/>
    <n v="0.57000000000000006"/>
  </r>
  <r>
    <x v="614"/>
    <n v="104.97550200000001"/>
    <n v="105.101501"/>
    <n v="103.86599699999999"/>
    <n v="104.79450199999999"/>
    <n v="18914000"/>
    <n v="0.03"/>
    <x v="2"/>
    <n v="0.03"/>
  </r>
  <r>
    <x v="615"/>
    <n v="104.512497"/>
    <n v="105.441002"/>
    <n v="104.156502"/>
    <n v="105.20549800000001"/>
    <n v="17114000"/>
    <n v="0.42"/>
    <x v="2"/>
    <n v="0.4"/>
  </r>
  <r>
    <x v="616"/>
    <n v="105.218002"/>
    <n v="107.63400300000001"/>
    <n v="105.218002"/>
    <n v="106.095001"/>
    <n v="22676000"/>
    <n v="0.89"/>
    <x v="2"/>
    <n v="0.85"/>
  </r>
  <r>
    <x v="617"/>
    <n v="105"/>
    <n v="106.682999"/>
    <n v="104.945999"/>
    <n v="106.415497"/>
    <n v="21418000"/>
    <n v="0.33"/>
    <x v="2"/>
    <n v="0.31"/>
  </r>
  <r>
    <x v="618"/>
    <n v="105.51950100000001"/>
    <n v="106.63674899999999"/>
    <n v="105.185501"/>
    <n v="105.860001"/>
    <n v="22432000"/>
    <n v="-0.56000000000000005"/>
    <x v="1"/>
    <n v="-0.53"/>
  </r>
  <r>
    <x v="619"/>
    <n v="105.96350099999999"/>
    <n v="106.52649700000001"/>
    <n v="104.870499"/>
    <n v="105.056999"/>
    <n v="29148000"/>
    <n v="-0.81"/>
    <x v="1"/>
    <n v="-0.76"/>
  </r>
  <r>
    <x v="620"/>
    <n v="103.349998"/>
    <n v="104.570999"/>
    <n v="103.10700199999999"/>
    <n v="103.24400300000001"/>
    <n v="27350000"/>
    <n v="-1.82"/>
    <x v="1"/>
    <n v="-1.73"/>
  </r>
  <r>
    <x v="621"/>
    <n v="101.25050400000001"/>
    <n v="104.10050200000001"/>
    <n v="100.100998"/>
    <n v="103.54299899999999"/>
    <n v="33348000"/>
    <n v="0.3"/>
    <x v="2"/>
    <n v="0.29000000000000004"/>
  </r>
  <r>
    <x v="622"/>
    <n v="102.091499"/>
    <n v="105.039001"/>
    <n v="101.906502"/>
    <n v="104.758499"/>
    <n v="24966000"/>
    <n v="1.22"/>
    <x v="2"/>
    <n v="1.18"/>
  </r>
  <r>
    <x v="623"/>
    <n v="103.37249799999999"/>
    <n v="104.74400300000001"/>
    <n v="101.064499"/>
    <n v="101.568001"/>
    <n v="36568000"/>
    <n v="-3.1999999999999997"/>
    <x v="1"/>
    <n v="-3.05"/>
  </r>
  <r>
    <x v="624"/>
    <n v="102.52600099999999"/>
    <n v="103.550499"/>
    <n v="100.80300099999999"/>
    <n v="101.843002"/>
    <n v="41670000"/>
    <n v="0.28000000000000003"/>
    <x v="2"/>
    <n v="0.28000000000000003"/>
  </r>
  <r>
    <x v="625"/>
    <n v="102.825996"/>
    <n v="104.325996"/>
    <n v="102.30500000000001"/>
    <n v="104.07550000000001"/>
    <n v="28090000"/>
    <n v="2.2399999999999998"/>
    <x v="2"/>
    <n v="2.1999999999999997"/>
  </r>
  <r>
    <x v="626"/>
    <n v="103.80950199999999"/>
    <n v="105.218498"/>
    <n v="103.56300400000001"/>
    <n v="103.792"/>
    <n v="22692000"/>
    <n v="-0.29000000000000004"/>
    <x v="1"/>
    <n v="-0.28000000000000003"/>
  </r>
  <r>
    <x v="627"/>
    <n v="103.360497"/>
    <n v="104.42590300000001"/>
    <n v="100.5"/>
    <n v="101.335503"/>
    <n v="29684000"/>
    <n v="-2.46"/>
    <x v="1"/>
    <n v="-2.3699999999999997"/>
  </r>
  <r>
    <x v="628"/>
    <n v="101.168503"/>
    <n v="104.46199799999999"/>
    <n v="101.013496"/>
    <n v="102.454498"/>
    <n v="42360000"/>
    <n v="1.1200000000000001"/>
    <x v="2"/>
    <n v="1.1100000000000001"/>
  </r>
  <r>
    <x v="629"/>
    <n v="103.655998"/>
    <n v="105.905502"/>
    <n v="102.320747"/>
    <n v="105.427002"/>
    <n v="43904000"/>
    <n v="2.98"/>
    <x v="2"/>
    <n v="2.9099999999999997"/>
  </r>
  <r>
    <x v="630"/>
    <n v="105.05650300000001"/>
    <n v="106.44049800000001"/>
    <n v="101.08049800000001"/>
    <n v="101.208504"/>
    <n v="32948000"/>
    <n v="-4.22"/>
    <x v="1"/>
    <n v="-4.01"/>
  </r>
  <r>
    <x v="631"/>
    <n v="103.5"/>
    <n v="103.902"/>
    <n v="102.391502"/>
    <n v="102.635002"/>
    <n v="33946000"/>
    <n v="1.43"/>
    <x v="2"/>
    <n v="1.41"/>
  </r>
  <r>
    <x v="632"/>
    <n v="103.587997"/>
    <n v="103.75"/>
    <n v="101.668503"/>
    <n v="102.751503"/>
    <n v="25372000"/>
    <n v="0.12"/>
    <x v="2"/>
    <n v="0.12"/>
  </r>
  <r>
    <x v="633"/>
    <n v="103.703003"/>
    <n v="106.285004"/>
    <n v="103.61900300000001"/>
    <n v="105.73850299999999"/>
    <n v="24782000"/>
    <n v="2.9899999999999998"/>
    <x v="2"/>
    <n v="2.9099999999999997"/>
  </r>
  <r>
    <x v="634"/>
    <n v="104.25"/>
    <n v="104.51300000000001"/>
    <n v="102.37750200000001"/>
    <n v="103.096001"/>
    <n v="34516000"/>
    <n v="-2.65"/>
    <x v="1"/>
    <n v="-2.5"/>
  </r>
  <r>
    <x v="635"/>
    <n v="103.114998"/>
    <n v="103.352997"/>
    <n v="102.175499"/>
    <n v="103.324501"/>
    <n v="25962000"/>
    <n v="0.23"/>
    <x v="2"/>
    <n v="0.23"/>
  </r>
  <r>
    <x v="636"/>
    <n v="103.949501"/>
    <n v="106.17800099999999"/>
    <n v="103.5"/>
    <n v="104.62599899999999"/>
    <n v="29832000"/>
    <n v="1.31"/>
    <x v="2"/>
    <n v="1.26"/>
  </r>
  <r>
    <x v="637"/>
    <n v="103.801498"/>
    <n v="105.488998"/>
    <n v="102.699997"/>
    <n v="104.554001"/>
    <n v="25980000"/>
    <n v="-0.08"/>
    <x v="1"/>
    <n v="-6.9999999999999993E-2"/>
  </r>
  <r>
    <x v="638"/>
    <n v="103.050003"/>
    <n v="103.775002"/>
    <n v="101.677498"/>
    <n v="101.810997"/>
    <n v="27228000"/>
    <n v="-2.75"/>
    <x v="1"/>
    <n v="-2.63"/>
  </r>
  <r>
    <x v="639"/>
    <n v="102.102501"/>
    <n v="102.654999"/>
    <n v="100.88400300000001"/>
    <n v="102.160004"/>
    <n v="46298000"/>
    <n v="0.35000000000000003"/>
    <x v="2"/>
    <n v="0.35000000000000003"/>
  </r>
  <r>
    <x v="640"/>
    <n v="102.09200300000001"/>
    <n v="102.89949799999999"/>
    <n v="101.30349699999999"/>
    <n v="101.929497"/>
    <n v="39096000"/>
    <n v="-0.24000000000000002"/>
    <x v="1"/>
    <n v="-0.23"/>
  </r>
  <r>
    <x v="641"/>
    <n v="102.584999"/>
    <n v="103.61509700000001"/>
    <n v="101.960999"/>
    <n v="102.648003"/>
    <n v="27340000"/>
    <n v="0.72"/>
    <x v="2"/>
    <n v="0.71"/>
  </r>
  <r>
    <x v="642"/>
    <n v="103.268501"/>
    <n v="103.9105"/>
    <n v="102.07775100000001"/>
    <n v="102.25299800000001"/>
    <n v="23080000"/>
    <n v="-0.4"/>
    <x v="1"/>
    <n v="-0.39"/>
  </r>
  <r>
    <x v="643"/>
    <n v="102.24050099999999"/>
    <n v="102.94349699999999"/>
    <n v="100.53649900000001"/>
    <n v="102.218002"/>
    <n v="28378000"/>
    <n v="-0.04"/>
    <x v="1"/>
    <n v="-0.04"/>
  </r>
  <r>
    <x v="644"/>
    <n v="101.943001"/>
    <n v="102.54949999999999"/>
    <n v="100.700996"/>
    <n v="101.777496"/>
    <n v="29870000"/>
    <n v="-0.45"/>
    <x v="1"/>
    <n v="-0.44"/>
  </r>
  <r>
    <x v="645"/>
    <n v="101.393997"/>
    <n v="102.92150100000001"/>
    <n v="100.780998"/>
    <n v="102.797501"/>
    <n v="24596000"/>
    <n v="1.03"/>
    <x v="2"/>
    <n v="1.01"/>
  </r>
  <r>
    <x v="646"/>
    <n v="102.8815"/>
    <n v="103.539001"/>
    <n v="102.2015"/>
    <n v="102.777"/>
    <n v="20732000"/>
    <n v="-0.03"/>
    <x v="1"/>
    <n v="-0.02"/>
  </r>
  <r>
    <x v="647"/>
    <n v="102.956001"/>
    <n v="104.66635100000001"/>
    <n v="102.83725"/>
    <n v="103.43150300000001"/>
    <n v="29198000"/>
    <n v="0.66"/>
    <x v="2"/>
    <n v="0.64"/>
  </r>
  <r>
    <x v="648"/>
    <n v="104.897499"/>
    <n v="107.147003"/>
    <n v="104.844498"/>
    <n v="106.887497"/>
    <n v="33980000"/>
    <n v="3.46"/>
    <x v="2"/>
    <n v="3.3499999999999996"/>
  </r>
  <r>
    <x v="649"/>
    <n v="107.647003"/>
    <n v="111.86550099999999"/>
    <n v="107.581001"/>
    <n v="111.277496"/>
    <n v="43298000"/>
    <n v="4.3899999999999997"/>
    <x v="2"/>
    <n v="4.1099999999999994"/>
  </r>
  <r>
    <x v="650"/>
    <n v="111.125"/>
    <n v="111.883003"/>
    <n v="110.739998"/>
    <n v="111.237503"/>
    <n v="27060000"/>
    <n v="-0.04"/>
    <x v="1"/>
    <n v="-0.04"/>
  </r>
  <r>
    <x v="651"/>
    <n v="111.30650300000001"/>
    <n v="112.75"/>
    <n v="111.266502"/>
    <n v="112.48400100000001"/>
    <n v="25798000"/>
    <n v="1.25"/>
    <x v="2"/>
    <n v="1.1300000000000001"/>
  </r>
  <r>
    <x v="652"/>
    <n v="113.898003"/>
    <n v="114.200249"/>
    <n v="112.88400300000001"/>
    <n v="113.272003"/>
    <n v="27166000"/>
    <n v="0.79"/>
    <x v="2"/>
    <n v="0.71"/>
  </r>
  <r>
    <x v="653"/>
    <n v="112.834999"/>
    <n v="114.452003"/>
    <n v="112.685699"/>
    <n v="114.293999"/>
    <n v="20888000"/>
    <n v="1.03"/>
    <x v="2"/>
    <n v="0.91"/>
  </r>
  <r>
    <x v="654"/>
    <n v="113.3125"/>
    <n v="113.76599899999999"/>
    <n v="111.923248"/>
    <n v="112.739502"/>
    <n v="31318000"/>
    <n v="-1.56"/>
    <x v="1"/>
    <n v="-1.37"/>
  </r>
  <r>
    <x v="655"/>
    <n v="113.073502"/>
    <n v="113.860497"/>
    <n v="112.804497"/>
    <n v="113.36350299999999"/>
    <n v="23310000"/>
    <n v="0.63"/>
    <x v="2"/>
    <n v="0.56000000000000005"/>
  </r>
  <r>
    <x v="656"/>
    <n v="113.758003"/>
    <n v="113.89949799999999"/>
    <n v="112.459503"/>
    <n v="112.741997"/>
    <n v="20220000"/>
    <n v="-0.63"/>
    <x v="1"/>
    <n v="-0.55000000000000004"/>
  </r>
  <r>
    <x v="657"/>
    <n v="113.84899900000001"/>
    <n v="115.329849"/>
    <n v="113.300003"/>
    <n v="114.833"/>
    <n v="27472000"/>
    <n v="2.0999999999999996"/>
    <x v="2"/>
    <n v="1.86"/>
  </r>
  <r>
    <x v="658"/>
    <n v="115.150002"/>
    <n v="115.32199900000001"/>
    <n v="114.222504"/>
    <n v="114.88800000000001"/>
    <n v="22596000"/>
    <n v="6.0000000000000005E-2"/>
    <x v="2"/>
    <n v="0.05"/>
  </r>
  <r>
    <x v="659"/>
    <n v="114.59899900000001"/>
    <n v="115.922501"/>
    <n v="114.39225"/>
    <n v="115.120003"/>
    <n v="24688000"/>
    <n v="0.24000000000000002"/>
    <x v="2"/>
    <n v="0.21000000000000002"/>
  </r>
  <r>
    <x v="660"/>
    <n v="115.39450100000001"/>
    <n v="115.480003"/>
    <n v="113.585503"/>
    <n v="114.68150300000001"/>
    <n v="21774000"/>
    <n v="-0.44"/>
    <x v="1"/>
    <n v="-0.39"/>
  </r>
  <r>
    <x v="661"/>
    <n v="114.262497"/>
    <n v="114.76599899999999"/>
    <n v="112.92849699999999"/>
    <n v="114.664497"/>
    <n v="23930000"/>
    <n v="-0.02"/>
    <x v="1"/>
    <n v="-0.02"/>
  </r>
  <r>
    <x v="662"/>
    <n v="114.66149900000001"/>
    <n v="115.188103"/>
    <n v="112.822502"/>
    <n v="113.396004"/>
    <n v="21096000"/>
    <n v="-1.27"/>
    <x v="1"/>
    <n v="-1.1100000000000001"/>
  </r>
  <r>
    <x v="663"/>
    <n v="114.1735"/>
    <n v="116.291"/>
    <n v="113.9105"/>
    <n v="115.764999"/>
    <n v="28670000"/>
    <n v="2.3699999999999997"/>
    <x v="2"/>
    <n v="2.09"/>
  </r>
  <r>
    <x v="664"/>
    <n v="115.996498"/>
    <n v="117.06300400000001"/>
    <n v="115.692001"/>
    <n v="116.33699799999999"/>
    <n v="20834000"/>
    <n v="0.57999999999999996"/>
    <x v="2"/>
    <n v="0.5"/>
  </r>
  <r>
    <x v="665"/>
    <n v="116.800003"/>
    <n v="116.87249799999999"/>
    <n v="115.21350099999999"/>
    <n v="115.356003"/>
    <n v="31972000"/>
    <n v="-0.99"/>
    <x v="1"/>
    <n v="-0.85"/>
  </r>
  <r>
    <x v="666"/>
    <n v="120.357246"/>
    <n v="122.61889600000001"/>
    <n v="118.74250000000001"/>
    <n v="118.995499"/>
    <n v="59728000"/>
    <n v="3.6399999999999997"/>
    <x v="2"/>
    <n v="3.1599999999999997"/>
  </r>
  <r>
    <x v="667"/>
    <n v="120.516502"/>
    <n v="121.825996"/>
    <n v="120.113998"/>
    <n v="121.494499"/>
    <n v="39554000"/>
    <n v="2.5"/>
    <x v="2"/>
    <n v="2.11"/>
  </r>
  <r>
    <x v="668"/>
    <n v="120.224503"/>
    <n v="121.35700199999999"/>
    <n v="120.108002"/>
    <n v="120.50599699999999"/>
    <n v="39142000"/>
    <n v="-0.99"/>
    <x v="1"/>
    <n v="-0.82000000000000006"/>
  </r>
  <r>
    <x v="669"/>
    <n v="120.136002"/>
    <n v="120.985001"/>
    <n v="119.224998"/>
    <n v="119.758499"/>
    <n v="33788000"/>
    <n v="-0.75"/>
    <x v="1"/>
    <n v="-0.63"/>
  </r>
  <r>
    <x v="670"/>
    <n v="118.48699999999999"/>
    <n v="118.962997"/>
    <n v="115.584999"/>
    <n v="117.712502"/>
    <n v="35120000"/>
    <n v="-2.0499999999999998"/>
    <x v="1"/>
    <n v="-1.71"/>
  </r>
  <r>
    <x v="671"/>
    <n v="118.420998"/>
    <n v="119.110001"/>
    <n v="117.570503"/>
    <n v="117.83699799999999"/>
    <n v="21806000"/>
    <n v="0.13"/>
    <x v="2"/>
    <n v="0.11"/>
  </r>
  <r>
    <x v="672"/>
    <n v="117.531998"/>
    <n v="119.135498"/>
    <n v="117.11689800000001"/>
    <n v="119.067497"/>
    <n v="20618000"/>
    <n v="1.24"/>
    <x v="2"/>
    <n v="1.05"/>
  </r>
  <r>
    <x v="673"/>
    <n v="120"/>
    <n v="120.820503"/>
    <n v="119.5"/>
    <n v="119.93450199999999"/>
    <n v="23272000"/>
    <n v="0.87"/>
    <x v="2"/>
    <n v="0.73"/>
  </r>
  <r>
    <x v="674"/>
    <n v="118.744499"/>
    <n v="118.900002"/>
    <n v="116.736504"/>
    <n v="117.083"/>
    <n v="26006000"/>
    <n v="-2.86"/>
    <x v="1"/>
    <n v="-2.38"/>
  </r>
  <r>
    <x v="675"/>
    <n v="114.593002"/>
    <n v="116.099998"/>
    <n v="114.150002"/>
    <n v="115.43800400000001"/>
    <n v="32110000"/>
    <n v="-1.65"/>
    <x v="1"/>
    <n v="-1.41"/>
  </r>
  <r>
    <x v="676"/>
    <n v="113.085503"/>
    <n v="114.268501"/>
    <n v="111.50250200000001"/>
    <n v="111.954002"/>
    <n v="34934000"/>
    <n v="-3.4899999999999998"/>
    <x v="1"/>
    <n v="-3.0199999999999996"/>
  </r>
  <r>
    <x v="677"/>
    <n v="113.054497"/>
    <n v="113.83004800000001"/>
    <n v="112.136002"/>
    <n v="113.09850299999999"/>
    <n v="26670000"/>
    <n v="1.1499999999999999"/>
    <x v="2"/>
    <n v="1.03"/>
  </r>
  <r>
    <x v="678"/>
    <n v="114.591499"/>
    <n v="116.056999"/>
    <n v="114.166"/>
    <n v="115.807999"/>
    <n v="26624000"/>
    <n v="2.71"/>
    <x v="2"/>
    <n v="2.4"/>
  </r>
  <r>
    <x v="679"/>
    <n v="115.466003"/>
    <n v="116.167"/>
    <n v="114.75"/>
    <n v="116.070503"/>
    <n v="19842000"/>
    <n v="0.27"/>
    <x v="2"/>
    <n v="0.23"/>
  </r>
  <r>
    <x v="680"/>
    <n v="116.845299"/>
    <n v="117.157501"/>
    <n v="115.15799699999999"/>
    <n v="115.17150100000001"/>
    <n v="17302000"/>
    <n v="-0.9"/>
    <x v="1"/>
    <n v="-0.78"/>
  </r>
  <r>
    <x v="681"/>
    <n v="113.220001"/>
    <n v="115.837997"/>
    <n v="113.17600299999999"/>
    <n v="115.435501"/>
    <n v="19350000"/>
    <n v="0.27"/>
    <x v="2"/>
    <n v="0.23"/>
  </r>
  <r>
    <x v="682"/>
    <n v="116.402"/>
    <n v="118.016998"/>
    <n v="116.054497"/>
    <n v="117.804497"/>
    <n v="23832000"/>
    <n v="2.3699999999999997"/>
    <x v="2"/>
    <n v="2.0599999999999996"/>
  </r>
  <r>
    <x v="683"/>
    <n v="118.29949999999999"/>
    <n v="118.449997"/>
    <n v="117.1185"/>
    <n v="117.254997"/>
    <n v="22832000"/>
    <n v="-0.55000000000000004"/>
    <x v="1"/>
    <n v="-0.47000000000000003"/>
  </r>
  <r>
    <x v="684"/>
    <n v="118.349998"/>
    <n v="120.924004"/>
    <n v="118.005501"/>
    <n v="120.333504"/>
    <n v="21244000"/>
    <n v="3.0799999999999996"/>
    <x v="2"/>
    <n v="2.63"/>
  </r>
  <r>
    <x v="685"/>
    <n v="121"/>
    <n v="121.64450100000001"/>
    <n v="120.14949799999999"/>
    <n v="120.45349899999999"/>
    <n v="18838000"/>
    <n v="0.12"/>
    <x v="2"/>
    <n v="9.9999999999999992E-2"/>
  </r>
  <r>
    <x v="686"/>
    <n v="120.641747"/>
    <n v="122.14720199999999"/>
    <n v="120.625748"/>
    <n v="121.676498"/>
    <n v="21856000"/>
    <n v="1.23"/>
    <x v="2"/>
    <n v="1.02"/>
  </r>
  <r>
    <x v="687"/>
    <n v="121.84699999999999"/>
    <n v="122"/>
    <n v="120.099998"/>
    <n v="120.12550400000001"/>
    <n v="38962000"/>
    <n v="-1.56"/>
    <x v="1"/>
    <n v="-1.28"/>
  </r>
  <r>
    <x v="688"/>
    <n v="121.098"/>
    <n v="121.406998"/>
    <n v="120.38449900000001"/>
    <n v="120.578003"/>
    <n v="24108000"/>
    <n v="0.46"/>
    <x v="2"/>
    <n v="0.38"/>
  </r>
  <r>
    <x v="689"/>
    <n v="121.099998"/>
    <n v="121.898552"/>
    <n v="120.24400300000001"/>
    <n v="121.49050099999999"/>
    <n v="19166000"/>
    <n v="0.92"/>
    <x v="2"/>
    <n v="0.76"/>
  </r>
  <r>
    <x v="690"/>
    <n v="121.765503"/>
    <n v="122.099998"/>
    <n v="120.209999"/>
    <n v="121.064003"/>
    <n v="17158000"/>
    <n v="-0.43"/>
    <x v="1"/>
    <n v="-0.36"/>
  </r>
  <r>
    <x v="691"/>
    <n v="119.75099899999999"/>
    <n v="120.487251"/>
    <n v="119.141502"/>
    <n v="120.23049899999999"/>
    <n v="18346000"/>
    <n v="-0.84"/>
    <x v="1"/>
    <n v="-0.69000000000000006"/>
  </r>
  <r>
    <x v="692"/>
    <n v="121.12599899999999"/>
    <n v="122.692947"/>
    <n v="120.888496"/>
    <n v="122.587997"/>
    <n v="25948000"/>
    <n v="2.36"/>
    <x v="2"/>
    <n v="1.97"/>
  </r>
  <r>
    <x v="693"/>
    <n v="122.566002"/>
    <n v="123.400002"/>
    <n v="122.05365"/>
    <n v="123.304497"/>
    <n v="23850000"/>
    <n v="0.72"/>
    <x v="2"/>
    <n v="0.59"/>
  </r>
  <r>
    <x v="694"/>
    <n v="123.995003"/>
    <n v="124.72474699999999"/>
    <n v="123.412003"/>
    <n v="124.14250199999999"/>
    <n v="25060000"/>
    <n v="0.84"/>
    <x v="2"/>
    <n v="0.68"/>
  </r>
  <r>
    <x v="695"/>
    <n v="124.974998"/>
    <n v="125.25"/>
    <n v="124.366501"/>
    <n v="124.57"/>
    <n v="20126000"/>
    <n v="0.43"/>
    <x v="2"/>
    <n v="0.35000000000000003"/>
  </r>
  <r>
    <x v="696"/>
    <n v="124.70050000000001"/>
    <n v="126.16300200000001"/>
    <n v="124.699997"/>
    <n v="126.08000199999999"/>
    <n v="31234000"/>
    <n v="1.52"/>
    <x v="2"/>
    <n v="1.22"/>
  </r>
  <r>
    <x v="697"/>
    <n v="126.246002"/>
    <n v="126.349503"/>
    <n v="124.914497"/>
    <n v="125.69650300000001"/>
    <n v="25240000"/>
    <n v="-0.39"/>
    <x v="1"/>
    <n v="-0.31"/>
  </r>
  <r>
    <x v="698"/>
    <n v="125.66950199999999"/>
    <n v="126.41149900000001"/>
    <n v="125.046997"/>
    <n v="126.351997"/>
    <n v="22550000"/>
    <n v="0.66"/>
    <x v="2"/>
    <n v="0.53"/>
  </r>
  <r>
    <x v="699"/>
    <n v="126.522003"/>
    <n v="126.86199999999999"/>
    <n v="125.648499"/>
    <n v="126.03299699999999"/>
    <n v="22182000"/>
    <n v="-0.32"/>
    <x v="1"/>
    <n v="-0.26"/>
  </r>
  <r>
    <x v="700"/>
    <n v="126.24749799999999"/>
    <n v="126.523499"/>
    <n v="124.14994799999999"/>
    <n v="125.69650300000001"/>
    <n v="26316000"/>
    <n v="-0.34"/>
    <x v="1"/>
    <n v="-0.27"/>
  </r>
  <r>
    <x v="701"/>
    <n v="125.523003"/>
    <n v="127.19650300000001"/>
    <n v="125.514999"/>
    <n v="126.371002"/>
    <n v="25756000"/>
    <n v="0.68"/>
    <x v="2"/>
    <n v="0.54"/>
  </r>
  <r>
    <x v="702"/>
    <n v="125.70549800000001"/>
    <n v="126.389"/>
    <n v="124.602997"/>
    <n v="125.567497"/>
    <n v="53306000"/>
    <n v="-0.81"/>
    <x v="1"/>
    <n v="-0.64"/>
  </r>
  <r>
    <x v="703"/>
    <n v="125.739998"/>
    <n v="127.036751"/>
    <n v="125.134247"/>
    <n v="126.45500199999999"/>
    <n v="26256000"/>
    <n v="0.89"/>
    <x v="2"/>
    <n v="0.71"/>
  </r>
  <r>
    <x v="704"/>
    <n v="126.449997"/>
    <n v="127.269997"/>
    <n v="126.02649700000001"/>
    <n v="126.99949599999999"/>
    <n v="20984000"/>
    <n v="0.55000000000000004"/>
    <x v="2"/>
    <n v="0.44"/>
  </r>
  <r>
    <x v="705"/>
    <n v="126.550003"/>
    <n v="127.795998"/>
    <n v="126.251999"/>
    <n v="126.461502"/>
    <n v="19694000"/>
    <n v="-0.54"/>
    <x v="1"/>
    <n v="-0.43"/>
  </r>
  <r>
    <x v="706"/>
    <n v="127.05349699999999"/>
    <n v="127.5355"/>
    <n v="126.959999"/>
    <n v="127.281998"/>
    <n v="18934000"/>
    <n v="0.83"/>
    <x v="2"/>
    <n v="0.65"/>
  </r>
  <r>
    <x v="707"/>
    <n v="126.95700100000001"/>
    <n v="127.504997"/>
    <n v="126.444"/>
    <n v="126.995003"/>
    <n v="33484000"/>
    <n v="-0.29000000000000004"/>
    <x v="1"/>
    <n v="-0.23"/>
  </r>
  <r>
    <x v="708"/>
    <n v="127"/>
    <n v="127.33699799999999"/>
    <n v="125.97380099999999"/>
    <n v="126.81950399999999"/>
    <n v="28110000"/>
    <n v="-0.18000000000000002"/>
    <x v="1"/>
    <n v="-0.14000000000000001"/>
  </r>
  <r>
    <x v="709"/>
    <n v="126.772499"/>
    <n v="127"/>
    <n v="125.43699599999999"/>
    <n v="126.018501"/>
    <n v="20950000"/>
    <n v="-0.81"/>
    <x v="1"/>
    <n v="-0.64"/>
  </r>
  <r>
    <x v="710"/>
    <n v="125.653549"/>
    <n v="125.800003"/>
    <n v="124.75749999999999"/>
    <n v="125.316002"/>
    <n v="24006000"/>
    <n v="-0.71"/>
    <x v="1"/>
    <n v="-0.56000000000000005"/>
  </r>
  <r>
    <x v="711"/>
    <n v="124.84974699999999"/>
    <n v="126.462502"/>
    <n v="124.84974699999999"/>
    <n v="126.3685"/>
    <n v="17120000"/>
    <n v="1.06"/>
    <x v="2"/>
    <n v="0.84"/>
  </r>
  <r>
    <x v="712"/>
    <n v="126.8395"/>
    <n v="128.848007"/>
    <n v="126.768997"/>
    <n v="128.71899400000001"/>
    <n v="21160000"/>
    <n v="2.36"/>
    <x v="2"/>
    <n v="1.87"/>
  </r>
  <r>
    <x v="713"/>
    <n v="129.44949299999999"/>
    <n v="129.88450599999999"/>
    <n v="128.408997"/>
    <n v="129.770996"/>
    <n v="21350000"/>
    <n v="1.06"/>
    <x v="2"/>
    <n v="0.82000000000000006"/>
  </r>
  <r>
    <x v="714"/>
    <n v="130.341003"/>
    <n v="130.639893"/>
    <n v="129.759995"/>
    <n v="130.07749899999999"/>
    <n v="16680000"/>
    <n v="0.31"/>
    <x v="2"/>
    <n v="0.24000000000000002"/>
  </r>
  <r>
    <x v="715"/>
    <n v="128.25"/>
    <n v="130.032501"/>
    <n v="128.03999300000001"/>
    <n v="129.17700199999999"/>
    <n v="19780000"/>
    <n v="-0.91"/>
    <x v="1"/>
    <n v="-0.7"/>
  </r>
  <r>
    <x v="716"/>
    <n v="128.94450399999999"/>
    <n v="129.849503"/>
    <n v="128.94349700000001"/>
    <n v="129.57449299999999"/>
    <n v="15106000"/>
    <n v="0.4"/>
    <x v="2"/>
    <n v="0.31"/>
  </r>
  <r>
    <x v="717"/>
    <n v="129.833496"/>
    <n v="130.770004"/>
    <n v="129.60000600000001"/>
    <n v="130.56399500000001"/>
    <n v="16944000"/>
    <n v="0.99"/>
    <x v="2"/>
    <n v="0.77"/>
  </r>
  <r>
    <x v="718"/>
    <n v="130.88149999999999"/>
    <n v="132.04200700000001"/>
    <n v="130.63699299999999"/>
    <n v="130.994507"/>
    <n v="16618000"/>
    <n v="0.44"/>
    <x v="2"/>
    <n v="0.33"/>
  </r>
  <r>
    <x v="719"/>
    <n v="131.90150499999999"/>
    <n v="132.996002"/>
    <n v="131.89799500000001"/>
    <n v="132.082504"/>
    <n v="17912000"/>
    <n v="1.0900000000000001"/>
    <x v="2"/>
    <n v="0.84"/>
  </r>
  <r>
    <x v="720"/>
    <n v="132.5"/>
    <n v="132.595001"/>
    <n v="130.598007"/>
    <n v="131.26649499999999"/>
    <n v="16586000"/>
    <n v="-0.82000000000000006"/>
    <x v="1"/>
    <n v="-0.62"/>
  </r>
  <r>
    <x v="721"/>
    <n v="131.641006"/>
    <n v="132.182999"/>
    <n v="130.82150300000001"/>
    <n v="131.845505"/>
    <n v="14856000"/>
    <n v="0.57999999999999996"/>
    <x v="2"/>
    <n v="0.45"/>
  </r>
  <r>
    <x v="722"/>
    <n v="131.15550200000001"/>
    <n v="131.246994"/>
    <n v="128.537003"/>
    <n v="129.253998"/>
    <n v="25710000"/>
    <n v="-2.5999999999999996"/>
    <x v="1"/>
    <n v="-1.97"/>
  </r>
  <r>
    <x v="723"/>
    <n v="130.003998"/>
    <n v="132.00134299999999"/>
    <n v="129.1884"/>
    <n v="131.10150100000001"/>
    <n v="19084000"/>
    <n v="1.85"/>
    <x v="2"/>
    <n v="1.43"/>
  </r>
  <r>
    <x v="724"/>
    <n v="130.787003"/>
    <n v="132.61724899999999"/>
    <n v="130.60150100000001"/>
    <n v="132.600494"/>
    <n v="14742000"/>
    <n v="1.5"/>
    <x v="2"/>
    <n v="1.1499999999999999"/>
  </r>
  <r>
    <x v="725"/>
    <n v="132.64999399999999"/>
    <n v="133.504501"/>
    <n v="132.39999399999999"/>
    <n v="133.328506"/>
    <n v="13608000"/>
    <n v="0.73"/>
    <x v="2"/>
    <n v="0.55000000000000004"/>
  </r>
  <r>
    <x v="726"/>
    <n v="135.259995"/>
    <n v="138.808502"/>
    <n v="134.70050000000001"/>
    <n v="137.81599399999999"/>
    <n v="26378000"/>
    <n v="4.49"/>
    <x v="2"/>
    <n v="3.3699999999999997"/>
  </r>
  <r>
    <x v="727"/>
    <n v="138.25"/>
    <n v="139.712997"/>
    <n v="137.65100100000001"/>
    <n v="139.64450099999999"/>
    <n v="23052000"/>
    <n v="1.83"/>
    <x v="2"/>
    <n v="1.33"/>
  </r>
  <r>
    <x v="728"/>
    <n v="140.01100199999999"/>
    <n v="140.01100199999999"/>
    <n v="135.10000600000001"/>
    <n v="136.796494"/>
    <n v="42164000"/>
    <n v="-2.8499999999999996"/>
    <x v="1"/>
    <n v="-2.0399999999999996"/>
  </r>
  <r>
    <x v="729"/>
    <n v="138.56199599999999"/>
    <n v="139.675995"/>
    <n v="136.35000600000001"/>
    <n v="136.38149999999999"/>
    <n v="54688000"/>
    <n v="-0.42"/>
    <x v="1"/>
    <n v="-0.31"/>
  </r>
  <r>
    <x v="730"/>
    <n v="136.38059999999999"/>
    <n v="137.15150499999999"/>
    <n v="136.13800000000001"/>
    <n v="136.54049699999999"/>
    <n v="19284000"/>
    <n v="0.16"/>
    <x v="2"/>
    <n v="0.12"/>
  </r>
  <r>
    <x v="731"/>
    <n v="135.51100199999999"/>
    <n v="135.77134699999999"/>
    <n v="134.81419399999999"/>
    <n v="135.22099299999999"/>
    <n v="23954000"/>
    <n v="-1.32"/>
    <x v="1"/>
    <n v="-0.97"/>
  </r>
  <r>
    <x v="732"/>
    <n v="135.484497"/>
    <n v="136.02049299999999"/>
    <n v="134.66949500000001"/>
    <n v="135.98950199999999"/>
    <n v="20140000"/>
    <n v="0.77"/>
    <x v="2"/>
    <n v="0.57000000000000006"/>
  </r>
  <r>
    <x v="733"/>
    <n v="136"/>
    <n v="136.33549500000001"/>
    <n v="134.183502"/>
    <n v="136.279999"/>
    <n v="19064000"/>
    <n v="0.3"/>
    <x v="2"/>
    <n v="0.22"/>
  </r>
  <r>
    <x v="734"/>
    <n v="136.24949599999999"/>
    <n v="136.537994"/>
    <n v="135.41499300000001"/>
    <n v="136.028503"/>
    <n v="16528000"/>
    <n v="-0.26"/>
    <x v="1"/>
    <n v="-0.19"/>
  </r>
  <r>
    <x v="735"/>
    <n v="136.028503"/>
    <n v="136.949997"/>
    <n v="135.60000600000001"/>
    <n v="136.94000199999999"/>
    <n v="11866000"/>
    <n v="0.92"/>
    <x v="2"/>
    <n v="0.68"/>
  </r>
  <r>
    <x v="736"/>
    <n v="136.29499799999999"/>
    <n v="137.08004800000001"/>
    <n v="136.046494"/>
    <n v="137.03599500000001"/>
    <n v="13560000"/>
    <n v="9.9999999999999992E-2"/>
    <x v="2"/>
    <n v="0.08"/>
  </r>
  <r>
    <x v="737"/>
    <n v="136.949005"/>
    <n v="138.32150300000001"/>
    <n v="136.42875699999999"/>
    <n v="138.00199900000001"/>
    <n v="12374000"/>
    <n v="0.97"/>
    <x v="2"/>
    <n v="0.71"/>
  </r>
  <r>
    <x v="738"/>
    <n v="138.079498"/>
    <n v="138.55149800000001"/>
    <n v="137.22650100000001"/>
    <n v="138.096497"/>
    <n v="16034000"/>
    <n v="9.9999999999999992E-2"/>
    <x v="2"/>
    <n v="6.9999999999999993E-2"/>
  </r>
  <r>
    <x v="739"/>
    <n v="138.283005"/>
    <n v="138.847748"/>
    <n v="137.35000600000001"/>
    <n v="137.68949900000001"/>
    <n v="15204000"/>
    <n v="-0.41000000000000003"/>
    <x v="1"/>
    <n v="-0.3"/>
  </r>
  <r>
    <x v="740"/>
    <n v="137.712997"/>
    <n v="138.41799900000001"/>
    <n v="136.77900700000001"/>
    <n v="138.38949600000001"/>
    <n v="14646000"/>
    <n v="0.7"/>
    <x v="2"/>
    <n v="0.51"/>
  </r>
  <r>
    <x v="741"/>
    <n v="138.35749799999999"/>
    <n v="138.67399599999999"/>
    <n v="138.00500500000001"/>
    <n v="138.40600599999999"/>
    <n v="12580000"/>
    <n v="0.02"/>
    <x v="2"/>
    <n v="0.02"/>
  </r>
  <r>
    <x v="742"/>
    <n v="138"/>
    <n v="138.99049400000001"/>
    <n v="136.16575599999999"/>
    <n v="138.916"/>
    <n v="18040000"/>
    <n v="0.51"/>
    <x v="2"/>
    <n v="0.37"/>
  </r>
  <r>
    <x v="743"/>
    <n v="138.19099399999999"/>
    <n v="138.71850599999999"/>
    <n v="136.78750600000001"/>
    <n v="137.30050700000001"/>
    <n v="21272000"/>
    <n v="-1.62"/>
    <x v="1"/>
    <n v="-1.17"/>
  </r>
  <r>
    <x v="744"/>
    <n v="137.11549400000001"/>
    <n v="138.294006"/>
    <n v="136.42100500000001"/>
    <n v="136.570007"/>
    <n v="14934000"/>
    <n v="-0.74"/>
    <x v="1"/>
    <n v="-0.54"/>
  </r>
  <r>
    <x v="745"/>
    <n v="135.467499"/>
    <n v="137.45199600000001"/>
    <n v="135.35600299999999"/>
    <n v="136.913498"/>
    <n v="18296000"/>
    <n v="0.35000000000000003"/>
    <x v="2"/>
    <n v="0.26"/>
  </r>
  <r>
    <x v="746"/>
    <n v="137.08299299999999"/>
    <n v="138.61450199999999"/>
    <n v="136.466995"/>
    <n v="138.43699599999999"/>
    <n v="15564000"/>
    <n v="1.53"/>
    <x v="2"/>
    <n v="1.1200000000000001"/>
  </r>
  <r>
    <x v="747"/>
    <n v="138.99850499999999"/>
    <n v="142.17700199999999"/>
    <n v="138.74795499999999"/>
    <n v="141.099503"/>
    <n v="21090000"/>
    <n v="2.67"/>
    <x v="2"/>
    <n v="1.93"/>
  </r>
  <r>
    <x v="748"/>
    <n v="141.54350299999999"/>
    <n v="143.007507"/>
    <n v="141.3535"/>
    <n v="142.39849899999999"/>
    <n v="15126000"/>
    <n v="1.3"/>
    <x v="2"/>
    <n v="0.93"/>
  </r>
  <r>
    <x v="749"/>
    <n v="142.88299599999999"/>
    <n v="143.31300400000001"/>
    <n v="142.43949900000001"/>
    <n v="142.949997"/>
    <n v="12838000"/>
    <n v="0.56000000000000005"/>
    <x v="2"/>
    <n v="0.39"/>
  </r>
  <r>
    <x v="750"/>
    <n v="142.61850000000001"/>
    <n v="143.13479599999999"/>
    <n v="142.09150700000001"/>
    <n v="142.12300099999999"/>
    <n v="14922000"/>
    <n v="-0.83"/>
    <x v="1"/>
    <n v="-0.57999999999999996"/>
  </r>
  <r>
    <x v="751"/>
    <n v="142.112503"/>
    <n v="145.01100199999999"/>
    <n v="142.020004"/>
    <n v="144.55050700000001"/>
    <n v="24562000"/>
    <n v="2.4299999999999997"/>
    <x v="2"/>
    <n v="1.71"/>
  </r>
  <r>
    <x v="752"/>
    <n v="144.704498"/>
    <n v="146.48950199999999"/>
    <n v="144.60000600000001"/>
    <n v="145.46949799999999"/>
    <n v="16916000"/>
    <n v="0.92"/>
    <x v="2"/>
    <n v="0.64"/>
  </r>
  <r>
    <x v="753"/>
    <n v="145.88450599999999"/>
    <n v="146.11199999999999"/>
    <n v="145"/>
    <n v="145.462006"/>
    <n v="26756000"/>
    <n v="-0.01"/>
    <x v="1"/>
    <n v="-0.01"/>
  </r>
  <r>
    <x v="754"/>
    <n v="145.64999399999999"/>
    <n v="146.82049599999999"/>
    <n v="145.61450199999999"/>
    <n v="145.841995"/>
    <n v="15824000"/>
    <n v="0.38"/>
    <x v="2"/>
    <n v="0.27"/>
  </r>
  <r>
    <x v="755"/>
    <n v="145.94949299999999"/>
    <n v="146.324997"/>
    <n v="144.106506"/>
    <n v="144.21899400000001"/>
    <n v="21844000"/>
    <n v="-1.6300000000000001"/>
    <x v="1"/>
    <n v="-1.1200000000000001"/>
  </r>
  <r>
    <x v="756"/>
    <n v="144.145996"/>
    <n v="145.37699900000001"/>
    <n v="143.50500500000001"/>
    <n v="144.77499399999999"/>
    <n v="19104000"/>
    <n v="0.56000000000000005"/>
    <x v="2"/>
    <n v="0.39"/>
  </r>
  <r>
    <x v="757"/>
    <n v="144.74949599999999"/>
    <n v="145.824005"/>
    <n v="144.541"/>
    <n v="145.51899700000001"/>
    <n v="15170000"/>
    <n v="0.75"/>
    <x v="2"/>
    <n v="0.52"/>
  </r>
  <r>
    <x v="758"/>
    <n v="145.393494"/>
    <n v="145.550995"/>
    <n v="144.199997"/>
    <n v="144.883499"/>
    <n v="15486000"/>
    <n v="-0.64"/>
    <x v="1"/>
    <n v="-0.44"/>
  </r>
  <r>
    <x v="759"/>
    <n v="144.883499"/>
    <n v="145.66949500000001"/>
    <n v="144.43400600000001"/>
    <n v="144.913498"/>
    <n v="14798000"/>
    <n v="0.03"/>
    <x v="2"/>
    <n v="0.03"/>
  </r>
  <r>
    <x v="760"/>
    <n v="145.44349700000001"/>
    <n v="146.01899700000001"/>
    <n v="141.741501"/>
    <n v="141.92100500000001"/>
    <n v="32896000"/>
    <n v="-3"/>
    <x v="1"/>
    <n v="-2.0699999999999998"/>
  </r>
  <r>
    <x v="761"/>
    <n v="143.20100400000001"/>
    <n v="144.19099399999999"/>
    <n v="142.282501"/>
    <n v="143.46499600000001"/>
    <n v="20176000"/>
    <n v="1.55"/>
    <x v="2"/>
    <n v="1.0900000000000001"/>
  </r>
  <r>
    <x v="762"/>
    <n v="144.16099500000001"/>
    <n v="144.72749300000001"/>
    <n v="142.90550200000001"/>
    <n v="143.40600599999999"/>
    <n v="18916000"/>
    <n v="-6.0000000000000005E-2"/>
    <x v="1"/>
    <n v="-0.05"/>
  </r>
  <r>
    <x v="763"/>
    <n v="143.75900300000001"/>
    <n v="145.58149700000001"/>
    <n v="142.25599700000001"/>
    <n v="145.205994"/>
    <n v="20648000"/>
    <n v="1.8"/>
    <x v="2"/>
    <n v="1.26"/>
  </r>
  <r>
    <x v="764"/>
    <n v="145.121002"/>
    <n v="145.199997"/>
    <n v="143.41635099999999"/>
    <n v="144.37350499999999"/>
    <n v="20292000"/>
    <n v="-0.84"/>
    <x v="1"/>
    <n v="-0.57999999999999996"/>
  </r>
  <r>
    <x v="765"/>
    <n v="143.79849200000001"/>
    <n v="144.24949599999999"/>
    <n v="141.06149300000001"/>
    <n v="141.46350100000001"/>
    <n v="60040000"/>
    <n v="-2.92"/>
    <x v="1"/>
    <n v="-2.0199999999999996"/>
  </r>
  <r>
    <x v="766"/>
    <n v="139.00019800000001"/>
    <n v="139.362503"/>
    <n v="137.05299400000001"/>
    <n v="139.016998"/>
    <n v="34918000"/>
    <n v="-2.4499999999999997"/>
    <x v="1"/>
    <n v="-1.73"/>
  </r>
  <r>
    <x v="767"/>
    <n v="140.11700400000001"/>
    <n v="140.8116"/>
    <n v="138.90550200000001"/>
    <n v="139.6465"/>
    <n v="18130000"/>
    <n v="0.63"/>
    <x v="2"/>
    <n v="0.46"/>
  </r>
  <r>
    <x v="768"/>
    <n v="140.05050700000001"/>
    <n v="141.583496"/>
    <n v="139.471756"/>
    <n v="140.93850699999999"/>
    <n v="22068000"/>
    <n v="1.3"/>
    <x v="2"/>
    <n v="0.93"/>
  </r>
  <r>
    <x v="769"/>
    <n v="141.609497"/>
    <n v="142.25245699999999"/>
    <n v="141.096497"/>
    <n v="141.82650799999999"/>
    <n v="17272000"/>
    <n v="0.89"/>
    <x v="2"/>
    <n v="0.64"/>
  </r>
  <r>
    <x v="770"/>
    <n v="140.945999"/>
    <n v="142.903503"/>
    <n v="140.850494"/>
    <n v="142.63299599999999"/>
    <n v="14950000"/>
    <n v="0.81"/>
    <x v="2"/>
    <n v="0.57000000000000006"/>
  </r>
  <r>
    <x v="771"/>
    <n v="141.58549500000001"/>
    <n v="142.5"/>
    <n v="140.5"/>
    <n v="141.50100699999999"/>
    <n v="18844000"/>
    <n v="-1.1399999999999999"/>
    <x v="1"/>
    <n v="-0.8"/>
  </r>
  <r>
    <x v="772"/>
    <n v="139.08850100000001"/>
    <n v="139.606506"/>
    <n v="135.699997"/>
    <n v="136.18400600000001"/>
    <n v="42190000"/>
    <n v="-5.3199999999999994"/>
    <x v="1"/>
    <n v="-3.76"/>
  </r>
  <r>
    <x v="773"/>
    <n v="137.10969499999999"/>
    <n v="137.39849899999999"/>
    <n v="134.25"/>
    <n v="134.520996"/>
    <n v="26338000"/>
    <n v="-1.67"/>
    <x v="1"/>
    <n v="-1.23"/>
  </r>
  <r>
    <x v="774"/>
    <n v="134.324997"/>
    <n v="135.58999600000001"/>
    <n v="133"/>
    <n v="133.265503"/>
    <n v="35294000"/>
    <n v="-1.26"/>
    <x v="1"/>
    <n v="-0.94000000000000006"/>
  </r>
  <r>
    <x v="775"/>
    <n v="133.55450400000001"/>
    <n v="137.070999"/>
    <n v="133.37750199999999"/>
    <n v="136.46249399999999"/>
    <n v="28388000"/>
    <n v="3.1999999999999997"/>
    <x v="2"/>
    <n v="2.4"/>
  </r>
  <r>
    <x v="776"/>
    <n v="135.69949299999999"/>
    <n v="135.699997"/>
    <n v="131.166504"/>
    <n v="133.76499899999999"/>
    <n v="31530000"/>
    <n v="-2.6999999999999997"/>
    <x v="1"/>
    <n v="-1.98"/>
  </r>
  <r>
    <x v="777"/>
    <n v="134"/>
    <n v="137.36199999999999"/>
    <n v="134"/>
    <n v="136.17700199999999"/>
    <n v="24126000"/>
    <n v="2.42"/>
    <x v="2"/>
    <n v="1.81"/>
  </r>
  <r>
    <x v="778"/>
    <n v="134.62550400000001"/>
    <n v="137.85200499999999"/>
    <n v="134.48649599999999"/>
    <n v="137.354004"/>
    <n v="19764000"/>
    <n v="1.18"/>
    <x v="2"/>
    <n v="0.87"/>
  </r>
  <r>
    <x v="779"/>
    <n v="138.86300700000001"/>
    <n v="140.154449"/>
    <n v="138.56300400000001"/>
    <n v="139.18550099999999"/>
    <n v="18250000"/>
    <n v="1.84"/>
    <x v="2"/>
    <n v="1.34"/>
  </r>
  <r>
    <x v="780"/>
    <n v="139.90600599999999"/>
    <n v="140.317001"/>
    <n v="139.42935199999999"/>
    <n v="140.05600000000001"/>
    <n v="18924000"/>
    <n v="0.88"/>
    <x v="2"/>
    <n v="0.63"/>
  </r>
  <r>
    <x v="781"/>
    <n v="139.800003"/>
    <n v="140.76365699999999"/>
    <n v="138.80650299999999"/>
    <n v="138.84750399999999"/>
    <n v="16584000"/>
    <n v="-1.21"/>
    <x v="1"/>
    <n v="-0.87"/>
  </r>
  <r>
    <x v="782"/>
    <n v="139.637497"/>
    <n v="139.695007"/>
    <n v="136.25"/>
    <n v="136.712997"/>
    <n v="22536000"/>
    <n v="-2.1399999999999997"/>
    <x v="1"/>
    <n v="-1.54"/>
  </r>
  <r>
    <x v="783"/>
    <n v="137.75"/>
    <n v="138.550003"/>
    <n v="136.97650100000001"/>
    <n v="137.89999399999999"/>
    <n v="16380000"/>
    <n v="1.19"/>
    <x v="2"/>
    <n v="0.87"/>
  </r>
  <r>
    <x v="784"/>
    <n v="139.95199600000001"/>
    <n v="141.65150499999999"/>
    <n v="139.33900499999999"/>
    <n v="141.412003"/>
    <n v="21426000"/>
    <n v="3.5199999999999996"/>
    <x v="2"/>
    <n v="2.5499999999999998"/>
  </r>
  <r>
    <x v="785"/>
    <n v="142.199997"/>
    <n v="142.199997"/>
    <n v="141.06449900000001"/>
    <n v="141.675003"/>
    <n v="21250000"/>
    <n v="0.27"/>
    <x v="2"/>
    <n v="0.19"/>
  </r>
  <r>
    <x v="786"/>
    <n v="141.21350100000001"/>
    <n v="142.998749"/>
    <n v="141.21350100000001"/>
    <n v="142.96049500000001"/>
    <n v="16564000"/>
    <n v="1.29"/>
    <x v="2"/>
    <n v="0.91"/>
  </r>
  <r>
    <x v="787"/>
    <n v="143.291504"/>
    <n v="144.10699500000001"/>
    <n v="143.09599299999999"/>
    <n v="143.82200599999999"/>
    <n v="15316000"/>
    <n v="0.87"/>
    <x v="2"/>
    <n v="0.61"/>
  </r>
  <r>
    <x v="788"/>
    <n v="144.22250399999999"/>
    <n v="144.24775700000001"/>
    <n v="141.912003"/>
    <n v="142.41499300000001"/>
    <n v="17940000"/>
    <n v="-1.41"/>
    <x v="1"/>
    <n v="-0.98"/>
  </r>
  <r>
    <x v="789"/>
    <n v="142.192001"/>
    <n v="142.849503"/>
    <n v="141.63699299999999"/>
    <n v="142.78050200000001"/>
    <n v="14850000"/>
    <n v="0.37"/>
    <x v="2"/>
    <n v="0.26"/>
  </r>
  <r>
    <x v="790"/>
    <n v="140.350998"/>
    <n v="141.558502"/>
    <n v="137.170502"/>
    <n v="138.625"/>
    <n v="30182000"/>
    <n v="-4.16"/>
    <x v="1"/>
    <n v="-2.92"/>
  </r>
  <r>
    <x v="791"/>
    <n v="138.81050099999999"/>
    <n v="139.20579499999999"/>
    <n v="136.74850499999999"/>
    <n v="138.77299500000001"/>
    <n v="21082000"/>
    <n v="0.15000000000000002"/>
    <x v="2"/>
    <n v="0.11"/>
  </r>
  <r>
    <x v="792"/>
    <n v="140.60600299999999"/>
    <n v="140.839493"/>
    <n v="139.005493"/>
    <n v="139.671997"/>
    <n v="28258000"/>
    <n v="0.9"/>
    <x v="2"/>
    <n v="0.65"/>
  </r>
  <r>
    <x v="793"/>
    <n v="139.90249600000001"/>
    <n v="149.11799600000001"/>
    <n v="139.90249600000001"/>
    <n v="146.427505"/>
    <n v="51850000"/>
    <n v="6.76"/>
    <x v="2"/>
    <n v="4.84"/>
  </r>
  <r>
    <x v="794"/>
    <n v="147.29899599999999"/>
    <n v="147.42449999999999"/>
    <n v="144.76350400000001"/>
    <n v="146.128998"/>
    <n v="32418000"/>
    <n v="-0.3"/>
    <x v="1"/>
    <n v="-0.21000000000000002"/>
  </r>
  <r>
    <x v="795"/>
    <n v="145.520004"/>
    <n v="148.61300700000001"/>
    <n v="145.166504"/>
    <n v="148.27049299999999"/>
    <n v="28954000"/>
    <n v="2.15"/>
    <x v="2"/>
    <n v="1.47"/>
  </r>
  <r>
    <x v="796"/>
    <n v="148.16499300000001"/>
    <n v="148.399506"/>
    <n v="143.579498"/>
    <n v="143.774002"/>
    <n v="32272000"/>
    <n v="-4.5"/>
    <x v="1"/>
    <n v="-3.0399999999999996"/>
  </r>
  <r>
    <x v="797"/>
    <n v="144.80940200000001"/>
    <n v="146.920502"/>
    <n v="144.641006"/>
    <n v="145.86300700000001"/>
    <n v="21150000"/>
    <n v="2.09"/>
    <x v="2"/>
    <n v="1.46"/>
  </r>
  <r>
    <x v="798"/>
    <n v="146.27499399999999"/>
    <n v="146.910507"/>
    <n v="145.05349699999999"/>
    <n v="146.78999300000001"/>
    <n v="17886000"/>
    <n v="0.93"/>
    <x v="2"/>
    <n v="0.64"/>
  </r>
  <r>
    <x v="799"/>
    <n v="147.199997"/>
    <n v="149.949997"/>
    <n v="146.634995"/>
    <n v="148.682999"/>
    <n v="24700000"/>
    <n v="1.9"/>
    <x v="2"/>
    <n v="1.29"/>
  </r>
  <r>
    <x v="800"/>
    <n v="149.3535"/>
    <n v="150.57075499999999"/>
    <n v="148.651993"/>
    <n v="149.24099699999999"/>
    <n v="20408000"/>
    <n v="0.56000000000000005"/>
    <x v="2"/>
    <n v="0.38"/>
  </r>
  <r>
    <x v="801"/>
    <n v="150"/>
    <n v="151.03450000000001"/>
    <n v="149.11999499999999"/>
    <n v="149.35150100000001"/>
    <n v="18388000"/>
    <n v="0.12"/>
    <x v="2"/>
    <n v="0.08"/>
  </r>
  <r>
    <x v="802"/>
    <n v="149.746002"/>
    <n v="150.37849399999999"/>
    <n v="147.50700399999999"/>
    <n v="149.24850499999999"/>
    <n v="16876000"/>
    <n v="-0.11"/>
    <x v="1"/>
    <n v="-6.9999999999999993E-2"/>
  </r>
  <r>
    <x v="803"/>
    <n v="148.00975"/>
    <n v="148.699997"/>
    <n v="145.324997"/>
    <n v="146.62600699999999"/>
    <n v="22708000"/>
    <n v="-2.63"/>
    <x v="1"/>
    <n v="-1.76"/>
  </r>
  <r>
    <x v="804"/>
    <n v="147.10699500000001"/>
    <n v="148.50224299999999"/>
    <n v="146.69450399999999"/>
    <n v="146.74800099999999"/>
    <n v="12464000"/>
    <n v="0.13"/>
    <x v="2"/>
    <n v="0.09"/>
  </r>
  <r>
    <x v="805"/>
    <n v="147.83149700000001"/>
    <n v="149.859497"/>
    <n v="146.45399499999999"/>
    <n v="149.64549299999999"/>
    <n v="17048000"/>
    <n v="2.9"/>
    <x v="2"/>
    <n v="1.98"/>
  </r>
  <r>
    <x v="806"/>
    <n v="150"/>
    <n v="150.47700499999999"/>
    <n v="148.65249600000001"/>
    <n v="149.38800000000001"/>
    <n v="16248000"/>
    <n v="-0.26"/>
    <x v="1"/>
    <n v="-0.18000000000000002"/>
  </r>
  <r>
    <x v="807"/>
    <n v="149.170502"/>
    <n v="149.832504"/>
    <n v="148.35000600000001"/>
    <n v="149.07600400000001"/>
    <n v="17254000"/>
    <n v="-0.32"/>
    <x v="1"/>
    <n v="-0.21000000000000002"/>
  </r>
  <r>
    <x v="808"/>
    <n v="149.229004"/>
    <n v="149.62600699999999"/>
    <n v="148.56300400000001"/>
    <n v="149.06199599999999"/>
    <n v="15290000"/>
    <n v="-0.02"/>
    <x v="1"/>
    <n v="-0.01"/>
  </r>
  <r>
    <x v="809"/>
    <n v="149.145996"/>
    <n v="151.61000100000001"/>
    <n v="148.99850499999999"/>
    <n v="150.709"/>
    <n v="26658000"/>
    <n v="1.65"/>
    <x v="2"/>
    <n v="1.1100000000000001"/>
  </r>
  <r>
    <x v="810"/>
    <n v="151"/>
    <n v="151.85000600000001"/>
    <n v="149.887497"/>
    <n v="149.95249899999999"/>
    <n v="19766000"/>
    <n v="-0.76"/>
    <x v="1"/>
    <n v="-0.51"/>
  </r>
  <r>
    <x v="811"/>
    <n v="150.14175399999999"/>
    <n v="150.744507"/>
    <n v="147.005493"/>
    <n v="147.078506"/>
    <n v="24608000"/>
    <n v="-2.88"/>
    <x v="1"/>
    <n v="-1.92"/>
  </r>
  <r>
    <x v="812"/>
    <n v="147.11300700000001"/>
    <n v="147.69399999999999"/>
    <n v="144.88949600000001"/>
    <n v="146.75700399999999"/>
    <n v="18126000"/>
    <n v="-0.33"/>
    <x v="1"/>
    <n v="-0.22"/>
  </r>
  <r>
    <x v="813"/>
    <n v="146.35000600000001"/>
    <n v="147"/>
    <n v="145.199005"/>
    <n v="146.717499"/>
    <n v="16464000"/>
    <n v="-0.04"/>
    <x v="1"/>
    <n v="-0.03"/>
  </r>
  <r>
    <x v="814"/>
    <n v="145.015503"/>
    <n v="145.296997"/>
    <n v="142.48550399999999"/>
    <n v="142.80600000000001"/>
    <n v="16992000"/>
    <n v="-3.92"/>
    <x v="1"/>
    <n v="-2.67"/>
  </r>
  <r>
    <x v="815"/>
    <n v="144.29849200000001"/>
    <n v="146.86199999999999"/>
    <n v="144.29849200000001"/>
    <n v="146.11399800000001"/>
    <n v="26276000"/>
    <n v="3.3099999999999996"/>
    <x v="2"/>
    <n v="2.3199999999999998"/>
  </r>
  <r>
    <x v="816"/>
    <n v="145.450256"/>
    <n v="146.62849399999999"/>
    <n v="142.06599399999999"/>
    <n v="142.45199600000001"/>
    <n v="41590000"/>
    <n v="-3.67"/>
    <x v="1"/>
    <n v="-2.5099999999999998"/>
  </r>
  <r>
    <x v="817"/>
    <n v="144.21249399999999"/>
    <n v="146.499146"/>
    <n v="141.5"/>
    <n v="141.61799600000001"/>
    <n v="28476000"/>
    <n v="-0.84"/>
    <x v="1"/>
    <n v="-0.59"/>
  </r>
  <r>
    <x v="818"/>
    <n v="141.824005"/>
    <n v="144.675003"/>
    <n v="140.98199500000001"/>
    <n v="143.77650499999999"/>
    <n v="21250000"/>
    <n v="2.1599999999999997"/>
    <x v="2"/>
    <n v="1.53"/>
  </r>
  <r>
    <x v="819"/>
    <n v="144.495499"/>
    <n v="145.212997"/>
    <n v="141.14999399999999"/>
    <n v="142.52049299999999"/>
    <n v="26688000"/>
    <n v="-1.26"/>
    <x v="1"/>
    <n v="-0.88"/>
  </r>
  <r>
    <x v="820"/>
    <n v="143.574005"/>
    <n v="144.35150100000001"/>
    <n v="140.64700300000001"/>
    <n v="143.796494"/>
    <n v="22198000"/>
    <n v="1.28"/>
    <x v="2"/>
    <n v="0.9"/>
  </r>
  <r>
    <x v="821"/>
    <n v="145.949997"/>
    <n v="148.300003"/>
    <n v="145.70249899999999"/>
    <n v="148.03649899999999"/>
    <n v="23258000"/>
    <n v="4.25"/>
    <x v="2"/>
    <n v="2.9499999999999997"/>
  </r>
  <r>
    <x v="822"/>
    <n v="148.33149700000001"/>
    <n v="149.15649400000001"/>
    <n v="147.199997"/>
    <n v="148.720505"/>
    <n v="18964000"/>
    <n v="0.69000000000000006"/>
    <x v="2"/>
    <n v="0.47000000000000003"/>
  </r>
  <r>
    <x v="823"/>
    <n v="148.175995"/>
    <n v="149.604996"/>
    <n v="147.52900700000001"/>
    <n v="148.10600299999999"/>
    <n v="18580000"/>
    <n v="-0.62"/>
    <x v="1"/>
    <n v="-0.42"/>
  </r>
  <r>
    <x v="824"/>
    <n v="149.10000600000001"/>
    <n v="149.39999399999999"/>
    <n v="147.35749799999999"/>
    <n v="148.675003"/>
    <n v="21634000"/>
    <n v="0.57000000000000006"/>
    <x v="2"/>
    <n v="0.39"/>
  </r>
  <r>
    <x v="825"/>
    <n v="148.44399999999999"/>
    <n v="148.5625"/>
    <n v="146.36000100000001"/>
    <n v="146.704498"/>
    <n v="24104000"/>
    <n v="-1.98"/>
    <x v="1"/>
    <n v="-1.33"/>
  </r>
  <r>
    <x v="826"/>
    <n v="144.770004"/>
    <n v="145.442001"/>
    <n v="142.242493"/>
    <n v="144.970505"/>
    <n v="24778000"/>
    <n v="-1.74"/>
    <x v="1"/>
    <n v="-1.19"/>
  </r>
  <r>
    <x v="827"/>
    <n v="144.36599699999999"/>
    <n v="147.51724200000001"/>
    <n v="142.70550499999999"/>
    <n v="147.36850000000001"/>
    <n v="27280000"/>
    <n v="2.4"/>
    <x v="2"/>
    <n v="1.66"/>
  </r>
  <r>
    <x v="828"/>
    <n v="148.07699600000001"/>
    <n v="148.55149800000001"/>
    <n v="144.092499"/>
    <n v="144.83850100000001"/>
    <n v="27400000"/>
    <n v="-2.5299999999999998"/>
    <x v="1"/>
    <n v="-1.72"/>
  </r>
  <r>
    <x v="829"/>
    <n v="142.714493"/>
    <n v="144.46009799999999"/>
    <n v="141.787994"/>
    <n v="142.80299400000001"/>
    <n v="43404000"/>
    <n v="-2.0399999999999996"/>
    <x v="1"/>
    <n v="-1.41"/>
  </r>
  <r>
    <x v="830"/>
    <n v="140.679596"/>
    <n v="142.61050399999999"/>
    <n v="140.25"/>
    <n v="142.40150499999999"/>
    <n v="20264000"/>
    <n v="-0.41000000000000003"/>
    <x v="1"/>
    <n v="-0.29000000000000004"/>
  </r>
  <r>
    <x v="831"/>
    <n v="143.14999399999999"/>
    <n v="144.692047"/>
    <n v="141.73500100000001"/>
    <n v="144.220505"/>
    <n v="19548000"/>
    <n v="1.82"/>
    <x v="2"/>
    <n v="1.28"/>
  </r>
  <r>
    <x v="832"/>
    <n v="144.10000600000001"/>
    <n v="147.30299400000001"/>
    <n v="143.962997"/>
    <n v="146.949005"/>
    <n v="18438000"/>
    <n v="2.73"/>
    <x v="2"/>
    <n v="1.9"/>
  </r>
  <r>
    <x v="833"/>
    <n v="147.089493"/>
    <n v="148.57260099999999"/>
    <n v="146.950851"/>
    <n v="147.14250200000001"/>
    <n v="13818000"/>
    <n v="0.2"/>
    <x v="2"/>
    <n v="0.14000000000000001"/>
  </r>
  <r>
    <x v="834"/>
    <n v="147.46350100000001"/>
    <n v="148.42649800000001"/>
    <n v="147.25"/>
    <n v="148.06399500000001"/>
    <n v="13256000"/>
    <n v="0.93"/>
    <x v="2"/>
    <n v="0.63"/>
  </r>
  <r>
    <x v="835"/>
    <n v="148.37449599999999"/>
    <n v="148.37449599999999"/>
    <n v="145.93550099999999"/>
    <n v="146.44799800000001"/>
    <n v="18624000"/>
    <n v="-1.62"/>
    <x v="1"/>
    <n v="-1.1000000000000001"/>
  </r>
  <r>
    <x v="836"/>
    <n v="146.42950400000001"/>
    <n v="147.18374600000001"/>
    <n v="145.504501"/>
    <n v="146.504501"/>
    <n v="17022000"/>
    <n v="6.0000000000000005E-2"/>
    <x v="2"/>
    <n v="0.04"/>
  </r>
  <r>
    <x v="837"/>
    <n v="146.449997"/>
    <n v="147.0625"/>
    <n v="145.758499"/>
    <n v="146.00250199999999"/>
    <n v="12978000"/>
    <n v="-0.51"/>
    <x v="1"/>
    <n v="-0.35000000000000003"/>
  </r>
  <r>
    <x v="838"/>
    <n v="145.544006"/>
    <n v="146.365005"/>
    <n v="144.677505"/>
    <n v="144.67950400000001"/>
    <n v="17298000"/>
    <n v="-1.33"/>
    <x v="1"/>
    <n v="-0.91"/>
  </r>
  <r>
    <x v="839"/>
    <n v="144.475494"/>
    <n v="145.550003"/>
    <n v="143.50250199999999"/>
    <n v="145.07449299999999"/>
    <n v="25214000"/>
    <n v="0.4"/>
    <x v="2"/>
    <n v="0.28000000000000003"/>
  </r>
  <r>
    <x v="840"/>
    <n v="145.55050700000001"/>
    <n v="146.61000100000001"/>
    <n v="143.816147"/>
    <n v="144.416504"/>
    <n v="22928000"/>
    <n v="-0.66"/>
    <x v="1"/>
    <n v="-0.46"/>
  </r>
  <r>
    <x v="841"/>
    <n v="144.18100000000001"/>
    <n v="144.29800399999999"/>
    <n v="137.52349899999999"/>
    <n v="137.653503"/>
    <n v="49642000"/>
    <n v="-6.77"/>
    <x v="1"/>
    <n v="-4.6899999999999995"/>
  </r>
  <r>
    <x v="842"/>
    <n v="137.49749800000001"/>
    <n v="139.68600499999999"/>
    <n v="136.76350400000001"/>
    <n v="137.550995"/>
    <n v="29050000"/>
    <n v="-0.11"/>
    <x v="1"/>
    <n v="-0.08"/>
  </r>
  <r>
    <x v="843"/>
    <n v="137.904999"/>
    <n v="138.25474500000001"/>
    <n v="135.78900100000001"/>
    <n v="137.004501"/>
    <n v="19408000"/>
    <n v="-0.55000000000000004"/>
    <x v="1"/>
    <n v="-0.4"/>
  </r>
  <r>
    <x v="844"/>
    <n v="135.09899899999999"/>
    <n v="138.63999899999999"/>
    <n v="133.140503"/>
    <n v="138.574005"/>
    <n v="34096000"/>
    <n v="1.57"/>
    <x v="2"/>
    <n v="1.1499999999999999"/>
  </r>
  <r>
    <x v="845"/>
    <n v="138.18049600000001"/>
    <n v="140.329498"/>
    <n v="136.81350699999999"/>
    <n v="140.01750200000001"/>
    <n v="23502000"/>
    <n v="1.45"/>
    <x v="2"/>
    <n v="1.05"/>
  </r>
  <r>
    <x v="846"/>
    <n v="141.55450400000001"/>
    <n v="142.814255"/>
    <n v="141.11199999999999"/>
    <n v="141.64799500000001"/>
    <n v="23642000"/>
    <n v="1.64"/>
    <x v="2"/>
    <n v="1.17"/>
  </r>
  <r>
    <x v="847"/>
    <n v="141.84049999999999"/>
    <n v="143.18550099999999"/>
    <n v="138.91400100000001"/>
    <n v="139.13099700000001"/>
    <n v="26566000"/>
    <n v="-2.5199999999999996"/>
    <x v="1"/>
    <n v="-1.78"/>
  </r>
  <r>
    <x v="848"/>
    <n v="137.5"/>
    <n v="141.20050000000001"/>
    <n v="137.5"/>
    <n v="139.78649899999999"/>
    <n v="23826000"/>
    <n v="0.66"/>
    <x v="2"/>
    <n v="0.48"/>
  </r>
  <r>
    <x v="849"/>
    <n v="136.60000600000001"/>
    <n v="137.39149499999999"/>
    <n v="135.61700400000001"/>
    <n v="136.29049699999999"/>
    <n v="27382000"/>
    <n v="-3.5"/>
    <x v="1"/>
    <n v="-2.5099999999999998"/>
  </r>
  <r>
    <x v="850"/>
    <n v="136.93850699999999"/>
    <n v="138.399506"/>
    <n v="135.5"/>
    <n v="135.651993"/>
    <n v="20796000"/>
    <n v="-0.64"/>
    <x v="1"/>
    <n v="-0.47000000000000003"/>
  </r>
  <r>
    <x v="851"/>
    <n v="136.51400799999999"/>
    <n v="137.912003"/>
    <n v="133.14450099999999"/>
    <n v="133.50649999999999"/>
    <n v="21930000"/>
    <n v="-2.15"/>
    <x v="1"/>
    <n v="-1.59"/>
  </r>
  <r>
    <x v="852"/>
    <n v="133.01199299999999"/>
    <n v="134.76049800000001"/>
    <n v="130.00100699999999"/>
    <n v="130.091995"/>
    <n v="41920000"/>
    <n v="-3.42"/>
    <x v="1"/>
    <n v="-2.5599999999999996"/>
  </r>
  <r>
    <x v="853"/>
    <n v="126.027496"/>
    <n v="130.778503"/>
    <n v="124.641953"/>
    <n v="130.371994"/>
    <n v="55148000"/>
    <n v="0.28000000000000003"/>
    <x v="2"/>
    <n v="0.22"/>
  </r>
  <r>
    <x v="854"/>
    <n v="128.43550099999999"/>
    <n v="129.33850100000001"/>
    <n v="126.37799800000001"/>
    <n v="126.735497"/>
    <n v="36008000"/>
    <n v="-3.6399999999999997"/>
    <x v="1"/>
    <n v="-2.7899999999999996"/>
  </r>
  <r>
    <x v="855"/>
    <n v="130.592499"/>
    <n v="132.80749499999999"/>
    <n v="127.153503"/>
    <n v="129.240005"/>
    <n v="39630000"/>
    <n v="2.5099999999999998"/>
    <x v="2"/>
    <n v="1.98"/>
  </r>
  <r>
    <x v="856"/>
    <n v="131.36099200000001"/>
    <n v="132.60995500000001"/>
    <n v="128.945007"/>
    <n v="129.121002"/>
    <n v="30248000"/>
    <n v="-0.12"/>
    <x v="1"/>
    <n v="-9.9999999999999992E-2"/>
  </r>
  <r>
    <x v="857"/>
    <n v="130"/>
    <n v="133.370499"/>
    <n v="128.69450399999999"/>
    <n v="133.28950499999999"/>
    <n v="30518000"/>
    <n v="4.17"/>
    <x v="2"/>
    <n v="3.23"/>
  </r>
  <r>
    <x v="858"/>
    <n v="134.19799800000001"/>
    <n v="135.84350599999999"/>
    <n v="132.274002"/>
    <n v="135.69850199999999"/>
    <n v="34056000"/>
    <n v="2.4099999999999997"/>
    <x v="2"/>
    <n v="1.81"/>
  </r>
  <r>
    <x v="859"/>
    <n v="137.83500699999999"/>
    <n v="138.199997"/>
    <n v="134.568253"/>
    <n v="137.87849399999999"/>
    <n v="51204000"/>
    <n v="2.1799999999999997"/>
    <x v="2"/>
    <n v="1.61"/>
  </r>
  <r>
    <x v="860"/>
    <n v="151.863495"/>
    <n v="152.10000600000001"/>
    <n v="145.55749499999999"/>
    <n v="148.03649899999999"/>
    <n v="89750000"/>
    <n v="10.16"/>
    <x v="2"/>
    <n v="7.37"/>
  </r>
  <r>
    <x v="861"/>
    <n v="145.29499799999999"/>
    <n v="149.117706"/>
    <n v="142.20500200000001"/>
    <n v="142.650497"/>
    <n v="56930000"/>
    <n v="-5.39"/>
    <x v="1"/>
    <n v="-3.6399999999999997"/>
  </r>
  <r>
    <x v="862"/>
    <n v="143.016998"/>
    <n v="144.535248"/>
    <n v="139.81750500000001"/>
    <n v="143.016006"/>
    <n v="49224000"/>
    <n v="0.37"/>
    <x v="2"/>
    <n v="0.26"/>
  </r>
  <r>
    <x v="863"/>
    <n v="143.709"/>
    <n v="143.846497"/>
    <n v="138.699005"/>
    <n v="138.93800400000001"/>
    <n v="44610000"/>
    <n v="-4.08"/>
    <x v="1"/>
    <n v="-2.86"/>
  </r>
  <r>
    <x v="864"/>
    <n v="138.99125699999999"/>
    <n v="139.837097"/>
    <n v="136.87300099999999"/>
    <n v="139.212997"/>
    <n v="34256000"/>
    <n v="0.28000000000000003"/>
    <x v="2"/>
    <n v="0.2"/>
  </r>
  <r>
    <x v="865"/>
    <n v="140.84974700000001"/>
    <n v="142.17550700000001"/>
    <n v="140.37699900000001"/>
    <n v="141.453003"/>
    <n v="28628000"/>
    <n v="2.25"/>
    <x v="2"/>
    <n v="1.61"/>
  </r>
  <r>
    <x v="866"/>
    <n v="139.5"/>
    <n v="141.43100000000001"/>
    <n v="138.050003"/>
    <n v="138.60249300000001"/>
    <n v="33018000"/>
    <n v="-2.86"/>
    <x v="1"/>
    <n v="-2.0199999999999996"/>
  </r>
  <r>
    <x v="867"/>
    <n v="138.75"/>
    <n v="139.28324900000001"/>
    <n v="133.288498"/>
    <n v="134.13000500000001"/>
    <n v="38808000"/>
    <n v="-4.4799999999999995"/>
    <x v="1"/>
    <n v="-3.23"/>
  </r>
  <r>
    <x v="868"/>
    <n v="133.36549400000001"/>
    <n v="136.166504"/>
    <n v="133.30200199999999"/>
    <n v="135.300003"/>
    <n v="26792000"/>
    <n v="1.17"/>
    <x v="2"/>
    <n v="0.88"/>
  </r>
  <r>
    <x v="869"/>
    <n v="137.471497"/>
    <n v="137.89999399999999"/>
    <n v="135.53950499999999"/>
    <n v="136.42550700000001"/>
    <n v="26578000"/>
    <n v="1.1300000000000001"/>
    <x v="2"/>
    <n v="0.84"/>
  </r>
  <r>
    <x v="870"/>
    <n v="136.43049600000001"/>
    <n v="137.945999"/>
    <n v="134.823654"/>
    <n v="137.487503"/>
    <n v="25610000"/>
    <n v="1.07"/>
    <x v="2"/>
    <n v="0.78"/>
  </r>
  <r>
    <x v="871"/>
    <n v="136.14999399999999"/>
    <n v="136.839493"/>
    <n v="132.20199600000001"/>
    <n v="132.308502"/>
    <n v="30968000"/>
    <n v="-5.18"/>
    <x v="1"/>
    <n v="-3.7699999999999996"/>
  </r>
  <r>
    <x v="872"/>
    <n v="133.03750600000001"/>
    <n v="133.824005"/>
    <n v="130.307053"/>
    <n v="130.467499"/>
    <n v="31858000"/>
    <n v="-1.85"/>
    <x v="1"/>
    <n v="-1.4"/>
  </r>
  <r>
    <x v="873"/>
    <n v="129.98500100000001"/>
    <n v="131.900757"/>
    <n v="127.74099699999999"/>
    <n v="129.40249600000001"/>
    <n v="38906000"/>
    <n v="-1.07"/>
    <x v="1"/>
    <n v="-0.82000000000000006"/>
  </r>
  <r>
    <x v="874"/>
    <n v="131.078506"/>
    <n v="131.74899300000001"/>
    <n v="127.503502"/>
    <n v="127.584999"/>
    <n v="26432000"/>
    <n v="-1.82"/>
    <x v="1"/>
    <n v="-1.41"/>
  </r>
  <r>
    <x v="875"/>
    <n v="125"/>
    <n v="133.037003"/>
    <n v="124.764503"/>
    <n v="132.67349200000001"/>
    <n v="43166000"/>
    <n v="5.09"/>
    <x v="2"/>
    <n v="3.9899999999999998"/>
  </r>
  <r>
    <x v="876"/>
    <n v="133.525497"/>
    <n v="135.38900799999999"/>
    <n v="131.76499899999999"/>
    <n v="134.51950099999999"/>
    <n v="26236000"/>
    <n v="1.85"/>
    <x v="2"/>
    <n v="1.4"/>
  </r>
  <r>
    <x v="877"/>
    <n v="133.28450000000001"/>
    <n v="135.640503"/>
    <n v="132.825256"/>
    <n v="134.891006"/>
    <n v="29676000"/>
    <n v="0.38"/>
    <x v="2"/>
    <n v="0.28000000000000003"/>
  </r>
  <r>
    <x v="878"/>
    <n v="134.479996"/>
    <n v="136.11099200000001"/>
    <n v="133.37849399999999"/>
    <n v="134.16799900000001"/>
    <n v="24640000"/>
    <n v="-0.73"/>
    <x v="1"/>
    <n v="-0.54"/>
  </r>
  <r>
    <x v="879"/>
    <n v="134.60824600000001"/>
    <n v="135.61549400000001"/>
    <n v="133.43249499999999"/>
    <n v="134.75149500000001"/>
    <n v="23966000"/>
    <n v="0.59"/>
    <x v="2"/>
    <n v="0.44"/>
  </r>
  <r>
    <x v="880"/>
    <n v="135.9785"/>
    <n v="136.71380600000001"/>
    <n v="133.43100000000001"/>
    <n v="134.307999"/>
    <n v="19780000"/>
    <n v="-0.45"/>
    <x v="1"/>
    <n v="-0.33"/>
  </r>
  <r>
    <x v="881"/>
    <n v="133.382507"/>
    <n v="134.199005"/>
    <n v="130.40849299999999"/>
    <n v="132.121994"/>
    <n v="24446000"/>
    <n v="-2.19"/>
    <x v="1"/>
    <n v="-1.6300000000000001"/>
  </r>
  <r>
    <x v="882"/>
    <n v="131.90400700000001"/>
    <n v="131.90400700000001"/>
    <n v="126.410004"/>
    <n v="126.4645"/>
    <n v="39178000"/>
    <n v="-5.66"/>
    <x v="1"/>
    <n v="-4.29"/>
  </r>
  <r>
    <x v="883"/>
    <n v="126.25050400000001"/>
    <n v="131.24650600000001"/>
    <n v="125.860748"/>
    <n v="127.278503"/>
    <n v="35250000"/>
    <n v="0.82000000000000006"/>
    <x v="2"/>
    <n v="0.65"/>
  </r>
  <r>
    <x v="884"/>
    <n v="131.39999399999999"/>
    <n v="134.19850199999999"/>
    <n v="130.087997"/>
    <n v="133.86599699999999"/>
    <n v="32258000"/>
    <n v="6.59"/>
    <x v="2"/>
    <n v="5.18"/>
  </r>
  <r>
    <x v="885"/>
    <n v="131.46249399999999"/>
    <n v="133.538498"/>
    <n v="131.40100100000001"/>
    <n v="132.682007"/>
    <n v="24266000"/>
    <n v="-1.19"/>
    <x v="1"/>
    <n v="-0.89"/>
  </r>
  <r>
    <x v="886"/>
    <n v="133.99949599999999"/>
    <n v="134.199997"/>
    <n v="130.296494"/>
    <n v="130.475494"/>
    <n v="26600000"/>
    <n v="-2.21"/>
    <x v="1"/>
    <n v="-1.67"/>
  </r>
  <r>
    <x v="887"/>
    <n v="130.57299800000001"/>
    <n v="131.02600100000001"/>
    <n v="126.41300200000001"/>
    <n v="126.74099699999999"/>
    <n v="30254000"/>
    <n v="-3.7399999999999998"/>
    <x v="1"/>
    <n v="-2.8699999999999997"/>
  </r>
  <r>
    <x v="888"/>
    <n v="127.741501"/>
    <n v="130.51724200000001"/>
    <n v="126.568001"/>
    <n v="129.660507"/>
    <n v="30292000"/>
    <n v="2.92"/>
    <x v="2"/>
    <n v="2.3099999999999996"/>
  </r>
  <r>
    <x v="889"/>
    <n v="131"/>
    <n v="133.770996"/>
    <n v="129.20100400000001"/>
    <n v="133.690506"/>
    <n v="32058000"/>
    <n v="4.0299999999999994"/>
    <x v="2"/>
    <n v="3.11"/>
  </r>
  <r>
    <x v="890"/>
    <n v="133.320999"/>
    <n v="134.73950199999999"/>
    <n v="132.71899400000001"/>
    <n v="134.600494"/>
    <n v="23994000"/>
    <n v="0.91"/>
    <x v="2"/>
    <n v="0.69000000000000006"/>
  </r>
  <r>
    <x v="891"/>
    <n v="133.88400300000001"/>
    <n v="136.913498"/>
    <n v="132.932007"/>
    <n v="136.80149800000001"/>
    <n v="45900000"/>
    <n v="2.21"/>
    <x v="2"/>
    <n v="1.64"/>
  </r>
  <r>
    <x v="892"/>
    <n v="136.84750399999999"/>
    <n v="137.582504"/>
    <n v="134.61149599999999"/>
    <n v="136.4785"/>
    <n v="26632000"/>
    <n v="-0.33"/>
    <x v="1"/>
    <n v="-0.24000000000000002"/>
  </r>
  <r>
    <x v="893"/>
    <n v="136.5"/>
    <n v="141.5"/>
    <n v="136.5"/>
    <n v="140.27749600000001"/>
    <n v="29776000"/>
    <n v="3.8"/>
    <x v="2"/>
    <n v="2.7899999999999996"/>
  </r>
  <r>
    <x v="894"/>
    <n v="139.13850400000001"/>
    <n v="140.02499399999999"/>
    <n v="138.166504"/>
    <n v="138.50349399999999"/>
    <n v="25302000"/>
    <n v="-1.78"/>
    <x v="1"/>
    <n v="-1.27"/>
  </r>
  <r>
    <x v="895"/>
    <n v="139.27250699999999"/>
    <n v="141.3965"/>
    <n v="138.03939800000001"/>
    <n v="141.31199599999999"/>
    <n v="20544000"/>
    <n v="2.8099999999999996"/>
    <x v="2"/>
    <n v="2.0299999999999998"/>
  </r>
  <r>
    <x v="896"/>
    <n v="141.753998"/>
    <n v="141.95950300000001"/>
    <n v="139.69949299999999"/>
    <n v="141.5215"/>
    <n v="19270000"/>
    <n v="0.21000000000000002"/>
    <x v="2"/>
    <n v="0.15000000000000002"/>
  </r>
  <r>
    <x v="897"/>
    <n v="140.684494"/>
    <n v="141.97650100000001"/>
    <n v="139.82815600000001"/>
    <n v="141.949997"/>
    <n v="23774000"/>
    <n v="0.43"/>
    <x v="2"/>
    <n v="0.31"/>
  </r>
  <r>
    <x v="898"/>
    <n v="143.160507"/>
    <n v="144.16250600000001"/>
    <n v="142.483994"/>
    <n v="143.25"/>
    <n v="28678000"/>
    <n v="1.31"/>
    <x v="2"/>
    <n v="0.92"/>
  </r>
  <r>
    <x v="899"/>
    <n v="142.86999499999999"/>
    <n v="143.48049900000001"/>
    <n v="142.16799900000001"/>
    <n v="142.64450099999999"/>
    <n v="21046000"/>
    <n v="-0.61"/>
    <x v="1"/>
    <n v="-0.43"/>
  </r>
  <r>
    <x v="900"/>
    <n v="142.44850199999999"/>
    <n v="142.64450099999999"/>
    <n v="139.61900299999999"/>
    <n v="139.649506"/>
    <n v="29516000"/>
    <n v="-3"/>
    <x v="1"/>
    <n v="-2.0999999999999996"/>
  </r>
  <r>
    <x v="901"/>
    <n v="140.009995"/>
    <n v="140.949997"/>
    <n v="138.796997"/>
    <n v="140.699997"/>
    <n v="23480000"/>
    <n v="1.06"/>
    <x v="2"/>
    <n v="0.76"/>
  </r>
  <r>
    <x v="902"/>
    <n v="140.82449299999999"/>
    <n v="144.043747"/>
    <n v="140.82449299999999"/>
    <n v="143.64250200000001"/>
    <n v="19076000"/>
    <n v="2.9499999999999997"/>
    <x v="2"/>
    <n v="2.0999999999999996"/>
  </r>
  <r>
    <x v="903"/>
    <n v="143.399506"/>
    <n v="143.58999600000001"/>
    <n v="140.94349700000001"/>
    <n v="141.06300400000001"/>
    <n v="19256000"/>
    <n v="-2.5799999999999996"/>
    <x v="1"/>
    <n v="-1.8"/>
  </r>
  <r>
    <x v="904"/>
    <n v="139.16149899999999"/>
    <n v="139.84849500000001"/>
    <n v="136.41810599999999"/>
    <n v="137.175995"/>
    <n v="23574000"/>
    <n v="-3.8899999999999997"/>
    <x v="1"/>
    <n v="-2.76"/>
  </r>
  <r>
    <x v="905"/>
    <n v="136.61799600000001"/>
    <n v="137.70150799999999"/>
    <n v="134.85725400000001"/>
    <n v="136.46499600000001"/>
    <n v="19448000"/>
    <n v="-0.72"/>
    <x v="1"/>
    <n v="-0.52"/>
  </r>
  <r>
    <x v="906"/>
    <n v="136.25"/>
    <n v="136.25"/>
    <n v="133.75250199999999"/>
    <n v="134.01049800000001"/>
    <n v="16434000"/>
    <n v="-2.46"/>
    <x v="1"/>
    <n v="-1.8"/>
  </r>
  <r>
    <x v="907"/>
    <n v="132.89999399999999"/>
    <n v="132.93919399999999"/>
    <n v="129.617493"/>
    <n v="129.796494"/>
    <n v="24188000"/>
    <n v="-4.22"/>
    <x v="1"/>
    <n v="-3.15"/>
  </r>
  <r>
    <x v="908"/>
    <n v="132.42349200000001"/>
    <n v="132.42349200000001"/>
    <n v="127.575996"/>
    <n v="128.37449599999999"/>
    <n v="23004000"/>
    <n v="-1.43"/>
    <x v="1"/>
    <n v="-1.1000000000000001"/>
  </r>
  <r>
    <x v="909"/>
    <n v="128.62649500000001"/>
    <n v="130.65574599999999"/>
    <n v="128.43859900000001"/>
    <n v="130.28599500000001"/>
    <n v="19542000"/>
    <n v="1.92"/>
    <x v="2"/>
    <n v="1.49"/>
  </r>
  <r>
    <x v="910"/>
    <n v="130.649506"/>
    <n v="130.710251"/>
    <n v="127.111504"/>
    <n v="127.25299800000001"/>
    <n v="23484000"/>
    <n v="-3.0399999999999996"/>
    <x v="1"/>
    <n v="-2.3299999999999996"/>
  </r>
  <r>
    <x v="911"/>
    <n v="127.410004"/>
    <n v="128.712006"/>
    <n v="126.578453"/>
    <n v="127.960999"/>
    <n v="14918000"/>
    <n v="0.71"/>
    <x v="2"/>
    <n v="0.56000000000000005"/>
  </r>
  <r>
    <x v="912"/>
    <n v="128.07699600000001"/>
    <n v="130.90374800000001"/>
    <n v="127.4515"/>
    <n v="130.53100599999999"/>
    <n v="22720000"/>
    <n v="2.5799999999999996"/>
    <x v="2"/>
    <n v="2.0099999999999998"/>
  </r>
  <r>
    <x v="913"/>
    <n v="131.283997"/>
    <n v="131.92349200000001"/>
    <n v="127.894051"/>
    <n v="128.245499"/>
    <n v="22610000"/>
    <n v="-2.2899999999999996"/>
    <x v="1"/>
    <n v="-1.76"/>
  </r>
  <r>
    <x v="914"/>
    <n v="129.35000600000001"/>
    <n v="130.30749499999999"/>
    <n v="124.650002"/>
    <n v="124.9375"/>
    <n v="30158000"/>
    <n v="-3.3099999999999996"/>
    <x v="1"/>
    <n v="-2.5799999999999996"/>
  </r>
  <r>
    <x v="915"/>
    <n v="125"/>
    <n v="125.452003"/>
    <n v="119.140503"/>
    <n v="119.613998"/>
    <n v="46410000"/>
    <n v="-5.33"/>
    <x v="1"/>
    <n v="-4.2699999999999996"/>
  </r>
  <r>
    <x v="916"/>
    <n v="119.429497"/>
    <n v="123.27800000000001"/>
    <n v="118.769249"/>
    <n v="123.25"/>
    <n v="34522000"/>
    <n v="3.6399999999999997"/>
    <x v="2"/>
    <n v="3.0399999999999996"/>
  </r>
  <r>
    <x v="917"/>
    <n v="122.75"/>
    <n v="122.75"/>
    <n v="119.16185"/>
    <n v="119.50599699999999"/>
    <n v="49394000"/>
    <n v="-3.75"/>
    <x v="1"/>
    <n v="-3.0399999999999996"/>
  </r>
  <r>
    <x v="918"/>
    <n v="114.373001"/>
    <n v="117.5"/>
    <n v="113.124252"/>
    <n v="115.0205"/>
    <n v="62238000"/>
    <n v="-4.49"/>
    <x v="1"/>
    <n v="-3.76"/>
  </r>
  <r>
    <x v="919"/>
    <n v="117.114998"/>
    <n v="120.43849899999999"/>
    <n v="115.14389799999999"/>
    <n v="119.41149900000001"/>
    <n v="36790000"/>
    <n v="4.3999999999999995"/>
    <x v="2"/>
    <n v="3.82"/>
  </r>
  <r>
    <x v="920"/>
    <n v="117.578003"/>
    <n v="118.959999"/>
    <n v="114.694"/>
    <n v="114.966499"/>
    <n v="33694000"/>
    <n v="-4.45"/>
    <x v="1"/>
    <n v="-3.73"/>
  </r>
  <r>
    <x v="921"/>
    <n v="113.906502"/>
    <n v="117.3395"/>
    <n v="113.39949799999999"/>
    <n v="117.156998"/>
    <n v="30280000"/>
    <n v="2.1999999999999997"/>
    <x v="2"/>
    <n v="1.91"/>
  </r>
  <r>
    <x v="922"/>
    <n v="116.764999"/>
    <n v="119.300003"/>
    <n v="116.626999"/>
    <n v="118.129501"/>
    <n v="21216000"/>
    <n v="0.98"/>
    <x v="2"/>
    <n v="0.84"/>
  </r>
  <r>
    <x v="923"/>
    <n v="118.003502"/>
    <n v="123.14299800000001"/>
    <n v="115.73850299999999"/>
    <n v="122.574997"/>
    <n v="33232000"/>
    <n v="4.45"/>
    <x v="2"/>
    <n v="3.7699999999999996"/>
  </r>
  <r>
    <x v="924"/>
    <n v="120.22049699999999"/>
    <n v="121.233253"/>
    <n v="115.182503"/>
    <n v="116.746498"/>
    <n v="43090000"/>
    <n v="-5.83"/>
    <x v="1"/>
    <n v="-4.76"/>
  </r>
  <r>
    <x v="925"/>
    <n v="115.518997"/>
    <n v="117.498497"/>
    <n v="114.14299800000001"/>
    <n v="115.660004"/>
    <n v="35310000"/>
    <n v="-1.0900000000000001"/>
    <x v="1"/>
    <n v="-0.94000000000000006"/>
  </r>
  <r>
    <x v="926"/>
    <n v="113.30349699999999"/>
    <n v="115.56289700000001"/>
    <n v="112.551498"/>
    <n v="113.084"/>
    <n v="34520000"/>
    <n v="-2.5799999999999996"/>
    <x v="1"/>
    <n v="-2.23"/>
  </r>
  <r>
    <x v="927"/>
    <n v="116.040497"/>
    <n v="116.691002"/>
    <n v="113.383301"/>
    <n v="114.584503"/>
    <n v="31158000"/>
    <n v="1.51"/>
    <x v="2"/>
    <n v="1.33"/>
  </r>
  <r>
    <x v="928"/>
    <n v="113.710503"/>
    <n v="116.670998"/>
    <n v="113.650002"/>
    <n v="113.960999"/>
    <n v="36502000"/>
    <n v="-0.63"/>
    <x v="1"/>
    <n v="-0.55000000000000004"/>
  </r>
  <r>
    <x v="929"/>
    <n v="111.93800400000001"/>
    <n v="114.856499"/>
    <n v="110.11350299999999"/>
    <n v="113.16100299999999"/>
    <n v="41464000"/>
    <n v="-0.8"/>
    <x v="1"/>
    <n v="-0.71"/>
  </r>
  <r>
    <x v="930"/>
    <n v="114.84549699999999"/>
    <n v="118.084999"/>
    <n v="114"/>
    <n v="116.515503"/>
    <n v="29738000"/>
    <n v="3.36"/>
    <x v="2"/>
    <n v="2.9699999999999998"/>
  </r>
  <r>
    <x v="931"/>
    <n v="115.38400300000001"/>
    <n v="116.60749800000001"/>
    <n v="114.334999"/>
    <n v="114.792503"/>
    <n v="23282000"/>
    <n v="-1.73"/>
    <x v="1"/>
    <n v="-1.48"/>
  </r>
  <r>
    <x v="932"/>
    <n v="117.227501"/>
    <n v="117.227501"/>
    <n v="115.337502"/>
    <n v="116.7015"/>
    <n v="21576000"/>
    <n v="1.91"/>
    <x v="2"/>
    <n v="1.67"/>
  </r>
  <r>
    <x v="933"/>
    <n v="115.237503"/>
    <n v="115.69564800000001"/>
    <n v="112.141998"/>
    <n v="112.40100099999999"/>
    <n v="27982000"/>
    <n v="-4.3099999999999996"/>
    <x v="1"/>
    <n v="-3.69"/>
  </r>
  <r>
    <x v="934"/>
    <n v="111.841003"/>
    <n v="113.587502"/>
    <n v="110.468002"/>
    <n v="110.745499"/>
    <n v="29192000"/>
    <n v="-1.66"/>
    <x v="1"/>
    <n v="-1.48"/>
  </r>
  <r>
    <x v="935"/>
    <n v="112.085503"/>
    <n v="112.550003"/>
    <n v="106.373001"/>
    <n v="109.31300400000001"/>
    <n v="37586000"/>
    <n v="-1.44"/>
    <x v="1"/>
    <n v="-1.3"/>
  </r>
  <r>
    <x v="936"/>
    <n v="110.103996"/>
    <n v="112.005501"/>
    <n v="109.154251"/>
    <n v="111.666496"/>
    <n v="31558000"/>
    <n v="2.36"/>
    <x v="2"/>
    <n v="2.1599999999999997"/>
  </r>
  <r>
    <x v="937"/>
    <n v="106.37750200000001"/>
    <n v="106.394997"/>
    <n v="102.208"/>
    <n v="105.92600299999999"/>
    <n v="60386000"/>
    <n v="-5.75"/>
    <x v="1"/>
    <n v="-5.1499999999999995"/>
  </r>
  <r>
    <x v="938"/>
    <n v="105.141998"/>
    <n v="106.544701"/>
    <n v="104.21125000000001"/>
    <n v="105.8395"/>
    <n v="37900000"/>
    <n v="-0.09"/>
    <x v="1"/>
    <n v="-0.09"/>
  </r>
  <r>
    <x v="939"/>
    <n v="106.050499"/>
    <n v="108.955254"/>
    <n v="105.487999"/>
    <n v="108.295998"/>
    <n v="30288000"/>
    <n v="2.46"/>
    <x v="2"/>
    <n v="2.3299999999999996"/>
  </r>
  <r>
    <x v="940"/>
    <n v="109.788498"/>
    <n v="112.86799600000001"/>
    <n v="109.550003"/>
    <n v="112.799004"/>
    <n v="29924000"/>
    <n v="4.51"/>
    <x v="2"/>
    <n v="4.16"/>
  </r>
  <r>
    <x v="941"/>
    <n v="113.079002"/>
    <n v="116.433502"/>
    <n v="112.572502"/>
    <n v="114.039001"/>
    <n v="51302000"/>
    <n v="1.24"/>
    <x v="2"/>
    <n v="1.1000000000000001"/>
  </r>
  <r>
    <x v="942"/>
    <n v="114.93150300000001"/>
    <n v="117.399002"/>
    <n v="113.550499"/>
    <n v="114.137001"/>
    <n v="28630000"/>
    <n v="9.9999999999999992E-2"/>
    <x v="2"/>
    <n v="0.09"/>
  </r>
  <r>
    <x v="943"/>
    <n v="114.18800400000001"/>
    <n v="117.898003"/>
    <n v="113.307999"/>
    <n v="117.746002"/>
    <n v="27472000"/>
    <n v="3.61"/>
    <x v="2"/>
    <n v="3.17"/>
  </r>
  <r>
    <x v="944"/>
    <n v="115.99250000000001"/>
    <n v="116.364502"/>
    <n v="113.66799899999999"/>
    <n v="114.564003"/>
    <n v="25052000"/>
    <n v="-3.19"/>
    <x v="1"/>
    <n v="-2.71"/>
  </r>
  <r>
    <x v="945"/>
    <n v="116.74250000000001"/>
    <n v="119.398499"/>
    <n v="116.52829699999999"/>
    <n v="117.010498"/>
    <n v="23786000"/>
    <n v="2.4499999999999997"/>
    <x v="2"/>
    <n v="2.1399999999999997"/>
  </r>
  <r>
    <x v="946"/>
    <n v="115.648003"/>
    <n v="117.74865"/>
    <n v="115.12550400000001"/>
    <n v="117.2295"/>
    <n v="26414000"/>
    <n v="0.22"/>
    <x v="2"/>
    <n v="0.19"/>
  </r>
  <r>
    <x v="947"/>
    <n v="116.876503"/>
    <n v="118.646004"/>
    <n v="116.696747"/>
    <n v="117.237999"/>
    <n v="22544000"/>
    <n v="0.01"/>
    <x v="2"/>
    <n v="0.01"/>
  </r>
  <r>
    <x v="948"/>
    <n v="116.341499"/>
    <n v="118.349998"/>
    <n v="114.866997"/>
    <n v="114.91799899999999"/>
    <n v="23142000"/>
    <n v="-2.3299999999999996"/>
    <x v="1"/>
    <n v="-1.98"/>
  </r>
  <r>
    <x v="949"/>
    <n v="112.78125"/>
    <n v="113.49700199999999"/>
    <n v="110.861"/>
    <n v="111.427498"/>
    <n v="31324000"/>
    <n v="-3.5"/>
    <x v="1"/>
    <n v="-3.0399999999999996"/>
  </r>
  <r>
    <x v="950"/>
    <n v="107.445999"/>
    <n v="109.218498"/>
    <n v="106.58805099999999"/>
    <n v="106.876503"/>
    <n v="36756000"/>
    <n v="-4.5599999999999996"/>
    <x v="1"/>
    <n v="-4.09"/>
  </r>
  <r>
    <x v="951"/>
    <n v="106.889999"/>
    <n v="108.457497"/>
    <n v="106.351997"/>
    <n v="107.194"/>
    <n v="25480000"/>
    <n v="0.32"/>
    <x v="2"/>
    <n v="0.3"/>
  </r>
  <r>
    <x v="952"/>
    <n v="108.89949799999999"/>
    <n v="112.06300400000001"/>
    <n v="108.118752"/>
    <n v="110.390503"/>
    <n v="33192000"/>
    <n v="3.1999999999999997"/>
    <x v="2"/>
    <n v="2.9899999999999998"/>
  </r>
  <r>
    <x v="953"/>
    <n v="108.14949799999999"/>
    <n v="109.290497"/>
    <n v="105.792503"/>
    <n v="106.636002"/>
    <n v="35314000"/>
    <n v="-3.76"/>
    <x v="1"/>
    <n v="-3.4099999999999997"/>
  </r>
  <r>
    <x v="954"/>
    <n v="106.535004"/>
    <n v="109.24949599999999"/>
    <n v="105.62854799999999"/>
    <n v="107.86550099999999"/>
    <n v="43516000"/>
    <n v="1.23"/>
    <x v="2"/>
    <n v="1.1599999999999999"/>
  </r>
  <r>
    <x v="955"/>
    <n v="109.702003"/>
    <n v="112.672997"/>
    <n v="109.293503"/>
    <n v="112.014999"/>
    <n v="39010000"/>
    <n v="4.1499999999999995"/>
    <x v="2"/>
    <n v="3.8499999999999996"/>
  </r>
  <r>
    <x v="956"/>
    <n v="111.16300200000001"/>
    <n v="113.76950100000001"/>
    <n v="110.72429700000001"/>
    <n v="112.033997"/>
    <n v="23922000"/>
    <n v="0.02"/>
    <x v="2"/>
    <n v="0.02"/>
  </r>
  <r>
    <x v="957"/>
    <n v="112.949997"/>
    <n v="113.19650300000001"/>
    <n v="111.028999"/>
    <n v="112.68450199999999"/>
    <n v="24710000"/>
    <n v="0.66"/>
    <x v="2"/>
    <n v="0.59"/>
  </r>
  <r>
    <x v="958"/>
    <n v="113.602997"/>
    <n v="118.637497"/>
    <n v="113.602997"/>
    <n v="118.53800200000001"/>
    <n v="39122000"/>
    <n v="5.8599999999999994"/>
    <x v="2"/>
    <n v="5.2"/>
  </r>
  <r>
    <x v="959"/>
    <n v="118.93499799999999"/>
    <n v="119.25"/>
    <n v="116.000748"/>
    <n v="116.62249799999999"/>
    <n v="32840000"/>
    <n v="-1.92"/>
    <x v="1"/>
    <n v="-1.62"/>
  </r>
  <r>
    <x v="960"/>
    <n v="116.350998"/>
    <n v="117.856499"/>
    <n v="112.444"/>
    <n v="112.57150300000001"/>
    <n v="28232000"/>
    <n v="-4.0599999999999996"/>
    <x v="1"/>
    <n v="-3.48"/>
  </r>
  <r>
    <x v="961"/>
    <n v="112.148499"/>
    <n v="113.664497"/>
    <n v="111.554001"/>
    <n v="112.2565"/>
    <n v="18628000"/>
    <n v="-0.32"/>
    <x v="1"/>
    <n v="-0.28000000000000003"/>
  </r>
  <r>
    <x v="962"/>
    <n v="110.49949599999999"/>
    <n v="111.329803"/>
    <n v="107.30999799999999"/>
    <n v="109.37249799999999"/>
    <n v="38046000"/>
    <n v="-2.8899999999999997"/>
    <x v="1"/>
    <n v="-2.57"/>
  </r>
  <r>
    <x v="963"/>
    <n v="108.33699799999999"/>
    <n v="109.80635100000001"/>
    <n v="107.105003"/>
    <n v="109.081001"/>
    <n v="31028000"/>
    <n v="-0.3"/>
    <x v="1"/>
    <n v="-0.27"/>
  </r>
  <r>
    <x v="964"/>
    <n v="107.514503"/>
    <n v="114.05259700000001"/>
    <n v="106.24949599999999"/>
    <n v="113.887001"/>
    <n v="36398000"/>
    <n v="4.8099999999999996"/>
    <x v="2"/>
    <n v="4.41"/>
  </r>
  <r>
    <x v="965"/>
    <n v="114.09200300000001"/>
    <n v="116.351997"/>
    <n v="112.25050400000001"/>
    <n v="115.21350099999999"/>
    <n v="28852000"/>
    <n v="1.33"/>
    <x v="2"/>
    <n v="1.17"/>
  </r>
  <r>
    <x v="966"/>
    <n v="116.008003"/>
    <n v="119.86199999999999"/>
    <n v="115.533997"/>
    <n v="119.306"/>
    <n v="32184000"/>
    <n v="4.0999999999999996"/>
    <x v="2"/>
    <n v="3.5599999999999996"/>
  </r>
  <r>
    <x v="967"/>
    <n v="117.550003"/>
    <n v="120.43499799999999"/>
    <n v="117.514"/>
    <n v="120.168503"/>
    <n v="29082000"/>
    <n v="0.87"/>
    <x v="2"/>
    <n v="0.73"/>
  </r>
  <r>
    <x v="968"/>
    <n v="118.650002"/>
    <n v="118.79450199999999"/>
    <n v="116.234497"/>
    <n v="116.522499"/>
    <n v="26718000"/>
    <n v="-3.65"/>
    <x v="1"/>
    <n v="-3.0399999999999996"/>
  </r>
  <r>
    <x v="969"/>
    <n v="116.83850099999999"/>
    <n v="117.849503"/>
    <n v="114.614998"/>
    <n v="114.849503"/>
    <n v="24970000"/>
    <n v="-1.68"/>
    <x v="1"/>
    <n v="-1.44"/>
  </r>
  <r>
    <x v="970"/>
    <n v="112.639"/>
    <n v="115.156998"/>
    <n v="111.822998"/>
    <n v="112.18699599999999"/>
    <n v="38958000"/>
    <n v="-2.67"/>
    <x v="1"/>
    <n v="-2.3199999999999998"/>
  </r>
  <r>
    <x v="971"/>
    <n v="110.825996"/>
    <n v="111.987503"/>
    <n v="109.32550000000001"/>
    <n v="111.44000200000001"/>
    <n v="32366000"/>
    <n v="-0.75"/>
    <x v="1"/>
    <n v="-0.67"/>
  </r>
  <r>
    <x v="972"/>
    <n v="112.962997"/>
    <n v="114.00050400000001"/>
    <n v="111.822502"/>
    <n v="112.766998"/>
    <n v="34330000"/>
    <n v="1.33"/>
    <x v="2"/>
    <n v="1.2"/>
  </r>
  <r>
    <x v="973"/>
    <n v="113.44000200000001"/>
    <n v="114.800003"/>
    <n v="109.300003"/>
    <n v="109.910004"/>
    <n v="33354000"/>
    <n v="-2.86"/>
    <x v="1"/>
    <n v="-2.5399999999999996"/>
  </r>
  <r>
    <x v="974"/>
    <n v="111.730003"/>
    <n v="114.80999799999999"/>
    <n v="110.5"/>
    <n v="114.620003"/>
    <n v="30992300"/>
    <n v="4.71"/>
    <x v="2"/>
    <n v="4.29"/>
  </r>
  <r>
    <x v="975"/>
    <n v="114.05999799999999"/>
    <n v="116.33000199999999"/>
    <n v="113.260002"/>
    <n v="114.699997"/>
    <n v="26780100"/>
    <n v="0.08"/>
    <x v="2"/>
    <n v="6.9999999999999993E-2"/>
  </r>
  <r>
    <x v="976"/>
    <n v="115.089996"/>
    <n v="115.209999"/>
    <n v="111.910004"/>
    <n v="115.040001"/>
    <n v="27267800"/>
    <n v="0.35000000000000003"/>
    <x v="2"/>
    <n v="0.3"/>
  </r>
  <r>
    <x v="977"/>
    <n v="111.80999799999999"/>
    <n v="113.18"/>
    <n v="107.599998"/>
    <n v="108.360001"/>
    <n v="44455300"/>
    <n v="-6.6899999999999995"/>
    <x v="1"/>
    <n v="-5.81"/>
  </r>
  <r>
    <x v="978"/>
    <n v="108.879997"/>
    <n v="110.58000199999999"/>
    <n v="107.010002"/>
    <n v="108.209999"/>
    <n v="28289900"/>
    <n v="-0.16"/>
    <x v="1"/>
    <n v="-0.14000000000000001"/>
  </r>
  <r>
    <x v="979"/>
    <n v="107.43"/>
    <n v="107.739998"/>
    <n v="104.760002"/>
    <n v="105.44000200000001"/>
    <n v="36626600"/>
    <n v="-2.7699999999999996"/>
    <x v="1"/>
    <n v="-2.5599999999999996"/>
  </r>
  <r>
    <x v="980"/>
    <n v="109.599998"/>
    <n v="114.400002"/>
    <n v="108.41999800000001"/>
    <n v="113.599998"/>
    <n v="41474600"/>
    <n v="8.16"/>
    <x v="2"/>
    <n v="7.74"/>
  </r>
  <r>
    <x v="981"/>
    <n v="112.800003"/>
    <n v="114.699997"/>
    <n v="111.850998"/>
    <n v="114.589996"/>
    <n v="23303800"/>
    <n v="0.99"/>
    <x v="2"/>
    <n v="0.88"/>
  </r>
  <r>
    <x v="982"/>
    <n v="113.400002"/>
    <n v="116.900002"/>
    <n v="113.230003"/>
    <n v="116.639999"/>
    <n v="31336200"/>
    <n v="2.0599999999999996"/>
    <x v="2"/>
    <n v="1.79"/>
  </r>
  <r>
    <x v="983"/>
    <n v="115.529999"/>
    <n v="117.120003"/>
    <n v="114.69000200000001"/>
    <n v="115.480003"/>
    <n v="22856200"/>
    <n v="-1.1599999999999999"/>
    <x v="1"/>
    <n v="-1"/>
  </r>
  <r>
    <x v="984"/>
    <n v="114.43"/>
    <n v="117.08000199999999"/>
    <n v="114.260002"/>
    <n v="115.900002"/>
    <n v="17911000"/>
    <n v="0.42"/>
    <x v="2"/>
    <n v="0.37"/>
  </r>
  <r>
    <x v="985"/>
    <n v="116.339996"/>
    <n v="119.41999800000001"/>
    <n v="116.150002"/>
    <n v="118.779999"/>
    <n v="25302800"/>
    <n v="2.88"/>
    <x v="2"/>
    <n v="2.4899999999999998"/>
  </r>
  <r>
    <x v="986"/>
    <n v="118.300003"/>
    <n v="119.5"/>
    <n v="117.709999"/>
    <n v="118.870003"/>
    <n v="15757700"/>
    <n v="9.9999999999999992E-2"/>
    <x v="2"/>
    <n v="0.08"/>
  </r>
  <r>
    <x v="987"/>
    <n v="116.93"/>
    <n v="118.860001"/>
    <n v="116.709999"/>
    <n v="118.220001"/>
    <n v="15615700"/>
    <n v="-0.66"/>
    <x v="1"/>
    <n v="-0.55000000000000004"/>
  </r>
  <r>
    <x v="988"/>
    <n v="119.120003"/>
    <n v="120.860001"/>
    <n v="117.83000199999999"/>
    <n v="118.139999"/>
    <n v="17061100"/>
    <n v="-0.09"/>
    <x v="1"/>
    <n v="-6.9999999999999993E-2"/>
  </r>
  <r>
    <x v="989"/>
    <n v="117.989998"/>
    <n v="118.199997"/>
    <n v="116.55999799999999"/>
    <n v="117.5"/>
    <n v="15424300"/>
    <n v="-0.64"/>
    <x v="1"/>
    <n v="-0.55000000000000004"/>
  </r>
  <r>
    <x v="990"/>
    <n v="119.589996"/>
    <n v="121.779999"/>
    <n v="119.360001"/>
    <n v="120.650002"/>
    <n v="20497000"/>
    <n v="3.1599999999999997"/>
    <x v="2"/>
    <n v="2.69"/>
  </r>
  <r>
    <x v="991"/>
    <n v="122.08000199999999"/>
    <n v="122.339996"/>
    <n v="119.550003"/>
    <n v="119.82"/>
    <n v="16671600"/>
    <n v="-0.84"/>
    <x v="1"/>
    <n v="-0.69000000000000006"/>
  </r>
  <r>
    <x v="992"/>
    <n v="121.160004"/>
    <n v="122.650002"/>
    <n v="120.400002"/>
    <n v="122.650002"/>
    <n v="16121100"/>
    <n v="2.84"/>
    <x v="2"/>
    <n v="2.3699999999999997"/>
  </r>
  <r>
    <x v="993"/>
    <n v="122.209999"/>
    <n v="123.260002"/>
    <n v="121.57"/>
    <n v="122.879997"/>
    <n v="15525000"/>
    <n v="0.23"/>
    <x v="2"/>
    <n v="0.19"/>
  </r>
  <r>
    <x v="994"/>
    <n v="122.32"/>
    <n v="123.227997"/>
    <n v="121.535004"/>
    <n v="122.510002"/>
    <n v="15626200"/>
    <n v="-0.37"/>
    <x v="1"/>
    <n v="-0.31"/>
  </r>
  <r>
    <x v="995"/>
    <n v="120.93"/>
    <n v="122.150002"/>
    <n v="120.199997"/>
    <n v="120.32"/>
    <n v="17589200"/>
    <n v="-2.1999999999999997"/>
    <x v="1"/>
    <n v="-1.79"/>
  </r>
  <r>
    <x v="996"/>
    <n v="120.230003"/>
    <n v="121.69000200000001"/>
    <n v="119.550003"/>
    <n v="120.860001"/>
    <n v="15652000"/>
    <n v="0.55000000000000004"/>
    <x v="2"/>
    <n v="0.45"/>
  </r>
  <r>
    <x v="997"/>
    <n v="119.870003"/>
    <n v="120"/>
    <n v="117.66999800000001"/>
    <n v="118.120003"/>
    <n v="20187000"/>
    <n v="-2.7399999999999998"/>
    <x v="1"/>
    <n v="-2.2699999999999996"/>
  </r>
  <r>
    <x v="998"/>
    <n v="116.099998"/>
    <n v="116.5"/>
    <n v="114.66999800000001"/>
    <n v="115.07"/>
    <n v="19316000"/>
    <n v="-3.0599999999999996"/>
    <x v="1"/>
    <n v="-2.59"/>
  </r>
  <r>
    <x v="999"/>
    <n v="114.32"/>
    <n v="115.93"/>
    <n v="114.300003"/>
    <n v="114.769997"/>
    <n v="14390700"/>
    <n v="-0.31"/>
    <x v="1"/>
    <n v="-0.27"/>
  </r>
  <r>
    <x v="1000"/>
    <n v="114.449997"/>
    <n v="115.71700300000001"/>
    <n v="113.779999"/>
    <n v="114.699997"/>
    <n v="16051200"/>
    <n v="-0.08"/>
    <x v="1"/>
    <n v="-6.9999999999999993E-2"/>
  </r>
  <r>
    <x v="1001"/>
    <n v="115.150002"/>
    <n v="117.779999"/>
    <n v="115.050003"/>
    <n v="117.699997"/>
    <n v="14874700"/>
    <n v="3"/>
    <x v="2"/>
    <n v="2.6199999999999997"/>
  </r>
  <r>
    <x v="1002"/>
    <n v="115.80999799999999"/>
    <n v="116.599998"/>
    <n v="111.220001"/>
    <n v="111.300003"/>
    <n v="31698700"/>
    <n v="-6.3999999999999995"/>
    <x v="1"/>
    <n v="-5.4399999999999995"/>
  </r>
  <r>
    <x v="1003"/>
    <n v="110.779999"/>
    <n v="111.959999"/>
    <n v="109.80999799999999"/>
    <n v="110.339996"/>
    <n v="20386100"/>
    <n v="-0.97"/>
    <x v="1"/>
    <n v="-0.87"/>
  </r>
  <r>
    <x v="1004"/>
    <n v="111.029999"/>
    <n v="111.370003"/>
    <n v="108.800003"/>
    <n v="109.910004"/>
    <n v="20548200"/>
    <n v="-0.43"/>
    <x v="1"/>
    <n v="-0.39"/>
  </r>
  <r>
    <x v="1005"/>
    <n v="111.629997"/>
    <n v="111.769997"/>
    <n v="109.050003"/>
    <n v="109.150002"/>
    <n v="25898000"/>
    <n v="-0.77"/>
    <x v="1"/>
    <n v="-0.7"/>
  </r>
  <r>
    <x v="1006"/>
    <n v="109.199997"/>
    <n v="111.220001"/>
    <n v="108.19000200000001"/>
    <n v="110.550003"/>
    <n v="22784400"/>
    <n v="1.41"/>
    <x v="2"/>
    <n v="1.29"/>
  </r>
  <r>
    <x v="1007"/>
    <n v="111.339996"/>
    <n v="111.675003"/>
    <n v="108.129997"/>
    <n v="108.68"/>
    <n v="20618100"/>
    <n v="-1.8800000000000001"/>
    <x v="1"/>
    <n v="-1.7"/>
  </r>
  <r>
    <x v="1008"/>
    <n v="108.135002"/>
    <n v="108.879997"/>
    <n v="106.510002"/>
    <n v="107.480003"/>
    <n v="20565100"/>
    <n v="-1.2"/>
    <x v="1"/>
    <n v="-1.1100000000000001"/>
  </r>
  <r>
    <x v="1009"/>
    <n v="107.760002"/>
    <n v="110.989998"/>
    <n v="107.614998"/>
    <n v="110.480003"/>
    <n v="22987200"/>
    <n v="3"/>
    <x v="2"/>
    <n v="2.8"/>
  </r>
  <r>
    <x v="1010"/>
    <n v="109.18"/>
    <n v="110.58000199999999"/>
    <n v="108.05999799999999"/>
    <n v="109.41999800000001"/>
    <n v="21660700"/>
    <n v="-1.07"/>
    <x v="1"/>
    <n v="-0.96"/>
  </r>
  <r>
    <x v="1011"/>
    <n v="110.050003"/>
    <n v="112"/>
    <n v="110"/>
    <n v="111.779999"/>
    <n v="21732900"/>
    <n v="2.3699999999999997"/>
    <x v="2"/>
    <n v="2.1599999999999997"/>
  </r>
  <r>
    <x v="1012"/>
    <n v="111.989998"/>
    <n v="112.639999"/>
    <n v="110.93"/>
    <n v="111.870003"/>
    <n v="19732900"/>
    <n v="9.9999999999999992E-2"/>
    <x v="2"/>
    <n v="0.09"/>
  </r>
  <r>
    <x v="1013"/>
    <n v="108.889999"/>
    <n v="109.370003"/>
    <n v="105"/>
    <n v="105.30999799999999"/>
    <n v="33015000"/>
    <n v="-6.5699999999999994"/>
    <x v="1"/>
    <n v="-5.87"/>
  </r>
  <r>
    <x v="1014"/>
    <n v="105.44000200000001"/>
    <n v="106.099998"/>
    <n v="104.5"/>
    <n v="105.870003"/>
    <n v="22115800"/>
    <n v="0.57000000000000006"/>
    <x v="2"/>
    <n v="0.54"/>
  </r>
  <r>
    <x v="1015"/>
    <n v="105.010002"/>
    <n v="106.209999"/>
    <n v="103.30999799999999"/>
    <n v="103.900002"/>
    <n v="26494900"/>
    <n v="-1.98"/>
    <x v="1"/>
    <n v="-1.87"/>
  </r>
  <r>
    <x v="1016"/>
    <n v="102.970001"/>
    <n v="104.029999"/>
    <n v="101.855003"/>
    <n v="103.629997"/>
    <n v="64540100"/>
    <n v="-0.28000000000000003"/>
    <x v="1"/>
    <n v="-0.26"/>
  </r>
  <r>
    <x v="1017"/>
    <n v="102.540001"/>
    <n v="104.019997"/>
    <n v="102.370003"/>
    <n v="103.849998"/>
    <n v="19738600"/>
    <n v="0.23"/>
    <x v="2"/>
    <n v="0.22"/>
  </r>
  <r>
    <x v="1018"/>
    <n v="102.879997"/>
    <n v="103.16999800000001"/>
    <n v="101.120003"/>
    <n v="101.83000199999999"/>
    <n v="24001700"/>
    <n v="-2.0199999999999996"/>
    <x v="1"/>
    <n v="-1.95"/>
  </r>
  <r>
    <x v="1019"/>
    <n v="102.239998"/>
    <n v="103.489998"/>
    <n v="99.989998"/>
    <n v="100.010002"/>
    <n v="26596800"/>
    <n v="-1.82"/>
    <x v="1"/>
    <n v="-1.79"/>
  </r>
  <r>
    <x v="1020"/>
    <n v="99.449996999999996"/>
    <n v="101.68"/>
    <n v="99.410004000000001"/>
    <n v="100.57"/>
    <n v="21272700"/>
    <n v="0.56000000000000005"/>
    <x v="2"/>
    <n v="0.56000000000000005"/>
  </r>
  <r>
    <x v="1021"/>
    <n v="100.05999799999999"/>
    <n v="100.110001"/>
    <n v="98.010002"/>
    <n v="99.169998000000007"/>
    <n v="25657000"/>
    <n v="-1.41"/>
    <x v="1"/>
    <n v="-1.4"/>
  </r>
  <r>
    <x v="1022"/>
    <n v="98.610000999999997"/>
    <n v="100.44000200000001"/>
    <n v="98.379997000000003"/>
    <n v="98.809997999999993"/>
    <n v="22437900"/>
    <n v="-0.37"/>
    <x v="1"/>
    <n v="-0.37"/>
  </r>
  <r>
    <x v="1023"/>
    <n v="99.910004000000001"/>
    <n v="100.459999"/>
    <n v="97.339995999999999"/>
    <n v="98.089995999999999"/>
    <n v="24225000"/>
    <n v="-0.73"/>
    <x v="1"/>
    <n v="-0.73"/>
  </r>
  <r>
    <x v="1024"/>
    <n v="98.019997000000004"/>
    <n v="101.400002"/>
    <n v="97.800003000000004"/>
    <n v="100.739998"/>
    <n v="24617000"/>
    <n v="2.6599999999999997"/>
    <x v="2"/>
    <n v="2.71"/>
  </r>
  <r>
    <x v="1025"/>
    <n v="99.300003000000004"/>
    <n v="99.300003000000004"/>
    <n v="96.519997000000004"/>
    <n v="98.089995999999999"/>
    <n v="21921500"/>
    <n v="-2.6599999999999997"/>
    <x v="1"/>
    <n v="-2.6399999999999997"/>
  </r>
  <r>
    <x v="1026"/>
    <n v="97.730002999999996"/>
    <n v="99.494003000000006"/>
    <n v="96.029999000000004"/>
    <n v="96.150002000000001"/>
    <n v="26277800"/>
    <n v="-1.94"/>
    <x v="1"/>
    <n v="-1.98"/>
  </r>
  <r>
    <x v="1027"/>
    <n v="97.220000999999996"/>
    <n v="99.970000999999996"/>
    <n v="97.019997000000004"/>
    <n v="99.300003000000004"/>
    <n v="24840000"/>
    <n v="3.1599999999999997"/>
    <x v="2"/>
    <n v="3.28"/>
  </r>
  <r>
    <x v="1028"/>
    <n v="101.040001"/>
    <n v="102.720001"/>
    <n v="101.040001"/>
    <n v="102.410004"/>
    <n v="22580900"/>
    <n v="3.1199999999999997"/>
    <x v="2"/>
    <n v="3.1399999999999997"/>
  </r>
  <r>
    <x v="1029"/>
    <n v="100.69000200000001"/>
    <n v="102.739998"/>
    <n v="99.739998"/>
    <n v="102.220001"/>
    <n v="18475500"/>
    <n v="-0.2"/>
    <x v="1"/>
    <n v="-0.19"/>
  </r>
  <r>
    <x v="1030"/>
    <n v="101.5"/>
    <n v="103.730003"/>
    <n v="101.5"/>
    <n v="102.239998"/>
    <n v="17156200"/>
    <n v="0.02"/>
    <x v="2"/>
    <n v="0.02"/>
  </r>
  <r>
    <x v="1031"/>
    <n v="100.650002"/>
    <n v="101.41999800000001"/>
    <n v="99.209998999999996"/>
    <n v="99.57"/>
    <n v="24249900"/>
    <n v="-2.67"/>
    <x v="1"/>
    <n v="-2.6199999999999997"/>
  </r>
  <r>
    <x v="1032"/>
    <n v="99.849997999999999"/>
    <n v="99.989998"/>
    <n v="97.870002999999997"/>
    <n v="98.709998999999996"/>
    <n v="16529900"/>
    <n v="-0.87"/>
    <x v="1"/>
    <n v="-0.87"/>
  </r>
  <r>
    <x v="1033"/>
    <n v="98.25"/>
    <n v="100.120003"/>
    <n v="97.25"/>
    <n v="98.050003000000004"/>
    <n v="21617700"/>
    <n v="-0.66"/>
    <x v="1"/>
    <n v="-0.67"/>
  </r>
  <r>
    <x v="1034"/>
    <n v="98.269997000000004"/>
    <n v="99.648003000000003"/>
    <n v="97.669998000000007"/>
    <n v="98.300003000000004"/>
    <n v="17343400"/>
    <n v="0.25"/>
    <x v="2"/>
    <n v="0.26"/>
  </r>
  <r>
    <x v="1035"/>
    <n v="95.93"/>
    <n v="100.529999"/>
    <n v="95.269997000000004"/>
    <n v="99.709998999999996"/>
    <n v="32812200"/>
    <n v="1.41"/>
    <x v="2"/>
    <n v="1.44"/>
  </r>
  <r>
    <x v="1036"/>
    <n v="100.625"/>
    <n v="101.290001"/>
    <n v="97.029999000000004"/>
    <n v="97.18"/>
    <n v="22624800"/>
    <n v="-2.5299999999999998"/>
    <x v="1"/>
    <n v="-2.5399999999999996"/>
  </r>
  <r>
    <x v="1037"/>
    <n v="99.519997000000004"/>
    <n v="101.769997"/>
    <n v="99.510002"/>
    <n v="100.779999"/>
    <n v="23311600"/>
    <n v="3.5999999999999996"/>
    <x v="2"/>
    <n v="3.71"/>
  </r>
  <r>
    <x v="1038"/>
    <n v="103.94000200000001"/>
    <n v="104.220001"/>
    <n v="100.650002"/>
    <n v="101.389999"/>
    <n v="21610500"/>
    <n v="0.61"/>
    <x v="2"/>
    <n v="0.61"/>
  </r>
  <r>
    <x v="1039"/>
    <n v="100.699997"/>
    <n v="101.658997"/>
    <n v="99.635002"/>
    <n v="100.290001"/>
    <n v="21573700"/>
    <n v="-1.1000000000000001"/>
    <x v="1"/>
    <n v="-1.0900000000000001"/>
  </r>
  <r>
    <x v="1040"/>
    <n v="100.82"/>
    <n v="103"/>
    <n v="99.970000999999996"/>
    <n v="100.529999"/>
    <n v="25125100"/>
    <n v="0.24000000000000002"/>
    <x v="2"/>
    <n v="0.24000000000000002"/>
  </r>
  <r>
    <x v="1041"/>
    <n v="98.459998999999996"/>
    <n v="101.620003"/>
    <n v="98.230002999999996"/>
    <n v="101.480003"/>
    <n v="28988700"/>
    <n v="0.96"/>
    <x v="2"/>
    <n v="0.95"/>
  </r>
  <r>
    <x v="1042"/>
    <n v="102.089996"/>
    <n v="103.099998"/>
    <n v="100.300003"/>
    <n v="102.970001"/>
    <n v="24680800"/>
    <n v="1.49"/>
    <x v="2"/>
    <n v="1.47"/>
  </r>
  <r>
    <x v="1043"/>
    <n v="103.300003"/>
    <n v="105.099998"/>
    <n v="103.019997"/>
    <n v="104.93"/>
    <n v="29910200"/>
    <n v="1.96"/>
    <x v="2"/>
    <n v="1.91"/>
  </r>
  <r>
    <x v="1044"/>
    <n v="96.760002"/>
    <n v="98.540001000000004"/>
    <n v="94.57"/>
    <n v="94.82"/>
    <n v="71504300"/>
    <n v="-10.11"/>
    <x v="1"/>
    <n v="-9.64"/>
  </r>
  <r>
    <x v="1045"/>
    <n v="94.309997999999993"/>
    <n v="95.169998000000007"/>
    <n v="91.900002000000001"/>
    <n v="92.599997999999999"/>
    <n v="54036500"/>
    <n v="-2.23"/>
    <x v="1"/>
    <n v="-2.3499999999999996"/>
  </r>
  <r>
    <x v="1046"/>
    <n v="92.529999000000004"/>
    <n v="96.860000999999997"/>
    <n v="92.322997999999998"/>
    <n v="96.580001999999993"/>
    <n v="35696900"/>
    <n v="3.9899999999999998"/>
    <x v="2"/>
    <n v="4.3"/>
  </r>
  <r>
    <x v="1047"/>
    <n v="95.779999000000004"/>
    <n v="96.349997999999999"/>
    <n v="94.379997000000003"/>
    <n v="94.660004000000001"/>
    <n v="29868700"/>
    <n v="-1.92"/>
    <x v="1"/>
    <n v="-1.99"/>
  </r>
  <r>
    <x v="1048"/>
    <n v="95.589995999999999"/>
    <n v="96.165001000000004"/>
    <n v="90.43"/>
    <n v="90.5"/>
    <n v="43220600"/>
    <n v="-4.17"/>
    <x v="1"/>
    <n v="-4.3999999999999995"/>
  </r>
  <r>
    <x v="1049"/>
    <n v="90.910004000000001"/>
    <n v="91.300003000000004"/>
    <n v="87.010002"/>
    <n v="87.07"/>
    <n v="43553600"/>
    <n v="-3.44"/>
    <x v="1"/>
    <n v="-3.8"/>
  </r>
  <r>
    <x v="1050"/>
    <n v="86.345000999999996"/>
    <n v="86.550003000000004"/>
    <n v="83.449996999999996"/>
    <n v="83.489998"/>
    <n v="48510400"/>
    <n v="-3.59"/>
    <x v="1"/>
    <n v="-4.12"/>
  </r>
  <r>
    <x v="1051"/>
    <n v="85.510002"/>
    <n v="86.730002999999996"/>
    <n v="83.879997000000003"/>
    <n v="86.699996999999996"/>
    <n v="40173300"/>
    <n v="3.21"/>
    <x v="2"/>
    <n v="3.8499999999999996"/>
  </r>
  <r>
    <x v="1052"/>
    <n v="87.339995999999999"/>
    <n v="88.940002000000007"/>
    <n v="86.959998999999996"/>
    <n v="88.650002000000001"/>
    <n v="26899900"/>
    <n v="1.96"/>
    <x v="2"/>
    <n v="2.25"/>
  </r>
  <r>
    <x v="1053"/>
    <n v="89.160004000000001"/>
    <n v="90.404999000000004"/>
    <n v="87.650002000000001"/>
    <n v="88.910004000000001"/>
    <n v="30172000"/>
    <n v="0.27"/>
    <x v="2"/>
    <n v="0.3"/>
  </r>
  <r>
    <x v="1054"/>
    <n v="88.544998000000007"/>
    <n v="89.489998"/>
    <n v="87.360000999999997"/>
    <n v="87.400002000000001"/>
    <n v="26743900"/>
    <n v="-1.52"/>
    <x v="1"/>
    <n v="-1.7"/>
  </r>
  <r>
    <x v="1055"/>
    <n v="92.339995999999999"/>
    <n v="94.550003000000004"/>
    <n v="91.650002000000001"/>
    <n v="94.169998000000007"/>
    <n v="42371200"/>
    <n v="6.77"/>
    <x v="2"/>
    <n v="7.75"/>
  </r>
  <r>
    <x v="1056"/>
    <n v="94.709998999999996"/>
    <n v="97.360000999999997"/>
    <n v="94.160004000000001"/>
    <n v="96.730002999999996"/>
    <n v="30569100"/>
    <n v="2.57"/>
    <x v="2"/>
    <n v="2.7199999999999998"/>
  </r>
  <r>
    <x v="1057"/>
    <n v="95.5"/>
    <n v="97.18"/>
    <n v="95.112999000000002"/>
    <n v="96.029999000000004"/>
    <n v="24170100"/>
    <n v="-0.71"/>
    <x v="1"/>
    <n v="-0.73"/>
  </r>
  <r>
    <x v="1058"/>
    <n v="98.669998000000007"/>
    <n v="100.41999800000001"/>
    <n v="97.019997000000004"/>
    <n v="98.720000999999996"/>
    <n v="31831000"/>
    <n v="2.6999999999999997"/>
    <x v="2"/>
    <n v="2.8099999999999996"/>
  </r>
  <r>
    <x v="1059"/>
    <n v="98.019997000000004"/>
    <n v="99.849997999999999"/>
    <n v="97.902000000000001"/>
    <n v="98.989998"/>
    <n v="24660200"/>
    <n v="0.27"/>
    <x v="2"/>
    <n v="0.28000000000000003"/>
  </r>
  <r>
    <x v="1060"/>
    <n v="97.18"/>
    <n v="99.480002999999996"/>
    <n v="97.099997999999999"/>
    <n v="98.5"/>
    <n v="21818700"/>
    <n v="-0.49"/>
    <x v="1"/>
    <n v="-0.5"/>
  </r>
  <r>
    <x v="1061"/>
    <n v="99.010002"/>
    <n v="99.160004000000001"/>
    <n v="96.739998"/>
    <n v="97.800003000000004"/>
    <n v="24969900"/>
    <n v="-0.7"/>
    <x v="1"/>
    <n v="-0.72"/>
  </r>
  <r>
    <x v="1062"/>
    <n v="97.559997999999993"/>
    <n v="98.720000999999996"/>
    <n v="95.669998000000007"/>
    <n v="95.830001999999993"/>
    <n v="18696900"/>
    <n v="-1.98"/>
    <x v="1"/>
    <n v="-2.0199999999999996"/>
  </r>
  <r>
    <x v="1063"/>
    <n v="96.160004000000001"/>
    <n v="97.547996999999995"/>
    <n v="94.410004000000001"/>
    <n v="97.330001999999993"/>
    <n v="18868900"/>
    <n v="1.5"/>
    <x v="2"/>
    <n v="1.57"/>
  </r>
  <r>
    <x v="1064"/>
    <n v="97.339995999999999"/>
    <n v="99.069000000000003"/>
    <n v="97.339995999999999"/>
    <n v="98.82"/>
    <n v="17568900"/>
    <n v="1.49"/>
    <x v="2"/>
    <n v="1.54"/>
  </r>
  <r>
    <x v="1065"/>
    <n v="98.464995999999999"/>
    <n v="98.940002000000007"/>
    <n v="97.529999000000004"/>
    <n v="97.599997999999999"/>
    <n v="8567800"/>
    <n v="-1.23"/>
    <x v="1"/>
    <n v="-1.24"/>
  </r>
  <r>
    <x v="1066"/>
    <n v="97.199996999999996"/>
    <n v="97.830001999999993"/>
    <n v="95.889999000000003"/>
    <n v="96.25"/>
    <n v="19974500"/>
    <n v="-1.35"/>
    <x v="1"/>
    <n v="-1.39"/>
  </r>
  <r>
    <x v="1067"/>
    <n v="96"/>
    <n v="96.389999000000003"/>
    <n v="94.389999000000003"/>
    <n v="95.440002000000007"/>
    <n v="20220000"/>
    <n v="-0.81"/>
    <x v="1"/>
    <n v="-0.85"/>
  </r>
  <r>
    <x v="1068"/>
    <n v="95.120002999999997"/>
    <n v="101.449997"/>
    <n v="94.669998000000007"/>
    <n v="101.449997"/>
    <n v="39888100"/>
    <n v="6.01"/>
    <x v="2"/>
    <n v="6.3"/>
  </r>
  <r>
    <x v="1069"/>
    <n v="101.400002"/>
    <n v="102.589996"/>
    <n v="100.66999800000001"/>
    <n v="101.279999"/>
    <n v="21771500"/>
    <n v="-0.17"/>
    <x v="1"/>
    <n v="-0.17"/>
  </r>
  <r>
    <x v="1070"/>
    <n v="99.370002999999997"/>
    <n v="101.150002"/>
    <n v="99.169998000000007"/>
    <n v="100.83000199999999"/>
    <n v="18821500"/>
    <n v="-0.45"/>
    <x v="1"/>
    <n v="-0.45"/>
  </r>
  <r>
    <x v="1071"/>
    <n v="99.815002000000007"/>
    <n v="101.75"/>
    <n v="99.355002999999996"/>
    <n v="99.870002999999997"/>
    <n v="19955500"/>
    <n v="-0.96"/>
    <x v="1"/>
    <n v="-0.96"/>
  </r>
  <r>
    <x v="1072"/>
    <n v="99.669998000000007"/>
    <n v="100.209999"/>
    <n v="96.760002"/>
    <n v="97.309997999999993"/>
    <n v="20877600"/>
    <n v="-2.57"/>
    <x v="1"/>
    <n v="-2.57"/>
  </r>
  <r>
    <x v="1073"/>
    <n v="96.769997000000004"/>
    <n v="97.309997999999993"/>
    <n v="95.025002000000001"/>
    <n v="95.150002000000001"/>
    <n v="26647900"/>
    <n v="-2.1599999999999997"/>
    <x v="1"/>
    <n v="-2.2199999999999998"/>
  </r>
  <r>
    <x v="1074"/>
    <n v="95.690002000000007"/>
    <n v="95.870002999999997"/>
    <n v="93.800003000000004"/>
    <n v="93.949996999999996"/>
    <n v="25593200"/>
    <n v="-1.21"/>
    <x v="1"/>
    <n v="-1.27"/>
  </r>
  <r>
    <x v="1075"/>
    <n v="93.900002000000001"/>
    <n v="94.489998"/>
    <n v="93.019997000000004"/>
    <n v="93.07"/>
    <n v="21885300"/>
    <n v="-0.88"/>
    <x v="1"/>
    <n v="-0.94000000000000006"/>
  </r>
  <r>
    <x v="1076"/>
    <n v="93.089995999999999"/>
    <n v="93.875"/>
    <n v="91.900002000000001"/>
    <n v="93.559997999999993"/>
    <n v="27380900"/>
    <n v="0.49"/>
    <x v="2"/>
    <n v="0.53"/>
  </r>
  <r>
    <x v="1077"/>
    <n v="98.07"/>
    <n v="99.800003000000004"/>
    <n v="95.379997000000003"/>
    <n v="95.849997999999999"/>
    <n v="34788500"/>
    <n v="2.2999999999999998"/>
    <x v="2"/>
    <n v="2.4499999999999997"/>
  </r>
  <r>
    <x v="1078"/>
    <n v="95.540001000000004"/>
    <n v="97.220000999999996"/>
    <n v="93.940002000000007"/>
    <n v="95.309997999999993"/>
    <n v="26452900"/>
    <n v="-0.55000000000000004"/>
    <x v="1"/>
    <n v="-0.57000000000000006"/>
  </r>
  <r>
    <x v="1079"/>
    <n v="93.540001000000004"/>
    <n v="94.029999000000004"/>
    <n v="90.43"/>
    <n v="91.199996999999996"/>
    <n v="28298800"/>
    <n v="-4.12"/>
    <x v="1"/>
    <n v="-4.3199999999999994"/>
  </r>
  <r>
    <x v="1080"/>
    <n v="91.199996999999996"/>
    <n v="91.75"/>
    <n v="90.010002"/>
    <n v="90.860000999999997"/>
    <n v="48485500"/>
    <n v="-0.34"/>
    <x v="1"/>
    <n v="-0.38"/>
  </r>
  <r>
    <x v="1081"/>
    <n v="90.879997000000003"/>
    <n v="91.199996999999996"/>
    <n v="88.925003000000004"/>
    <n v="89.150002000000001"/>
    <n v="23020500"/>
    <n v="-1.71"/>
    <x v="1"/>
    <n v="-1.89"/>
  </r>
  <r>
    <x v="1082"/>
    <n v="88.730002999999996"/>
    <n v="89.779999000000004"/>
    <n v="88.040001000000004"/>
    <n v="89.629997000000003"/>
    <n v="21976800"/>
    <n v="0.48"/>
    <x v="2"/>
    <n v="0.54"/>
  </r>
  <r>
    <x v="1083"/>
    <n v="89.730002999999996"/>
    <n v="90.915001000000004"/>
    <n v="88.910004000000001"/>
    <n v="90.25"/>
    <n v="20336400"/>
    <n v="0.63"/>
    <x v="2"/>
    <n v="0.7"/>
  </r>
  <r>
    <x v="1084"/>
    <n v="88.93"/>
    <n v="89.18"/>
    <n v="86.940002000000007"/>
    <n v="88.260002"/>
    <n v="23656100"/>
    <n v="-1.99"/>
    <x v="1"/>
    <n v="-2.21"/>
  </r>
  <r>
    <x v="1085"/>
    <n v="87.620002999999997"/>
    <n v="90.099997999999999"/>
    <n v="87.620002999999997"/>
    <n v="89.809997999999993"/>
    <n v="17815000"/>
    <n v="1.55"/>
    <x v="2"/>
    <n v="1.76"/>
  </r>
  <r>
    <x v="1086"/>
    <n v="89.309997999999993"/>
    <n v="89.5"/>
    <n v="87.535004000000001"/>
    <n v="87.93"/>
    <n v="15470900"/>
    <n v="-1.8800000000000001"/>
    <x v="1"/>
    <n v="-2.0999999999999996"/>
  </r>
  <r>
    <x v="1087"/>
    <n v="87.5"/>
    <n v="88.519997000000004"/>
    <n v="86.370002999999997"/>
    <n v="86.459998999999996"/>
    <n v="17879600"/>
    <n v="-1.48"/>
    <x v="1"/>
    <n v="-1.68"/>
  </r>
  <r>
    <x v="1088"/>
    <n v="87.029999000000004"/>
    <n v="89.364998"/>
    <n v="86.989998"/>
    <n v="88.949996999999996"/>
    <n v="18280700"/>
    <n v="2.4899999999999998"/>
    <x v="2"/>
    <n v="2.88"/>
  </r>
  <r>
    <x v="1089"/>
    <n v="87.364998"/>
    <n v="88.830001999999993"/>
    <n v="87.029999000000004"/>
    <n v="88.730002999999996"/>
    <n v="19190300"/>
    <n v="-0.22"/>
    <x v="1"/>
    <n v="-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28FDD-B667-4F4C-90E8-503A6EA96BEC}" name="피벗 테이블3" cacheId="1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L26:P32" firstHeaderRow="1" firstDataRow="2" firstDataCol="1"/>
  <pivotFields count="9">
    <pivotField axis="axisRow" numFmtId="176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개수 : Moveme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BET_1" connectionId="1" xr16:uid="{53E50C6B-695C-4748-ACE5-4AD33D93A93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36F-170A-1A46-9B08-A2028A8CDBF9}">
  <dimension ref="A1:P1259"/>
  <sheetViews>
    <sheetView topLeftCell="C1" workbookViewId="0">
      <pane ySplit="1" topLeftCell="A2" activePane="bottomLeft" state="frozen"/>
      <selection pane="bottomLeft" activeCell="O48" sqref="O48"/>
    </sheetView>
  </sheetViews>
  <sheetFormatPr baseColWidth="10" defaultColWidth="10.7109375" defaultRowHeight="18"/>
  <cols>
    <col min="1" max="1" width="14.28515625" style="1" bestFit="1" customWidth="1"/>
    <col min="2" max="4" width="11.7109375" bestFit="1" customWidth="1"/>
    <col min="5" max="5" width="14.7109375" customWidth="1"/>
    <col min="7" max="7" width="11.85546875" bestFit="1" customWidth="1"/>
    <col min="8" max="8" width="17.7109375" style="2" bestFit="1" customWidth="1"/>
    <col min="9" max="9" width="10.140625" style="2" bestFit="1" customWidth="1"/>
    <col min="10" max="10" width="8.85546875" customWidth="1"/>
    <col min="11" max="11" width="18" bestFit="1" customWidth="1"/>
    <col min="12" max="12" width="26.85546875" customWidth="1"/>
    <col min="13" max="13" width="19.28515625" bestFit="1" customWidth="1"/>
    <col min="14" max="14" width="11.5703125" customWidth="1"/>
    <col min="15" max="15" width="42.7109375" bestFit="1" customWidth="1"/>
  </cols>
  <sheetData>
    <row r="1" spans="1:11">
      <c r="A1" s="1" t="s">
        <v>5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6</v>
      </c>
      <c r="H1" s="2" t="s">
        <v>7</v>
      </c>
      <c r="I1" s="2" t="s">
        <v>8</v>
      </c>
      <c r="J1" s="2"/>
      <c r="K1" s="2"/>
    </row>
    <row r="2" spans="1:11">
      <c r="A2" s="1">
        <v>43347</v>
      </c>
      <c r="B2">
        <v>60.213501000000001</v>
      </c>
      <c r="C2">
        <v>60.649501999999998</v>
      </c>
      <c r="D2">
        <v>59.625</v>
      </c>
      <c r="E2">
        <v>59.849997999999999</v>
      </c>
      <c r="F2">
        <v>36620000</v>
      </c>
      <c r="G2">
        <v>0</v>
      </c>
      <c r="H2" s="2" t="str">
        <f>IF(G2 &gt; 0, "Positive Movement", IF(G2 &lt; 0, "Negative Movement", "No Movement"))</f>
        <v>No Movement</v>
      </c>
      <c r="I2" s="2">
        <v>0</v>
      </c>
    </row>
    <row r="3" spans="1:11">
      <c r="A3" s="1">
        <v>43348</v>
      </c>
      <c r="B3">
        <v>59.689999</v>
      </c>
      <c r="C3">
        <v>59.950499999999998</v>
      </c>
      <c r="D3">
        <v>58.099997999999999</v>
      </c>
      <c r="E3">
        <v>59.324001000000003</v>
      </c>
      <c r="F3">
        <v>41226000</v>
      </c>
      <c r="G3">
        <f>ROUNDUP(E3 - E2,2)</f>
        <v>-0.53</v>
      </c>
      <c r="H3" s="2" t="str">
        <f>IF(G3 &gt; 0, "Positive Movement", IF(G3 &lt; 0, "Negative Movement", "No Movement"))</f>
        <v>Negative Movement</v>
      </c>
      <c r="I3" s="2">
        <f>ROUNDUP((E3-E2)/E2*100,2)</f>
        <v>-0.88</v>
      </c>
    </row>
    <row r="4" spans="1:11">
      <c r="A4" s="1">
        <v>43349</v>
      </c>
      <c r="B4">
        <v>59.314999</v>
      </c>
      <c r="C4">
        <v>59.314999</v>
      </c>
      <c r="D4">
        <v>57.599997999999999</v>
      </c>
      <c r="E4">
        <v>58.571998999999998</v>
      </c>
      <c r="F4">
        <v>37770000</v>
      </c>
      <c r="G4">
        <f>ROUNDUP(E4 - E3,2)</f>
        <v>-0.76</v>
      </c>
      <c r="H4" s="2" t="str">
        <f>IF(G4 &gt; 0, "Positive Movement", IF(G4 &lt; 0, "Negative Movement", "No Movement"))</f>
        <v>Negative Movement</v>
      </c>
      <c r="I4" s="2">
        <f>ROUNDUP((E4-E3)/E3*100,2)</f>
        <v>-1.27</v>
      </c>
    </row>
    <row r="5" spans="1:11">
      <c r="A5" s="1">
        <v>43350</v>
      </c>
      <c r="B5">
        <v>57.933498</v>
      </c>
      <c r="C5">
        <v>58.762999999999998</v>
      </c>
      <c r="D5">
        <v>57.860748000000001</v>
      </c>
      <c r="E5">
        <v>58.241501</v>
      </c>
      <c r="F5">
        <v>28026000</v>
      </c>
      <c r="G5">
        <f>ROUNDUP(E5 - E4,2)</f>
        <v>-0.34</v>
      </c>
      <c r="H5" s="2" t="str">
        <f>IF(G5 &gt; 0, "Positive Movement", IF(G5 &lt; 0, "Negative Movement", "No Movement"))</f>
        <v>Negative Movement</v>
      </c>
      <c r="I5" s="2">
        <f>ROUNDUP((E5-E4)/E4*100,2)</f>
        <v>-0.57000000000000006</v>
      </c>
    </row>
    <row r="6" spans="1:11">
      <c r="A6" s="1">
        <v>43353</v>
      </c>
      <c r="B6">
        <v>58.609501000000002</v>
      </c>
      <c r="C6">
        <v>58.727001000000001</v>
      </c>
      <c r="D6">
        <v>58.005501000000002</v>
      </c>
      <c r="E6">
        <v>58.231997999999997</v>
      </c>
      <c r="F6">
        <v>22308000</v>
      </c>
      <c r="G6">
        <f>ROUNDUP(E6 - E5,2)</f>
        <v>-0.01</v>
      </c>
      <c r="H6" s="2" t="str">
        <f>IF(G6 &gt; 0, "Positive Movement", IF(G6 &lt; 0, "Negative Movement", "No Movement"))</f>
        <v>Negative Movement</v>
      </c>
      <c r="I6" s="2">
        <f>ROUNDUP((E6-E5)/E5*100,2)</f>
        <v>-0.02</v>
      </c>
    </row>
    <row r="7" spans="1:11">
      <c r="A7" s="1">
        <v>43354</v>
      </c>
      <c r="B7">
        <v>58.081501000000003</v>
      </c>
      <c r="C7">
        <v>58.933998000000003</v>
      </c>
      <c r="D7">
        <v>57.811999999999998</v>
      </c>
      <c r="E7">
        <v>58.868000000000002</v>
      </c>
      <c r="F7">
        <v>24186000</v>
      </c>
      <c r="G7">
        <f>ROUNDUP(E7 - E6,2)</f>
        <v>0.64</v>
      </c>
      <c r="H7" s="2" t="str">
        <f>IF(G7 &gt; 0, "Positive Movement", IF(G7 &lt; 0, "Negative Movement", "No Movement"))</f>
        <v>Positive Movement</v>
      </c>
      <c r="I7" s="2">
        <f>ROUNDUP((E7-E6)/E6*100,2)</f>
        <v>1.1000000000000001</v>
      </c>
    </row>
    <row r="8" spans="1:11">
      <c r="A8" s="1">
        <v>43355</v>
      </c>
      <c r="B8">
        <v>58.636001999999998</v>
      </c>
      <c r="C8">
        <v>58.930500000000002</v>
      </c>
      <c r="D8">
        <v>57.917999000000002</v>
      </c>
      <c r="E8">
        <v>58.140999000000001</v>
      </c>
      <c r="F8">
        <v>25910000</v>
      </c>
      <c r="G8">
        <f>ROUNDUP(E8 - E7,2)</f>
        <v>-0.73</v>
      </c>
      <c r="H8" s="2" t="str">
        <f>IF(G8 &gt; 0, "Positive Movement", IF(G8 &lt; 0, "Negative Movement", "No Movement"))</f>
        <v>Negative Movement</v>
      </c>
      <c r="I8" s="2">
        <f>ROUNDUP((E8-E7)/E7*100,2)</f>
        <v>-1.24</v>
      </c>
    </row>
    <row r="9" spans="1:11">
      <c r="A9" s="1">
        <v>43356</v>
      </c>
      <c r="B9">
        <v>58.536999000000002</v>
      </c>
      <c r="C9">
        <v>58.930500000000002</v>
      </c>
      <c r="D9">
        <v>58.142502</v>
      </c>
      <c r="E9">
        <v>58.766499000000003</v>
      </c>
      <c r="F9">
        <v>28624000</v>
      </c>
      <c r="G9">
        <f>ROUNDUP(E9 - E8,2)</f>
        <v>0.63</v>
      </c>
      <c r="H9" s="2" t="str">
        <f>IF(G9 &gt; 0, "Positive Movement", IF(G9 &lt; 0, "Negative Movement", "No Movement"))</f>
        <v>Positive Movement</v>
      </c>
      <c r="I9" s="2">
        <f>ROUNDUP((E9-E8)/E8*100,2)</f>
        <v>1.08</v>
      </c>
    </row>
    <row r="10" spans="1:11">
      <c r="A10" s="1">
        <v>43357</v>
      </c>
      <c r="B10">
        <v>58.955002</v>
      </c>
      <c r="C10">
        <v>59.021251999999997</v>
      </c>
      <c r="D10">
        <v>58.416499999999999</v>
      </c>
      <c r="E10">
        <v>58.626499000000003</v>
      </c>
      <c r="F10">
        <v>18880000</v>
      </c>
      <c r="G10">
        <f>ROUNDUP(E10 - E9,2)</f>
        <v>-0.15000000000000002</v>
      </c>
      <c r="H10" s="2" t="str">
        <f>IF(G10 &gt; 0, "Positive Movement", IF(G10 &lt; 0, "Negative Movement", "No Movement"))</f>
        <v>Negative Movement</v>
      </c>
      <c r="I10" s="2">
        <f>ROUNDUP((E10-E9)/E9*100,2)</f>
        <v>-0.24000000000000002</v>
      </c>
    </row>
    <row r="11" spans="1:11">
      <c r="A11" s="1">
        <v>43360</v>
      </c>
      <c r="B11">
        <v>58.506999999999998</v>
      </c>
      <c r="C11">
        <v>58.862000000000002</v>
      </c>
      <c r="D11">
        <v>58.416499999999999</v>
      </c>
      <c r="E11">
        <v>57.802501999999997</v>
      </c>
      <c r="F11">
        <v>18880000</v>
      </c>
      <c r="G11">
        <f>ROUNDUP(E11 - E10,2)</f>
        <v>-0.83</v>
      </c>
      <c r="H11" s="2" t="str">
        <f>IF(G11 &gt; 0, "Positive Movement", IF(G11 &lt; 0, "Negative Movement", "No Movement"))</f>
        <v>Negative Movement</v>
      </c>
      <c r="I11" s="2">
        <f>ROUNDUP((E11-E10)/E10*100,2)</f>
        <v>-1.41</v>
      </c>
    </row>
    <row r="12" spans="1:11">
      <c r="A12" s="1">
        <v>43361</v>
      </c>
      <c r="B12">
        <v>57.854500000000002</v>
      </c>
      <c r="C12">
        <v>58.804001</v>
      </c>
      <c r="D12">
        <v>57.854500000000002</v>
      </c>
      <c r="E12">
        <v>58.061000999999997</v>
      </c>
      <c r="F12">
        <v>24072000</v>
      </c>
      <c r="G12">
        <f>ROUNDUP(E12 - E11,2)</f>
        <v>0.26</v>
      </c>
      <c r="H12" s="2" t="str">
        <f>IF(G12 &gt; 0, "Positive Movement", IF(G12 &lt; 0, "Negative Movement", "No Movement"))</f>
        <v>Positive Movement</v>
      </c>
      <c r="I12" s="2">
        <f>ROUNDUP((E12-E11)/E11*100,2)</f>
        <v>0.45</v>
      </c>
    </row>
    <row r="13" spans="1:11">
      <c r="A13" s="1">
        <v>43362</v>
      </c>
      <c r="B13">
        <v>58.249001</v>
      </c>
      <c r="C13">
        <v>58.660499999999999</v>
      </c>
      <c r="D13">
        <v>57.728999999999999</v>
      </c>
      <c r="E13">
        <v>58.554501000000002</v>
      </c>
      <c r="F13">
        <v>23828000</v>
      </c>
      <c r="G13">
        <f>ROUNDUP(E13 - E12,2)</f>
        <v>0.5</v>
      </c>
      <c r="H13" s="2" t="str">
        <f>IF(G13 &gt; 0, "Positive Movement", IF(G13 &lt; 0, "Negative Movement", "No Movement"))</f>
        <v>Positive Movement</v>
      </c>
      <c r="I13" s="2">
        <f>ROUNDUP((E13-E12)/E12*100,2)</f>
        <v>0.85</v>
      </c>
    </row>
    <row r="14" spans="1:11">
      <c r="A14" s="1">
        <v>43363</v>
      </c>
      <c r="B14">
        <v>58.999499999999998</v>
      </c>
      <c r="C14">
        <v>59.494498999999998</v>
      </c>
      <c r="D14">
        <v>58.667999000000002</v>
      </c>
      <c r="E14">
        <v>59.343497999999997</v>
      </c>
      <c r="F14">
        <v>24508000</v>
      </c>
      <c r="G14">
        <f>ROUNDUP(E14 - E13,2)</f>
        <v>0.79</v>
      </c>
      <c r="H14" s="2" t="str">
        <f>IF(G14 &gt; 0, "Positive Movement", IF(G14 &lt; 0, "Negative Movement", "No Movement"))</f>
        <v>Positive Movement</v>
      </c>
      <c r="I14" s="2">
        <f>ROUNDUP((E14-E13)/E13*100,2)</f>
        <v>1.35</v>
      </c>
    </row>
    <row r="15" spans="1:11">
      <c r="A15" s="1">
        <v>43364</v>
      </c>
      <c r="B15">
        <v>59.599997999999999</v>
      </c>
      <c r="C15">
        <v>59.610500000000002</v>
      </c>
      <c r="D15">
        <v>58.301997999999998</v>
      </c>
      <c r="E15">
        <v>58.304501000000002</v>
      </c>
      <c r="F15">
        <v>88112000</v>
      </c>
      <c r="G15">
        <f>ROUNDUP(E15 - E14,2)</f>
        <v>-1.04</v>
      </c>
      <c r="H15" s="2" t="str">
        <f>IF(G15 &gt; 0, "Positive Movement", IF(G15 &lt; 0, "Negative Movement", "No Movement"))</f>
        <v>Negative Movement</v>
      </c>
      <c r="I15" s="2">
        <f>ROUNDUP((E15-E14)/E14*100,2)</f>
        <v>-1.76</v>
      </c>
    </row>
    <row r="16" spans="1:11">
      <c r="A16" s="1">
        <v>43367</v>
      </c>
      <c r="B16">
        <v>57.858500999999997</v>
      </c>
      <c r="C16">
        <v>58.900002000000001</v>
      </c>
      <c r="D16">
        <v>57.345500999999999</v>
      </c>
      <c r="E16">
        <v>58.668498999999997</v>
      </c>
      <c r="F16">
        <v>25420000</v>
      </c>
      <c r="G16">
        <f>ROUNDUP(E16 - E15,2)</f>
        <v>0.37</v>
      </c>
      <c r="H16" s="2" t="str">
        <f>IF(G16 &gt; 0, "Positive Movement", IF(G16 &lt; 0, "Negative Movement", "No Movement"))</f>
        <v>Positive Movement</v>
      </c>
      <c r="I16" s="2">
        <f>ROUNDUP((E16-E15)/E15*100,2)</f>
        <v>0.63</v>
      </c>
    </row>
    <row r="17" spans="1:16">
      <c r="A17" s="1">
        <v>43368</v>
      </c>
      <c r="B17">
        <v>58.807499</v>
      </c>
      <c r="C17">
        <v>59.344002000000003</v>
      </c>
      <c r="D17">
        <v>58.400002000000001</v>
      </c>
      <c r="E17">
        <v>59.232498</v>
      </c>
      <c r="F17">
        <v>19554000</v>
      </c>
      <c r="G17">
        <f>ROUNDUP(E17 - E16,2)</f>
        <v>0.57000000000000006</v>
      </c>
      <c r="H17" s="2" t="str">
        <f>IF(G17 &gt; 0, "Positive Movement", IF(G17 &lt; 0, "Negative Movement", "No Movement"))</f>
        <v>Positive Movement</v>
      </c>
      <c r="I17" s="2">
        <f>ROUNDUP((E17-E16)/E16*100,2)</f>
        <v>0.97</v>
      </c>
    </row>
    <row r="18" spans="1:16">
      <c r="A18" s="1">
        <v>43369</v>
      </c>
      <c r="B18">
        <v>59.2575</v>
      </c>
      <c r="C18">
        <v>59.711497999999999</v>
      </c>
      <c r="D18">
        <v>58.738250999999998</v>
      </c>
      <c r="E18">
        <v>59.024501999999998</v>
      </c>
      <c r="F18">
        <v>29246000</v>
      </c>
      <c r="G18">
        <f>ROUNDUP(E18 - E17,2)</f>
        <v>-0.21000000000000002</v>
      </c>
      <c r="H18" s="2" t="str">
        <f>IF(G18 &gt; 0, "Positive Movement", IF(G18 &lt; 0, "Negative Movement", "No Movement"))</f>
        <v>Negative Movement</v>
      </c>
      <c r="I18" s="2">
        <f>ROUNDUP((E18-E17)/E17*100,2)</f>
        <v>-0.36</v>
      </c>
    </row>
    <row r="19" spans="1:16">
      <c r="A19" s="1">
        <v>43370</v>
      </c>
      <c r="B19">
        <v>59.336497999999999</v>
      </c>
      <c r="C19">
        <v>60.104999999999997</v>
      </c>
      <c r="D19">
        <v>59.181499000000002</v>
      </c>
      <c r="E19">
        <v>59.731997999999997</v>
      </c>
      <c r="F19">
        <v>25216000</v>
      </c>
      <c r="G19">
        <f>ROUNDUP(E19 - E18,2)</f>
        <v>0.71</v>
      </c>
      <c r="H19" s="2" t="str">
        <f>IF(G19 &gt; 0, "Positive Movement", IF(G19 &lt; 0, "Negative Movement", "No Movement"))</f>
        <v>Positive Movement</v>
      </c>
      <c r="I19" s="2">
        <f>ROUNDUP((E19-E18)/E18*100,2)</f>
        <v>1.2</v>
      </c>
    </row>
    <row r="20" spans="1:16">
      <c r="A20" s="1">
        <v>43371</v>
      </c>
      <c r="B20">
        <v>59.593497999999997</v>
      </c>
      <c r="C20">
        <v>59.770499999999998</v>
      </c>
      <c r="D20">
        <v>59.224997999999999</v>
      </c>
      <c r="E20">
        <v>59.673499999999997</v>
      </c>
      <c r="F20">
        <v>27612000</v>
      </c>
      <c r="G20">
        <f>ROUNDUP(E20 - E19,2)</f>
        <v>-6.0000000000000005E-2</v>
      </c>
      <c r="H20" s="2" t="str">
        <f>IF(G20 &gt; 0, "Positive Movement", IF(G20 &lt; 0, "Negative Movement", "No Movement"))</f>
        <v>Negative Movement</v>
      </c>
      <c r="I20" s="2">
        <f>ROUNDUP((E20-E19)/E19*100,2)</f>
        <v>-9.9999999999999992E-2</v>
      </c>
    </row>
    <row r="21" spans="1:16">
      <c r="A21" s="1">
        <v>43374</v>
      </c>
      <c r="B21">
        <v>59.994498999999998</v>
      </c>
      <c r="C21">
        <v>60.494999</v>
      </c>
      <c r="D21">
        <v>59.514999000000003</v>
      </c>
      <c r="E21">
        <v>59.765498999999998</v>
      </c>
      <c r="F21">
        <v>27152000</v>
      </c>
      <c r="G21">
        <f>ROUNDUP(E21 - E20,2)</f>
        <v>9.9999999999999992E-2</v>
      </c>
      <c r="H21" s="2" t="str">
        <f>IF(G21 &gt; 0, "Positive Movement", IF(G21 &lt; 0, "Negative Movement", "No Movement"))</f>
        <v>Positive Movement</v>
      </c>
      <c r="I21" s="2">
        <f>ROUNDUP((E21-E20)/E20*100,2)</f>
        <v>0.16</v>
      </c>
    </row>
    <row r="22" spans="1:16">
      <c r="A22" s="1">
        <v>43375</v>
      </c>
      <c r="B22">
        <v>59.548000000000002</v>
      </c>
      <c r="C22">
        <v>60.498001000000002</v>
      </c>
      <c r="D22">
        <v>59.331501000000003</v>
      </c>
      <c r="E22">
        <v>60.005501000000002</v>
      </c>
      <c r="F22">
        <v>33758000</v>
      </c>
      <c r="G22">
        <f>ROUNDUP(E22 - E21,2)</f>
        <v>0.25</v>
      </c>
      <c r="H22" s="2" t="str">
        <f>IF(G22 &gt; 0, "Positive Movement", IF(G22 &lt; 0, "Negative Movement", "No Movement"))</f>
        <v>Positive Movement</v>
      </c>
      <c r="I22" s="2">
        <f>ROUNDUP((E22-E21)/E21*100,2)</f>
        <v>0.41000000000000003</v>
      </c>
    </row>
    <row r="23" spans="1:16">
      <c r="A23" s="1">
        <v>43376</v>
      </c>
      <c r="B23">
        <v>60.25</v>
      </c>
      <c r="C23">
        <v>60.320498999999998</v>
      </c>
      <c r="D23">
        <v>59.691502</v>
      </c>
      <c r="E23">
        <v>60.147499000000003</v>
      </c>
      <c r="F23">
        <v>25124000</v>
      </c>
      <c r="G23">
        <f>ROUNDUP(E23 - E22,2)</f>
        <v>0.15000000000000002</v>
      </c>
      <c r="H23" s="2" t="str">
        <f>IF(G23 &gt; 0, "Positive Movement", IF(G23 &lt; 0, "Negative Movement", "No Movement"))</f>
        <v>Positive Movement</v>
      </c>
      <c r="I23" s="2">
        <f>ROUNDUP((E23-E22)/E22*100,2)</f>
        <v>0.24000000000000002</v>
      </c>
    </row>
    <row r="24" spans="1:16">
      <c r="A24" s="1">
        <v>43377</v>
      </c>
      <c r="B24">
        <v>59.766499000000003</v>
      </c>
      <c r="C24">
        <v>59.875500000000002</v>
      </c>
      <c r="D24">
        <v>57.778801000000001</v>
      </c>
      <c r="E24">
        <v>58.409500000000001</v>
      </c>
      <c r="F24">
        <v>44190000</v>
      </c>
      <c r="G24">
        <f>ROUNDUP(E24 - E23,2)</f>
        <v>-1.74</v>
      </c>
      <c r="H24" s="2" t="str">
        <f>IF(G24 &gt; 0, "Positive Movement", IF(G24 &lt; 0, "Negative Movement", "No Movement"))</f>
        <v>Negative Movement</v>
      </c>
      <c r="I24" s="2">
        <f>ROUNDUP((E24-E23)/E23*100,2)</f>
        <v>-2.8899999999999997</v>
      </c>
    </row>
    <row r="25" spans="1:16" ht="19" thickBot="1">
      <c r="A25" s="1">
        <v>43378</v>
      </c>
      <c r="B25">
        <v>58.375</v>
      </c>
      <c r="C25">
        <v>58.674999</v>
      </c>
      <c r="D25">
        <v>57.256000999999998</v>
      </c>
      <c r="E25">
        <v>57.8675</v>
      </c>
      <c r="F25">
        <v>23686000</v>
      </c>
      <c r="G25">
        <f>ROUNDUP(E25 - E24,2)</f>
        <v>-0.55000000000000004</v>
      </c>
      <c r="H25" s="2" t="str">
        <f>IF(G25 &gt; 0, "Positive Movement", IF(G25 &lt; 0, "Negative Movement", "No Movement"))</f>
        <v>Negative Movement</v>
      </c>
      <c r="I25" s="2">
        <f>ROUNDUP((E25-E24)/E24*100,2)</f>
        <v>-0.93</v>
      </c>
      <c r="L25" s="17" t="s">
        <v>20</v>
      </c>
      <c r="M25" s="17"/>
      <c r="N25" s="17"/>
    </row>
    <row r="26" spans="1:16">
      <c r="A26" s="1">
        <v>43381</v>
      </c>
      <c r="B26">
        <v>57.505501000000002</v>
      </c>
      <c r="C26">
        <v>58.400002000000001</v>
      </c>
      <c r="D26">
        <v>56.368198</v>
      </c>
      <c r="E26">
        <v>57.448501999999998</v>
      </c>
      <c r="F26">
        <v>38648000</v>
      </c>
      <c r="G26">
        <f>ROUNDUP(E26 - E25,2)</f>
        <v>-0.42</v>
      </c>
      <c r="H26" s="2" t="str">
        <f>IF(G26 &gt; 0, "Positive Movement", IF(G26 &lt; 0, "Negative Movement", "No Movement"))</f>
        <v>Negative Movement</v>
      </c>
      <c r="I26" s="2">
        <f>ROUNDUP((E26-E25)/E25*100,2)</f>
        <v>-0.73</v>
      </c>
      <c r="L26" s="4" t="s">
        <v>15</v>
      </c>
      <c r="M26" s="4" t="s">
        <v>19</v>
      </c>
    </row>
    <row r="27" spans="1:16">
      <c r="A27" s="1">
        <v>43382</v>
      </c>
      <c r="B27">
        <v>57.307499</v>
      </c>
      <c r="C27">
        <v>57.717498999999997</v>
      </c>
      <c r="D27">
        <v>56.878601000000003</v>
      </c>
      <c r="E27">
        <v>56.941001999999997</v>
      </c>
      <c r="F27">
        <v>26174000</v>
      </c>
      <c r="G27">
        <f>ROUNDUP(E27 - E26,2)</f>
        <v>-0.51</v>
      </c>
      <c r="H27" s="2" t="str">
        <f>IF(G27 &gt; 0, "Positive Movement", IF(G27 &lt; 0, "Negative Movement", "No Movement"))</f>
        <v>Negative Movement</v>
      </c>
      <c r="I27" s="2">
        <f>ROUNDUP((E27-E26)/E26*100,2)</f>
        <v>-0.89</v>
      </c>
      <c r="L27" s="4" t="s">
        <v>9</v>
      </c>
      <c r="M27" t="s">
        <v>16</v>
      </c>
      <c r="N27" t="s">
        <v>17</v>
      </c>
      <c r="O27" t="s">
        <v>18</v>
      </c>
      <c r="P27" t="s">
        <v>10</v>
      </c>
    </row>
    <row r="28" spans="1:16">
      <c r="A28" s="1">
        <v>43383</v>
      </c>
      <c r="B28">
        <v>56.554001</v>
      </c>
      <c r="C28">
        <v>56.608500999999997</v>
      </c>
      <c r="D28">
        <v>54.056499000000002</v>
      </c>
      <c r="E28">
        <v>54.061000999999997</v>
      </c>
      <c r="F28">
        <v>53514000</v>
      </c>
      <c r="G28">
        <f>ROUNDUP(E28 - E27,2)</f>
        <v>-2.8899999999999997</v>
      </c>
      <c r="H28" s="2" t="str">
        <f>IF(G28 &gt; 0, "Positive Movement", IF(G28 &lt; 0, "Negative Movement", "No Movement"))</f>
        <v>Negative Movement</v>
      </c>
      <c r="I28" s="2">
        <f>ROUNDUP((E28-E27)/E27*100,2)</f>
        <v>-5.0599999999999996</v>
      </c>
      <c r="L28" s="6" t="s">
        <v>13</v>
      </c>
      <c r="M28" s="5">
        <v>114</v>
      </c>
      <c r="N28" s="5">
        <v>1</v>
      </c>
      <c r="O28" s="5">
        <v>131</v>
      </c>
      <c r="P28" s="5">
        <v>246</v>
      </c>
    </row>
    <row r="29" spans="1:16">
      <c r="A29" s="1">
        <v>43384</v>
      </c>
      <c r="B29">
        <v>53.646999000000001</v>
      </c>
      <c r="C29">
        <v>55.32</v>
      </c>
      <c r="D29">
        <v>53.413502000000001</v>
      </c>
      <c r="E29">
        <v>53.966000000000001</v>
      </c>
      <c r="F29">
        <v>58980000</v>
      </c>
      <c r="G29">
        <f>ROUNDUP(E29 - E28,2)</f>
        <v>-9.9999999999999992E-2</v>
      </c>
      <c r="H29" s="2" t="str">
        <f>IF(G29 &gt; 0, "Positive Movement", IF(G29 &lt; 0, "Negative Movement", "No Movement"))</f>
        <v>Negative Movement</v>
      </c>
      <c r="I29" s="2">
        <f>ROUNDUP((E29-E28)/E28*100,2)</f>
        <v>-0.18000000000000002</v>
      </c>
      <c r="L29" s="6" t="s">
        <v>14</v>
      </c>
      <c r="M29" s="5">
        <v>110</v>
      </c>
      <c r="N29" s="5"/>
      <c r="O29" s="5">
        <v>141</v>
      </c>
      <c r="P29" s="5">
        <v>251</v>
      </c>
    </row>
    <row r="30" spans="1:16">
      <c r="A30" s="1">
        <v>43385</v>
      </c>
      <c r="B30">
        <v>55.400002000000001</v>
      </c>
      <c r="C30">
        <v>55.75</v>
      </c>
      <c r="D30">
        <v>54.320098999999999</v>
      </c>
      <c r="E30">
        <v>55.504002</v>
      </c>
      <c r="F30">
        <v>42026000</v>
      </c>
      <c r="G30">
        <f>ROUNDUP(E30 - E29,2)</f>
        <v>1.54</v>
      </c>
      <c r="H30" s="2" t="str">
        <f>IF(G30 &gt; 0, "Positive Movement", IF(G30 &lt; 0, "Negative Movement", "No Movement"))</f>
        <v>Positive Movement</v>
      </c>
      <c r="I30" s="2">
        <f>ROUNDUP((E30-E29)/E29*100,2)</f>
        <v>2.8499999999999996</v>
      </c>
      <c r="L30" s="6" t="s">
        <v>11</v>
      </c>
      <c r="M30" s="5">
        <v>129</v>
      </c>
      <c r="N30" s="5">
        <v>1</v>
      </c>
      <c r="O30" s="5">
        <v>145</v>
      </c>
      <c r="P30" s="5">
        <v>275</v>
      </c>
    </row>
    <row r="31" spans="1:16">
      <c r="A31" s="1">
        <v>43388</v>
      </c>
      <c r="B31">
        <v>55.445498999999998</v>
      </c>
      <c r="C31">
        <v>55.672297999999998</v>
      </c>
      <c r="D31">
        <v>54.450001</v>
      </c>
      <c r="E31">
        <v>54.612499</v>
      </c>
      <c r="F31">
        <v>27448000</v>
      </c>
      <c r="G31">
        <f>ROUNDUP(E31 - E30,2)</f>
        <v>-0.9</v>
      </c>
      <c r="H31" s="2" t="str">
        <f>IF(G31 &gt; 0, "Positive Movement", IF(G31 &lt; 0, "Negative Movement", "No Movement"))</f>
        <v>Negative Movement</v>
      </c>
      <c r="I31" s="2">
        <f>ROUNDUP((E31-E30)/E30*100,2)</f>
        <v>-1.61</v>
      </c>
      <c r="L31" s="6" t="s">
        <v>12</v>
      </c>
      <c r="M31" s="5">
        <v>154</v>
      </c>
      <c r="N31" s="5">
        <v>1</v>
      </c>
      <c r="O31" s="5">
        <v>163</v>
      </c>
      <c r="P31" s="5">
        <v>318</v>
      </c>
    </row>
    <row r="32" spans="1:16">
      <c r="A32" s="1">
        <v>43389</v>
      </c>
      <c r="B32">
        <v>55.229500000000002</v>
      </c>
      <c r="C32">
        <v>56.210999000000001</v>
      </c>
      <c r="D32">
        <v>55.125</v>
      </c>
      <c r="E32">
        <v>56.063999000000003</v>
      </c>
      <c r="F32">
        <v>38570000</v>
      </c>
      <c r="G32">
        <f>ROUNDUP(E32 - E31,2)</f>
        <v>1.46</v>
      </c>
      <c r="H32" s="2" t="str">
        <f>IF(G32 &gt; 0, "Positive Movement", IF(G32 &lt; 0, "Negative Movement", "No Movement"))</f>
        <v>Positive Movement</v>
      </c>
      <c r="I32" s="2">
        <f>ROUNDUP((E32-E31)/E31*100,2)</f>
        <v>2.6599999999999997</v>
      </c>
      <c r="L32" s="6" t="s">
        <v>10</v>
      </c>
      <c r="M32" s="5">
        <v>507</v>
      </c>
      <c r="N32" s="5">
        <v>3</v>
      </c>
      <c r="O32" s="5">
        <v>580</v>
      </c>
      <c r="P32" s="5">
        <v>1090</v>
      </c>
    </row>
    <row r="33" spans="1:16">
      <c r="A33" s="1">
        <v>43390</v>
      </c>
      <c r="B33">
        <v>56.323002000000002</v>
      </c>
      <c r="C33">
        <v>56.449500999999998</v>
      </c>
      <c r="D33">
        <v>55.109501000000002</v>
      </c>
      <c r="E33">
        <v>55.784500000000001</v>
      </c>
      <c r="F33">
        <v>29344000</v>
      </c>
      <c r="G33">
        <f>ROUNDUP(E33 - E32,2)</f>
        <v>-0.28000000000000003</v>
      </c>
      <c r="H33" s="2" t="str">
        <f>IF(G33 &gt; 0, "Positive Movement", IF(G33 &lt; 0, "Negative Movement", "No Movement"))</f>
        <v>Negative Movement</v>
      </c>
      <c r="I33" s="2">
        <f>ROUNDUP((E33-E32)/E32*100,2)</f>
        <v>-0.5</v>
      </c>
    </row>
    <row r="34" spans="1:16">
      <c r="A34" s="1">
        <v>43391</v>
      </c>
      <c r="B34">
        <v>56.091999000000001</v>
      </c>
      <c r="C34">
        <v>56.091999000000001</v>
      </c>
      <c r="D34">
        <v>53.854500000000002</v>
      </c>
      <c r="E34">
        <v>54.398499000000001</v>
      </c>
      <c r="F34">
        <v>41890000</v>
      </c>
      <c r="G34">
        <f>ROUNDUP(E34 - E33,2)</f>
        <v>-1.39</v>
      </c>
      <c r="H34" s="2" t="str">
        <f>IF(G34 &gt; 0, "Positive Movement", IF(G34 &lt; 0, "Negative Movement", "No Movement"))</f>
        <v>Negative Movement</v>
      </c>
      <c r="I34" s="2">
        <f>ROUNDUP((E34-E33)/E33*100,2)</f>
        <v>-2.4899999999999998</v>
      </c>
    </row>
    <row r="35" spans="1:16">
      <c r="A35" s="1">
        <v>43392</v>
      </c>
      <c r="B35">
        <v>54.668498999999997</v>
      </c>
      <c r="C35">
        <v>55.518002000000003</v>
      </c>
      <c r="D35">
        <v>54.387501</v>
      </c>
      <c r="E35">
        <v>54.823002000000002</v>
      </c>
      <c r="F35">
        <v>25352000</v>
      </c>
      <c r="G35">
        <f>ROUNDUP(E35 - E34,2)</f>
        <v>0.43</v>
      </c>
      <c r="H35" s="2" t="str">
        <f>IF(G35 &gt; 0, "Positive Movement", IF(G35 &lt; 0, "Negative Movement", "No Movement"))</f>
        <v>Positive Movement</v>
      </c>
      <c r="I35" s="2">
        <f>ROUNDUP((E35-E34)/E34*100,2)</f>
        <v>0.79</v>
      </c>
      <c r="L35" s="11"/>
    </row>
    <row r="36" spans="1:16" ht="19" customHeight="1" thickBot="1">
      <c r="A36" s="1">
        <v>43395</v>
      </c>
      <c r="B36">
        <v>55.152999999999999</v>
      </c>
      <c r="C36">
        <v>55.611499999999999</v>
      </c>
      <c r="D36">
        <v>54.549999</v>
      </c>
      <c r="E36">
        <v>55.057999000000002</v>
      </c>
      <c r="F36">
        <v>30284000</v>
      </c>
      <c r="G36">
        <f>ROUNDUP(E36 - E35,2)</f>
        <v>0.24000000000000002</v>
      </c>
      <c r="H36" s="2" t="str">
        <f>IF(G36 &gt; 0, "Positive Movement", IF(G36 &lt; 0, "Negative Movement", "No Movement"))</f>
        <v>Positive Movement</v>
      </c>
      <c r="I36" s="2">
        <f>ROUNDUP((E36-E35)/E35*100,2)</f>
        <v>0.43</v>
      </c>
      <c r="L36" s="16" t="s">
        <v>34</v>
      </c>
      <c r="M36" s="16"/>
      <c r="O36" s="15" t="s">
        <v>39</v>
      </c>
      <c r="P36" s="15"/>
    </row>
    <row r="37" spans="1:16">
      <c r="A37" s="1">
        <v>43396</v>
      </c>
      <c r="B37">
        <v>54.044497999999997</v>
      </c>
      <c r="C37">
        <v>55.394500999999998</v>
      </c>
      <c r="D37">
        <v>53.5</v>
      </c>
      <c r="E37">
        <v>55.184502000000002</v>
      </c>
      <c r="F37">
        <v>36974000</v>
      </c>
      <c r="G37">
        <f>ROUNDUP(E37 - E36,2)</f>
        <v>0.13</v>
      </c>
      <c r="H37" s="2" t="str">
        <f>IF(G37 &gt; 0, "Positive Movement", IF(G37 &lt; 0, "Negative Movement", "No Movement"))</f>
        <v>Positive Movement</v>
      </c>
      <c r="I37" s="2">
        <f>ROUNDUP((E37-E36)/E36*100,2)</f>
        <v>0.23</v>
      </c>
      <c r="L37" s="7" t="s">
        <v>21</v>
      </c>
      <c r="M37" s="7">
        <v>0.34239130434782605</v>
      </c>
      <c r="O37" s="12" t="s">
        <v>38</v>
      </c>
      <c r="P37" s="1">
        <v>44736</v>
      </c>
    </row>
    <row r="38" spans="1:16">
      <c r="A38" s="1">
        <v>43397</v>
      </c>
      <c r="B38">
        <v>55.212502000000001</v>
      </c>
      <c r="C38">
        <v>55.305999999999997</v>
      </c>
      <c r="D38">
        <v>52.436999999999998</v>
      </c>
      <c r="E38">
        <v>52.535499999999999</v>
      </c>
      <c r="F38">
        <v>39648000</v>
      </c>
      <c r="G38">
        <f>ROUNDUP(E38 - E37,2)</f>
        <v>-2.65</v>
      </c>
      <c r="H38" s="2" t="str">
        <f>IF(G38 &gt; 0, "Positive Movement", IF(G38 &lt; 0, "Negative Movement", "No Movement"))</f>
        <v>Negative Movement</v>
      </c>
      <c r="I38" s="2">
        <f>ROUNDUP((E38-E37)/E37*100,2)</f>
        <v>-4.8099999999999996</v>
      </c>
      <c r="L38" s="7" t="s">
        <v>22</v>
      </c>
      <c r="M38" s="7">
        <v>0.31271295117738329</v>
      </c>
      <c r="O38" s="12" t="s">
        <v>4</v>
      </c>
      <c r="P38" s="10">
        <f>VLOOKUP(P37, 'Big Swings'!A:D, 3,FALSE )</f>
        <v>118.637497</v>
      </c>
    </row>
    <row r="39" spans="1:16" ht="19" thickBot="1">
      <c r="A39" s="1">
        <v>43398</v>
      </c>
      <c r="B39">
        <v>53.589500000000001</v>
      </c>
      <c r="C39">
        <v>55.548999999999999</v>
      </c>
      <c r="D39">
        <v>53.477500999999997</v>
      </c>
      <c r="E39">
        <v>54.778500000000001</v>
      </c>
      <c r="F39">
        <v>50916000</v>
      </c>
      <c r="G39">
        <f>ROUNDUP(E39 - E38,2)</f>
        <v>2.25</v>
      </c>
      <c r="H39" s="2" t="str">
        <f>IF(G39 &gt; 0, "Positive Movement", IF(G39 &lt; 0, "Negative Movement", "No Movement"))</f>
        <v>Positive Movement</v>
      </c>
      <c r="I39" s="2">
        <f>ROUNDUP((E39-E38)/E38*100,2)</f>
        <v>4.2699999999999996</v>
      </c>
      <c r="L39" s="7" t="s">
        <v>23</v>
      </c>
      <c r="M39" s="7">
        <v>0.17500000000000002</v>
      </c>
      <c r="O39" s="13" t="s">
        <v>37</v>
      </c>
      <c r="P39" s="14">
        <f>VLOOKUP(P37, 'Big Swings'!A:D, 4,FALSE )</f>
        <v>113.602997</v>
      </c>
    </row>
    <row r="40" spans="1:16">
      <c r="A40" s="1">
        <v>43399</v>
      </c>
      <c r="B40">
        <v>51.851500999999999</v>
      </c>
      <c r="C40">
        <v>55.326500000000003</v>
      </c>
      <c r="D40">
        <v>51.704498000000001</v>
      </c>
      <c r="E40">
        <v>53.573501999999998</v>
      </c>
      <c r="F40">
        <v>83752000</v>
      </c>
      <c r="G40">
        <f>ROUNDUP(E40 - E39,2)</f>
        <v>-1.21</v>
      </c>
      <c r="H40" s="2" t="str">
        <f>IF(G40 &gt; 0, "Positive Movement", IF(G40 &lt; 0, "Negative Movement", "No Movement"))</f>
        <v>Negative Movement</v>
      </c>
      <c r="I40" s="2">
        <f>ROUNDUP((E40-E39)/E39*100,2)</f>
        <v>-2.1999999999999997</v>
      </c>
      <c r="L40" s="7" t="s">
        <v>24</v>
      </c>
      <c r="M40" s="7">
        <v>-1.7</v>
      </c>
    </row>
    <row r="41" spans="1:16">
      <c r="A41" s="1">
        <v>43402</v>
      </c>
      <c r="B41">
        <v>54.123500999999997</v>
      </c>
      <c r="C41">
        <v>54.852001000000001</v>
      </c>
      <c r="D41">
        <v>49.791499999999999</v>
      </c>
      <c r="E41">
        <v>51.004002</v>
      </c>
      <c r="F41">
        <v>77614000</v>
      </c>
      <c r="G41">
        <f>ROUNDUP(E41 - E40,2)</f>
        <v>-2.57</v>
      </c>
      <c r="H41" s="2" t="str">
        <f>IF(G41 &gt; 0, "Positive Movement", IF(G41 &lt; 0, "Negative Movement", "No Movement"))</f>
        <v>Negative Movement</v>
      </c>
      <c r="I41" s="2">
        <f>ROUNDUP((E41-E40)/E40*100,2)</f>
        <v>-4.8</v>
      </c>
      <c r="L41" s="7" t="s">
        <v>25</v>
      </c>
      <c r="M41" s="7">
        <v>2.1209224248819547</v>
      </c>
    </row>
    <row r="42" spans="1:16">
      <c r="A42" s="1">
        <v>43403</v>
      </c>
      <c r="B42">
        <v>50.423000000000002</v>
      </c>
      <c r="C42">
        <v>51.874499999999998</v>
      </c>
      <c r="D42">
        <v>50.037497999999999</v>
      </c>
      <c r="E42">
        <v>51.810501000000002</v>
      </c>
      <c r="F42">
        <v>64254000</v>
      </c>
      <c r="G42">
        <f>ROUNDUP(E42 - E41,2)</f>
        <v>0.81</v>
      </c>
      <c r="H42" s="2" t="str">
        <f>IF(G42 &gt; 0, "Positive Movement", IF(G42 &lt; 0, "Negative Movement", "No Movement"))</f>
        <v>Positive Movement</v>
      </c>
      <c r="I42" s="2">
        <f>ROUNDUP((E42-E41)/E41*100,2)</f>
        <v>1.59</v>
      </c>
      <c r="L42" s="7" t="s">
        <v>26</v>
      </c>
      <c r="M42" s="7">
        <v>4.4983119323671499</v>
      </c>
    </row>
    <row r="43" spans="1:16">
      <c r="A43" s="1">
        <v>43404</v>
      </c>
      <c r="B43">
        <v>52.990501000000002</v>
      </c>
      <c r="C43">
        <v>54.597000000000001</v>
      </c>
      <c r="D43">
        <v>52.849997999999999</v>
      </c>
      <c r="E43">
        <v>53.838501000000001</v>
      </c>
      <c r="F43">
        <v>50596000</v>
      </c>
      <c r="G43">
        <f>ROUNDUP(E43 - E42,2)</f>
        <v>2.0299999999999998</v>
      </c>
      <c r="H43" s="2" t="str">
        <f>IF(G43 &gt; 0, "Positive Movement", IF(G43 &lt; 0, "Negative Movement", "No Movement"))</f>
        <v>Positive Movement</v>
      </c>
      <c r="I43" s="2">
        <f>ROUNDUP((E43-E42)/E42*100,2)</f>
        <v>3.92</v>
      </c>
      <c r="L43" s="7" t="s">
        <v>27</v>
      </c>
      <c r="M43" s="7">
        <v>1.2144068867261155</v>
      </c>
    </row>
    <row r="44" spans="1:16">
      <c r="A44" s="1">
        <v>43405</v>
      </c>
      <c r="B44">
        <v>53.790000999999997</v>
      </c>
      <c r="C44">
        <v>54.198749999999997</v>
      </c>
      <c r="D44">
        <v>53.123001000000002</v>
      </c>
      <c r="E44">
        <v>53.5</v>
      </c>
      <c r="F44">
        <v>29640000</v>
      </c>
      <c r="G44">
        <f>ROUNDUP(E44 - E43,2)</f>
        <v>-0.34</v>
      </c>
      <c r="H44" s="2" t="str">
        <f>IF(G44 &gt; 0, "Positive Movement", IF(G44 &lt; 0, "Negative Movement", "No Movement"))</f>
        <v>Negative Movement</v>
      </c>
      <c r="I44" s="2">
        <f>ROUNDUP((E44-E43)/E43*100,2)</f>
        <v>-0.63</v>
      </c>
      <c r="L44" s="7" t="s">
        <v>28</v>
      </c>
      <c r="M44" s="7">
        <v>0.72525522490661831</v>
      </c>
    </row>
    <row r="45" spans="1:16">
      <c r="A45" s="1">
        <v>43406</v>
      </c>
      <c r="B45">
        <v>53.686501</v>
      </c>
      <c r="C45">
        <v>54.14875</v>
      </c>
      <c r="D45">
        <v>52.730499000000002</v>
      </c>
      <c r="E45">
        <v>52.889499999999998</v>
      </c>
      <c r="F45">
        <v>36780000</v>
      </c>
      <c r="G45">
        <f>ROUNDUP(E45 - E44,2)</f>
        <v>-0.62</v>
      </c>
      <c r="H45" s="2" t="str">
        <f>IF(G45 &gt; 0, "Positive Movement", IF(G45 &lt; 0, "Negative Movement", "No Movement"))</f>
        <v>Negative Movement</v>
      </c>
      <c r="I45" s="2">
        <f>ROUNDUP((E45-E44)/E44*100,2)</f>
        <v>-1.1499999999999999</v>
      </c>
      <c r="L45" s="7" t="s">
        <v>29</v>
      </c>
      <c r="M45" s="7">
        <v>10.149999999999999</v>
      </c>
    </row>
    <row r="46" spans="1:16">
      <c r="A46" s="1">
        <v>43409</v>
      </c>
      <c r="B46">
        <v>52.75</v>
      </c>
      <c r="C46">
        <v>52.923499999999997</v>
      </c>
      <c r="D46">
        <v>51.061999999999998</v>
      </c>
      <c r="E46">
        <v>52.004500999999998</v>
      </c>
      <c r="F46">
        <v>48828000</v>
      </c>
      <c r="G46">
        <f>ROUNDUP(E46 - E45,2)</f>
        <v>-0.89</v>
      </c>
      <c r="H46" s="2" t="str">
        <f>IF(G46 &gt; 0, "Positive Movement", IF(G46 &lt; 0, "Negative Movement", "No Movement"))</f>
        <v>Negative Movement</v>
      </c>
      <c r="I46" s="2">
        <f>ROUNDUP((E46-E45)/E45*100,2)</f>
        <v>-1.68</v>
      </c>
      <c r="L46" s="7" t="s">
        <v>30</v>
      </c>
      <c r="M46" s="7">
        <v>-3.2699999999999996</v>
      </c>
    </row>
    <row r="47" spans="1:16">
      <c r="A47" s="1">
        <v>43410</v>
      </c>
      <c r="B47">
        <v>51.973998999999999</v>
      </c>
      <c r="C47">
        <v>53.217250999999997</v>
      </c>
      <c r="D47">
        <v>51.903500000000001</v>
      </c>
      <c r="E47">
        <v>52.790500999999999</v>
      </c>
      <c r="F47">
        <v>24666000</v>
      </c>
      <c r="G47">
        <f>ROUNDUP(E47 - E46,2)</f>
        <v>0.79</v>
      </c>
      <c r="H47" s="2" t="str">
        <f>IF(G47 &gt; 0, "Positive Movement", IF(G47 &lt; 0, "Negative Movement", "No Movement"))</f>
        <v>Positive Movement</v>
      </c>
      <c r="I47" s="2">
        <f>ROUNDUP((E47-E46)/E46*100,2)</f>
        <v>1.52</v>
      </c>
      <c r="L47" s="7" t="s">
        <v>31</v>
      </c>
      <c r="M47" s="7">
        <v>6.88</v>
      </c>
    </row>
    <row r="48" spans="1:16">
      <c r="A48" s="1">
        <v>43411</v>
      </c>
      <c r="B48">
        <v>53.450001</v>
      </c>
      <c r="C48">
        <v>54.772998999999999</v>
      </c>
      <c r="D48">
        <v>53.294998</v>
      </c>
      <c r="E48">
        <v>54.669497999999997</v>
      </c>
      <c r="F48">
        <v>41168000</v>
      </c>
      <c r="G48">
        <f>ROUNDUP(E48 - E47,2)</f>
        <v>1.8800000000000001</v>
      </c>
      <c r="H48" s="2" t="str">
        <f>IF(G48 &gt; 0, "Positive Movement", IF(G48 &lt; 0, "Negative Movement", "No Movement"))</f>
        <v>Positive Movement</v>
      </c>
      <c r="I48" s="2">
        <f>ROUNDUP((E48-E47)/E47*100,2)</f>
        <v>3.5599999999999996</v>
      </c>
      <c r="L48" s="7" t="s">
        <v>32</v>
      </c>
      <c r="M48" s="7">
        <v>15.749999999999998</v>
      </c>
    </row>
    <row r="49" spans="1:13" ht="19" thickBot="1">
      <c r="A49" s="1">
        <v>43412</v>
      </c>
      <c r="B49">
        <v>54.569000000000003</v>
      </c>
      <c r="C49">
        <v>54.663502000000001</v>
      </c>
      <c r="D49">
        <v>53.610249000000003</v>
      </c>
      <c r="E49">
        <v>54.119999</v>
      </c>
      <c r="F49">
        <v>29764000</v>
      </c>
      <c r="G49">
        <f>ROUNDUP(E49 - E48,2)</f>
        <v>-0.55000000000000004</v>
      </c>
      <c r="H49" s="2" t="str">
        <f>IF(G49 &gt; 0, "Positive Movement", IF(G49 &lt; 0, "Negative Movement", "No Movement"))</f>
        <v>Negative Movement</v>
      </c>
      <c r="I49" s="2">
        <f>ROUNDUP((E49-E48)/E48*100,2)</f>
        <v>-1.01</v>
      </c>
      <c r="L49" s="8" t="s">
        <v>33</v>
      </c>
      <c r="M49" s="8">
        <v>46</v>
      </c>
    </row>
    <row r="50" spans="1:13">
      <c r="A50" s="1">
        <v>43413</v>
      </c>
      <c r="B50">
        <v>53.699500999999998</v>
      </c>
      <c r="C50">
        <v>53.777999999999999</v>
      </c>
      <c r="D50">
        <v>52.655498999999999</v>
      </c>
      <c r="E50">
        <v>53.307499</v>
      </c>
      <c r="F50">
        <v>26864000</v>
      </c>
      <c r="G50">
        <f>ROUNDUP(E50 - E49,2)</f>
        <v>-0.82000000000000006</v>
      </c>
      <c r="H50" s="2" t="str">
        <f>IF(G50 &gt; 0, "Positive Movement", IF(G50 &lt; 0, "Negative Movement", "No Movement"))</f>
        <v>Negative Movement</v>
      </c>
      <c r="I50" s="2">
        <f>ROUNDUP((E50-E49)/E49*100,2)</f>
        <v>-1.51</v>
      </c>
      <c r="L50" s="9"/>
    </row>
    <row r="51" spans="1:13">
      <c r="A51" s="1">
        <v>43416</v>
      </c>
      <c r="B51">
        <v>53.069499999999998</v>
      </c>
      <c r="C51">
        <v>53.105998999999997</v>
      </c>
      <c r="D51">
        <v>51.549999</v>
      </c>
      <c r="E51">
        <v>51.931499000000002</v>
      </c>
      <c r="F51">
        <v>29436000</v>
      </c>
      <c r="G51">
        <f>ROUNDUP(E51 - E50,2)</f>
        <v>-1.3800000000000001</v>
      </c>
      <c r="H51" s="2" t="str">
        <f>IF(G51 &gt; 0, "Positive Movement", IF(G51 &lt; 0, "Negative Movement", "No Movement"))</f>
        <v>Negative Movement</v>
      </c>
      <c r="I51" s="2">
        <f>ROUNDUP((E51-E50)/E50*100,2)</f>
        <v>-2.59</v>
      </c>
      <c r="L51" s="7"/>
    </row>
    <row r="52" spans="1:13">
      <c r="A52" s="1">
        <v>43417</v>
      </c>
      <c r="B52">
        <v>52.164501000000001</v>
      </c>
      <c r="C52">
        <v>52.830249999999999</v>
      </c>
      <c r="D52">
        <v>51.557499</v>
      </c>
      <c r="E52">
        <v>51.802501999999997</v>
      </c>
      <c r="F52">
        <v>30274000</v>
      </c>
      <c r="G52">
        <f>ROUNDUP(E52 - E51,2)</f>
        <v>-0.13</v>
      </c>
      <c r="H52" s="2" t="str">
        <f>IF(G52 &gt; 0, "Positive Movement", IF(G52 &lt; 0, "Negative Movement", "No Movement"))</f>
        <v>Negative Movement</v>
      </c>
      <c r="I52" s="2">
        <f>ROUNDUP((E52-E51)/E51*100,2)</f>
        <v>-0.25</v>
      </c>
      <c r="L52" s="7"/>
    </row>
    <row r="53" spans="1:13">
      <c r="A53" s="1">
        <v>43418</v>
      </c>
      <c r="B53">
        <v>52.5</v>
      </c>
      <c r="C53">
        <v>52.728198999999996</v>
      </c>
      <c r="D53">
        <v>51.549999</v>
      </c>
      <c r="E53">
        <v>52.182999000000002</v>
      </c>
      <c r="F53">
        <v>31318000</v>
      </c>
      <c r="G53">
        <f>ROUNDUP(E53 - E52,2)</f>
        <v>0.39</v>
      </c>
      <c r="H53" s="2" t="str">
        <f>IF(G53 &gt; 0, "Positive Movement", IF(G53 &lt; 0, "Negative Movement", "No Movement"))</f>
        <v>Positive Movement</v>
      </c>
      <c r="I53" s="2">
        <f>ROUNDUP((E53-E52)/E52*100,2)</f>
        <v>0.74</v>
      </c>
      <c r="L53" s="7"/>
    </row>
    <row r="54" spans="1:13">
      <c r="A54" s="1">
        <v>43419</v>
      </c>
      <c r="B54">
        <v>52.235500000000002</v>
      </c>
      <c r="C54">
        <v>53.592498999999997</v>
      </c>
      <c r="D54">
        <v>51.589001000000003</v>
      </c>
      <c r="E54">
        <v>53.235500000000002</v>
      </c>
      <c r="F54">
        <v>36722000</v>
      </c>
      <c r="G54">
        <f>ROUNDUP(E54 - E53,2)</f>
        <v>1.06</v>
      </c>
      <c r="H54" s="2" t="str">
        <f>IF(G54 &gt; 0, "Positive Movement", IF(G54 &lt; 0, "Negative Movement", "No Movement"))</f>
        <v>Positive Movement</v>
      </c>
      <c r="I54" s="2">
        <f>ROUNDUP((E54-E53)/E53*100,2)</f>
        <v>2.0199999999999996</v>
      </c>
      <c r="L54" s="7"/>
    </row>
    <row r="55" spans="1:13">
      <c r="A55" s="1">
        <v>43420</v>
      </c>
      <c r="B55">
        <v>52.970500999999999</v>
      </c>
      <c r="C55">
        <v>53.349997999999999</v>
      </c>
      <c r="D55">
        <v>52.449001000000003</v>
      </c>
      <c r="E55">
        <v>53.074500999999998</v>
      </c>
      <c r="F55">
        <v>33162000</v>
      </c>
      <c r="G55">
        <f>ROUNDUP(E55 - E54,2)</f>
        <v>-0.17</v>
      </c>
      <c r="H55" s="2" t="str">
        <f>IF(G55 &gt; 0, "Positive Movement", IF(G55 &lt; 0, "Negative Movement", "No Movement"))</f>
        <v>Negative Movement</v>
      </c>
      <c r="I55" s="2">
        <f>ROUNDUP((E55-E54)/E54*100,2)</f>
        <v>-0.31</v>
      </c>
      <c r="L55" s="7"/>
    </row>
    <row r="56" spans="1:13">
      <c r="A56" s="1">
        <v>43423</v>
      </c>
      <c r="B56">
        <v>52.860000999999997</v>
      </c>
      <c r="C56">
        <v>53.039501000000001</v>
      </c>
      <c r="D56">
        <v>50.813000000000002</v>
      </c>
      <c r="E56">
        <v>51</v>
      </c>
      <c r="F56">
        <v>37172000</v>
      </c>
      <c r="G56">
        <f>ROUNDUP(E56 - E55,2)</f>
        <v>-2.0799999999999996</v>
      </c>
      <c r="H56" s="2" t="str">
        <f>IF(G56 &gt; 0, "Positive Movement", IF(G56 &lt; 0, "Negative Movement", "No Movement"))</f>
        <v>Negative Movement</v>
      </c>
      <c r="I56" s="2">
        <f>ROUNDUP((E56-E55)/E55*100,2)</f>
        <v>-3.9099999999999997</v>
      </c>
      <c r="L56" s="7"/>
    </row>
    <row r="57" spans="1:13">
      <c r="A57" s="1">
        <v>43424</v>
      </c>
      <c r="B57">
        <v>50</v>
      </c>
      <c r="C57">
        <v>51.587001999999998</v>
      </c>
      <c r="D57">
        <v>49.800998999999997</v>
      </c>
      <c r="E57">
        <v>51.287998000000002</v>
      </c>
      <c r="F57">
        <v>48982000</v>
      </c>
      <c r="G57">
        <f>ROUNDUP(E57 - E56,2)</f>
        <v>0.29000000000000004</v>
      </c>
      <c r="H57" s="2" t="str">
        <f>IF(G57 &gt; 0, "Positive Movement", IF(G57 &lt; 0, "Negative Movement", "No Movement"))</f>
        <v>Positive Movement</v>
      </c>
      <c r="I57" s="2">
        <f>ROUNDUP((E57-E56)/E56*100,2)</f>
        <v>0.57000000000000006</v>
      </c>
      <c r="L57" s="7"/>
    </row>
    <row r="58" spans="1:13">
      <c r="A58" s="1">
        <v>43425</v>
      </c>
      <c r="B58">
        <v>51.838000999999998</v>
      </c>
      <c r="C58">
        <v>52.428001000000002</v>
      </c>
      <c r="D58">
        <v>51.673499999999997</v>
      </c>
      <c r="E58">
        <v>51.880501000000002</v>
      </c>
      <c r="F58">
        <v>30686000</v>
      </c>
      <c r="G58">
        <f>ROUNDUP(E58 - E57,2)</f>
        <v>0.6</v>
      </c>
      <c r="H58" s="2" t="str">
        <f>IF(G58 &gt; 0, "Positive Movement", IF(G58 &lt; 0, "Negative Movement", "No Movement"))</f>
        <v>Positive Movement</v>
      </c>
      <c r="I58" s="2">
        <f>ROUNDUP((E58-E57)/E57*100,2)</f>
        <v>1.1599999999999999</v>
      </c>
      <c r="L58" s="7"/>
    </row>
    <row r="59" spans="1:13">
      <c r="A59" s="1">
        <v>43427</v>
      </c>
      <c r="B59">
        <v>51.5</v>
      </c>
      <c r="C59">
        <v>51.879500999999998</v>
      </c>
      <c r="D59">
        <v>51.119948999999998</v>
      </c>
      <c r="E59">
        <v>51.194000000000003</v>
      </c>
      <c r="F59">
        <v>13830000</v>
      </c>
      <c r="G59">
        <f>ROUNDUP(E59 - E58,2)</f>
        <v>-0.69000000000000006</v>
      </c>
      <c r="H59" s="2" t="str">
        <f>IF(G59 &gt; 0, "Positive Movement", IF(G59 &lt; 0, "Negative Movement", "No Movement"))</f>
        <v>Negative Movement</v>
      </c>
      <c r="I59" s="2">
        <f>ROUNDUP((E59-E58)/E58*100,2)</f>
        <v>-1.33</v>
      </c>
      <c r="L59" s="7"/>
    </row>
    <row r="60" spans="1:13">
      <c r="A60" s="1">
        <v>43430</v>
      </c>
      <c r="B60">
        <v>51.917499999999997</v>
      </c>
      <c r="C60">
        <v>52.465499999999999</v>
      </c>
      <c r="D60">
        <v>51.695498999999998</v>
      </c>
      <c r="E60">
        <v>52.430999999999997</v>
      </c>
      <c r="F60">
        <v>38856000</v>
      </c>
      <c r="G60">
        <f>ROUNDUP(E60 - E59,2)</f>
        <v>1.24</v>
      </c>
      <c r="H60" s="2" t="str">
        <f>IF(G60 &gt; 0, "Positive Movement", IF(G60 &lt; 0, "Negative Movement", "No Movement"))</f>
        <v>Positive Movement</v>
      </c>
      <c r="I60" s="2">
        <f>ROUNDUP((E60-E59)/E59*100,2)</f>
        <v>2.42</v>
      </c>
      <c r="L60" s="7"/>
    </row>
    <row r="61" spans="1:13">
      <c r="A61" s="1">
        <v>43431</v>
      </c>
      <c r="B61">
        <v>52.049999</v>
      </c>
      <c r="C61">
        <v>52.879002</v>
      </c>
      <c r="D61">
        <v>51.924500000000002</v>
      </c>
      <c r="E61">
        <v>52.220500999999999</v>
      </c>
      <c r="F61">
        <v>36064000</v>
      </c>
      <c r="G61">
        <f>ROUNDUP(E61 - E60,2)</f>
        <v>-0.22</v>
      </c>
      <c r="H61" s="2" t="str">
        <f>IF(G61 &gt; 0, "Positive Movement", IF(G61 &lt; 0, "Negative Movement", "No Movement"))</f>
        <v>Negative Movement</v>
      </c>
      <c r="I61" s="2">
        <f>ROUNDUP((E61-E60)/E60*100,2)</f>
        <v>-0.41000000000000003</v>
      </c>
      <c r="L61" s="7"/>
    </row>
    <row r="62" spans="1:13">
      <c r="A62" s="1">
        <v>43432</v>
      </c>
      <c r="B62">
        <v>52.438000000000002</v>
      </c>
      <c r="C62">
        <v>54.341999000000001</v>
      </c>
      <c r="D62">
        <v>51.787998000000002</v>
      </c>
      <c r="E62">
        <v>54.311501</v>
      </c>
      <c r="F62">
        <v>49508000</v>
      </c>
      <c r="G62">
        <f>ROUNDUP(E62 - E61,2)</f>
        <v>2.0999999999999996</v>
      </c>
      <c r="H62" s="2" t="str">
        <f>IF(G62 &gt; 0, "Positive Movement", IF(G62 &lt; 0, "Negative Movement", "No Movement"))</f>
        <v>Positive Movement</v>
      </c>
      <c r="I62" s="2">
        <f>ROUNDUP((E62-E61)/E61*100,2)</f>
        <v>4.01</v>
      </c>
      <c r="L62" s="7"/>
    </row>
    <row r="63" spans="1:13">
      <c r="A63" s="1">
        <v>43433</v>
      </c>
      <c r="B63">
        <v>53.804001</v>
      </c>
      <c r="C63">
        <v>54.712249999999997</v>
      </c>
      <c r="D63">
        <v>53.799999</v>
      </c>
      <c r="E63">
        <v>54.415000999999997</v>
      </c>
      <c r="F63">
        <v>29378000</v>
      </c>
      <c r="G63">
        <f>ROUNDUP(E63 - E62,2)</f>
        <v>0.11</v>
      </c>
      <c r="H63" s="2" t="str">
        <f>IF(G63 &gt; 0, "Positive Movement", IF(G63 &lt; 0, "Negative Movement", "No Movement"))</f>
        <v>Positive Movement</v>
      </c>
      <c r="I63" s="2">
        <f>ROUNDUP((E63-E62)/E62*100,2)</f>
        <v>0.2</v>
      </c>
      <c r="L63" s="7"/>
    </row>
    <row r="64" spans="1:13">
      <c r="A64" s="1">
        <v>43434</v>
      </c>
      <c r="B64">
        <v>54.453499000000001</v>
      </c>
      <c r="C64">
        <v>54.778500000000001</v>
      </c>
      <c r="D64">
        <v>53.894001000000003</v>
      </c>
      <c r="E64">
        <v>54.721499999999999</v>
      </c>
      <c r="F64">
        <v>51604000</v>
      </c>
      <c r="G64">
        <f>ROUNDUP(E64 - E63,2)</f>
        <v>0.31</v>
      </c>
      <c r="H64" s="2" t="str">
        <f>IF(G64 &gt; 0, "Positive Movement", IF(G64 &lt; 0, "Negative Movement", "No Movement"))</f>
        <v>Positive Movement</v>
      </c>
      <c r="I64" s="2">
        <f>ROUNDUP((E64-E63)/E63*100,2)</f>
        <v>0.57000000000000006</v>
      </c>
      <c r="L64" s="7"/>
    </row>
    <row r="65" spans="1:12">
      <c r="A65" s="1">
        <v>43437</v>
      </c>
      <c r="B65">
        <v>56.157001000000001</v>
      </c>
      <c r="C65">
        <v>56.232498</v>
      </c>
      <c r="D65">
        <v>55.183250000000001</v>
      </c>
      <c r="E65">
        <v>55.321499000000003</v>
      </c>
      <c r="F65">
        <v>39824000</v>
      </c>
      <c r="G65">
        <f>ROUNDUP(E65 - E64,2)</f>
        <v>0.6</v>
      </c>
      <c r="H65" s="2" t="str">
        <f>IF(G65 &gt; 0, "Positive Movement", IF(G65 &lt; 0, "Negative Movement", "No Movement"))</f>
        <v>Positive Movement</v>
      </c>
      <c r="I65" s="2">
        <f>ROUNDUP((E65-E64)/E64*100,2)</f>
        <v>1.1000000000000001</v>
      </c>
      <c r="L65" s="10"/>
    </row>
    <row r="66" spans="1:12">
      <c r="A66" s="1">
        <v>43438</v>
      </c>
      <c r="B66">
        <v>55.155997999999997</v>
      </c>
      <c r="C66">
        <v>55.221001000000001</v>
      </c>
      <c r="D66">
        <v>52.499001</v>
      </c>
      <c r="E66">
        <v>52.540999999999997</v>
      </c>
      <c r="F66">
        <v>46904000</v>
      </c>
      <c r="G66">
        <f>ROUNDUP(E66 - E65,2)</f>
        <v>-2.7899999999999996</v>
      </c>
      <c r="H66" s="2" t="str">
        <f>IF(G66 &gt; 0, "Positive Movement", IF(G66 &lt; 0, "Negative Movement", "No Movement"))</f>
        <v>Negative Movement</v>
      </c>
      <c r="I66" s="2">
        <f>ROUNDUP((E66-E65)/E65*100,2)</f>
        <v>-5.0299999999999994</v>
      </c>
    </row>
    <row r="67" spans="1:12">
      <c r="A67" s="1">
        <v>43440</v>
      </c>
      <c r="B67">
        <v>51.713000999999998</v>
      </c>
      <c r="C67">
        <v>53.560001</v>
      </c>
      <c r="D67">
        <v>51.538502000000001</v>
      </c>
      <c r="E67">
        <v>53.436501</v>
      </c>
      <c r="F67">
        <v>55384000</v>
      </c>
      <c r="G67">
        <f>ROUNDUP(E67 - E66,2)</f>
        <v>0.9</v>
      </c>
      <c r="H67" s="2" t="str">
        <f>IF(G67 &gt; 0, "Positive Movement", IF(G67 &lt; 0, "Negative Movement", "No Movement"))</f>
        <v>Positive Movement</v>
      </c>
      <c r="I67" s="2">
        <f>ROUNDUP((E67-E66)/E66*100,2)</f>
        <v>1.71</v>
      </c>
    </row>
    <row r="68" spans="1:12">
      <c r="A68" s="1">
        <v>43441</v>
      </c>
      <c r="B68">
        <v>53.000500000000002</v>
      </c>
      <c r="C68">
        <v>53.762999999999998</v>
      </c>
      <c r="D68">
        <v>51.424999</v>
      </c>
      <c r="E68">
        <v>51.828999000000003</v>
      </c>
      <c r="F68">
        <v>42024000</v>
      </c>
      <c r="G68">
        <f>ROUNDUP(E68 - E67,2)</f>
        <v>-1.61</v>
      </c>
      <c r="H68" s="2" t="str">
        <f>IF(G68 &gt; 0, "Positive Movement", IF(G68 &lt; 0, "Negative Movement", "No Movement"))</f>
        <v>Negative Movement</v>
      </c>
      <c r="I68" s="2">
        <f>ROUNDUP((E68-E67)/E67*100,2)</f>
        <v>-3.01</v>
      </c>
    </row>
    <row r="69" spans="1:12">
      <c r="A69" s="1">
        <v>43444</v>
      </c>
      <c r="B69">
        <v>51.752499</v>
      </c>
      <c r="C69">
        <v>52.422500999999997</v>
      </c>
      <c r="D69">
        <v>51.164501000000001</v>
      </c>
      <c r="E69">
        <v>51.977500999999997</v>
      </c>
      <c r="F69">
        <v>36154000</v>
      </c>
      <c r="G69">
        <f>ROUNDUP(E69 - E68,2)</f>
        <v>0.15000000000000002</v>
      </c>
      <c r="H69" s="2" t="str">
        <f>IF(G69 &gt; 0, "Positive Movement", IF(G69 &lt; 0, "Negative Movement", "No Movement"))</f>
        <v>Positive Movement</v>
      </c>
      <c r="I69" s="2">
        <f>ROUNDUP((E69-E68)/E68*100,2)</f>
        <v>0.29000000000000004</v>
      </c>
    </row>
    <row r="70" spans="1:12">
      <c r="A70" s="1">
        <v>43445</v>
      </c>
      <c r="B70">
        <v>52.824500999999998</v>
      </c>
      <c r="C70">
        <v>53.029998999999997</v>
      </c>
      <c r="D70">
        <v>51.992001000000002</v>
      </c>
      <c r="E70">
        <v>52.587502000000001</v>
      </c>
      <c r="F70">
        <v>27894000</v>
      </c>
      <c r="G70">
        <f>ROUNDUP(E70 - E69,2)</f>
        <v>0.62</v>
      </c>
      <c r="H70" s="2" t="str">
        <f>IF(G70 &gt; 0, "Positive Movement", IF(G70 &lt; 0, "Negative Movement", "No Movement"))</f>
        <v>Positive Movement</v>
      </c>
      <c r="I70" s="2">
        <f>ROUNDUP((E70-E69)/E69*100,2)</f>
        <v>1.18</v>
      </c>
    </row>
    <row r="71" spans="1:12">
      <c r="A71" s="1">
        <v>43446</v>
      </c>
      <c r="B71">
        <v>53.400002000000001</v>
      </c>
      <c r="C71">
        <v>54.082500000000003</v>
      </c>
      <c r="D71">
        <v>53.139499999999998</v>
      </c>
      <c r="E71">
        <v>53.183998000000003</v>
      </c>
      <c r="F71">
        <v>30476000</v>
      </c>
      <c r="G71">
        <f>ROUNDUP(E71 - E70,2)</f>
        <v>0.6</v>
      </c>
      <c r="H71" s="2" t="str">
        <f>IF(G71 &gt; 0, "Positive Movement", IF(G71 &lt; 0, "Negative Movement", "No Movement"))</f>
        <v>Positive Movement</v>
      </c>
      <c r="I71" s="2">
        <f>ROUNDUP((E71-E70)/E70*100,2)</f>
        <v>1.1399999999999999</v>
      </c>
    </row>
    <row r="72" spans="1:12">
      <c r="A72" s="1">
        <v>43447</v>
      </c>
      <c r="B72">
        <v>53.403500000000001</v>
      </c>
      <c r="C72">
        <v>53.987999000000002</v>
      </c>
      <c r="D72">
        <v>52.696499000000003</v>
      </c>
      <c r="E72">
        <v>53.095001000000003</v>
      </c>
      <c r="F72">
        <v>26596000</v>
      </c>
      <c r="G72">
        <f>ROUNDUP(E72 - E71,2)</f>
        <v>-0.09</v>
      </c>
      <c r="H72" s="2" t="str">
        <f>IF(G72 &gt; 0, "Positive Movement", IF(G72 &lt; 0, "Negative Movement", "No Movement"))</f>
        <v>Negative Movement</v>
      </c>
      <c r="I72" s="2">
        <f>ROUNDUP((E72-E71)/E71*100,2)</f>
        <v>-0.17</v>
      </c>
    </row>
    <row r="73" spans="1:12">
      <c r="A73" s="1">
        <v>43448</v>
      </c>
      <c r="B73">
        <v>52.499001</v>
      </c>
      <c r="C73">
        <v>53.130001</v>
      </c>
      <c r="D73">
        <v>52.039501000000001</v>
      </c>
      <c r="E73">
        <v>52.104999999999997</v>
      </c>
      <c r="F73">
        <v>33732000</v>
      </c>
      <c r="G73">
        <f>ROUNDUP(E73 - E72,2)</f>
        <v>-1</v>
      </c>
      <c r="H73" s="2" t="str">
        <f>IF(G73 &gt; 0, "Positive Movement", IF(G73 &lt; 0, "Negative Movement", "No Movement"))</f>
        <v>Negative Movement</v>
      </c>
      <c r="I73" s="2">
        <f>ROUNDUP((E73-E72)/E72*100,2)</f>
        <v>-1.87</v>
      </c>
    </row>
    <row r="74" spans="1:12">
      <c r="A74" s="1">
        <v>43451</v>
      </c>
      <c r="B74">
        <v>51.875500000000002</v>
      </c>
      <c r="C74">
        <v>52.657501000000003</v>
      </c>
      <c r="D74">
        <v>50.395000000000003</v>
      </c>
      <c r="E74">
        <v>50.826500000000003</v>
      </c>
      <c r="F74">
        <v>47708000</v>
      </c>
      <c r="G74">
        <f>ROUNDUP(E74 - E73,2)</f>
        <v>-1.28</v>
      </c>
      <c r="H74" s="2" t="str">
        <f>IF(G74 &gt; 0, "Positive Movement", IF(G74 &lt; 0, "Negative Movement", "No Movement"))</f>
        <v>Negative Movement</v>
      </c>
      <c r="I74" s="2">
        <f>ROUNDUP((E74-E73)/E73*100,2)</f>
        <v>-2.46</v>
      </c>
    </row>
    <row r="75" spans="1:12">
      <c r="A75" s="1">
        <v>43452</v>
      </c>
      <c r="B75">
        <v>51.304501000000002</v>
      </c>
      <c r="C75">
        <v>52.473998999999999</v>
      </c>
      <c r="D75">
        <v>51.071998999999998</v>
      </c>
      <c r="E75">
        <v>51.435501000000002</v>
      </c>
      <c r="F75">
        <v>43850000</v>
      </c>
      <c r="G75">
        <f>ROUNDUP(E75 - E74,2)</f>
        <v>0.61</v>
      </c>
      <c r="H75" s="2" t="str">
        <f>IF(G75 &gt; 0, "Positive Movement", IF(G75 &lt; 0, "Negative Movement", "No Movement"))</f>
        <v>Positive Movement</v>
      </c>
      <c r="I75" s="2">
        <f>ROUNDUP((E75-E74)/E74*100,2)</f>
        <v>1.2</v>
      </c>
    </row>
    <row r="76" spans="1:12">
      <c r="A76" s="1">
        <v>43453</v>
      </c>
      <c r="B76">
        <v>51.699500999999998</v>
      </c>
      <c r="C76">
        <v>53.099997999999999</v>
      </c>
      <c r="D76">
        <v>50.402500000000003</v>
      </c>
      <c r="E76">
        <v>51.150500999999998</v>
      </c>
      <c r="F76">
        <v>49586000</v>
      </c>
      <c r="G76">
        <f>ROUNDUP(E76 - E75,2)</f>
        <v>-0.29000000000000004</v>
      </c>
      <c r="H76" s="2" t="str">
        <f>IF(G76 &gt; 0, "Positive Movement", IF(G76 &lt; 0, "Negative Movement", "No Movement"))</f>
        <v>Negative Movement</v>
      </c>
      <c r="I76" s="2">
        <f>ROUNDUP((E76-E75)/E75*100,2)</f>
        <v>-0.56000000000000005</v>
      </c>
    </row>
    <row r="77" spans="1:12">
      <c r="A77" s="1">
        <v>43454</v>
      </c>
      <c r="B77">
        <v>50.906502000000003</v>
      </c>
      <c r="C77">
        <v>51.710999000000001</v>
      </c>
      <c r="D77">
        <v>49.818001000000002</v>
      </c>
      <c r="E77">
        <v>50.470500999999999</v>
      </c>
      <c r="F77">
        <v>53470000</v>
      </c>
      <c r="G77">
        <f>ROUNDUP(E77 - E76,2)</f>
        <v>-0.68</v>
      </c>
      <c r="H77" s="2" t="str">
        <f>IF(G77 &gt; 0, "Positive Movement", IF(G77 &lt; 0, "Negative Movement", "No Movement"))</f>
        <v>Negative Movement</v>
      </c>
      <c r="I77" s="2">
        <f>ROUNDUP((E77-E76)/E76*100,2)</f>
        <v>-1.33</v>
      </c>
    </row>
    <row r="78" spans="1:12">
      <c r="A78" s="1">
        <v>43455</v>
      </c>
      <c r="B78">
        <v>50.764999000000003</v>
      </c>
      <c r="C78">
        <v>51.201000000000001</v>
      </c>
      <c r="D78">
        <v>48.684502000000002</v>
      </c>
      <c r="E78">
        <v>48.977001000000001</v>
      </c>
      <c r="F78">
        <v>91920000</v>
      </c>
      <c r="G78">
        <f>ROUNDUP(E78 - E77,2)</f>
        <v>-1.5</v>
      </c>
      <c r="H78" s="2" t="str">
        <f>IF(G78 &gt; 0, "Positive Movement", IF(G78 &lt; 0, "Negative Movement", "No Movement"))</f>
        <v>Negative Movement</v>
      </c>
      <c r="I78" s="2">
        <f>ROUNDUP((E78-E77)/E77*100,2)</f>
        <v>-2.96</v>
      </c>
    </row>
    <row r="79" spans="1:12">
      <c r="A79" s="1">
        <v>43458</v>
      </c>
      <c r="B79">
        <v>48.695</v>
      </c>
      <c r="C79">
        <v>50.176997999999998</v>
      </c>
      <c r="D79">
        <v>48.505501000000002</v>
      </c>
      <c r="E79">
        <v>48.811000999999997</v>
      </c>
      <c r="F79">
        <v>31806000</v>
      </c>
      <c r="G79">
        <f>ROUNDUP(E79 - E78,2)</f>
        <v>-0.17</v>
      </c>
      <c r="H79" s="2" t="str">
        <f>IF(G79 &gt; 0, "Positive Movement", IF(G79 &lt; 0, "Negative Movement", "No Movement"))</f>
        <v>Negative Movement</v>
      </c>
      <c r="I79" s="2">
        <f>ROUNDUP((E79-E78)/E78*100,2)</f>
        <v>-0.34</v>
      </c>
    </row>
    <row r="80" spans="1:12">
      <c r="A80" s="1">
        <v>43460</v>
      </c>
      <c r="B80">
        <v>49.450499999999998</v>
      </c>
      <c r="C80">
        <v>52</v>
      </c>
      <c r="D80">
        <v>49.150002000000001</v>
      </c>
      <c r="E80">
        <v>51.972999999999999</v>
      </c>
      <c r="F80">
        <v>47466000</v>
      </c>
      <c r="G80">
        <f>ROUNDUP(E80 - E79,2)</f>
        <v>3.17</v>
      </c>
      <c r="H80" s="2" t="str">
        <f>IF(G80 &gt; 0, "Positive Movement", IF(G80 &lt; 0, "Negative Movement", "No Movement"))</f>
        <v>Positive Movement</v>
      </c>
      <c r="I80" s="2">
        <f>ROUNDUP((E80-E79)/E79*100,2)</f>
        <v>6.4799999999999995</v>
      </c>
    </row>
    <row r="81" spans="1:9">
      <c r="A81" s="1">
        <v>43461</v>
      </c>
      <c r="B81">
        <v>50.857498</v>
      </c>
      <c r="C81">
        <v>52.194499999999998</v>
      </c>
      <c r="D81">
        <v>49.849997999999999</v>
      </c>
      <c r="E81">
        <v>52.194000000000003</v>
      </c>
      <c r="F81">
        <v>42196000</v>
      </c>
      <c r="G81">
        <f>ROUNDUP(E81 - E80,2)</f>
        <v>0.23</v>
      </c>
      <c r="H81" s="2" t="str">
        <f>IF(G81 &gt; 0, "Positive Movement", IF(G81 &lt; 0, "Negative Movement", "No Movement"))</f>
        <v>Positive Movement</v>
      </c>
      <c r="I81" s="2">
        <f>ROUNDUP((E81-E80)/E80*100,2)</f>
        <v>0.43</v>
      </c>
    </row>
    <row r="82" spans="1:9">
      <c r="A82" s="1">
        <v>43462</v>
      </c>
      <c r="B82">
        <v>52.480998999999997</v>
      </c>
      <c r="C82">
        <v>52.777999999999999</v>
      </c>
      <c r="D82">
        <v>51.654998999999997</v>
      </c>
      <c r="E82">
        <v>51.853999999999999</v>
      </c>
      <c r="F82">
        <v>28296000</v>
      </c>
      <c r="G82">
        <f>ROUNDUP(E82 - E81,2)</f>
        <v>-0.35000000000000003</v>
      </c>
      <c r="H82" s="2" t="str">
        <f>IF(G82 &gt; 0, "Positive Movement", IF(G82 &lt; 0, "Negative Movement", "No Movement"))</f>
        <v>Negative Movement</v>
      </c>
      <c r="I82" s="2">
        <f>ROUNDUP((E82-E81)/E81*100,2)</f>
        <v>-0.66</v>
      </c>
    </row>
    <row r="83" spans="1:9">
      <c r="A83" s="1">
        <v>43465</v>
      </c>
      <c r="B83">
        <v>52.548000000000002</v>
      </c>
      <c r="C83">
        <v>52.634998000000003</v>
      </c>
      <c r="D83">
        <v>51.179501000000002</v>
      </c>
      <c r="E83">
        <v>51.780498999999999</v>
      </c>
      <c r="F83">
        <v>29866000</v>
      </c>
      <c r="G83">
        <f>ROUNDUP(E83 - E82,2)</f>
        <v>-0.08</v>
      </c>
      <c r="H83" s="2" t="str">
        <f>IF(G83 &gt; 0, "Positive Movement", IF(G83 &lt; 0, "Negative Movement", "No Movement"))</f>
        <v>Negative Movement</v>
      </c>
      <c r="I83" s="2">
        <f>ROUNDUP((E83-E82)/E82*100,2)</f>
        <v>-0.15000000000000002</v>
      </c>
    </row>
    <row r="84" spans="1:9">
      <c r="A84" s="1">
        <v>43467</v>
      </c>
      <c r="B84">
        <v>50.828499000000001</v>
      </c>
      <c r="C84">
        <v>52.616000999999997</v>
      </c>
      <c r="D84">
        <v>50.785499999999999</v>
      </c>
      <c r="E84">
        <v>52.292499999999997</v>
      </c>
      <c r="F84">
        <v>30652000</v>
      </c>
      <c r="G84">
        <f>ROUNDUP(E84 - E83,2)</f>
        <v>0.52</v>
      </c>
      <c r="H84" s="2" t="str">
        <f>IF(G84 &gt; 0, "Positive Movement", IF(G84 &lt; 0, "Negative Movement", "No Movement"))</f>
        <v>Positive Movement</v>
      </c>
      <c r="I84" s="2">
        <f>ROUNDUP((E84-E83)/E83*100,2)</f>
        <v>0.99</v>
      </c>
    </row>
    <row r="85" spans="1:9">
      <c r="A85" s="1">
        <v>43468</v>
      </c>
      <c r="B85">
        <v>52.049999</v>
      </c>
      <c r="C85">
        <v>52.848998999999999</v>
      </c>
      <c r="D85">
        <v>50.703499000000001</v>
      </c>
      <c r="E85">
        <v>50.803001000000002</v>
      </c>
      <c r="F85">
        <v>36822000</v>
      </c>
      <c r="G85">
        <f>ROUNDUP(E85 - E84,2)</f>
        <v>-1.49</v>
      </c>
      <c r="H85" s="2" t="str">
        <f>IF(G85 &gt; 0, "Positive Movement", IF(G85 &lt; 0, "Negative Movement", "No Movement"))</f>
        <v>Negative Movement</v>
      </c>
      <c r="I85" s="2">
        <f>ROUNDUP((E85-E84)/E84*100,2)</f>
        <v>-2.8499999999999996</v>
      </c>
    </row>
    <row r="86" spans="1:9">
      <c r="A86" s="1">
        <v>43469</v>
      </c>
      <c r="B86">
        <v>51.629500999999998</v>
      </c>
      <c r="C86">
        <v>53.542000000000002</v>
      </c>
      <c r="D86">
        <v>51.370899000000001</v>
      </c>
      <c r="E86">
        <v>53.535499999999999</v>
      </c>
      <c r="F86">
        <v>41878000</v>
      </c>
      <c r="G86">
        <f>ROUNDUP(E86 - E85,2)</f>
        <v>2.7399999999999998</v>
      </c>
      <c r="H86" s="2" t="str">
        <f>IF(G86 &gt; 0, "Positive Movement", IF(G86 &lt; 0, "Negative Movement", "No Movement"))</f>
        <v>Positive Movement</v>
      </c>
      <c r="I86" s="2">
        <f>ROUNDUP((E86-E85)/E85*100,2)</f>
        <v>5.38</v>
      </c>
    </row>
    <row r="87" spans="1:9">
      <c r="A87" s="1">
        <v>43472</v>
      </c>
      <c r="B87">
        <v>53.575001</v>
      </c>
      <c r="C87">
        <v>53.700001</v>
      </c>
      <c r="D87">
        <v>52.737999000000002</v>
      </c>
      <c r="E87">
        <v>53.419497999999997</v>
      </c>
      <c r="F87">
        <v>39638000</v>
      </c>
      <c r="G87">
        <f>ROUNDUP(E87 - E86,2)</f>
        <v>-0.12</v>
      </c>
      <c r="H87" s="2" t="str">
        <f>IF(G87 &gt; 0, "Positive Movement", IF(G87 &lt; 0, "Negative Movement", "No Movement"))</f>
        <v>Negative Movement</v>
      </c>
      <c r="I87" s="2">
        <f>ROUNDUP((E87-E86)/E86*100,2)</f>
        <v>-0.22</v>
      </c>
    </row>
    <row r="88" spans="1:9">
      <c r="A88" s="1">
        <v>43473</v>
      </c>
      <c r="B88">
        <v>53.805500000000002</v>
      </c>
      <c r="C88">
        <v>54.228000999999999</v>
      </c>
      <c r="D88">
        <v>53.026501000000003</v>
      </c>
      <c r="E88">
        <v>53.813999000000003</v>
      </c>
      <c r="F88">
        <v>35298000</v>
      </c>
      <c r="G88">
        <f>ROUNDUP(E88 - E87,2)</f>
        <v>0.4</v>
      </c>
      <c r="H88" s="2" t="str">
        <f>IF(G88 &gt; 0, "Positive Movement", IF(G88 &lt; 0, "Negative Movement", "No Movement"))</f>
        <v>Positive Movement</v>
      </c>
      <c r="I88" s="2">
        <f>ROUNDUP((E88-E87)/E87*100,2)</f>
        <v>0.74</v>
      </c>
    </row>
    <row r="89" spans="1:9">
      <c r="A89" s="1">
        <v>43474</v>
      </c>
      <c r="B89">
        <v>54.082500000000003</v>
      </c>
      <c r="C89">
        <v>54.131500000000003</v>
      </c>
      <c r="D89">
        <v>53.32</v>
      </c>
      <c r="E89">
        <v>53.733001999999999</v>
      </c>
      <c r="F89">
        <v>23986000</v>
      </c>
      <c r="G89">
        <f>ROUNDUP(E89 - E88,2)</f>
        <v>-0.09</v>
      </c>
      <c r="H89" s="2" t="str">
        <f>IF(G89 &gt; 0, "Positive Movement", IF(G89 &lt; 0, "Negative Movement", "No Movement"))</f>
        <v>Negative Movement</v>
      </c>
      <c r="I89" s="2">
        <f>ROUNDUP((E89-E88)/E88*100,2)</f>
        <v>-0.16</v>
      </c>
    </row>
    <row r="90" spans="1:9">
      <c r="A90" s="1">
        <v>43475</v>
      </c>
      <c r="B90">
        <v>53.382998999999998</v>
      </c>
      <c r="C90">
        <v>53.557499</v>
      </c>
      <c r="D90">
        <v>52.885502000000002</v>
      </c>
      <c r="E90">
        <v>53.516499000000003</v>
      </c>
      <c r="F90">
        <v>29128000</v>
      </c>
      <c r="G90">
        <f>ROUNDUP(E90 - E89,2)</f>
        <v>-0.22</v>
      </c>
      <c r="H90" s="2" t="str">
        <f>IF(G90 &gt; 0, "Positive Movement", IF(G90 &lt; 0, "Negative Movement", "No Movement"))</f>
        <v>Negative Movement</v>
      </c>
      <c r="I90" s="2">
        <f>ROUNDUP((E90-E89)/E89*100,2)</f>
        <v>-0.41000000000000003</v>
      </c>
    </row>
    <row r="91" spans="1:9">
      <c r="A91" s="1">
        <v>43476</v>
      </c>
      <c r="B91">
        <v>53.158999999999999</v>
      </c>
      <c r="C91">
        <v>53.188751000000003</v>
      </c>
      <c r="D91">
        <v>52.423999999999999</v>
      </c>
      <c r="E91">
        <v>52.859501000000002</v>
      </c>
      <c r="F91">
        <v>30416000</v>
      </c>
      <c r="G91">
        <f>ROUNDUP(E91 - E90,2)</f>
        <v>-0.66</v>
      </c>
      <c r="H91" s="2" t="str">
        <f>IF(G91 &gt; 0, "Positive Movement", IF(G91 &lt; 0, "Negative Movement", "No Movement"))</f>
        <v>Negative Movement</v>
      </c>
      <c r="I91" s="2">
        <f>ROUNDUP((E91-E90)/E90*100,2)</f>
        <v>-1.23</v>
      </c>
    </row>
    <row r="92" spans="1:9">
      <c r="A92" s="1">
        <v>43479</v>
      </c>
      <c r="B92">
        <v>52.346001000000001</v>
      </c>
      <c r="C92">
        <v>52.576500000000003</v>
      </c>
      <c r="D92">
        <v>52.062752000000003</v>
      </c>
      <c r="E92">
        <v>52.234501000000002</v>
      </c>
      <c r="F92">
        <v>22886000</v>
      </c>
      <c r="G92">
        <f>ROUNDUP(E92 - E91,2)</f>
        <v>-0.63</v>
      </c>
      <c r="H92" s="2" t="str">
        <f>IF(G92 &gt; 0, "Positive Movement", IF(G92 &lt; 0, "Negative Movement", "No Movement"))</f>
        <v>Negative Movement</v>
      </c>
      <c r="I92" s="2">
        <f>ROUNDUP((E92-E91)/E91*100,2)</f>
        <v>-1.19</v>
      </c>
    </row>
    <row r="93" spans="1:9">
      <c r="A93" s="1">
        <v>43480</v>
      </c>
      <c r="B93">
        <v>52.508499</v>
      </c>
      <c r="C93">
        <v>54.002499</v>
      </c>
      <c r="D93">
        <v>52.367001000000002</v>
      </c>
      <c r="E93">
        <v>53.857498</v>
      </c>
      <c r="F93">
        <v>29272000</v>
      </c>
      <c r="G93">
        <f>ROUNDUP(E93 - E92,2)</f>
        <v>1.6300000000000001</v>
      </c>
      <c r="H93" s="2" t="str">
        <f>IF(G93 &gt; 0, "Positive Movement", IF(G93 &lt; 0, "Negative Movement", "No Movement"))</f>
        <v>Positive Movement</v>
      </c>
      <c r="I93" s="2">
        <f>ROUNDUP((E93-E92)/E92*100,2)</f>
        <v>3.11</v>
      </c>
    </row>
    <row r="94" spans="1:9">
      <c r="A94" s="1">
        <v>43481</v>
      </c>
      <c r="B94">
        <v>54</v>
      </c>
      <c r="C94">
        <v>54.618752000000001</v>
      </c>
      <c r="D94">
        <v>53.966999000000001</v>
      </c>
      <c r="E94">
        <v>54.048499999999997</v>
      </c>
      <c r="F94">
        <v>26636000</v>
      </c>
      <c r="G94">
        <f>ROUNDUP(E94 - E93,2)</f>
        <v>0.2</v>
      </c>
      <c r="H94" s="2" t="str">
        <f>IF(G94 &gt; 0, "Positive Movement", IF(G94 &lt; 0, "Negative Movement", "No Movement"))</f>
        <v>Positive Movement</v>
      </c>
      <c r="I94" s="2">
        <f>ROUNDUP((E94-E93)/E93*100,2)</f>
        <v>0.36</v>
      </c>
    </row>
    <row r="95" spans="1:9">
      <c r="A95" s="1">
        <v>43482</v>
      </c>
      <c r="B95">
        <v>53.973498999999997</v>
      </c>
      <c r="C95">
        <v>54.59</v>
      </c>
      <c r="D95">
        <v>53.674999</v>
      </c>
      <c r="E95">
        <v>54.494999</v>
      </c>
      <c r="F95">
        <v>24854000</v>
      </c>
      <c r="G95">
        <f>ROUNDUP(E95 - E94,2)</f>
        <v>0.45</v>
      </c>
      <c r="H95" s="2" t="str">
        <f>IF(G95 &gt; 0, "Positive Movement", IF(G95 &lt; 0, "Negative Movement", "No Movement"))</f>
        <v>Positive Movement</v>
      </c>
      <c r="I95" s="2">
        <f>ROUNDUP((E95-E94)/E94*100,2)</f>
        <v>0.83</v>
      </c>
    </row>
    <row r="96" spans="1:9">
      <c r="A96" s="1">
        <v>43483</v>
      </c>
      <c r="B96">
        <v>55</v>
      </c>
      <c r="C96">
        <v>55.417599000000003</v>
      </c>
      <c r="D96">
        <v>54.544998</v>
      </c>
      <c r="E96">
        <v>54.912998000000002</v>
      </c>
      <c r="F96">
        <v>39112000</v>
      </c>
      <c r="G96">
        <f>ROUNDUP(E96 - E95,2)</f>
        <v>0.42</v>
      </c>
      <c r="H96" s="2" t="str">
        <f>IF(G96 &gt; 0, "Positive Movement", IF(G96 &lt; 0, "Negative Movement", "No Movement"))</f>
        <v>Positive Movement</v>
      </c>
      <c r="I96" s="2">
        <f>ROUNDUP((E96-E95)/E95*100,2)</f>
        <v>0.77</v>
      </c>
    </row>
    <row r="97" spans="1:9">
      <c r="A97" s="1">
        <v>43487</v>
      </c>
      <c r="B97">
        <v>54.400002000000001</v>
      </c>
      <c r="C97">
        <v>54.575499999999998</v>
      </c>
      <c r="D97">
        <v>53.173499999999997</v>
      </c>
      <c r="E97">
        <v>53.526001000000001</v>
      </c>
      <c r="F97">
        <v>32270000</v>
      </c>
      <c r="G97">
        <f>ROUNDUP(E97 - E96,2)</f>
        <v>-1.39</v>
      </c>
      <c r="H97" s="2" t="str">
        <f>IF(G97 &gt; 0, "Positive Movement", IF(G97 &lt; 0, "Negative Movement", "No Movement"))</f>
        <v>Negative Movement</v>
      </c>
      <c r="I97" s="2">
        <f>ROUNDUP((E97-E96)/E96*100,2)</f>
        <v>-2.5299999999999998</v>
      </c>
    </row>
    <row r="98" spans="1:9">
      <c r="A98" s="1">
        <v>43488</v>
      </c>
      <c r="B98">
        <v>53.8675</v>
      </c>
      <c r="C98">
        <v>54.246498000000003</v>
      </c>
      <c r="D98">
        <v>52.987499</v>
      </c>
      <c r="E98">
        <v>53.778500000000001</v>
      </c>
      <c r="F98">
        <v>19340000</v>
      </c>
      <c r="G98">
        <f>ROUNDUP(E98 - E97,2)</f>
        <v>0.26</v>
      </c>
      <c r="H98" s="2" t="str">
        <f>IF(G98 &gt; 0, "Positive Movement", IF(G98 &lt; 0, "Negative Movement", "No Movement"))</f>
        <v>Positive Movement</v>
      </c>
      <c r="I98" s="2">
        <f>ROUNDUP((E98-E97)/E97*100,2)</f>
        <v>0.48</v>
      </c>
    </row>
    <row r="99" spans="1:9">
      <c r="A99" s="1">
        <v>43489</v>
      </c>
      <c r="B99">
        <v>53.824001000000003</v>
      </c>
      <c r="C99">
        <v>53.973751</v>
      </c>
      <c r="D99">
        <v>53.034999999999997</v>
      </c>
      <c r="E99">
        <v>53.695</v>
      </c>
      <c r="F99">
        <v>27226000</v>
      </c>
      <c r="G99">
        <f>ROUNDUP(E99 - E98,2)</f>
        <v>-0.09</v>
      </c>
      <c r="H99" s="2" t="str">
        <f>IF(G99 &gt; 0, "Positive Movement", IF(G99 &lt; 0, "Negative Movement", "No Movement"))</f>
        <v>Negative Movement</v>
      </c>
      <c r="I99" s="2">
        <f>ROUNDUP((E99-E98)/E98*100,2)</f>
        <v>-0.16</v>
      </c>
    </row>
    <row r="100" spans="1:9">
      <c r="A100" s="1">
        <v>43490</v>
      </c>
      <c r="B100">
        <v>54.25</v>
      </c>
      <c r="C100">
        <v>54.700001</v>
      </c>
      <c r="D100">
        <v>54.091000000000001</v>
      </c>
      <c r="E100">
        <v>54.549500000000002</v>
      </c>
      <c r="F100">
        <v>22382000</v>
      </c>
      <c r="G100">
        <f>ROUNDUP(E100 - E99,2)</f>
        <v>0.86</v>
      </c>
      <c r="H100" s="2" t="str">
        <f>IF(G100 &gt; 0, "Positive Movement", IF(G100 &lt; 0, "Negative Movement", "No Movement"))</f>
        <v>Positive Movement</v>
      </c>
      <c r="I100" s="2">
        <f>ROUNDUP((E100-E99)/E99*100,2)</f>
        <v>1.6</v>
      </c>
    </row>
    <row r="101" spans="1:9">
      <c r="A101" s="1">
        <v>43493</v>
      </c>
      <c r="B101">
        <v>54.005501000000002</v>
      </c>
      <c r="C101">
        <v>54.150002000000001</v>
      </c>
      <c r="D101">
        <v>53.189999</v>
      </c>
      <c r="E101">
        <v>53.504002</v>
      </c>
      <c r="F101">
        <v>25686000</v>
      </c>
      <c r="G101">
        <f>ROUNDUP(E101 - E100,2)</f>
        <v>-1.05</v>
      </c>
      <c r="H101" s="2" t="str">
        <f>IF(G101 &gt; 0, "Positive Movement", IF(G101 &lt; 0, "Negative Movement", "No Movement"))</f>
        <v>Negative Movement</v>
      </c>
      <c r="I101" s="2">
        <f>ROUNDUP((E101-E100)/E100*100,2)</f>
        <v>-1.92</v>
      </c>
    </row>
    <row r="102" spans="1:9">
      <c r="A102" s="1">
        <v>43494</v>
      </c>
      <c r="B102">
        <v>53.633999000000003</v>
      </c>
      <c r="C102">
        <v>53.7575</v>
      </c>
      <c r="D102">
        <v>52.793250999999998</v>
      </c>
      <c r="E102">
        <v>53.030997999999997</v>
      </c>
      <c r="F102">
        <v>20436000</v>
      </c>
      <c r="G102">
        <f>ROUNDUP(E102 - E101,2)</f>
        <v>-0.48</v>
      </c>
      <c r="H102" s="2" t="str">
        <f>IF(G102 &gt; 0, "Positive Movement", IF(G102 &lt; 0, "Negative Movement", "No Movement"))</f>
        <v>Negative Movement</v>
      </c>
      <c r="I102" s="2">
        <f>ROUNDUP((E102-E101)/E101*100,2)</f>
        <v>-0.89</v>
      </c>
    </row>
    <row r="103" spans="1:9">
      <c r="A103" s="1">
        <v>43495</v>
      </c>
      <c r="B103">
        <v>53.421500999999999</v>
      </c>
      <c r="C103">
        <v>54.549999</v>
      </c>
      <c r="D103">
        <v>53.342498999999997</v>
      </c>
      <c r="E103">
        <v>54.452998999999998</v>
      </c>
      <c r="F103">
        <v>25596000</v>
      </c>
      <c r="G103">
        <f>ROUNDUP(E103 - E102,2)</f>
        <v>1.43</v>
      </c>
      <c r="H103" s="2" t="str">
        <f>IF(G103 &gt; 0, "Positive Movement", IF(G103 &lt; 0, "Negative Movement", "No Movement"))</f>
        <v>Positive Movement</v>
      </c>
      <c r="I103" s="2">
        <f>ROUNDUP((E103-E102)/E102*100,2)</f>
        <v>2.69</v>
      </c>
    </row>
    <row r="104" spans="1:9">
      <c r="A104" s="1">
        <v>43496</v>
      </c>
      <c r="B104">
        <v>55.150002000000001</v>
      </c>
      <c r="C104">
        <v>55.866501</v>
      </c>
      <c r="D104">
        <v>54.770499999999998</v>
      </c>
      <c r="E104">
        <v>55.818500999999998</v>
      </c>
      <c r="F104">
        <v>30766000</v>
      </c>
      <c r="G104">
        <f>ROUNDUP(E104 - E103,2)</f>
        <v>1.37</v>
      </c>
      <c r="H104" s="2" t="str">
        <f>IF(G104 &gt; 0, "Positive Movement", IF(G104 &lt; 0, "Negative Movement", "No Movement"))</f>
        <v>Positive Movement</v>
      </c>
      <c r="I104" s="2">
        <f>ROUNDUP((E104-E103)/E103*100,2)</f>
        <v>2.5099999999999998</v>
      </c>
    </row>
    <row r="105" spans="1:9">
      <c r="A105" s="1">
        <v>43497</v>
      </c>
      <c r="B105">
        <v>55.619999</v>
      </c>
      <c r="C105">
        <v>56.25</v>
      </c>
      <c r="D105">
        <v>55.244498999999998</v>
      </c>
      <c r="E105">
        <v>55.537497999999999</v>
      </c>
      <c r="F105">
        <v>29244000</v>
      </c>
      <c r="G105">
        <f>ROUNDUP(E105 - E104,2)</f>
        <v>-0.29000000000000004</v>
      </c>
      <c r="H105" s="2" t="str">
        <f>IF(G105 &gt; 0, "Positive Movement", IF(G105 &lt; 0, "Negative Movement", "No Movement"))</f>
        <v>Negative Movement</v>
      </c>
      <c r="I105" s="2">
        <f>ROUNDUP((E105-E104)/E104*100,2)</f>
        <v>-0.51</v>
      </c>
    </row>
    <row r="106" spans="1:9">
      <c r="A106" s="1">
        <v>43500</v>
      </c>
      <c r="B106">
        <v>55.632998999999998</v>
      </c>
      <c r="C106">
        <v>56.639999000000003</v>
      </c>
      <c r="D106">
        <v>55.451000000000001</v>
      </c>
      <c r="E106">
        <v>56.639999000000003</v>
      </c>
      <c r="F106">
        <v>51530000</v>
      </c>
      <c r="G106">
        <f>ROUNDUP(E106 - E105,2)</f>
        <v>1.1100000000000001</v>
      </c>
      <c r="H106" s="2" t="str">
        <f>IF(G106 &gt; 0, "Positive Movement", IF(G106 &lt; 0, "Negative Movement", "No Movement"))</f>
        <v>Positive Movement</v>
      </c>
      <c r="I106" s="2">
        <f>ROUNDUP((E106-E105)/E105*100,2)</f>
        <v>1.99</v>
      </c>
    </row>
    <row r="107" spans="1:9">
      <c r="A107" s="1">
        <v>43501</v>
      </c>
      <c r="B107">
        <v>56.242001000000002</v>
      </c>
      <c r="C107">
        <v>57.342498999999997</v>
      </c>
      <c r="D107">
        <v>55.862400000000001</v>
      </c>
      <c r="E107">
        <v>57.299500000000002</v>
      </c>
      <c r="F107">
        <v>71044000</v>
      </c>
      <c r="G107">
        <f>ROUNDUP(E107 - E106,2)</f>
        <v>0.66</v>
      </c>
      <c r="H107" s="2" t="str">
        <f>IF(G107 &gt; 0, "Positive Movement", IF(G107 &lt; 0, "Negative Movement", "No Movement"))</f>
        <v>Positive Movement</v>
      </c>
      <c r="I107" s="2">
        <f>ROUNDUP((E107-E106)/E106*100,2)</f>
        <v>1.17</v>
      </c>
    </row>
    <row r="108" spans="1:9">
      <c r="A108" s="1">
        <v>43502</v>
      </c>
      <c r="B108">
        <v>56.978499999999997</v>
      </c>
      <c r="C108">
        <v>57.349997999999999</v>
      </c>
      <c r="D108">
        <v>55.638500000000001</v>
      </c>
      <c r="E108">
        <v>55.761501000000003</v>
      </c>
      <c r="F108">
        <v>42112000</v>
      </c>
      <c r="G108">
        <f>ROUNDUP(E108 - E107,2)</f>
        <v>-1.54</v>
      </c>
      <c r="H108" s="2" t="str">
        <f>IF(G108 &gt; 0, "Positive Movement", IF(G108 &lt; 0, "Negative Movement", "No Movement"))</f>
        <v>Negative Movement</v>
      </c>
      <c r="I108" s="2">
        <f>ROUNDUP((E108-E107)/E107*100,2)</f>
        <v>-2.69</v>
      </c>
    </row>
    <row r="109" spans="1:9">
      <c r="A109" s="1">
        <v>43503</v>
      </c>
      <c r="B109">
        <v>55.207999999999998</v>
      </c>
      <c r="C109">
        <v>55.242001000000002</v>
      </c>
      <c r="D109">
        <v>54.299999</v>
      </c>
      <c r="E109">
        <v>54.935501000000002</v>
      </c>
      <c r="F109">
        <v>40896000</v>
      </c>
      <c r="G109">
        <f>ROUNDUP(E109 - E108,2)</f>
        <v>-0.83</v>
      </c>
      <c r="H109" s="2" t="str">
        <f>IF(G109 &gt; 0, "Positive Movement", IF(G109 &lt; 0, "Negative Movement", "No Movement"))</f>
        <v>Negative Movement</v>
      </c>
      <c r="I109" s="2">
        <f>ROUNDUP((E109-E108)/E108*100,2)</f>
        <v>-1.49</v>
      </c>
    </row>
    <row r="110" spans="1:9">
      <c r="A110" s="1">
        <v>43504</v>
      </c>
      <c r="B110">
        <v>54.349997999999999</v>
      </c>
      <c r="C110">
        <v>54.945498999999998</v>
      </c>
      <c r="D110">
        <v>54.327499000000003</v>
      </c>
      <c r="E110">
        <v>54.752997999999998</v>
      </c>
      <c r="F110">
        <v>21516000</v>
      </c>
      <c r="G110">
        <f>ROUNDUP(E110 - E109,2)</f>
        <v>-0.19</v>
      </c>
      <c r="H110" s="2" t="str">
        <f>IF(G110 &gt; 0, "Positive Movement", IF(G110 &lt; 0, "Negative Movement", "No Movement"))</f>
        <v>Negative Movement</v>
      </c>
      <c r="I110" s="2">
        <f>ROUNDUP((E110-E109)/E109*100,2)</f>
        <v>-0.34</v>
      </c>
    </row>
    <row r="111" spans="1:9">
      <c r="A111" s="1">
        <v>43507</v>
      </c>
      <c r="B111">
        <v>54.847499999999997</v>
      </c>
      <c r="C111">
        <v>55.297249000000001</v>
      </c>
      <c r="D111">
        <v>54.643002000000003</v>
      </c>
      <c r="E111">
        <v>54.750500000000002</v>
      </c>
      <c r="F111">
        <v>21304000</v>
      </c>
      <c r="G111">
        <f>ROUNDUP(E111 - E110,2)</f>
        <v>-0.01</v>
      </c>
      <c r="H111" s="2" t="str">
        <f>IF(G111 &gt; 0, "Positive Movement", IF(G111 &lt; 0, "Negative Movement", "No Movement"))</f>
        <v>Negative Movement</v>
      </c>
      <c r="I111" s="2">
        <f>ROUNDUP((E111-E110)/E110*100,2)</f>
        <v>-0.01</v>
      </c>
    </row>
    <row r="112" spans="1:9">
      <c r="A112" s="1">
        <v>43508</v>
      </c>
      <c r="B112">
        <v>55.34</v>
      </c>
      <c r="C112">
        <v>56.264750999999997</v>
      </c>
      <c r="D112">
        <v>55.292499999999997</v>
      </c>
      <c r="E112">
        <v>56.068500999999998</v>
      </c>
      <c r="F112">
        <v>32182000</v>
      </c>
      <c r="G112">
        <f>ROUNDUP(E112 - E111,2)</f>
        <v>1.32</v>
      </c>
      <c r="H112" s="2" t="str">
        <f>IF(G112 &gt; 0, "Positive Movement", IF(G112 &lt; 0, "Negative Movement", "No Movement"))</f>
        <v>Positive Movement</v>
      </c>
      <c r="I112" s="2">
        <f>ROUNDUP((E112-E111)/E111*100,2)</f>
        <v>2.4099999999999997</v>
      </c>
    </row>
    <row r="113" spans="1:9">
      <c r="A113" s="1">
        <v>43509</v>
      </c>
      <c r="B113">
        <v>56.249499999999998</v>
      </c>
      <c r="C113">
        <v>56.736499999999999</v>
      </c>
      <c r="D113">
        <v>55.924999</v>
      </c>
      <c r="E113">
        <v>56.007998999999998</v>
      </c>
      <c r="F113">
        <v>20996000</v>
      </c>
      <c r="G113">
        <f>ROUNDUP(E113 - E112,2)</f>
        <v>-6.9999999999999993E-2</v>
      </c>
      <c r="H113" s="2" t="str">
        <f>IF(G113 &gt; 0, "Positive Movement", IF(G113 &lt; 0, "Negative Movement", "No Movement"))</f>
        <v>Negative Movement</v>
      </c>
      <c r="I113" s="2">
        <f>ROUNDUP((E113-E112)/E112*100,2)</f>
        <v>-0.11</v>
      </c>
    </row>
    <row r="114" spans="1:9">
      <c r="A114" s="1">
        <v>43510</v>
      </c>
      <c r="B114">
        <v>55.902500000000003</v>
      </c>
      <c r="C114">
        <v>56.411498999999999</v>
      </c>
      <c r="D114">
        <v>55.522250999999997</v>
      </c>
      <c r="E114">
        <v>56.083500000000001</v>
      </c>
      <c r="F114">
        <v>18952000</v>
      </c>
      <c r="G114">
        <f>ROUNDUP(E114 - E113,2)</f>
        <v>0.08</v>
      </c>
      <c r="H114" s="2" t="str">
        <f>IF(G114 &gt; 0, "Positive Movement", IF(G114 &lt; 0, "Negative Movement", "No Movement"))</f>
        <v>Positive Movement</v>
      </c>
      <c r="I114" s="2">
        <f>ROUNDUP((E114-E113)/E113*100,2)</f>
        <v>0.14000000000000001</v>
      </c>
    </row>
    <row r="115" spans="1:9">
      <c r="A115" s="1">
        <v>43511</v>
      </c>
      <c r="B115">
        <v>56.504002</v>
      </c>
      <c r="C115">
        <v>56.583500000000001</v>
      </c>
      <c r="D115">
        <v>55.532501000000003</v>
      </c>
      <c r="E115">
        <v>55.682499</v>
      </c>
      <c r="F115">
        <v>28996000</v>
      </c>
      <c r="G115">
        <f>ROUNDUP(E115 - E114,2)</f>
        <v>-0.41000000000000003</v>
      </c>
      <c r="H115" s="2" t="str">
        <f>IF(G115 &gt; 0, "Positive Movement", IF(G115 &lt; 0, "Negative Movement", "No Movement"))</f>
        <v>Negative Movement</v>
      </c>
      <c r="I115" s="2">
        <f>ROUNDUP((E115-E114)/E114*100,2)</f>
        <v>-0.72</v>
      </c>
    </row>
    <row r="116" spans="1:9">
      <c r="A116" s="1">
        <v>43515</v>
      </c>
      <c r="B116">
        <v>55.5</v>
      </c>
      <c r="C116">
        <v>56.094501000000001</v>
      </c>
      <c r="D116">
        <v>55.5</v>
      </c>
      <c r="E116">
        <v>55.928001000000002</v>
      </c>
      <c r="F116">
        <v>20928000</v>
      </c>
      <c r="G116">
        <f>ROUNDUP(E116 - E115,2)</f>
        <v>0.25</v>
      </c>
      <c r="H116" s="2" t="str">
        <f>IF(G116 &gt; 0, "Positive Movement", IF(G116 &lt; 0, "Negative Movement", "No Movement"))</f>
        <v>Positive Movement</v>
      </c>
      <c r="I116" s="2">
        <f>ROUNDUP((E116-E115)/E115*100,2)</f>
        <v>0.45</v>
      </c>
    </row>
    <row r="117" spans="1:9">
      <c r="A117" s="1">
        <v>43516</v>
      </c>
      <c r="B117">
        <v>55.999499999999998</v>
      </c>
      <c r="C117">
        <v>56.170501999999999</v>
      </c>
      <c r="D117">
        <v>55.264000000000003</v>
      </c>
      <c r="E117">
        <v>55.689999</v>
      </c>
      <c r="F117">
        <v>21756000</v>
      </c>
      <c r="G117">
        <f>ROUNDUP(E117 - E116,2)</f>
        <v>-0.24000000000000002</v>
      </c>
      <c r="H117" s="2" t="str">
        <f>IF(G117 &gt; 0, "Positive Movement", IF(G117 &lt; 0, "Negative Movement", "No Movement"))</f>
        <v>Negative Movement</v>
      </c>
      <c r="I117" s="2">
        <f>ROUNDUP((E117-E116)/E116*100,2)</f>
        <v>-0.43</v>
      </c>
    </row>
    <row r="118" spans="1:9">
      <c r="A118" s="1">
        <v>43517</v>
      </c>
      <c r="B118">
        <v>55.542000000000002</v>
      </c>
      <c r="C118">
        <v>55.597000000000001</v>
      </c>
      <c r="D118">
        <v>54.625999</v>
      </c>
      <c r="E118">
        <v>54.848498999999997</v>
      </c>
      <c r="F118">
        <v>28302000</v>
      </c>
      <c r="G118">
        <f>ROUNDUP(E118 - E117,2)</f>
        <v>-0.85</v>
      </c>
      <c r="H118" s="2" t="str">
        <f>IF(G118 &gt; 0, "Positive Movement", IF(G118 &lt; 0, "Negative Movement", "No Movement"))</f>
        <v>Negative Movement</v>
      </c>
      <c r="I118" s="2">
        <f>ROUNDUP((E118-E117)/E117*100,2)</f>
        <v>-1.52</v>
      </c>
    </row>
    <row r="119" spans="1:9">
      <c r="A119" s="1">
        <v>43518</v>
      </c>
      <c r="B119">
        <v>55.044998</v>
      </c>
      <c r="C119">
        <v>55.561999999999998</v>
      </c>
      <c r="D119">
        <v>54.779998999999997</v>
      </c>
      <c r="E119">
        <v>55.518501000000001</v>
      </c>
      <c r="F119">
        <v>20990000</v>
      </c>
      <c r="G119">
        <f>ROUNDUP(E119 - E118,2)</f>
        <v>0.68</v>
      </c>
      <c r="H119" s="2" t="str">
        <f>IF(G119 &gt; 0, "Positive Movement", IF(G119 &lt; 0, "Negative Movement", "No Movement"))</f>
        <v>Positive Movement</v>
      </c>
      <c r="I119" s="2">
        <f>ROUNDUP((E119-E118)/E118*100,2)</f>
        <v>1.23</v>
      </c>
    </row>
    <row r="120" spans="1:9">
      <c r="A120" s="1">
        <v>43521</v>
      </c>
      <c r="B120">
        <v>55.799999</v>
      </c>
      <c r="C120">
        <v>55.926997999999998</v>
      </c>
      <c r="D120">
        <v>55.363498999999997</v>
      </c>
      <c r="E120">
        <v>55.470001000000003</v>
      </c>
      <c r="F120">
        <v>28262000</v>
      </c>
      <c r="G120">
        <f>ROUNDUP(E120 - E119,2)</f>
        <v>-0.05</v>
      </c>
      <c r="H120" s="2" t="str">
        <f>IF(G120 &gt; 0, "Positive Movement", IF(G120 &lt; 0, "Negative Movement", "No Movement"))</f>
        <v>Negative Movement</v>
      </c>
      <c r="I120" s="2">
        <f>ROUNDUP((E120-E119)/E119*100,2)</f>
        <v>-0.09</v>
      </c>
    </row>
    <row r="121" spans="1:9">
      <c r="A121" s="1">
        <v>43522</v>
      </c>
      <c r="B121">
        <v>55.287497999999999</v>
      </c>
      <c r="C121">
        <v>55.975498000000002</v>
      </c>
      <c r="D121">
        <v>54.995998</v>
      </c>
      <c r="E121">
        <v>55.756500000000003</v>
      </c>
      <c r="F121">
        <v>29426000</v>
      </c>
      <c r="G121">
        <f>ROUNDUP(E121 - E120,2)</f>
        <v>0.29000000000000004</v>
      </c>
      <c r="H121" s="2" t="str">
        <f>IF(G121 &gt; 0, "Positive Movement", IF(G121 &lt; 0, "Negative Movement", "No Movement"))</f>
        <v>Positive Movement</v>
      </c>
      <c r="I121" s="2">
        <f>ROUNDUP((E121-E120)/E120*100,2)</f>
        <v>0.52</v>
      </c>
    </row>
    <row r="122" spans="1:9">
      <c r="A122" s="1">
        <v>43523</v>
      </c>
      <c r="B122">
        <v>55.347499999999997</v>
      </c>
      <c r="C122">
        <v>55.898997999999999</v>
      </c>
      <c r="D122">
        <v>55.049999</v>
      </c>
      <c r="E122">
        <v>55.802501999999997</v>
      </c>
      <c r="F122">
        <v>19368000</v>
      </c>
      <c r="G122">
        <f>ROUNDUP(E122 - E121,2)</f>
        <v>0.05</v>
      </c>
      <c r="H122" s="2" t="str">
        <f>IF(G122 &gt; 0, "Positive Movement", IF(G122 &lt; 0, "Negative Movement", "No Movement"))</f>
        <v>Positive Movement</v>
      </c>
      <c r="I122" s="2">
        <f>ROUNDUP((E122-E121)/E121*100,2)</f>
        <v>0.09</v>
      </c>
    </row>
    <row r="123" spans="1:9">
      <c r="A123" s="1">
        <v>43524</v>
      </c>
      <c r="B123">
        <v>55.564999</v>
      </c>
      <c r="C123">
        <v>56.3825</v>
      </c>
      <c r="D123">
        <v>55.550499000000002</v>
      </c>
      <c r="E123">
        <v>55.995998</v>
      </c>
      <c r="F123">
        <v>30850000</v>
      </c>
      <c r="G123">
        <f>ROUNDUP(E123 - E122,2)</f>
        <v>0.2</v>
      </c>
      <c r="H123" s="2" t="str">
        <f>IF(G123 &gt; 0, "Positive Movement", IF(G123 &lt; 0, "Negative Movement", "No Movement"))</f>
        <v>Positive Movement</v>
      </c>
      <c r="I123" s="2">
        <f>ROUNDUP((E123-E122)/E122*100,2)</f>
        <v>0.35000000000000003</v>
      </c>
    </row>
    <row r="124" spans="1:9">
      <c r="A124" s="1">
        <v>43525</v>
      </c>
      <c r="B124">
        <v>56.244999</v>
      </c>
      <c r="C124">
        <v>57.148499000000001</v>
      </c>
      <c r="D124">
        <v>56.237499</v>
      </c>
      <c r="E124">
        <v>57.049500000000002</v>
      </c>
      <c r="F124">
        <v>29006000</v>
      </c>
      <c r="G124">
        <f>ROUNDUP(E124 - E123,2)</f>
        <v>1.06</v>
      </c>
      <c r="H124" s="2" t="str">
        <f>IF(G124 &gt; 0, "Positive Movement", IF(G124 &lt; 0, "Negative Movement", "No Movement"))</f>
        <v>Positive Movement</v>
      </c>
      <c r="I124" s="2">
        <f>ROUNDUP((E124-E123)/E123*100,2)</f>
        <v>1.89</v>
      </c>
    </row>
    <row r="125" spans="1:9">
      <c r="A125" s="1">
        <v>43528</v>
      </c>
      <c r="B125">
        <v>57.349499000000002</v>
      </c>
      <c r="C125">
        <v>57.914000999999999</v>
      </c>
      <c r="D125">
        <v>56.534500000000001</v>
      </c>
      <c r="E125">
        <v>57.389999000000003</v>
      </c>
      <c r="F125">
        <v>28920000</v>
      </c>
      <c r="G125">
        <f>ROUNDUP(E125 - E124,2)</f>
        <v>0.35000000000000003</v>
      </c>
      <c r="H125" s="2" t="str">
        <f>IF(G125 &gt; 0, "Positive Movement", IF(G125 &lt; 0, "Negative Movement", "No Movement"))</f>
        <v>Positive Movement</v>
      </c>
      <c r="I125" s="2">
        <f>ROUNDUP((E125-E124)/E124*100,2)</f>
        <v>0.6</v>
      </c>
    </row>
    <row r="126" spans="1:9">
      <c r="A126" s="1">
        <v>43529</v>
      </c>
      <c r="B126">
        <v>57.502997999999998</v>
      </c>
      <c r="C126">
        <v>58.480499000000002</v>
      </c>
      <c r="D126">
        <v>57.309750000000001</v>
      </c>
      <c r="E126">
        <v>58.101500999999999</v>
      </c>
      <c r="F126">
        <v>28864000</v>
      </c>
      <c r="G126">
        <f>ROUNDUP(E126 - E125,2)</f>
        <v>0.72</v>
      </c>
      <c r="H126" s="2" t="str">
        <f>IF(G126 &gt; 0, "Positive Movement", IF(G126 &lt; 0, "Negative Movement", "No Movement"))</f>
        <v>Positive Movement</v>
      </c>
      <c r="I126" s="2">
        <f>ROUNDUP((E126-E125)/E125*100,2)</f>
        <v>1.24</v>
      </c>
    </row>
    <row r="127" spans="1:9">
      <c r="A127" s="1">
        <v>43530</v>
      </c>
      <c r="B127">
        <v>58.124499999999998</v>
      </c>
      <c r="C127">
        <v>58.378300000000003</v>
      </c>
      <c r="D127">
        <v>57.774501999999998</v>
      </c>
      <c r="E127">
        <v>57.893002000000003</v>
      </c>
      <c r="F127">
        <v>21986000</v>
      </c>
      <c r="G127">
        <f>ROUNDUP(E127 - E126,2)</f>
        <v>-0.21000000000000002</v>
      </c>
      <c r="H127" s="2" t="str">
        <f>IF(G127 &gt; 0, "Positive Movement", IF(G127 &lt; 0, "Negative Movement", "No Movement"))</f>
        <v>Negative Movement</v>
      </c>
      <c r="I127" s="2">
        <f>ROUNDUP((E127-E126)/E126*100,2)</f>
        <v>-0.36</v>
      </c>
    </row>
    <row r="128" spans="1:9">
      <c r="A128" s="1">
        <v>43531</v>
      </c>
      <c r="B128">
        <v>57.785998999999997</v>
      </c>
      <c r="C128">
        <v>57.837749000000002</v>
      </c>
      <c r="D128">
        <v>56.745499000000002</v>
      </c>
      <c r="E128">
        <v>57.165000999999997</v>
      </c>
      <c r="F128">
        <v>23332000</v>
      </c>
      <c r="G128">
        <f>ROUNDUP(E128 - E127,2)</f>
        <v>-0.73</v>
      </c>
      <c r="H128" s="2" t="str">
        <f>IF(G128 &gt; 0, "Positive Movement", IF(G128 &lt; 0, "Negative Movement", "No Movement"))</f>
        <v>Negative Movement</v>
      </c>
      <c r="I128" s="2">
        <f>ROUNDUP((E128-E127)/E127*100,2)</f>
        <v>-1.26</v>
      </c>
    </row>
    <row r="129" spans="1:9">
      <c r="A129" s="1">
        <v>43532</v>
      </c>
      <c r="B129">
        <v>56.336497999999999</v>
      </c>
      <c r="C129">
        <v>57.353999999999999</v>
      </c>
      <c r="D129">
        <v>56.165000999999997</v>
      </c>
      <c r="E129">
        <v>57.116000999999997</v>
      </c>
      <c r="F129">
        <v>24248000</v>
      </c>
      <c r="G129">
        <f>ROUNDUP(E129 - E128,2)</f>
        <v>-0.05</v>
      </c>
      <c r="H129" s="2" t="str">
        <f>IF(G129 &gt; 0, "Positive Movement", IF(G129 &lt; 0, "Negative Movement", "No Movement"))</f>
        <v>Negative Movement</v>
      </c>
      <c r="I129" s="2">
        <f>ROUNDUP((E129-E128)/E128*100,2)</f>
        <v>-0.09</v>
      </c>
    </row>
    <row r="130" spans="1:9">
      <c r="A130" s="1">
        <v>43535</v>
      </c>
      <c r="B130">
        <v>57.222499999999997</v>
      </c>
      <c r="C130">
        <v>58.809502000000002</v>
      </c>
      <c r="D130">
        <v>57.222499999999997</v>
      </c>
      <c r="E130">
        <v>58.787998000000002</v>
      </c>
      <c r="F130">
        <v>34384000</v>
      </c>
      <c r="G130">
        <f>ROUNDUP(E130 - E129,2)</f>
        <v>1.68</v>
      </c>
      <c r="H130" s="2" t="str">
        <f>IF(G130 &gt; 0, "Positive Movement", IF(G130 &lt; 0, "Negative Movement", "No Movement"))</f>
        <v>Positive Movement</v>
      </c>
      <c r="I130" s="2">
        <f>ROUNDUP((E130-E129)/E129*100,2)</f>
        <v>2.9299999999999997</v>
      </c>
    </row>
    <row r="131" spans="1:9">
      <c r="A131" s="1">
        <v>43536</v>
      </c>
      <c r="B131">
        <v>58.912998000000002</v>
      </c>
      <c r="C131">
        <v>60</v>
      </c>
      <c r="D131">
        <v>58.912998000000002</v>
      </c>
      <c r="E131">
        <v>59.66</v>
      </c>
      <c r="F131">
        <v>40262000</v>
      </c>
      <c r="G131">
        <f>ROUNDUP(E131 - E130,2)</f>
        <v>0.88</v>
      </c>
      <c r="H131" s="2" t="str">
        <f>IF(G131 &gt; 0, "Positive Movement", IF(G131 &lt; 0, "Negative Movement", "No Movement"))</f>
        <v>Positive Movement</v>
      </c>
      <c r="I131" s="2">
        <f>ROUNDUP((E131-E130)/E130*100,2)</f>
        <v>1.49</v>
      </c>
    </row>
    <row r="132" spans="1:9">
      <c r="A132" s="1">
        <v>43537</v>
      </c>
      <c r="B132">
        <v>60.032249</v>
      </c>
      <c r="C132">
        <v>60.046500999999999</v>
      </c>
      <c r="D132">
        <v>59.597000000000001</v>
      </c>
      <c r="E132">
        <v>59.665999999999997</v>
      </c>
      <c r="F132">
        <v>28718000</v>
      </c>
      <c r="G132">
        <f>ROUNDUP(E132 - E131,2)</f>
        <v>0.01</v>
      </c>
      <c r="H132" s="2" t="str">
        <f>IF(G132 &gt; 0, "Positive Movement", IF(G132 &lt; 0, "Negative Movement", "No Movement"))</f>
        <v>Positive Movement</v>
      </c>
      <c r="I132" s="2">
        <f>ROUNDUP((E132-E131)/E131*100,2)</f>
        <v>0.02</v>
      </c>
    </row>
    <row r="133" spans="1:9">
      <c r="A133" s="1">
        <v>43538</v>
      </c>
      <c r="B133">
        <v>59.725498000000002</v>
      </c>
      <c r="C133">
        <v>59.894001000000003</v>
      </c>
      <c r="D133">
        <v>59.223998999999999</v>
      </c>
      <c r="E133">
        <v>59.665999999999997</v>
      </c>
      <c r="F133">
        <v>23456000</v>
      </c>
      <c r="G133">
        <f>ROUNDUP(E133 - E132,2)</f>
        <v>0</v>
      </c>
      <c r="H133" s="2" t="str">
        <f>IF(G133 &gt; 0, "Positive Movement", IF(G133 &lt; 0, "Negative Movement", "No Movement"))</f>
        <v>No Movement</v>
      </c>
      <c r="I133" s="2">
        <f>ROUNDUP((E133-E132)/E132*100,2)</f>
        <v>0</v>
      </c>
    </row>
    <row r="134" spans="1:9">
      <c r="A134" s="1">
        <v>43539</v>
      </c>
      <c r="B134">
        <v>59.668998999999999</v>
      </c>
      <c r="C134">
        <v>59.828499000000001</v>
      </c>
      <c r="D134">
        <v>59.130501000000002</v>
      </c>
      <c r="E134">
        <v>59.222999999999999</v>
      </c>
      <c r="F134">
        <v>49236000</v>
      </c>
      <c r="G134">
        <f>ROUNDUP(E134 - E133,2)</f>
        <v>-0.45</v>
      </c>
      <c r="H134" s="2" t="str">
        <f>IF(G134 &gt; 0, "Positive Movement", IF(G134 &lt; 0, "Negative Movement", "No Movement"))</f>
        <v>Negative Movement</v>
      </c>
      <c r="I134" s="2">
        <f>ROUNDUP((E134-E133)/E133*100,2)</f>
        <v>-0.75</v>
      </c>
    </row>
    <row r="135" spans="1:9">
      <c r="A135" s="1">
        <v>43542</v>
      </c>
      <c r="B135">
        <v>59.165000999999997</v>
      </c>
      <c r="C135">
        <v>59.5</v>
      </c>
      <c r="D135">
        <v>58.871051999999999</v>
      </c>
      <c r="E135">
        <v>59.213000999999998</v>
      </c>
      <c r="F135">
        <v>25852000</v>
      </c>
      <c r="G135">
        <f>ROUNDUP(E135 - E134,2)</f>
        <v>-0.01</v>
      </c>
      <c r="H135" s="2" t="str">
        <f>IF(G135 &gt; 0, "Positive Movement", IF(G135 &lt; 0, "Negative Movement", "No Movement"))</f>
        <v>Negative Movement</v>
      </c>
      <c r="I135" s="2">
        <f>ROUNDUP((E135-E134)/E134*100,2)</f>
        <v>-0.02</v>
      </c>
    </row>
    <row r="136" spans="1:9">
      <c r="A136" s="1">
        <v>43543</v>
      </c>
      <c r="B136">
        <v>59.440497999999998</v>
      </c>
      <c r="C136">
        <v>60</v>
      </c>
      <c r="D136">
        <v>59.293498999999997</v>
      </c>
      <c r="E136">
        <v>59.942501</v>
      </c>
      <c r="F136">
        <v>30414000</v>
      </c>
      <c r="G136">
        <f>ROUNDUP(E136 - E135,2)</f>
        <v>0.73</v>
      </c>
      <c r="H136" s="2" t="str">
        <f>IF(G136 &gt; 0, "Positive Movement", IF(G136 &lt; 0, "Negative Movement", "No Movement"))</f>
        <v>Positive Movement</v>
      </c>
      <c r="I136" s="2">
        <f>ROUNDUP((E136-E135)/E135*100,2)</f>
        <v>1.24</v>
      </c>
    </row>
    <row r="137" spans="1:9">
      <c r="A137" s="1">
        <v>43544</v>
      </c>
      <c r="B137">
        <v>59.8675</v>
      </c>
      <c r="C137">
        <v>61.356997999999997</v>
      </c>
      <c r="D137">
        <v>59.808498</v>
      </c>
      <c r="E137">
        <v>61.198501999999998</v>
      </c>
      <c r="F137">
        <v>44548000</v>
      </c>
      <c r="G137">
        <f>ROUNDUP(E137 - E136,2)</f>
        <v>1.26</v>
      </c>
      <c r="H137" s="2" t="str">
        <f>IF(G137 &gt; 0, "Positive Movement", IF(G137 &lt; 0, "Negative Movement", "No Movement"))</f>
        <v>Positive Movement</v>
      </c>
      <c r="I137" s="2">
        <f>ROUNDUP((E137-E136)/E136*100,2)</f>
        <v>2.0999999999999996</v>
      </c>
    </row>
    <row r="138" spans="1:9">
      <c r="A138" s="1">
        <v>43545</v>
      </c>
      <c r="B138">
        <v>60.799999</v>
      </c>
      <c r="C138">
        <v>61.589500000000001</v>
      </c>
      <c r="D138">
        <v>60.657501000000003</v>
      </c>
      <c r="E138">
        <v>61.576999999999998</v>
      </c>
      <c r="F138">
        <v>24080000</v>
      </c>
      <c r="G138">
        <f>ROUNDUP(E138 - E137,2)</f>
        <v>0.38</v>
      </c>
      <c r="H138" s="2" t="str">
        <f>IF(G138 &gt; 0, "Positive Movement", IF(G138 &lt; 0, "Negative Movement", "No Movement"))</f>
        <v>Positive Movement</v>
      </c>
      <c r="I138" s="2">
        <f>ROUNDUP((E138-E137)/E137*100,2)</f>
        <v>0.62</v>
      </c>
    </row>
    <row r="139" spans="1:9">
      <c r="A139" s="1">
        <v>43546</v>
      </c>
      <c r="B139">
        <v>61.316001999999997</v>
      </c>
      <c r="C139">
        <v>61.5</v>
      </c>
      <c r="D139">
        <v>60.141250999999997</v>
      </c>
      <c r="E139">
        <v>60.275002000000001</v>
      </c>
      <c r="F139">
        <v>34284000</v>
      </c>
      <c r="G139">
        <f>ROUNDUP(E139 - E138,2)</f>
        <v>-1.31</v>
      </c>
      <c r="H139" s="2" t="str">
        <f>IF(G139 &gt; 0, "Positive Movement", IF(G139 &lt; 0, "Negative Movement", "No Movement"))</f>
        <v>Negative Movement</v>
      </c>
      <c r="I139" s="2">
        <f>ROUNDUP((E139-E138)/E138*100,2)</f>
        <v>-2.1199999999999997</v>
      </c>
    </row>
    <row r="140" spans="1:9">
      <c r="A140" s="1">
        <v>43549</v>
      </c>
      <c r="B140">
        <v>59.846499999999999</v>
      </c>
      <c r="C140">
        <v>60.319901000000002</v>
      </c>
      <c r="D140">
        <v>59.352001000000001</v>
      </c>
      <c r="E140">
        <v>59.650002000000001</v>
      </c>
      <c r="F140">
        <v>29936000</v>
      </c>
      <c r="G140">
        <f>ROUNDUP(E140 - E139,2)</f>
        <v>-0.63</v>
      </c>
      <c r="H140" s="2" t="str">
        <f>IF(G140 &gt; 0, "Positive Movement", IF(G140 &lt; 0, "Negative Movement", "No Movement"))</f>
        <v>Negative Movement</v>
      </c>
      <c r="I140" s="2">
        <f>ROUNDUP((E140-E139)/E139*100,2)</f>
        <v>-1.04</v>
      </c>
    </row>
    <row r="141" spans="1:9">
      <c r="A141" s="1">
        <v>43550</v>
      </c>
      <c r="B141">
        <v>59.926498000000002</v>
      </c>
      <c r="C141">
        <v>60.141499000000003</v>
      </c>
      <c r="D141">
        <v>58.835999000000001</v>
      </c>
      <c r="E141">
        <v>59.230998999999997</v>
      </c>
      <c r="F141">
        <v>38024000</v>
      </c>
      <c r="G141">
        <f>ROUNDUP(E141 - E140,2)</f>
        <v>-0.42</v>
      </c>
      <c r="H141" s="2" t="str">
        <f>IF(G141 &gt; 0, "Positive Movement", IF(G141 &lt; 0, "Negative Movement", "No Movement"))</f>
        <v>Negative Movement</v>
      </c>
      <c r="I141" s="2">
        <f>ROUNDUP((E141-E140)/E140*100,2)</f>
        <v>-0.71</v>
      </c>
    </row>
    <row r="142" spans="1:9">
      <c r="A142" s="1">
        <v>43551</v>
      </c>
      <c r="B142">
        <v>59.275002000000001</v>
      </c>
      <c r="C142">
        <v>59.377949000000001</v>
      </c>
      <c r="D142">
        <v>57.968497999999997</v>
      </c>
      <c r="E142">
        <v>58.651001000000001</v>
      </c>
      <c r="F142">
        <v>28004000</v>
      </c>
      <c r="G142">
        <f>ROUNDUP(E142 - E141,2)</f>
        <v>-0.57999999999999996</v>
      </c>
      <c r="H142" s="2" t="str">
        <f>IF(G142 &gt; 0, "Positive Movement", IF(G142 &lt; 0, "Negative Movement", "No Movement"))</f>
        <v>Negative Movement</v>
      </c>
      <c r="I142" s="2">
        <f>ROUNDUP((E142-E141)/E141*100,2)</f>
        <v>-0.98</v>
      </c>
    </row>
    <row r="143" spans="1:9">
      <c r="A143" s="1">
        <v>43552</v>
      </c>
      <c r="B143">
        <v>58.576999999999998</v>
      </c>
      <c r="C143">
        <v>58.578251000000002</v>
      </c>
      <c r="D143">
        <v>57.971550000000001</v>
      </c>
      <c r="E143">
        <v>58.424500000000002</v>
      </c>
      <c r="F143">
        <v>28004000</v>
      </c>
      <c r="G143">
        <f>ROUNDUP(E143 - E142,2)</f>
        <v>-0.23</v>
      </c>
      <c r="H143" s="2" t="str">
        <f>IF(G143 &gt; 0, "Positive Movement", IF(G143 &lt; 0, "Negative Movement", "No Movement"))</f>
        <v>Negative Movement</v>
      </c>
      <c r="I143" s="2">
        <f>ROUNDUP((E143-E142)/E142*100,2)</f>
        <v>-0.39</v>
      </c>
    </row>
    <row r="144" spans="1:9">
      <c r="A144" s="1">
        <v>43553</v>
      </c>
      <c r="B144">
        <v>58.744999</v>
      </c>
      <c r="C144">
        <v>58.949500999999998</v>
      </c>
      <c r="D144">
        <v>58.144001000000003</v>
      </c>
      <c r="E144">
        <v>58.665500999999999</v>
      </c>
      <c r="F144">
        <v>25398000</v>
      </c>
      <c r="G144">
        <f>ROUNDUP(E144 - E143,2)</f>
        <v>0.25</v>
      </c>
      <c r="H144" s="2" t="str">
        <f>IF(G144 &gt; 0, "Positive Movement", IF(G144 &lt; 0, "Negative Movement", "No Movement"))</f>
        <v>Positive Movement</v>
      </c>
      <c r="I144" s="2">
        <f>ROUNDUP((E144-E143)/E143*100,2)</f>
        <v>0.42</v>
      </c>
    </row>
    <row r="145" spans="1:9">
      <c r="A145" s="1">
        <v>43556</v>
      </c>
      <c r="B145">
        <v>59.205002</v>
      </c>
      <c r="C145">
        <v>59.832999999999998</v>
      </c>
      <c r="D145">
        <v>59.099997999999999</v>
      </c>
      <c r="E145">
        <v>59.721499999999999</v>
      </c>
      <c r="F145">
        <v>25050000</v>
      </c>
      <c r="G145">
        <f>ROUNDUP(E145 - E144,2)</f>
        <v>1.06</v>
      </c>
      <c r="H145" s="2" t="str">
        <f>IF(G145 &gt; 0, "Positive Movement", IF(G145 &lt; 0, "Negative Movement", "No Movement"))</f>
        <v>Positive Movement</v>
      </c>
      <c r="I145" s="2">
        <f>ROUNDUP((E145-E144)/E144*100,2)</f>
        <v>1.81</v>
      </c>
    </row>
    <row r="146" spans="1:9">
      <c r="A146" s="1">
        <v>43557</v>
      </c>
      <c r="B146">
        <v>59.765999000000001</v>
      </c>
      <c r="C146">
        <v>60.067501</v>
      </c>
      <c r="D146">
        <v>59.285499999999999</v>
      </c>
      <c r="E146">
        <v>60.024501999999998</v>
      </c>
      <c r="F146">
        <v>16558000</v>
      </c>
      <c r="G146">
        <f>ROUNDUP(E146 - E145,2)</f>
        <v>0.31</v>
      </c>
      <c r="H146" s="2" t="str">
        <f>IF(G146 &gt; 0, "Positive Movement", IF(G146 &lt; 0, "Negative Movement", "No Movement"))</f>
        <v>Positive Movement</v>
      </c>
      <c r="I146" s="2">
        <f>ROUNDUP((E146-E145)/E145*100,2)</f>
        <v>0.51</v>
      </c>
    </row>
    <row r="147" spans="1:9">
      <c r="A147" s="1">
        <v>43558</v>
      </c>
      <c r="B147">
        <v>60.374001</v>
      </c>
      <c r="C147">
        <v>60.814999</v>
      </c>
      <c r="D147">
        <v>60.025002000000001</v>
      </c>
      <c r="E147">
        <v>60.296000999999997</v>
      </c>
      <c r="F147">
        <v>20286000</v>
      </c>
      <c r="G147">
        <f>ROUNDUP(E147 - E146,2)</f>
        <v>0.28000000000000003</v>
      </c>
      <c r="H147" s="2" t="str">
        <f>IF(G147 &gt; 0, "Positive Movement", IF(G147 &lt; 0, "Negative Movement", "No Movement"))</f>
        <v>Positive Movement</v>
      </c>
      <c r="I147" s="2">
        <f>ROUNDUP((E147-E146)/E146*100,2)</f>
        <v>0.46</v>
      </c>
    </row>
    <row r="148" spans="1:9">
      <c r="A148" s="1">
        <v>43559</v>
      </c>
      <c r="B148">
        <v>60.297001000000002</v>
      </c>
      <c r="C148">
        <v>60.783501000000001</v>
      </c>
      <c r="D148">
        <v>60.206501000000003</v>
      </c>
      <c r="E148">
        <v>60.75</v>
      </c>
      <c r="F148">
        <v>19000000</v>
      </c>
      <c r="G148">
        <f>ROUNDUP(E148 - E147,2)</f>
        <v>0.46</v>
      </c>
      <c r="H148" s="2" t="str">
        <f>IF(G148 &gt; 0, "Positive Movement", IF(G148 &lt; 0, "Negative Movement", "No Movement"))</f>
        <v>Positive Movement</v>
      </c>
      <c r="I148" s="2">
        <f>ROUNDUP((E148-E147)/E147*100,2)</f>
        <v>0.76</v>
      </c>
    </row>
    <row r="149" spans="1:9">
      <c r="A149" s="1">
        <v>43560</v>
      </c>
      <c r="B149">
        <v>60.749499999999998</v>
      </c>
      <c r="C149">
        <v>60.811000999999997</v>
      </c>
      <c r="D149">
        <v>60.251499000000003</v>
      </c>
      <c r="E149">
        <v>60.357498</v>
      </c>
      <c r="F149">
        <v>18144000</v>
      </c>
      <c r="G149">
        <f>ROUNDUP(E149 - E148,2)</f>
        <v>-0.4</v>
      </c>
      <c r="H149" s="2" t="str">
        <f>IF(G149 &gt; 0, "Positive Movement", IF(G149 &lt; 0, "Negative Movement", "No Movement"))</f>
        <v>Negative Movement</v>
      </c>
      <c r="I149" s="2">
        <f>ROUNDUP((E149-E148)/E148*100,2)</f>
        <v>-0.65</v>
      </c>
    </row>
    <row r="150" spans="1:9">
      <c r="A150" s="1">
        <v>43563</v>
      </c>
      <c r="B150">
        <v>60.394500999999998</v>
      </c>
      <c r="C150">
        <v>60.434502000000002</v>
      </c>
      <c r="D150">
        <v>59.993000000000002</v>
      </c>
      <c r="E150">
        <v>60.192000999999998</v>
      </c>
      <c r="F150">
        <v>17204000</v>
      </c>
      <c r="G150">
        <f>ROUNDUP(E150 - E149,2)</f>
        <v>-0.17</v>
      </c>
      <c r="H150" s="2" t="str">
        <f>IF(G150 &gt; 0, "Positive Movement", IF(G150 &lt; 0, "Negative Movement", "No Movement"))</f>
        <v>Negative Movement</v>
      </c>
      <c r="I150" s="2">
        <f>ROUNDUP((E150-E149)/E149*100,2)</f>
        <v>-0.28000000000000003</v>
      </c>
    </row>
    <row r="151" spans="1:9">
      <c r="A151" s="1">
        <v>43564</v>
      </c>
      <c r="B151">
        <v>59.799999</v>
      </c>
      <c r="C151">
        <v>60.114497999999998</v>
      </c>
      <c r="D151">
        <v>59.653998999999999</v>
      </c>
      <c r="E151">
        <v>59.862499</v>
      </c>
      <c r="F151">
        <v>17528000</v>
      </c>
      <c r="G151">
        <f>ROUNDUP(E151 - E150,2)</f>
        <v>-0.33</v>
      </c>
      <c r="H151" s="2" t="str">
        <f>IF(G151 &gt; 0, "Positive Movement", IF(G151 &lt; 0, "Negative Movement", "No Movement"))</f>
        <v>Negative Movement</v>
      </c>
      <c r="I151" s="2">
        <f>ROUNDUP((E151-E150)/E150*100,2)</f>
        <v>-0.55000000000000004</v>
      </c>
    </row>
    <row r="152" spans="1:9">
      <c r="A152" s="1">
        <v>43565</v>
      </c>
      <c r="B152">
        <v>60.033999999999999</v>
      </c>
      <c r="C152">
        <v>60.189250999999999</v>
      </c>
      <c r="D152">
        <v>59.821750999999999</v>
      </c>
      <c r="E152">
        <v>60.108001999999999</v>
      </c>
      <c r="F152">
        <v>14492000</v>
      </c>
      <c r="G152">
        <f>ROUNDUP(E152 - E151,2)</f>
        <v>0.25</v>
      </c>
      <c r="H152" s="2" t="str">
        <f>IF(G152 &gt; 0, "Positive Movement", IF(G152 &lt; 0, "Negative Movement", "No Movement"))</f>
        <v>Positive Movement</v>
      </c>
      <c r="I152" s="2">
        <f>ROUNDUP((E152-E151)/E151*100,2)</f>
        <v>0.42</v>
      </c>
    </row>
    <row r="153" spans="1:9">
      <c r="A153" s="1">
        <v>43566</v>
      </c>
      <c r="B153">
        <v>60.198002000000002</v>
      </c>
      <c r="C153">
        <v>60.397998999999999</v>
      </c>
      <c r="D153">
        <v>60.006500000000003</v>
      </c>
      <c r="E153">
        <v>60.230998999999997</v>
      </c>
      <c r="F153">
        <v>14204000</v>
      </c>
      <c r="G153">
        <f>ROUNDUP(E153 - E152,2)</f>
        <v>0.13</v>
      </c>
      <c r="H153" s="2" t="str">
        <f>IF(G153 &gt; 0, "Positive Movement", IF(G153 &lt; 0, "Negative Movement", "No Movement"))</f>
        <v>Positive Movement</v>
      </c>
      <c r="I153" s="2">
        <f>ROUNDUP((E153-E152)/E152*100,2)</f>
        <v>0.21000000000000002</v>
      </c>
    </row>
    <row r="154" spans="1:9">
      <c r="A154" s="1">
        <v>43567</v>
      </c>
      <c r="B154">
        <v>60.5</v>
      </c>
      <c r="C154">
        <v>60.917499999999997</v>
      </c>
      <c r="D154">
        <v>60.405498999999999</v>
      </c>
      <c r="E154">
        <v>60.893501000000001</v>
      </c>
      <c r="F154">
        <v>18668000</v>
      </c>
      <c r="G154">
        <f>ROUNDUP(E154 - E153,2)</f>
        <v>0.67</v>
      </c>
      <c r="H154" s="2" t="str">
        <f>IF(G154 &gt; 0, "Positive Movement", IF(G154 &lt; 0, "Negative Movement", "No Movement"))</f>
        <v>Positive Movement</v>
      </c>
      <c r="I154" s="2">
        <f>ROUNDUP((E154-E153)/E153*100,2)</f>
        <v>1.1000000000000001</v>
      </c>
    </row>
    <row r="155" spans="1:9">
      <c r="A155" s="1">
        <v>43570</v>
      </c>
      <c r="B155">
        <v>60.900002000000001</v>
      </c>
      <c r="C155">
        <v>61.209999000000003</v>
      </c>
      <c r="D155">
        <v>60.455502000000003</v>
      </c>
      <c r="E155">
        <v>61.055</v>
      </c>
      <c r="F155">
        <v>23748000</v>
      </c>
      <c r="G155">
        <f>ROUNDUP(E155 - E154,2)</f>
        <v>0.17</v>
      </c>
      <c r="H155" s="2" t="str">
        <f>IF(G155 &gt; 0, "Positive Movement", IF(G155 &lt; 0, "Negative Movement", "No Movement"))</f>
        <v>Positive Movement</v>
      </c>
      <c r="I155" s="2">
        <f>ROUNDUP((E155-E154)/E154*100,2)</f>
        <v>0.27</v>
      </c>
    </row>
    <row r="156" spans="1:9">
      <c r="A156" s="1">
        <v>43571</v>
      </c>
      <c r="B156">
        <v>61.25</v>
      </c>
      <c r="C156">
        <v>61.540999999999997</v>
      </c>
      <c r="D156">
        <v>61.006000999999998</v>
      </c>
      <c r="E156">
        <v>61.356498999999999</v>
      </c>
      <c r="F156">
        <v>17126000</v>
      </c>
      <c r="G156">
        <f>ROUNDUP(E156 - E155,2)</f>
        <v>0.31</v>
      </c>
      <c r="H156" s="2" t="str">
        <f>IF(G156 &gt; 0, "Positive Movement", IF(G156 &lt; 0, "Negative Movement", "No Movement"))</f>
        <v>Positive Movement</v>
      </c>
      <c r="I156" s="2">
        <f>ROUNDUP((E156-E155)/E155*100,2)</f>
        <v>0.5</v>
      </c>
    </row>
    <row r="157" spans="1:9">
      <c r="A157" s="1">
        <v>43572</v>
      </c>
      <c r="B157">
        <v>61.650002000000001</v>
      </c>
      <c r="C157">
        <v>62.027999999999999</v>
      </c>
      <c r="D157">
        <v>61.390999000000001</v>
      </c>
      <c r="E157">
        <v>61.817000999999998</v>
      </c>
      <c r="F157">
        <v>24438000</v>
      </c>
      <c r="G157">
        <f>ROUNDUP(E157 - E156,2)</f>
        <v>0.47000000000000003</v>
      </c>
      <c r="H157" s="2" t="str">
        <f>IF(G157 &gt; 0, "Positive Movement", IF(G157 &lt; 0, "Negative Movement", "No Movement"))</f>
        <v>Positive Movement</v>
      </c>
      <c r="I157" s="2">
        <f>ROUNDUP((E157-E156)/E156*100,2)</f>
        <v>0.76</v>
      </c>
    </row>
    <row r="158" spans="1:9">
      <c r="A158" s="1">
        <v>43573</v>
      </c>
      <c r="B158">
        <v>61.959000000000003</v>
      </c>
      <c r="C158">
        <v>62.099997999999999</v>
      </c>
      <c r="D158">
        <v>61.730499000000002</v>
      </c>
      <c r="E158">
        <v>61.818500999999998</v>
      </c>
      <c r="F158">
        <v>26636000</v>
      </c>
      <c r="G158">
        <f>ROUNDUP(E158 - E157,2)</f>
        <v>0.01</v>
      </c>
      <c r="H158" s="2" t="str">
        <f>IF(G158 &gt; 0, "Positive Movement", IF(G158 &lt; 0, "Negative Movement", "No Movement"))</f>
        <v>Positive Movement</v>
      </c>
      <c r="I158" s="2">
        <f>ROUNDUP((E158-E157)/E157*100,2)</f>
        <v>0.01</v>
      </c>
    </row>
    <row r="159" spans="1:9">
      <c r="A159" s="1">
        <v>43577</v>
      </c>
      <c r="B159">
        <v>61.799500000000002</v>
      </c>
      <c r="C159">
        <v>62.454498000000001</v>
      </c>
      <c r="D159">
        <v>61.415500999999999</v>
      </c>
      <c r="E159">
        <v>62.442000999999998</v>
      </c>
      <c r="F159">
        <v>16146000</v>
      </c>
      <c r="G159">
        <f>ROUNDUP(E159 - E158,2)</f>
        <v>0.63</v>
      </c>
      <c r="H159" s="2" t="str">
        <f>IF(G159 &gt; 0, "Positive Movement", IF(G159 &lt; 0, "Negative Movement", "No Movement"))</f>
        <v>Positive Movement</v>
      </c>
      <c r="I159" s="2">
        <f>ROUNDUP((E159-E158)/E158*100,2)</f>
        <v>1.01</v>
      </c>
    </row>
    <row r="160" spans="1:9">
      <c r="A160" s="1">
        <v>43578</v>
      </c>
      <c r="B160">
        <v>62.534500000000001</v>
      </c>
      <c r="C160">
        <v>63.450001</v>
      </c>
      <c r="D160">
        <v>62.319000000000003</v>
      </c>
      <c r="E160">
        <v>63.227500999999997</v>
      </c>
      <c r="F160">
        <v>26398000</v>
      </c>
      <c r="G160">
        <f>ROUNDUP(E160 - E159,2)</f>
        <v>0.79</v>
      </c>
      <c r="H160" s="2" t="str">
        <f>IF(G160 &gt; 0, "Positive Movement", IF(G160 &lt; 0, "Negative Movement", "No Movement"))</f>
        <v>Positive Movement</v>
      </c>
      <c r="I160" s="2">
        <f>ROUNDUP((E160-E159)/E159*100,2)</f>
        <v>1.26</v>
      </c>
    </row>
    <row r="161" spans="1:9">
      <c r="A161" s="1">
        <v>43579</v>
      </c>
      <c r="B161">
        <v>63.206001000000001</v>
      </c>
      <c r="C161">
        <v>63.400500999999998</v>
      </c>
      <c r="D161">
        <v>62.75</v>
      </c>
      <c r="E161">
        <v>62.799999</v>
      </c>
      <c r="F161">
        <v>20376000</v>
      </c>
      <c r="G161">
        <f>ROUNDUP(E161 - E160,2)</f>
        <v>-0.43</v>
      </c>
      <c r="H161" s="2" t="str">
        <f>IF(G161 &gt; 0, "Positive Movement", IF(G161 &lt; 0, "Negative Movement", "No Movement"))</f>
        <v>Negative Movement</v>
      </c>
      <c r="I161" s="2">
        <f>ROUNDUP((E161-E160)/E160*100,2)</f>
        <v>-0.68</v>
      </c>
    </row>
    <row r="162" spans="1:9">
      <c r="A162" s="1">
        <v>43580</v>
      </c>
      <c r="B162">
        <v>63.238498999999997</v>
      </c>
      <c r="C162">
        <v>63.370398999999999</v>
      </c>
      <c r="D162">
        <v>62.601500999999999</v>
      </c>
      <c r="E162">
        <v>63.172500999999997</v>
      </c>
      <c r="F162">
        <v>22146000</v>
      </c>
      <c r="G162">
        <f>ROUNDUP(E162 - E161,2)</f>
        <v>0.38</v>
      </c>
      <c r="H162" s="2" t="str">
        <f>IF(G162 &gt; 0, "Positive Movement", IF(G162 &lt; 0, "Negative Movement", "No Movement"))</f>
        <v>Positive Movement</v>
      </c>
      <c r="I162" s="2">
        <f>ROUNDUP((E162-E161)/E161*100,2)</f>
        <v>0.6</v>
      </c>
    </row>
    <row r="163" spans="1:9">
      <c r="A163" s="1">
        <v>43581</v>
      </c>
      <c r="B163">
        <v>63.450001</v>
      </c>
      <c r="C163">
        <v>63.653500000000001</v>
      </c>
      <c r="D163">
        <v>63.015999000000001</v>
      </c>
      <c r="E163">
        <v>63.609000999999999</v>
      </c>
      <c r="F163">
        <v>24828000</v>
      </c>
      <c r="G163">
        <f>ROUNDUP(E163 - E162,2)</f>
        <v>0.44</v>
      </c>
      <c r="H163" s="2" t="str">
        <f>IF(G163 &gt; 0, "Positive Movement", IF(G163 &lt; 0, "Negative Movement", "No Movement"))</f>
        <v>Positive Movement</v>
      </c>
      <c r="I163" s="2">
        <f>ROUNDUP((E163-E162)/E162*100,2)</f>
        <v>0.7</v>
      </c>
    </row>
    <row r="164" spans="1:9">
      <c r="A164" s="1">
        <v>43584</v>
      </c>
      <c r="B164">
        <v>63.700001</v>
      </c>
      <c r="C164">
        <v>64.463500999999994</v>
      </c>
      <c r="D164">
        <v>63.314751000000001</v>
      </c>
      <c r="E164">
        <v>64.378997999999996</v>
      </c>
      <c r="F164">
        <v>49988000</v>
      </c>
      <c r="G164">
        <f>ROUNDUP(E164 - E163,2)</f>
        <v>0.77</v>
      </c>
      <c r="H164" s="2" t="str">
        <f>IF(G164 &gt; 0, "Positive Movement", IF(G164 &lt; 0, "Negative Movement", "No Movement"))</f>
        <v>Positive Movement</v>
      </c>
      <c r="I164" s="2">
        <f>ROUNDUP((E164-E163)/E163*100,2)</f>
        <v>1.22</v>
      </c>
    </row>
    <row r="165" spans="1:9">
      <c r="A165" s="1">
        <v>43585</v>
      </c>
      <c r="B165">
        <v>59.25</v>
      </c>
      <c r="C165">
        <v>59.640498999999998</v>
      </c>
      <c r="D165">
        <v>58.75</v>
      </c>
      <c r="E165">
        <v>59.423999999999999</v>
      </c>
      <c r="F165">
        <v>124140000</v>
      </c>
      <c r="G165">
        <f>ROUNDUP(E165 - E164,2)</f>
        <v>-4.96</v>
      </c>
      <c r="H165" s="2" t="str">
        <f>IF(G165 &gt; 0, "Positive Movement", IF(G165 &lt; 0, "Negative Movement", "No Movement"))</f>
        <v>Negative Movement</v>
      </c>
      <c r="I165" s="2">
        <f>ROUNDUP((E165-E164)/E164*100,2)</f>
        <v>-7.7</v>
      </c>
    </row>
    <row r="166" spans="1:9">
      <c r="A166" s="1">
        <v>43586</v>
      </c>
      <c r="B166">
        <v>59.402500000000003</v>
      </c>
      <c r="C166">
        <v>59.402500000000003</v>
      </c>
      <c r="D166">
        <v>58.359000999999999</v>
      </c>
      <c r="E166">
        <v>58.403998999999999</v>
      </c>
      <c r="F166">
        <v>52784000</v>
      </c>
      <c r="G166">
        <f>ROUNDUP(E166 - E165,2)</f>
        <v>-1.03</v>
      </c>
      <c r="H166" s="2" t="str">
        <f>IF(G166 &gt; 0, "Positive Movement", IF(G166 &lt; 0, "Negative Movement", "No Movement"))</f>
        <v>Negative Movement</v>
      </c>
      <c r="I166" s="2">
        <f>ROUNDUP((E166-E165)/E165*100,2)</f>
        <v>-1.72</v>
      </c>
    </row>
    <row r="167" spans="1:9">
      <c r="A167" s="1">
        <v>43587</v>
      </c>
      <c r="B167">
        <v>58.387999999999998</v>
      </c>
      <c r="C167">
        <v>58.709499000000001</v>
      </c>
      <c r="D167">
        <v>57.750098999999999</v>
      </c>
      <c r="E167">
        <v>58.130501000000002</v>
      </c>
      <c r="F167">
        <v>38896000</v>
      </c>
      <c r="G167">
        <f>ROUNDUP(E167 - E166,2)</f>
        <v>-0.28000000000000003</v>
      </c>
      <c r="H167" s="2" t="str">
        <f>IF(G167 &gt; 0, "Positive Movement", IF(G167 &lt; 0, "Negative Movement", "No Movement"))</f>
        <v>Negative Movement</v>
      </c>
      <c r="I167" s="2">
        <f>ROUNDUP((E167-E166)/E166*100,2)</f>
        <v>-0.47000000000000003</v>
      </c>
    </row>
    <row r="168" spans="1:9">
      <c r="A168" s="1">
        <v>43588</v>
      </c>
      <c r="B168">
        <v>58.682499</v>
      </c>
      <c r="C168">
        <v>59.34</v>
      </c>
      <c r="D168">
        <v>58.450001</v>
      </c>
      <c r="E168">
        <v>59.27</v>
      </c>
      <c r="F168">
        <v>39614000</v>
      </c>
      <c r="G168">
        <f>ROUNDUP(E168 - E167,2)</f>
        <v>1.1399999999999999</v>
      </c>
      <c r="H168" s="2" t="str">
        <f>IF(G168 &gt; 0, "Positive Movement", IF(G168 &lt; 0, "Negative Movement", "No Movement"))</f>
        <v>Positive Movement</v>
      </c>
      <c r="I168" s="2">
        <f>ROUNDUP((E168-E167)/E167*100,2)</f>
        <v>1.97</v>
      </c>
    </row>
    <row r="169" spans="1:9">
      <c r="A169" s="1">
        <v>43591</v>
      </c>
      <c r="B169">
        <v>58.313000000000002</v>
      </c>
      <c r="C169">
        <v>59.542499999999997</v>
      </c>
      <c r="D169">
        <v>58.313000000000002</v>
      </c>
      <c r="E169">
        <v>59.469501000000001</v>
      </c>
      <c r="F169">
        <v>31278000</v>
      </c>
      <c r="G169">
        <f>ROUNDUP(E169 - E168,2)</f>
        <v>0.2</v>
      </c>
      <c r="H169" s="2" t="str">
        <f>IF(G169 &gt; 0, "Positive Movement", IF(G169 &lt; 0, "Negative Movement", "No Movement"))</f>
        <v>Positive Movement</v>
      </c>
      <c r="I169" s="2">
        <f>ROUNDUP((E169-E168)/E168*100,2)</f>
        <v>0.34</v>
      </c>
    </row>
    <row r="170" spans="1:9">
      <c r="A170" s="1">
        <v>43592</v>
      </c>
      <c r="B170">
        <v>59.023499000000001</v>
      </c>
      <c r="C170">
        <v>59.521999000000001</v>
      </c>
      <c r="D170">
        <v>58.051997999999998</v>
      </c>
      <c r="E170">
        <v>58.705002</v>
      </c>
      <c r="F170">
        <v>31028000</v>
      </c>
      <c r="G170">
        <f>ROUNDUP(E170 - E169,2)</f>
        <v>-0.77</v>
      </c>
      <c r="H170" s="2" t="str">
        <f>IF(G170 &gt; 0, "Positive Movement", IF(G170 &lt; 0, "Negative Movement", "No Movement"))</f>
        <v>Negative Movement</v>
      </c>
      <c r="I170" s="2">
        <f>ROUNDUP((E170-E169)/E169*100,2)</f>
        <v>-1.29</v>
      </c>
    </row>
    <row r="171" spans="1:9">
      <c r="A171" s="1">
        <v>43593</v>
      </c>
      <c r="B171">
        <v>58.600498000000002</v>
      </c>
      <c r="C171">
        <v>59.021197999999998</v>
      </c>
      <c r="D171">
        <v>58.286999000000002</v>
      </c>
      <c r="E171">
        <v>58.313499</v>
      </c>
      <c r="F171">
        <v>26186000</v>
      </c>
      <c r="G171">
        <f>ROUNDUP(E171 - E170,2)</f>
        <v>-0.4</v>
      </c>
      <c r="H171" s="2" t="str">
        <f>IF(G171 &gt; 0, "Positive Movement", IF(G171 &lt; 0, "Negative Movement", "No Movement"))</f>
        <v>Negative Movement</v>
      </c>
      <c r="I171" s="2">
        <f>ROUNDUP((E171-E170)/E170*100,2)</f>
        <v>-0.67</v>
      </c>
    </row>
    <row r="172" spans="1:9">
      <c r="A172" s="1">
        <v>43594</v>
      </c>
      <c r="B172">
        <v>57.951500000000003</v>
      </c>
      <c r="C172">
        <v>58.483001999999999</v>
      </c>
      <c r="D172">
        <v>57.542499999999997</v>
      </c>
      <c r="E172">
        <v>58.118999000000002</v>
      </c>
      <c r="F172">
        <v>23714000</v>
      </c>
      <c r="G172">
        <f>ROUNDUP(E172 - E171,2)</f>
        <v>-0.2</v>
      </c>
      <c r="H172" s="2" t="str">
        <f>IF(G172 &gt; 0, "Positive Movement", IF(G172 &lt; 0, "Negative Movement", "No Movement"))</f>
        <v>Negative Movement</v>
      </c>
      <c r="I172" s="2">
        <f>ROUNDUP((E172-E171)/E171*100,2)</f>
        <v>-0.34</v>
      </c>
    </row>
    <row r="173" spans="1:9">
      <c r="A173" s="1">
        <v>43595</v>
      </c>
      <c r="B173">
        <v>58.179501000000002</v>
      </c>
      <c r="C173">
        <v>58.630001</v>
      </c>
      <c r="D173">
        <v>57.125</v>
      </c>
      <c r="E173">
        <v>58.213501000000001</v>
      </c>
      <c r="F173">
        <v>26290000</v>
      </c>
      <c r="G173">
        <f>ROUNDUP(E173 - E172,2)</f>
        <v>9.9999999999999992E-2</v>
      </c>
      <c r="H173" s="2" t="str">
        <f>IF(G173 &gt; 0, "Positive Movement", IF(G173 &lt; 0, "Negative Movement", "No Movement"))</f>
        <v>Positive Movement</v>
      </c>
      <c r="I173" s="2">
        <f>ROUNDUP((E173-E172)/E172*100,2)</f>
        <v>0.17</v>
      </c>
    </row>
    <row r="174" spans="1:9">
      <c r="A174" s="1">
        <v>43598</v>
      </c>
      <c r="B174">
        <v>57.097999999999999</v>
      </c>
      <c r="C174">
        <v>57.396999000000001</v>
      </c>
      <c r="D174">
        <v>56.105499000000002</v>
      </c>
      <c r="E174">
        <v>56.601500999999999</v>
      </c>
      <c r="F174">
        <v>37212000</v>
      </c>
      <c r="G174">
        <f>ROUNDUP(E174 - E173,2)</f>
        <v>-1.62</v>
      </c>
      <c r="H174" s="2" t="str">
        <f>IF(G174 &gt; 0, "Positive Movement", IF(G174 &lt; 0, "Negative Movement", "No Movement"))</f>
        <v>Negative Movement</v>
      </c>
      <c r="I174" s="2">
        <f>ROUNDUP((E174-E173)/E173*100,2)</f>
        <v>-2.7699999999999996</v>
      </c>
    </row>
    <row r="175" spans="1:9">
      <c r="A175" s="1">
        <v>43599</v>
      </c>
      <c r="B175">
        <v>56.860500000000002</v>
      </c>
      <c r="C175">
        <v>57.021000000000001</v>
      </c>
      <c r="D175">
        <v>55.977500999999997</v>
      </c>
      <c r="E175">
        <v>56.021999000000001</v>
      </c>
      <c r="F175">
        <v>36732000</v>
      </c>
      <c r="G175">
        <f>ROUNDUP(E175 - E174,2)</f>
        <v>-0.57999999999999996</v>
      </c>
      <c r="H175" s="2" t="str">
        <f>IF(G175 &gt; 0, "Positive Movement", IF(G175 &lt; 0, "Negative Movement", "No Movement"))</f>
        <v>Negative Movement</v>
      </c>
      <c r="I175" s="2">
        <f>ROUNDUP((E175-E174)/E174*100,2)</f>
        <v>-1.03</v>
      </c>
    </row>
    <row r="176" spans="1:9">
      <c r="A176" s="1">
        <v>43600</v>
      </c>
      <c r="B176">
        <v>55.893501000000001</v>
      </c>
      <c r="C176">
        <v>58.566502</v>
      </c>
      <c r="D176">
        <v>55.833302000000003</v>
      </c>
      <c r="E176">
        <v>58.210498999999999</v>
      </c>
      <c r="F176">
        <v>45786000</v>
      </c>
      <c r="G176">
        <f>ROUNDUP(E176 - E175,2)</f>
        <v>2.19</v>
      </c>
      <c r="H176" s="2" t="str">
        <f>IF(G176 &gt; 0, "Positive Movement", IF(G176 &lt; 0, "Negative Movement", "No Movement"))</f>
        <v>Positive Movement</v>
      </c>
      <c r="I176" s="2">
        <f>ROUNDUP((E176-E175)/E175*100,2)</f>
        <v>3.9099999999999997</v>
      </c>
    </row>
    <row r="177" spans="1:9">
      <c r="A177" s="1">
        <v>43601</v>
      </c>
      <c r="B177">
        <v>58.225498000000002</v>
      </c>
      <c r="C177">
        <v>59.408000999999999</v>
      </c>
      <c r="D177">
        <v>58.141998000000001</v>
      </c>
      <c r="E177">
        <v>58.949001000000003</v>
      </c>
      <c r="F177">
        <v>30628000</v>
      </c>
      <c r="G177">
        <f>ROUNDUP(E177 - E176,2)</f>
        <v>0.74</v>
      </c>
      <c r="H177" s="2" t="str">
        <f>IF(G177 &gt; 0, "Positive Movement", IF(G177 &lt; 0, "Negative Movement", "No Movement"))</f>
        <v>Positive Movement</v>
      </c>
      <c r="I177" s="2">
        <f>ROUNDUP((E177-E176)/E176*100,2)</f>
        <v>1.27</v>
      </c>
    </row>
    <row r="178" spans="1:9">
      <c r="A178" s="1">
        <v>43602</v>
      </c>
      <c r="B178">
        <v>58.423499999999997</v>
      </c>
      <c r="C178">
        <v>59.0075</v>
      </c>
      <c r="D178">
        <v>58.000500000000002</v>
      </c>
      <c r="E178">
        <v>58.115001999999997</v>
      </c>
      <c r="F178">
        <v>24172000</v>
      </c>
      <c r="G178">
        <f>ROUNDUP(E178 - E177,2)</f>
        <v>-0.84</v>
      </c>
      <c r="H178" s="2" t="str">
        <f>IF(G178 &gt; 0, "Positive Movement", IF(G178 &lt; 0, "Negative Movement", "No Movement"))</f>
        <v>Negative Movement</v>
      </c>
      <c r="I178" s="2">
        <f>ROUNDUP((E178-E177)/E177*100,2)</f>
        <v>-1.42</v>
      </c>
    </row>
    <row r="179" spans="1:9">
      <c r="A179" s="1">
        <v>43605</v>
      </c>
      <c r="B179">
        <v>57.224997999999999</v>
      </c>
      <c r="C179">
        <v>57.339851000000003</v>
      </c>
      <c r="D179">
        <v>56.572150999999998</v>
      </c>
      <c r="E179">
        <v>56.942501</v>
      </c>
      <c r="F179">
        <v>27066000</v>
      </c>
      <c r="G179">
        <f>ROUNDUP(E179 - E178,2)</f>
        <v>-1.18</v>
      </c>
      <c r="H179" s="2" t="str">
        <f>IF(G179 &gt; 0, "Positive Movement", IF(G179 &lt; 0, "Negative Movement", "No Movement"))</f>
        <v>Negative Movement</v>
      </c>
      <c r="I179" s="2">
        <f>ROUNDUP((E179-E178)/E178*100,2)</f>
        <v>-2.0199999999999996</v>
      </c>
    </row>
    <row r="180" spans="1:9">
      <c r="A180" s="1">
        <v>43606</v>
      </c>
      <c r="B180">
        <v>57.424500000000002</v>
      </c>
      <c r="C180">
        <v>57.635399</v>
      </c>
      <c r="D180">
        <v>56.896999000000001</v>
      </c>
      <c r="E180">
        <v>57.481498999999999</v>
      </c>
      <c r="F180">
        <v>23196000</v>
      </c>
      <c r="G180">
        <f>ROUNDUP(E180 - E179,2)</f>
        <v>0.54</v>
      </c>
      <c r="H180" s="2" t="str">
        <f>IF(G180 &gt; 0, "Positive Movement", IF(G180 &lt; 0, "Negative Movement", "No Movement"))</f>
        <v>Positive Movement</v>
      </c>
      <c r="I180" s="2">
        <f>ROUNDUP((E180-E179)/E179*100,2)</f>
        <v>0.95</v>
      </c>
    </row>
    <row r="181" spans="1:9">
      <c r="A181" s="1">
        <v>43607</v>
      </c>
      <c r="B181">
        <v>57.337502000000001</v>
      </c>
      <c r="C181">
        <v>57.925998999999997</v>
      </c>
      <c r="D181">
        <v>57.294497999999997</v>
      </c>
      <c r="E181">
        <v>57.570999</v>
      </c>
      <c r="F181">
        <v>18290000</v>
      </c>
      <c r="G181">
        <f>ROUNDUP(E181 - E180,2)</f>
        <v>0.09</v>
      </c>
      <c r="H181" s="2" t="str">
        <f>IF(G181 &gt; 0, "Positive Movement", IF(G181 &lt; 0, "Negative Movement", "No Movement"))</f>
        <v>Positive Movement</v>
      </c>
      <c r="I181" s="2">
        <f>ROUNDUP((E181-E180)/E180*100,2)</f>
        <v>0.16</v>
      </c>
    </row>
    <row r="182" spans="1:9">
      <c r="A182" s="1">
        <v>43608</v>
      </c>
      <c r="B182">
        <v>57.025002000000001</v>
      </c>
      <c r="C182">
        <v>57.298648999999997</v>
      </c>
      <c r="D182">
        <v>56.461201000000003</v>
      </c>
      <c r="E182">
        <v>57.038502000000001</v>
      </c>
      <c r="F182">
        <v>23978000</v>
      </c>
      <c r="G182">
        <f>ROUNDUP(E182 - E181,2)</f>
        <v>-0.54</v>
      </c>
      <c r="H182" s="2" t="str">
        <f>IF(G182 &gt; 0, "Positive Movement", IF(G182 &lt; 0, "Negative Movement", "No Movement"))</f>
        <v>Negative Movement</v>
      </c>
      <c r="I182" s="2">
        <f>ROUNDUP((E182-E181)/E181*100,2)</f>
        <v>-0.93</v>
      </c>
    </row>
    <row r="183" spans="1:9">
      <c r="A183" s="1">
        <v>43609</v>
      </c>
      <c r="B183">
        <v>57.368000000000002</v>
      </c>
      <c r="C183">
        <v>57.488250999999998</v>
      </c>
      <c r="D183">
        <v>56.582999999999998</v>
      </c>
      <c r="E183">
        <v>56.673499999999997</v>
      </c>
      <c r="F183">
        <v>22240000</v>
      </c>
      <c r="G183">
        <f>ROUNDUP(E183 - E182,2)</f>
        <v>-0.37</v>
      </c>
      <c r="H183" s="2" t="str">
        <f>IF(G183 &gt; 0, "Positive Movement", IF(G183 &lt; 0, "Negative Movement", "No Movement"))</f>
        <v>Negative Movement</v>
      </c>
      <c r="I183" s="2">
        <f>ROUNDUP((E183-E182)/E182*100,2)</f>
        <v>-0.64</v>
      </c>
    </row>
    <row r="184" spans="1:9">
      <c r="A184" s="1">
        <v>43613</v>
      </c>
      <c r="B184">
        <v>56.700001</v>
      </c>
      <c r="C184">
        <v>57.488250999999998</v>
      </c>
      <c r="D184">
        <v>56.655997999999997</v>
      </c>
      <c r="E184">
        <v>56.707500000000003</v>
      </c>
      <c r="F184">
        <v>27300000</v>
      </c>
      <c r="G184">
        <f>ROUNDUP(E184 - E183,2)</f>
        <v>0.04</v>
      </c>
      <c r="H184" s="2" t="str">
        <f>IF(G184 &gt; 0, "Positive Movement", IF(G184 &lt; 0, "Negative Movement", "No Movement"))</f>
        <v>Positive Movement</v>
      </c>
      <c r="I184" s="2">
        <f>ROUNDUP((E184-E183)/E183*100,2)</f>
        <v>6.0000000000000005E-2</v>
      </c>
    </row>
    <row r="185" spans="1:9">
      <c r="A185" s="1">
        <v>43614</v>
      </c>
      <c r="B185">
        <v>56.375999</v>
      </c>
      <c r="C185">
        <v>56.455002</v>
      </c>
      <c r="D185">
        <v>55.410998999999997</v>
      </c>
      <c r="E185">
        <v>55.823002000000002</v>
      </c>
      <c r="F185">
        <v>30764000</v>
      </c>
      <c r="G185">
        <f>ROUNDUP(E185 - E184,2)</f>
        <v>-0.89</v>
      </c>
      <c r="H185" s="2" t="str">
        <f>IF(G185 &gt; 0, "Positive Movement", IF(G185 &lt; 0, "Negative Movement", "No Movement"))</f>
        <v>Negative Movement</v>
      </c>
      <c r="I185" s="2">
        <f>ROUNDUP((E185-E184)/E184*100,2)</f>
        <v>-1.56</v>
      </c>
    </row>
    <row r="186" spans="1:9">
      <c r="A186" s="1">
        <v>43615</v>
      </c>
      <c r="B186">
        <v>55.777000000000001</v>
      </c>
      <c r="C186">
        <v>56.156502000000003</v>
      </c>
      <c r="D186">
        <v>55.605998999999997</v>
      </c>
      <c r="E186">
        <v>55.897499000000003</v>
      </c>
      <c r="F186">
        <v>19038000</v>
      </c>
      <c r="G186">
        <f>ROUNDUP(E186 - E185,2)</f>
        <v>0.08</v>
      </c>
      <c r="H186" s="2" t="str">
        <f>IF(G186 &gt; 0, "Positive Movement", IF(G186 &lt; 0, "Negative Movement", "No Movement"))</f>
        <v>Positive Movement</v>
      </c>
      <c r="I186" s="2">
        <f>ROUNDUP((E186-E185)/E185*100,2)</f>
        <v>0.14000000000000001</v>
      </c>
    </row>
    <row r="187" spans="1:9">
      <c r="A187" s="1">
        <v>43616</v>
      </c>
      <c r="B187">
        <v>55.064498999999998</v>
      </c>
      <c r="C187">
        <v>55.48</v>
      </c>
      <c r="D187">
        <v>55.008999000000003</v>
      </c>
      <c r="E187">
        <v>55.181499000000002</v>
      </c>
      <c r="F187">
        <v>30156000</v>
      </c>
      <c r="G187">
        <f>ROUNDUP(E187 - E186,2)</f>
        <v>-0.72</v>
      </c>
      <c r="H187" s="2" t="str">
        <f>IF(G187 &gt; 0, "Positive Movement", IF(G187 &lt; 0, "Negative Movement", "No Movement"))</f>
        <v>Negative Movement</v>
      </c>
      <c r="I187" s="2">
        <f>ROUNDUP((E187-E186)/E186*100,2)</f>
        <v>-1.29</v>
      </c>
    </row>
    <row r="188" spans="1:9">
      <c r="A188" s="1">
        <v>43619</v>
      </c>
      <c r="B188">
        <v>53.275002000000001</v>
      </c>
      <c r="C188">
        <v>53.275002000000001</v>
      </c>
      <c r="D188">
        <v>51.25</v>
      </c>
      <c r="E188">
        <v>51.811501</v>
      </c>
      <c r="F188">
        <v>102612000</v>
      </c>
      <c r="G188">
        <f>ROUNDUP(E188 - E187,2)</f>
        <v>-3.3699999999999997</v>
      </c>
      <c r="H188" s="2" t="str">
        <f>IF(G188 &gt; 0, "Positive Movement", IF(G188 &lt; 0, "Negative Movement", "No Movement"))</f>
        <v>Negative Movement</v>
      </c>
      <c r="I188" s="2">
        <f>ROUNDUP((E188-E187)/E187*100,2)</f>
        <v>-6.1099999999999994</v>
      </c>
    </row>
    <row r="189" spans="1:9">
      <c r="A189" s="1">
        <v>43620</v>
      </c>
      <c r="B189">
        <v>52.145000000000003</v>
      </c>
      <c r="C189">
        <v>52.802501999999997</v>
      </c>
      <c r="D189">
        <v>51.684502000000002</v>
      </c>
      <c r="E189">
        <v>52.652500000000003</v>
      </c>
      <c r="F189">
        <v>56670000</v>
      </c>
      <c r="G189">
        <f>ROUNDUP(E189 - E188,2)</f>
        <v>0.85</v>
      </c>
      <c r="H189" s="2" t="str">
        <f>IF(G189 &gt; 0, "Positive Movement", IF(G189 &lt; 0, "Negative Movement", "No Movement"))</f>
        <v>Positive Movement</v>
      </c>
      <c r="I189" s="2">
        <f>ROUNDUP((E189-E188)/E188*100,2)</f>
        <v>1.6300000000000001</v>
      </c>
    </row>
    <row r="190" spans="1:9">
      <c r="A190" s="1">
        <v>43621</v>
      </c>
      <c r="B190">
        <v>52.576999999999998</v>
      </c>
      <c r="C190">
        <v>52.677501999999997</v>
      </c>
      <c r="D190">
        <v>51.524501999999998</v>
      </c>
      <c r="E190">
        <v>52.110999999999997</v>
      </c>
      <c r="F190">
        <v>43368000</v>
      </c>
      <c r="G190">
        <f>ROUNDUP(E190 - E189,2)</f>
        <v>-0.55000000000000004</v>
      </c>
      <c r="H190" s="2" t="str">
        <f>IF(G190 &gt; 0, "Positive Movement", IF(G190 &lt; 0, "Negative Movement", "No Movement"))</f>
        <v>Negative Movement</v>
      </c>
      <c r="I190" s="2">
        <f>ROUNDUP((E190-E189)/E189*100,2)</f>
        <v>-1.03</v>
      </c>
    </row>
    <row r="191" spans="1:9">
      <c r="A191" s="1">
        <v>43622</v>
      </c>
      <c r="B191">
        <v>52.249499999999998</v>
      </c>
      <c r="C191">
        <v>52.374499999999998</v>
      </c>
      <c r="D191">
        <v>51.685001</v>
      </c>
      <c r="E191">
        <v>52.216999000000001</v>
      </c>
      <c r="F191">
        <v>34064000</v>
      </c>
      <c r="G191">
        <f>ROUNDUP(E191 - E190,2)</f>
        <v>0.11</v>
      </c>
      <c r="H191" s="2" t="str">
        <f>IF(G191 &gt; 0, "Positive Movement", IF(G191 &lt; 0, "Negative Movement", "No Movement"))</f>
        <v>Positive Movement</v>
      </c>
      <c r="I191" s="2">
        <f>ROUNDUP((E191-E190)/E190*100,2)</f>
        <v>0.21000000000000002</v>
      </c>
    </row>
    <row r="192" spans="1:9">
      <c r="A192" s="1">
        <v>43623</v>
      </c>
      <c r="B192">
        <v>52.531502000000003</v>
      </c>
      <c r="C192">
        <v>53.546000999999997</v>
      </c>
      <c r="D192">
        <v>52.419998</v>
      </c>
      <c r="E192">
        <v>53.301997999999998</v>
      </c>
      <c r="F192">
        <v>36048000</v>
      </c>
      <c r="G192">
        <f>ROUNDUP(E192 - E191,2)</f>
        <v>1.0900000000000001</v>
      </c>
      <c r="H192" s="2" t="str">
        <f>IF(G192 &gt; 0, "Positive Movement", IF(G192 &lt; 0, "Negative Movement", "No Movement"))</f>
        <v>Positive Movement</v>
      </c>
      <c r="I192" s="2">
        <f>ROUNDUP((E192-E191)/E191*100,2)</f>
        <v>2.0799999999999996</v>
      </c>
    </row>
    <row r="193" spans="1:9">
      <c r="A193" s="1">
        <v>43626</v>
      </c>
      <c r="B193">
        <v>53.648997999999999</v>
      </c>
      <c r="C193">
        <v>54.632998999999998</v>
      </c>
      <c r="D193">
        <v>53.616100000000003</v>
      </c>
      <c r="E193">
        <v>54.019001000000003</v>
      </c>
      <c r="F193">
        <v>29284000</v>
      </c>
      <c r="G193">
        <f>ROUNDUP(E193 - E192,2)</f>
        <v>0.72</v>
      </c>
      <c r="H193" s="2" t="str">
        <f>IF(G193 &gt; 0, "Positive Movement", IF(G193 &lt; 0, "Negative Movement", "No Movement"))</f>
        <v>Positive Movement</v>
      </c>
      <c r="I193" s="2">
        <f>ROUNDUP((E193-E192)/E192*100,2)</f>
        <v>1.35</v>
      </c>
    </row>
    <row r="194" spans="1:9">
      <c r="A194" s="1">
        <v>43627</v>
      </c>
      <c r="B194">
        <v>54.699001000000003</v>
      </c>
      <c r="C194">
        <v>55.099499000000002</v>
      </c>
      <c r="D194">
        <v>53.88015</v>
      </c>
      <c r="E194">
        <v>53.936000999999997</v>
      </c>
      <c r="F194">
        <v>28734000</v>
      </c>
      <c r="G194">
        <f>ROUNDUP(E194 - E193,2)</f>
        <v>-0.09</v>
      </c>
      <c r="H194" s="2" t="str">
        <f>IF(G194 &gt; 0, "Positive Movement", IF(G194 &lt; 0, "Negative Movement", "No Movement"))</f>
        <v>Negative Movement</v>
      </c>
      <c r="I194" s="2">
        <f>ROUNDUP((E194-E193)/E193*100,2)</f>
        <v>-0.16</v>
      </c>
    </row>
    <row r="195" spans="1:9">
      <c r="A195" s="1">
        <v>43628</v>
      </c>
      <c r="B195">
        <v>53.900002000000001</v>
      </c>
      <c r="C195">
        <v>54.046500999999999</v>
      </c>
      <c r="D195">
        <v>53.376998999999998</v>
      </c>
      <c r="E195">
        <v>53.851500999999999</v>
      </c>
      <c r="F195">
        <v>21220000</v>
      </c>
      <c r="G195">
        <f>ROUNDUP(E195 - E194,2)</f>
        <v>-0.09</v>
      </c>
      <c r="H195" s="2" t="str">
        <f>IF(G195 &gt; 0, "Positive Movement", IF(G195 &lt; 0, "Negative Movement", "No Movement"))</f>
        <v>Negative Movement</v>
      </c>
      <c r="I195" s="2">
        <f>ROUNDUP((E195-E194)/E194*100,2)</f>
        <v>-0.16</v>
      </c>
    </row>
    <row r="196" spans="1:9">
      <c r="A196" s="1">
        <v>43629</v>
      </c>
      <c r="B196">
        <v>54.181998999999998</v>
      </c>
      <c r="C196">
        <v>54.708500000000001</v>
      </c>
      <c r="D196">
        <v>54.0075</v>
      </c>
      <c r="E196">
        <v>54.438499</v>
      </c>
      <c r="F196">
        <v>21154000</v>
      </c>
      <c r="G196">
        <f>ROUNDUP(E196 - E195,2)</f>
        <v>0.59</v>
      </c>
      <c r="H196" s="2" t="str">
        <f>IF(G196 &gt; 0, "Positive Movement", IF(G196 &lt; 0, "Negative Movement", "No Movement"))</f>
        <v>Positive Movement</v>
      </c>
      <c r="I196" s="2">
        <f>ROUNDUP((E196-E195)/E195*100,2)</f>
        <v>1.1000000000000001</v>
      </c>
    </row>
    <row r="197" spans="1:9">
      <c r="A197" s="1">
        <v>43630</v>
      </c>
      <c r="B197">
        <v>54.320999</v>
      </c>
      <c r="C197">
        <v>54.634498999999998</v>
      </c>
      <c r="D197">
        <v>54.008597999999999</v>
      </c>
      <c r="E197">
        <v>54.267502</v>
      </c>
      <c r="F197">
        <v>22230000</v>
      </c>
      <c r="G197">
        <f>ROUNDUP(E197 - E196,2)</f>
        <v>-0.18000000000000002</v>
      </c>
      <c r="H197" s="2" t="str">
        <f>IF(G197 &gt; 0, "Positive Movement", IF(G197 &lt; 0, "Negative Movement", "No Movement"))</f>
        <v>Negative Movement</v>
      </c>
      <c r="I197" s="2">
        <f>ROUNDUP((E197-E196)/E196*100,2)</f>
        <v>-0.32</v>
      </c>
    </row>
    <row r="198" spans="1:9">
      <c r="A198" s="1">
        <v>43633</v>
      </c>
      <c r="B198">
        <v>54.313999000000003</v>
      </c>
      <c r="C198">
        <v>54.959000000000003</v>
      </c>
      <c r="D198">
        <v>54.313999000000003</v>
      </c>
      <c r="E198">
        <v>54.625</v>
      </c>
      <c r="F198">
        <v>18832000</v>
      </c>
      <c r="G198">
        <f>ROUNDUP(E198 - E197,2)</f>
        <v>0.36</v>
      </c>
      <c r="H198" s="2" t="str">
        <f>IF(G198 &gt; 0, "Positive Movement", IF(G198 &lt; 0, "Negative Movement", "No Movement"))</f>
        <v>Positive Movement</v>
      </c>
      <c r="I198" s="2">
        <f>ROUNDUP((E198-E197)/E197*100,2)</f>
        <v>0.66</v>
      </c>
    </row>
    <row r="199" spans="1:9">
      <c r="A199" s="1">
        <v>43634</v>
      </c>
      <c r="B199">
        <v>55.484501000000002</v>
      </c>
      <c r="C199">
        <v>55.819499999999998</v>
      </c>
      <c r="D199">
        <v>54.949500999999998</v>
      </c>
      <c r="E199">
        <v>55.18</v>
      </c>
      <c r="F199">
        <v>27734000</v>
      </c>
      <c r="G199">
        <f>ROUNDUP(E199 - E198,2)</f>
        <v>0.56000000000000005</v>
      </c>
      <c r="H199" s="2" t="str">
        <f>IF(G199 &gt; 0, "Positive Movement", IF(G199 &lt; 0, "Negative Movement", "No Movement"))</f>
        <v>Positive Movement</v>
      </c>
      <c r="I199" s="2">
        <f>ROUNDUP((E199-E198)/E198*100,2)</f>
        <v>1.02</v>
      </c>
    </row>
    <row r="200" spans="1:9">
      <c r="A200" s="1">
        <v>43635</v>
      </c>
      <c r="B200">
        <v>55.279998999999997</v>
      </c>
      <c r="C200">
        <v>55.349997999999999</v>
      </c>
      <c r="D200">
        <v>54.673999999999999</v>
      </c>
      <c r="E200">
        <v>55.116501</v>
      </c>
      <c r="F200">
        <v>26776000</v>
      </c>
      <c r="G200">
        <f>ROUNDUP(E200 - E199,2)</f>
        <v>-6.9999999999999993E-2</v>
      </c>
      <c r="H200" s="2" t="str">
        <f>IF(G200 &gt; 0, "Positive Movement", IF(G200 &lt; 0, "Negative Movement", "No Movement"))</f>
        <v>Negative Movement</v>
      </c>
      <c r="I200" s="2">
        <f>ROUNDUP((E200-E199)/E199*100,2)</f>
        <v>-0.12</v>
      </c>
    </row>
    <row r="201" spans="1:9">
      <c r="A201" s="1">
        <v>43636</v>
      </c>
      <c r="B201">
        <v>55.999499999999998</v>
      </c>
      <c r="C201">
        <v>56.006000999999998</v>
      </c>
      <c r="D201">
        <v>55.237000000000002</v>
      </c>
      <c r="E201">
        <v>55.570999</v>
      </c>
      <c r="F201">
        <v>25240000</v>
      </c>
      <c r="G201">
        <f>ROUNDUP(E201 - E200,2)</f>
        <v>0.46</v>
      </c>
      <c r="H201" s="2" t="str">
        <f>IF(G201 &gt; 0, "Positive Movement", IF(G201 &lt; 0, "Negative Movement", "No Movement"))</f>
        <v>Positive Movement</v>
      </c>
      <c r="I201" s="2">
        <f>ROUNDUP((E201-E200)/E200*100,2)</f>
        <v>0.83</v>
      </c>
    </row>
    <row r="202" spans="1:9">
      <c r="A202" s="1">
        <v>43637</v>
      </c>
      <c r="B202">
        <v>55.462001999999998</v>
      </c>
      <c r="C202">
        <v>56.205502000000003</v>
      </c>
      <c r="D202">
        <v>55.403998999999999</v>
      </c>
      <c r="E202">
        <v>56.094002000000003</v>
      </c>
      <c r="F202">
        <v>38952000</v>
      </c>
      <c r="G202">
        <f>ROUNDUP(E202 - E201,2)</f>
        <v>0.53</v>
      </c>
      <c r="H202" s="2" t="str">
        <f>IF(G202 &gt; 0, "Positive Movement", IF(G202 &lt; 0, "Negative Movement", "No Movement"))</f>
        <v>Positive Movement</v>
      </c>
      <c r="I202" s="2">
        <f>ROUNDUP((E202-E201)/E201*100,2)</f>
        <v>0.95</v>
      </c>
    </row>
    <row r="203" spans="1:9">
      <c r="A203" s="1">
        <v>43640</v>
      </c>
      <c r="B203">
        <v>55.980499000000002</v>
      </c>
      <c r="C203">
        <v>56.099997999999999</v>
      </c>
      <c r="D203">
        <v>55.550499000000002</v>
      </c>
      <c r="E203">
        <v>55.776001000000001</v>
      </c>
      <c r="F203">
        <v>27912000</v>
      </c>
      <c r="G203">
        <f>ROUNDUP(E203 - E202,2)</f>
        <v>-0.32</v>
      </c>
      <c r="H203" s="2" t="str">
        <f>IF(G203 &gt; 0, "Positive Movement", IF(G203 &lt; 0, "Negative Movement", "No Movement"))</f>
        <v>Negative Movement</v>
      </c>
      <c r="I203" s="2">
        <f>ROUNDUP((E203-E202)/E202*100,2)</f>
        <v>-0.57000000000000006</v>
      </c>
    </row>
    <row r="204" spans="1:9">
      <c r="A204" s="1">
        <v>43641</v>
      </c>
      <c r="B204">
        <v>55.632998999999998</v>
      </c>
      <c r="C204">
        <v>55.717498999999997</v>
      </c>
      <c r="D204">
        <v>54.189999</v>
      </c>
      <c r="E204">
        <v>54.317501</v>
      </c>
      <c r="F204">
        <v>30938000</v>
      </c>
      <c r="G204">
        <f>ROUNDUP(E204 - E203,2)</f>
        <v>-1.46</v>
      </c>
      <c r="H204" s="2" t="str">
        <f>IF(G204 &gt; 0, "Positive Movement", IF(G204 &lt; 0, "Negative Movement", "No Movement"))</f>
        <v>Negative Movement</v>
      </c>
      <c r="I204" s="2">
        <f>ROUNDUP((E204-E203)/E203*100,2)</f>
        <v>-2.6199999999999997</v>
      </c>
    </row>
    <row r="205" spans="1:9">
      <c r="A205" s="1">
        <v>43642</v>
      </c>
      <c r="B205">
        <v>54.325001</v>
      </c>
      <c r="C205">
        <v>54.648499000000001</v>
      </c>
      <c r="D205">
        <v>53.612000000000002</v>
      </c>
      <c r="E205">
        <v>53.990001999999997</v>
      </c>
      <c r="F205">
        <v>36218000</v>
      </c>
      <c r="G205">
        <f>ROUNDUP(E205 - E204,2)</f>
        <v>-0.33</v>
      </c>
      <c r="H205" s="2" t="str">
        <f>IF(G205 &gt; 0, "Positive Movement", IF(G205 &lt; 0, "Negative Movement", "No Movement"))</f>
        <v>Negative Movement</v>
      </c>
      <c r="I205" s="2">
        <f>ROUNDUP((E205-E204)/E204*100,2)</f>
        <v>-0.61</v>
      </c>
    </row>
    <row r="206" spans="1:9">
      <c r="A206" s="1">
        <v>43643</v>
      </c>
      <c r="B206">
        <v>54.200001</v>
      </c>
      <c r="C206">
        <v>54.354999999999997</v>
      </c>
      <c r="D206">
        <v>53.764499999999998</v>
      </c>
      <c r="E206">
        <v>53.800499000000002</v>
      </c>
      <c r="F206">
        <v>20086000</v>
      </c>
      <c r="G206">
        <f>ROUNDUP(E206 - E205,2)</f>
        <v>-0.19</v>
      </c>
      <c r="H206" s="2" t="str">
        <f>IF(G206 &gt; 0, "Positive Movement", IF(G206 &lt; 0, "Negative Movement", "No Movement"))</f>
        <v>Negative Movement</v>
      </c>
      <c r="I206" s="2">
        <f>ROUNDUP((E206-E205)/E205*100,2)</f>
        <v>-0.36</v>
      </c>
    </row>
    <row r="207" spans="1:9">
      <c r="A207" s="1">
        <v>43644</v>
      </c>
      <c r="B207">
        <v>53.819499999999998</v>
      </c>
      <c r="C207">
        <v>54.049999</v>
      </c>
      <c r="D207">
        <v>53.668498999999997</v>
      </c>
      <c r="E207">
        <v>54.045501999999999</v>
      </c>
      <c r="F207">
        <v>33864000</v>
      </c>
      <c r="G207">
        <f>ROUNDUP(E207 - E206,2)</f>
        <v>0.25</v>
      </c>
      <c r="H207" s="2" t="str">
        <f>IF(G207 &gt; 0, "Positive Movement", IF(G207 &lt; 0, "Negative Movement", "No Movement"))</f>
        <v>Positive Movement</v>
      </c>
      <c r="I207" s="2">
        <f>ROUNDUP((E207-E206)/E206*100,2)</f>
        <v>0.46</v>
      </c>
    </row>
    <row r="208" spans="1:9">
      <c r="A208" s="1">
        <v>43647</v>
      </c>
      <c r="B208">
        <v>54.900002000000001</v>
      </c>
      <c r="C208">
        <v>55.379002</v>
      </c>
      <c r="D208">
        <v>54.68515</v>
      </c>
      <c r="E208">
        <v>54.897499000000003</v>
      </c>
      <c r="F208">
        <v>28726000</v>
      </c>
      <c r="G208">
        <f>ROUNDUP(E208 - E207,2)</f>
        <v>0.86</v>
      </c>
      <c r="H208" s="2" t="str">
        <f>IF(G208 &gt; 0, "Positive Movement", IF(G208 &lt; 0, "Negative Movement", "No Movement"))</f>
        <v>Positive Movement</v>
      </c>
      <c r="I208" s="2">
        <f>ROUNDUP((E208-E207)/E207*100,2)</f>
        <v>1.58</v>
      </c>
    </row>
    <row r="209" spans="1:9">
      <c r="A209" s="1">
        <v>43648</v>
      </c>
      <c r="B209">
        <v>55.112000000000002</v>
      </c>
      <c r="C209">
        <v>55.588501000000001</v>
      </c>
      <c r="D209">
        <v>54.908501000000001</v>
      </c>
      <c r="E209">
        <v>55.5625</v>
      </c>
      <c r="F209">
        <v>19832000</v>
      </c>
      <c r="G209">
        <f>ROUNDUP(E209 - E208,2)</f>
        <v>0.67</v>
      </c>
      <c r="H209" s="2" t="str">
        <f>IF(G209 &gt; 0, "Positive Movement", IF(G209 &lt; 0, "Negative Movement", "No Movement"))</f>
        <v>Positive Movement</v>
      </c>
      <c r="I209" s="2">
        <f>ROUNDUP((E209-E208)/E208*100,2)</f>
        <v>1.22</v>
      </c>
    </row>
    <row r="210" spans="1:9">
      <c r="A210" s="1">
        <v>43649</v>
      </c>
      <c r="B210">
        <v>55.870499000000002</v>
      </c>
      <c r="C210">
        <v>56.338000999999998</v>
      </c>
      <c r="D210">
        <v>55.693001000000002</v>
      </c>
      <c r="E210">
        <v>56.078999000000003</v>
      </c>
      <c r="F210">
        <v>15340000</v>
      </c>
      <c r="G210">
        <f>ROUNDUP(E210 - E209,2)</f>
        <v>0.52</v>
      </c>
      <c r="H210" s="2" t="str">
        <f>IF(G210 &gt; 0, "Positive Movement", IF(G210 &lt; 0, "Negative Movement", "No Movement"))</f>
        <v>Positive Movement</v>
      </c>
      <c r="I210" s="2">
        <f>ROUNDUP((E210-E209)/E209*100,2)</f>
        <v>0.93</v>
      </c>
    </row>
    <row r="211" spans="1:9">
      <c r="A211" s="1">
        <v>43651</v>
      </c>
      <c r="B211">
        <v>55.889999000000003</v>
      </c>
      <c r="C211">
        <v>56.644001000000003</v>
      </c>
      <c r="D211">
        <v>55.806998999999998</v>
      </c>
      <c r="E211">
        <v>56.579498000000001</v>
      </c>
      <c r="F211">
        <v>25286000</v>
      </c>
      <c r="G211">
        <f>ROUNDUP(E211 - E210,2)</f>
        <v>0.51</v>
      </c>
      <c r="H211" s="2" t="str">
        <f>IF(G211 &gt; 0, "Positive Movement", IF(G211 &lt; 0, "Negative Movement", "No Movement"))</f>
        <v>Positive Movement</v>
      </c>
      <c r="I211" s="2">
        <f>ROUNDUP((E211-E210)/E210*100,2)</f>
        <v>0.9</v>
      </c>
    </row>
    <row r="212" spans="1:9">
      <c r="A212" s="1">
        <v>43654</v>
      </c>
      <c r="B212">
        <v>56.258499</v>
      </c>
      <c r="C212">
        <v>56.298999999999999</v>
      </c>
      <c r="D212">
        <v>55.560501000000002</v>
      </c>
      <c r="E212">
        <v>55.817501</v>
      </c>
      <c r="F212">
        <v>24728000</v>
      </c>
      <c r="G212">
        <f>ROUNDUP(E212 - E211,2)</f>
        <v>-0.77</v>
      </c>
      <c r="H212" s="2" t="str">
        <f>IF(G212 &gt; 0, "Positive Movement", IF(G212 &lt; 0, "Negative Movement", "No Movement"))</f>
        <v>Negative Movement</v>
      </c>
      <c r="I212" s="2">
        <f>ROUNDUP((E212-E211)/E211*100,2)</f>
        <v>-1.35</v>
      </c>
    </row>
    <row r="213" spans="1:9">
      <c r="A213" s="1">
        <v>43655</v>
      </c>
      <c r="B213">
        <v>55.59</v>
      </c>
      <c r="C213">
        <v>56.401249</v>
      </c>
      <c r="D213">
        <v>55.358500999999997</v>
      </c>
      <c r="E213">
        <v>56.241501</v>
      </c>
      <c r="F213">
        <v>26608000</v>
      </c>
      <c r="G213">
        <f>ROUNDUP(E213 - E212,2)</f>
        <v>0.43</v>
      </c>
      <c r="H213" s="2" t="str">
        <f>IF(G213 &gt; 0, "Positive Movement", IF(G213 &lt; 0, "Negative Movement", "No Movement"))</f>
        <v>Positive Movement</v>
      </c>
      <c r="I213" s="2">
        <f>ROUNDUP((E213-E212)/E212*100,2)</f>
        <v>0.76</v>
      </c>
    </row>
    <row r="214" spans="1:9">
      <c r="A214" s="1">
        <v>43656</v>
      </c>
      <c r="B214">
        <v>56.561000999999997</v>
      </c>
      <c r="C214">
        <v>57.102500999999997</v>
      </c>
      <c r="D214">
        <v>56.548499999999997</v>
      </c>
      <c r="E214">
        <v>57.023997999999999</v>
      </c>
      <c r="F214">
        <v>24190000</v>
      </c>
      <c r="G214">
        <f>ROUNDUP(E214 - E213,2)</f>
        <v>0.79</v>
      </c>
      <c r="H214" s="2" t="str">
        <f>IF(G214 &gt; 0, "Positive Movement", IF(G214 &lt; 0, "Negative Movement", "No Movement"))</f>
        <v>Positive Movement</v>
      </c>
      <c r="I214" s="2">
        <f>ROUNDUP((E214-E213)/E213*100,2)</f>
        <v>1.4</v>
      </c>
    </row>
    <row r="215" spans="1:9">
      <c r="A215" s="1">
        <v>43657</v>
      </c>
      <c r="B215">
        <v>57.162497999999999</v>
      </c>
      <c r="C215">
        <v>57.653500000000001</v>
      </c>
      <c r="D215">
        <v>56.978999999999999</v>
      </c>
      <c r="E215">
        <v>57.210498999999999</v>
      </c>
      <c r="F215">
        <v>23910000</v>
      </c>
      <c r="G215">
        <f>ROUNDUP(E215 - E214,2)</f>
        <v>0.19</v>
      </c>
      <c r="H215" s="2" t="str">
        <f>IF(G215 &gt; 0, "Positive Movement", IF(G215 &lt; 0, "Negative Movement", "No Movement"))</f>
        <v>Positive Movement</v>
      </c>
      <c r="I215" s="2">
        <f>ROUNDUP((E215-E214)/E214*100,2)</f>
        <v>0.33</v>
      </c>
    </row>
    <row r="216" spans="1:9">
      <c r="A216" s="1">
        <v>43658</v>
      </c>
      <c r="B216">
        <v>57.199500999999998</v>
      </c>
      <c r="C216">
        <v>57.367001000000002</v>
      </c>
      <c r="D216">
        <v>56.938999000000003</v>
      </c>
      <c r="E216">
        <v>57.244999</v>
      </c>
      <c r="F216">
        <v>17280000</v>
      </c>
      <c r="G216">
        <f>ROUNDUP(E216 - E215,2)</f>
        <v>0.04</v>
      </c>
      <c r="H216" s="2" t="str">
        <f>IF(G216 &gt; 0, "Positive Movement", IF(G216 &lt; 0, "Negative Movement", "No Movement"))</f>
        <v>Positive Movement</v>
      </c>
      <c r="I216" s="2">
        <f>ROUNDUP((E216-E215)/E215*100,2)</f>
        <v>6.9999999999999993E-2</v>
      </c>
    </row>
    <row r="217" spans="1:9">
      <c r="A217" s="1">
        <v>43661</v>
      </c>
      <c r="B217">
        <v>57.342998999999999</v>
      </c>
      <c r="C217">
        <v>57.540999999999997</v>
      </c>
      <c r="D217">
        <v>56.970001000000003</v>
      </c>
      <c r="E217">
        <v>57.516998000000001</v>
      </c>
      <c r="F217">
        <v>18076000</v>
      </c>
      <c r="G217">
        <f>ROUNDUP(E217 - E216,2)</f>
        <v>0.28000000000000003</v>
      </c>
      <c r="H217" s="2" t="str">
        <f>IF(G217 &gt; 0, "Positive Movement", IF(G217 &lt; 0, "Negative Movement", "No Movement"))</f>
        <v>Positive Movement</v>
      </c>
      <c r="I217" s="2">
        <f>ROUNDUP((E217-E216)/E216*100,2)</f>
        <v>0.48</v>
      </c>
    </row>
    <row r="218" spans="1:9">
      <c r="A218" s="1">
        <v>43662</v>
      </c>
      <c r="B218">
        <v>57.299999</v>
      </c>
      <c r="C218">
        <v>57.929001</v>
      </c>
      <c r="D218">
        <v>57.25</v>
      </c>
      <c r="E218">
        <v>57.679001</v>
      </c>
      <c r="F218">
        <v>24776000</v>
      </c>
      <c r="G218">
        <f>ROUNDUP(E218 - E217,2)</f>
        <v>0.17</v>
      </c>
      <c r="H218" s="2" t="str">
        <f>IF(G218 &gt; 0, "Positive Movement", IF(G218 &lt; 0, "Negative Movement", "No Movement"))</f>
        <v>Positive Movement</v>
      </c>
      <c r="I218" s="2">
        <f>ROUNDUP((E218-E217)/E217*100,2)</f>
        <v>0.29000000000000004</v>
      </c>
    </row>
    <row r="219" spans="1:9">
      <c r="A219" s="1">
        <v>43663</v>
      </c>
      <c r="B219">
        <v>57.548499999999997</v>
      </c>
      <c r="C219">
        <v>57.917999000000002</v>
      </c>
      <c r="D219">
        <v>57.288502000000001</v>
      </c>
      <c r="E219">
        <v>57.317501</v>
      </c>
      <c r="F219">
        <v>23400000</v>
      </c>
      <c r="G219">
        <f>ROUNDUP(E219 - E218,2)</f>
        <v>-0.37</v>
      </c>
      <c r="H219" s="2" t="str">
        <f>IF(G219 &gt; 0, "Positive Movement", IF(G219 &lt; 0, "Negative Movement", "No Movement"))</f>
        <v>Negative Movement</v>
      </c>
      <c r="I219" s="2">
        <f>ROUNDUP((E219-E218)/E218*100,2)</f>
        <v>-0.63</v>
      </c>
    </row>
    <row r="220" spans="1:9">
      <c r="A220" s="1">
        <v>43664</v>
      </c>
      <c r="B220">
        <v>57.087001999999998</v>
      </c>
      <c r="C220">
        <v>57.380248999999999</v>
      </c>
      <c r="D220">
        <v>56.636501000000003</v>
      </c>
      <c r="E220">
        <v>57.316502</v>
      </c>
      <c r="F220">
        <v>25814000</v>
      </c>
      <c r="G220">
        <f>ROUNDUP(E220 - E219,2)</f>
        <v>-0.01</v>
      </c>
      <c r="H220" s="2" t="str">
        <f>IF(G220 &gt; 0, "Positive Movement", IF(G220 &lt; 0, "Negative Movement", "No Movement"))</f>
        <v>Negative Movement</v>
      </c>
      <c r="I220" s="2">
        <f>ROUNDUP((E220-E219)/E219*100,2)</f>
        <v>-0.01</v>
      </c>
    </row>
    <row r="221" spans="1:9">
      <c r="A221" s="1">
        <v>43665</v>
      </c>
      <c r="B221">
        <v>57.409500000000001</v>
      </c>
      <c r="C221">
        <v>57.556998999999998</v>
      </c>
      <c r="D221">
        <v>56.480998999999997</v>
      </c>
      <c r="E221">
        <v>56.505001</v>
      </c>
      <c r="F221">
        <v>32944000</v>
      </c>
      <c r="G221">
        <f>ROUNDUP(E221 - E220,2)</f>
        <v>-0.82000000000000006</v>
      </c>
      <c r="H221" s="2" t="str">
        <f>IF(G221 &gt; 0, "Positive Movement", IF(G221 &lt; 0, "Negative Movement", "No Movement"))</f>
        <v>Negative Movement</v>
      </c>
      <c r="I221" s="2">
        <f>ROUNDUP((E221-E220)/E220*100,2)</f>
        <v>-1.42</v>
      </c>
    </row>
    <row r="222" spans="1:9">
      <c r="A222" s="1">
        <v>43668</v>
      </c>
      <c r="B222">
        <v>56.672500999999997</v>
      </c>
      <c r="C222">
        <v>56.962502000000001</v>
      </c>
      <c r="D222">
        <v>56.212001999999998</v>
      </c>
      <c r="E222">
        <v>56.903500000000001</v>
      </c>
      <c r="F222">
        <v>26030000</v>
      </c>
      <c r="G222">
        <f>ROUNDUP(E222 - E221,2)</f>
        <v>0.4</v>
      </c>
      <c r="H222" s="2" t="str">
        <f>IF(G222 &gt; 0, "Positive Movement", IF(G222 &lt; 0, "Negative Movement", "No Movement"))</f>
        <v>Positive Movement</v>
      </c>
      <c r="I222" s="2">
        <f>ROUNDUP((E222-E221)/E221*100,2)</f>
        <v>0.71</v>
      </c>
    </row>
    <row r="223" spans="1:9">
      <c r="A223" s="1">
        <v>43669</v>
      </c>
      <c r="B223">
        <v>57.200001</v>
      </c>
      <c r="C223">
        <v>57.345001000000003</v>
      </c>
      <c r="D223">
        <v>56.59</v>
      </c>
      <c r="E223">
        <v>57.310501000000002</v>
      </c>
      <c r="F223">
        <v>21874000</v>
      </c>
      <c r="G223">
        <f>ROUNDUP(E223 - E222,2)</f>
        <v>0.41000000000000003</v>
      </c>
      <c r="H223" s="2" t="str">
        <f>IF(G223 &gt; 0, "Positive Movement", IF(G223 &lt; 0, "Negative Movement", "No Movement"))</f>
        <v>Positive Movement</v>
      </c>
      <c r="I223" s="2">
        <f>ROUNDUP((E223-E222)/E222*100,2)</f>
        <v>0.72</v>
      </c>
    </row>
    <row r="224" spans="1:9">
      <c r="A224" s="1">
        <v>43670</v>
      </c>
      <c r="B224">
        <v>56.595001000000003</v>
      </c>
      <c r="C224">
        <v>57.200001</v>
      </c>
      <c r="D224">
        <v>56.349499000000002</v>
      </c>
      <c r="E224">
        <v>56.890498999999998</v>
      </c>
      <c r="F224">
        <v>31796000</v>
      </c>
      <c r="G224">
        <f>ROUNDUP(E224 - E223,2)</f>
        <v>-0.43</v>
      </c>
      <c r="H224" s="2" t="str">
        <f>IF(G224 &gt; 0, "Positive Movement", IF(G224 &lt; 0, "Negative Movement", "No Movement"))</f>
        <v>Negative Movement</v>
      </c>
      <c r="I224" s="2">
        <f>ROUNDUP((E224-E223)/E223*100,2)</f>
        <v>-0.74</v>
      </c>
    </row>
    <row r="225" spans="1:9">
      <c r="A225" s="1">
        <v>43671</v>
      </c>
      <c r="B225">
        <v>56.890999000000001</v>
      </c>
      <c r="C225">
        <v>57.084999000000003</v>
      </c>
      <c r="D225">
        <v>56.046000999999997</v>
      </c>
      <c r="E225">
        <v>56.605998999999997</v>
      </c>
      <c r="F225">
        <v>44196000</v>
      </c>
      <c r="G225">
        <f>ROUNDUP(E225 - E224,2)</f>
        <v>-0.29000000000000004</v>
      </c>
      <c r="H225" s="2" t="str">
        <f>IF(G225 &gt; 0, "Positive Movement", IF(G225 &lt; 0, "Negative Movement", "No Movement"))</f>
        <v>Negative Movement</v>
      </c>
      <c r="I225" s="2">
        <f>ROUNDUP((E225-E224)/E224*100,2)</f>
        <v>-0.51</v>
      </c>
    </row>
    <row r="226" spans="1:9">
      <c r="A226" s="1">
        <v>43672</v>
      </c>
      <c r="B226">
        <v>61.201999999999998</v>
      </c>
      <c r="C226">
        <v>63.277500000000003</v>
      </c>
      <c r="D226">
        <v>61.200001</v>
      </c>
      <c r="E226">
        <v>62.520499999999998</v>
      </c>
      <c r="F226">
        <v>96116000</v>
      </c>
      <c r="G226">
        <f>ROUNDUP(E226 - E225,2)</f>
        <v>5.92</v>
      </c>
      <c r="H226" s="2" t="str">
        <f>IF(G226 &gt; 0, "Positive Movement", IF(G226 &lt; 0, "Negative Movement", "No Movement"))</f>
        <v>Positive Movement</v>
      </c>
      <c r="I226" s="2">
        <f>ROUNDUP((E226-E225)/E225*100,2)</f>
        <v>10.45</v>
      </c>
    </row>
    <row r="227" spans="1:9">
      <c r="A227" s="1">
        <v>43675</v>
      </c>
      <c r="B227">
        <v>62.052501999999997</v>
      </c>
      <c r="C227">
        <v>62.368499999999997</v>
      </c>
      <c r="D227">
        <v>61.411498999999999</v>
      </c>
      <c r="E227">
        <v>61.970500999999999</v>
      </c>
      <c r="F227">
        <v>44474000</v>
      </c>
      <c r="G227">
        <f>ROUNDUP(E227 - E226,2)</f>
        <v>-0.55000000000000004</v>
      </c>
      <c r="H227" s="2" t="str">
        <f>IF(G227 &gt; 0, "Positive Movement", IF(G227 &lt; 0, "Negative Movement", "No Movement"))</f>
        <v>Negative Movement</v>
      </c>
      <c r="I227" s="2">
        <f>ROUNDUP((E227-E226)/E226*100,2)</f>
        <v>-0.88</v>
      </c>
    </row>
    <row r="228" spans="1:9">
      <c r="A228" s="1">
        <v>43676</v>
      </c>
      <c r="B228">
        <v>61.270499999999998</v>
      </c>
      <c r="C228">
        <v>61.743499999999997</v>
      </c>
      <c r="D228">
        <v>61.165000999999997</v>
      </c>
      <c r="E228">
        <v>61.256999999999998</v>
      </c>
      <c r="F228">
        <v>29066000</v>
      </c>
      <c r="G228">
        <f>ROUNDUP(E228 - E227,2)</f>
        <v>-0.72</v>
      </c>
      <c r="H228" s="2" t="str">
        <f>IF(G228 &gt; 0, "Positive Movement", IF(G228 &lt; 0, "Negative Movement", "No Movement"))</f>
        <v>Negative Movement</v>
      </c>
      <c r="I228" s="2">
        <f>ROUNDUP((E228-E227)/E227*100,2)</f>
        <v>-1.1599999999999999</v>
      </c>
    </row>
    <row r="229" spans="1:9">
      <c r="A229" s="1">
        <v>43677</v>
      </c>
      <c r="B229">
        <v>61.150002000000001</v>
      </c>
      <c r="C229">
        <v>61.700001</v>
      </c>
      <c r="D229">
        <v>60.388199</v>
      </c>
      <c r="E229">
        <v>60.834000000000003</v>
      </c>
      <c r="F229">
        <v>34510000</v>
      </c>
      <c r="G229">
        <f>ROUNDUP(E229 - E228,2)</f>
        <v>-0.43</v>
      </c>
      <c r="H229" s="2" t="str">
        <f>IF(G229 &gt; 0, "Positive Movement", IF(G229 &lt; 0, "Negative Movement", "No Movement"))</f>
        <v>Negative Movement</v>
      </c>
      <c r="I229" s="2">
        <f>ROUNDUP((E229-E228)/E228*100,2)</f>
        <v>-0.7</v>
      </c>
    </row>
    <row r="230" spans="1:9">
      <c r="A230" s="1">
        <v>43678</v>
      </c>
      <c r="B230">
        <v>60.701500000000003</v>
      </c>
      <c r="C230">
        <v>61.705502000000003</v>
      </c>
      <c r="D230">
        <v>60.285998999999997</v>
      </c>
      <c r="E230">
        <v>60.450499999999998</v>
      </c>
      <c r="F230">
        <v>33970000</v>
      </c>
      <c r="G230">
        <f>ROUNDUP(E230 - E229,2)</f>
        <v>-0.39</v>
      </c>
      <c r="H230" s="2" t="str">
        <f>IF(G230 &gt; 0, "Positive Movement", IF(G230 &lt; 0, "Negative Movement", "No Movement"))</f>
        <v>Negative Movement</v>
      </c>
      <c r="I230" s="2">
        <f>ROUNDUP((E230-E229)/E229*100,2)</f>
        <v>-0.64</v>
      </c>
    </row>
    <row r="231" spans="1:9">
      <c r="A231" s="1">
        <v>43679</v>
      </c>
      <c r="B231">
        <v>60.036999000000002</v>
      </c>
      <c r="C231">
        <v>60.345001000000003</v>
      </c>
      <c r="D231">
        <v>59.446998999999998</v>
      </c>
      <c r="E231">
        <v>59.699500999999998</v>
      </c>
      <c r="F231">
        <v>32902000</v>
      </c>
      <c r="G231">
        <f>ROUNDUP(E231 - E230,2)</f>
        <v>-0.76</v>
      </c>
      <c r="H231" s="2" t="str">
        <f>IF(G231 &gt; 0, "Positive Movement", IF(G231 &lt; 0, "Negative Movement", "No Movement"))</f>
        <v>Negative Movement</v>
      </c>
      <c r="I231" s="2">
        <f>ROUNDUP((E231-E230)/E230*100,2)</f>
        <v>-1.25</v>
      </c>
    </row>
    <row r="232" spans="1:9">
      <c r="A232" s="1">
        <v>43682</v>
      </c>
      <c r="B232">
        <v>58.501998999999998</v>
      </c>
      <c r="C232">
        <v>58.762000999999998</v>
      </c>
      <c r="D232">
        <v>57.006999999999998</v>
      </c>
      <c r="E232">
        <v>57.616000999999997</v>
      </c>
      <c r="F232">
        <v>51950000</v>
      </c>
      <c r="G232">
        <f>ROUNDUP(E232 - E231,2)</f>
        <v>-2.09</v>
      </c>
      <c r="H232" s="2" t="str">
        <f>IF(G232 &gt; 0, "Positive Movement", IF(G232 &lt; 0, "Negative Movement", "No Movement"))</f>
        <v>Negative Movement</v>
      </c>
      <c r="I232" s="2">
        <f>ROUNDUP((E232-E231)/E231*100,2)</f>
        <v>-3.4899999999999998</v>
      </c>
    </row>
    <row r="233" spans="1:9">
      <c r="A233" s="1">
        <v>43683</v>
      </c>
      <c r="B233">
        <v>58.165500999999999</v>
      </c>
      <c r="C233">
        <v>58.998001000000002</v>
      </c>
      <c r="D233">
        <v>58</v>
      </c>
      <c r="E233">
        <v>58.497501</v>
      </c>
      <c r="F233">
        <v>34188000</v>
      </c>
      <c r="G233">
        <f>ROUNDUP(E233 - E232,2)</f>
        <v>0.89</v>
      </c>
      <c r="H233" s="2" t="str">
        <f>IF(G233 &gt; 0, "Positive Movement", IF(G233 &lt; 0, "Negative Movement", "No Movement"))</f>
        <v>Positive Movement</v>
      </c>
      <c r="I233" s="2">
        <f>ROUNDUP((E233-E232)/E232*100,2)</f>
        <v>1.53</v>
      </c>
    </row>
    <row r="234" spans="1:9">
      <c r="A234" s="1">
        <v>43684</v>
      </c>
      <c r="B234">
        <v>57.799999</v>
      </c>
      <c r="C234">
        <v>58.922249000000001</v>
      </c>
      <c r="D234">
        <v>57.481200999999999</v>
      </c>
      <c r="E234">
        <v>58.699500999999998</v>
      </c>
      <c r="F234">
        <v>28886000</v>
      </c>
      <c r="G234">
        <f>ROUNDUP(E234 - E233,2)</f>
        <v>0.21000000000000002</v>
      </c>
      <c r="H234" s="2" t="str">
        <f>IF(G234 &gt; 0, "Positive Movement", IF(G234 &lt; 0, "Negative Movement", "No Movement"))</f>
        <v>Positive Movement</v>
      </c>
      <c r="I234" s="2">
        <f>ROUNDUP((E234-E233)/E233*100,2)</f>
        <v>0.35000000000000003</v>
      </c>
    </row>
    <row r="235" spans="1:9">
      <c r="A235" s="1">
        <v>43685</v>
      </c>
      <c r="B235">
        <v>59.141499000000003</v>
      </c>
      <c r="C235">
        <v>60.250500000000002</v>
      </c>
      <c r="D235">
        <v>58.651001000000001</v>
      </c>
      <c r="E235">
        <v>60.240001999999997</v>
      </c>
      <c r="F235">
        <v>29360000</v>
      </c>
      <c r="G235">
        <f>ROUNDUP(E235 - E234,2)</f>
        <v>1.55</v>
      </c>
      <c r="H235" s="2" t="str">
        <f>IF(G235 &gt; 0, "Positive Movement", IF(G235 &lt; 0, "Negative Movement", "No Movement"))</f>
        <v>Positive Movement</v>
      </c>
      <c r="I235" s="2">
        <f>ROUNDUP((E235-E234)/E234*100,2)</f>
        <v>2.63</v>
      </c>
    </row>
    <row r="236" spans="1:9">
      <c r="A236" s="1">
        <v>43686</v>
      </c>
      <c r="B236">
        <v>59.899501999999998</v>
      </c>
      <c r="C236">
        <v>60.194000000000003</v>
      </c>
      <c r="D236">
        <v>59.180149</v>
      </c>
      <c r="E236">
        <v>59.400500999999998</v>
      </c>
      <c r="F236">
        <v>21314000</v>
      </c>
      <c r="G236">
        <f>ROUNDUP(E236 - E235,2)</f>
        <v>-0.84</v>
      </c>
      <c r="H236" s="2" t="str">
        <f>IF(G236 &gt; 0, "Positive Movement", IF(G236 &lt; 0, "Negative Movement", "No Movement"))</f>
        <v>Negative Movement</v>
      </c>
      <c r="I236" s="2">
        <f>ROUNDUP((E236-E235)/E235*100,2)</f>
        <v>-1.4</v>
      </c>
    </row>
    <row r="237" spans="1:9">
      <c r="A237" s="1">
        <v>43689</v>
      </c>
      <c r="B237">
        <v>58.960498999999999</v>
      </c>
      <c r="C237">
        <v>59.248001000000002</v>
      </c>
      <c r="D237">
        <v>58.383597999999999</v>
      </c>
      <c r="E237">
        <v>58.735500000000002</v>
      </c>
      <c r="F237">
        <v>20060000</v>
      </c>
      <c r="G237">
        <f>ROUNDUP(E237 - E236,2)</f>
        <v>-0.67</v>
      </c>
      <c r="H237" s="2" t="str">
        <f>IF(G237 &gt; 0, "Positive Movement", IF(G237 &lt; 0, "Negative Movement", "No Movement"))</f>
        <v>Negative Movement</v>
      </c>
      <c r="I237" s="2">
        <f>ROUNDUP((E237-E236)/E236*100,2)</f>
        <v>-1.1200000000000001</v>
      </c>
    </row>
    <row r="238" spans="1:9">
      <c r="A238" s="1">
        <v>43690</v>
      </c>
      <c r="B238">
        <v>58.573002000000002</v>
      </c>
      <c r="C238">
        <v>60.238998000000002</v>
      </c>
      <c r="D238">
        <v>58.573002000000002</v>
      </c>
      <c r="E238">
        <v>59.863498999999997</v>
      </c>
      <c r="F238">
        <v>25888000</v>
      </c>
      <c r="G238">
        <f>ROUNDUP(E238 - E237,2)</f>
        <v>1.1300000000000001</v>
      </c>
      <c r="H238" s="2" t="str">
        <f>IF(G238 &gt; 0, "Positive Movement", IF(G238 &lt; 0, "Negative Movement", "No Movement"))</f>
        <v>Positive Movement</v>
      </c>
      <c r="I238" s="2">
        <f>ROUNDUP((E238-E237)/E237*100,2)</f>
        <v>1.93</v>
      </c>
    </row>
    <row r="239" spans="1:9">
      <c r="A239" s="1">
        <v>43691</v>
      </c>
      <c r="B239">
        <v>58.815497999999998</v>
      </c>
      <c r="C239">
        <v>59.115001999999997</v>
      </c>
      <c r="D239">
        <v>58.027000000000001</v>
      </c>
      <c r="E239">
        <v>58.214500000000001</v>
      </c>
      <c r="F239">
        <v>31574000</v>
      </c>
      <c r="G239">
        <f>ROUNDUP(E239 - E238,2)</f>
        <v>-1.65</v>
      </c>
      <c r="H239" s="2" t="str">
        <f>IF(G239 &gt; 0, "Positive Movement", IF(G239 &lt; 0, "Negative Movement", "No Movement"))</f>
        <v>Negative Movement</v>
      </c>
      <c r="I239" s="2">
        <f>ROUNDUP((E239-E238)/E238*100,2)</f>
        <v>-2.76</v>
      </c>
    </row>
    <row r="240" spans="1:9">
      <c r="A240" s="1">
        <v>43692</v>
      </c>
      <c r="B240">
        <v>58.174999</v>
      </c>
      <c r="C240">
        <v>58.792000000000002</v>
      </c>
      <c r="D240">
        <v>58.105499000000002</v>
      </c>
      <c r="E240">
        <v>58.362999000000002</v>
      </c>
      <c r="F240">
        <v>24374000</v>
      </c>
      <c r="G240">
        <f>ROUNDUP(E240 - E239,2)</f>
        <v>0.15000000000000002</v>
      </c>
      <c r="H240" s="2" t="str">
        <f>IF(G240 &gt; 0, "Positive Movement", IF(G240 &lt; 0, "Negative Movement", "No Movement"))</f>
        <v>Positive Movement</v>
      </c>
      <c r="I240" s="2">
        <f>ROUNDUP((E240-E239)/E239*100,2)</f>
        <v>0.26</v>
      </c>
    </row>
    <row r="241" spans="1:9">
      <c r="A241" s="1">
        <v>43693</v>
      </c>
      <c r="B241">
        <v>58.977500999999997</v>
      </c>
      <c r="C241">
        <v>59.136001999999998</v>
      </c>
      <c r="D241">
        <v>58.590499999999999</v>
      </c>
      <c r="E241">
        <v>58.880001</v>
      </c>
      <c r="F241">
        <v>26266000</v>
      </c>
      <c r="G241">
        <f>ROUNDUP(E241 - E240,2)</f>
        <v>0.52</v>
      </c>
      <c r="H241" s="2" t="str">
        <f>IF(G241 &gt; 0, "Positive Movement", IF(G241 &lt; 0, "Negative Movement", "No Movement"))</f>
        <v>Positive Movement</v>
      </c>
      <c r="I241" s="2">
        <f>ROUNDUP((E241-E240)/E240*100,2)</f>
        <v>0.89</v>
      </c>
    </row>
    <row r="242" spans="1:9">
      <c r="A242" s="1">
        <v>43696</v>
      </c>
      <c r="B242">
        <v>59.504500999999998</v>
      </c>
      <c r="C242">
        <v>60.349499000000002</v>
      </c>
      <c r="D242">
        <v>59.504500999999998</v>
      </c>
      <c r="E242">
        <v>59.922500999999997</v>
      </c>
      <c r="F242">
        <v>24632000</v>
      </c>
      <c r="G242">
        <f>ROUNDUP(E242 - E241,2)</f>
        <v>1.05</v>
      </c>
      <c r="H242" s="2" t="str">
        <f>IF(G242 &gt; 0, "Positive Movement", IF(G242 &lt; 0, "Negative Movement", "No Movement"))</f>
        <v>Positive Movement</v>
      </c>
      <c r="I242" s="2">
        <f>ROUNDUP((E242-E241)/E241*100,2)</f>
        <v>1.78</v>
      </c>
    </row>
    <row r="243" spans="1:9">
      <c r="A243" s="1">
        <v>43697</v>
      </c>
      <c r="B243">
        <v>59.762501</v>
      </c>
      <c r="C243">
        <v>59.803001000000002</v>
      </c>
      <c r="D243">
        <v>59.105499000000002</v>
      </c>
      <c r="E243">
        <v>59.134498999999998</v>
      </c>
      <c r="F243">
        <v>18310000</v>
      </c>
      <c r="G243">
        <f>ROUNDUP(E243 - E242,2)</f>
        <v>-0.79</v>
      </c>
      <c r="H243" s="2" t="str">
        <f>IF(G243 &gt; 0, "Positive Movement", IF(G243 &lt; 0, "Negative Movement", "No Movement"))</f>
        <v>Negative Movement</v>
      </c>
      <c r="I243" s="2">
        <f>ROUNDUP((E243-E242)/E242*100,2)</f>
        <v>-1.32</v>
      </c>
    </row>
    <row r="244" spans="1:9">
      <c r="A244" s="1">
        <v>43698</v>
      </c>
      <c r="B244">
        <v>59.657501000000003</v>
      </c>
      <c r="C244">
        <v>59.950001</v>
      </c>
      <c r="D244">
        <v>59.371498000000003</v>
      </c>
      <c r="E244">
        <v>59.5625</v>
      </c>
      <c r="F244">
        <v>14814000</v>
      </c>
      <c r="G244">
        <f>ROUNDUP(E244 - E243,2)</f>
        <v>0.43</v>
      </c>
      <c r="H244" s="2" t="str">
        <f>IF(G244 &gt; 0, "Positive Movement", IF(G244 &lt; 0, "Negative Movement", "No Movement"))</f>
        <v>Positive Movement</v>
      </c>
      <c r="I244" s="2">
        <f>ROUNDUP((E244-E243)/E243*100,2)</f>
        <v>0.73</v>
      </c>
    </row>
    <row r="245" spans="1:9">
      <c r="A245" s="1">
        <v>43699</v>
      </c>
      <c r="B245">
        <v>59.703499000000001</v>
      </c>
      <c r="C245">
        <v>59.900599999999997</v>
      </c>
      <c r="D245">
        <v>58.929001</v>
      </c>
      <c r="E245">
        <v>59.476500999999999</v>
      </c>
      <c r="F245">
        <v>18950000</v>
      </c>
      <c r="G245">
        <f>ROUNDUP(E245 - E244,2)</f>
        <v>-0.09</v>
      </c>
      <c r="H245" s="2" t="str">
        <f>IF(G245 &gt; 0, "Positive Movement", IF(G245 &lt; 0, "Negative Movement", "No Movement"))</f>
        <v>Negative Movement</v>
      </c>
      <c r="I245" s="2">
        <f>ROUNDUP((E245-E244)/E244*100,2)</f>
        <v>-0.15000000000000002</v>
      </c>
    </row>
    <row r="246" spans="1:9">
      <c r="A246" s="1">
        <v>43700</v>
      </c>
      <c r="B246">
        <v>59.099499000000002</v>
      </c>
      <c r="C246">
        <v>59.703999000000003</v>
      </c>
      <c r="D246">
        <v>57.387501</v>
      </c>
      <c r="E246">
        <v>57.564498999999998</v>
      </c>
      <c r="F246">
        <v>33740000</v>
      </c>
      <c r="G246">
        <f>ROUNDUP(E246 - E245,2)</f>
        <v>-1.92</v>
      </c>
      <c r="H246" s="2" t="str">
        <f>IF(G246 &gt; 0, "Positive Movement", IF(G246 &lt; 0, "Negative Movement", "No Movement"))</f>
        <v>Negative Movement</v>
      </c>
      <c r="I246" s="2">
        <f>ROUNDUP((E246-E245)/E245*100,2)</f>
        <v>-3.2199999999999998</v>
      </c>
    </row>
    <row r="247" spans="1:9">
      <c r="A247" s="1">
        <v>43703</v>
      </c>
      <c r="B247">
        <v>57.862999000000002</v>
      </c>
      <c r="C247">
        <v>58.473498999999997</v>
      </c>
      <c r="D247">
        <v>57.647998999999999</v>
      </c>
      <c r="E247">
        <v>58.444499999999998</v>
      </c>
      <c r="F247">
        <v>24522000</v>
      </c>
      <c r="G247">
        <f>ROUNDUP(E247 - E246,2)</f>
        <v>0.89</v>
      </c>
      <c r="H247" s="2" t="str">
        <f>IF(G247 &gt; 0, "Positive Movement", IF(G247 &lt; 0, "Negative Movement", "No Movement"))</f>
        <v>Positive Movement</v>
      </c>
      <c r="I247" s="2">
        <f>ROUNDUP((E247-E246)/E246*100,2)</f>
        <v>1.53</v>
      </c>
    </row>
    <row r="248" spans="1:9">
      <c r="A248" s="1">
        <v>43704</v>
      </c>
      <c r="B248">
        <v>59.026501000000003</v>
      </c>
      <c r="C248">
        <v>59.119999</v>
      </c>
      <c r="D248">
        <v>58.072498000000003</v>
      </c>
      <c r="E248">
        <v>58.391998000000001</v>
      </c>
      <c r="F248">
        <v>21544000</v>
      </c>
      <c r="G248">
        <f>ROUNDUP(E248 - E247,2)</f>
        <v>-6.0000000000000005E-2</v>
      </c>
      <c r="H248" s="2" t="str">
        <f>IF(G248 &gt; 0, "Positive Movement", IF(G248 &lt; 0, "Negative Movement", "No Movement"))</f>
        <v>Negative Movement</v>
      </c>
      <c r="I248" s="2">
        <f>ROUNDUP((E248-E247)/E247*100,2)</f>
        <v>-0.09</v>
      </c>
    </row>
    <row r="249" spans="1:9">
      <c r="A249" s="1">
        <v>43705</v>
      </c>
      <c r="B249">
        <v>58.085498999999999</v>
      </c>
      <c r="C249">
        <v>58.820999</v>
      </c>
      <c r="D249">
        <v>57.865001999999997</v>
      </c>
      <c r="E249">
        <v>58.550998999999997</v>
      </c>
      <c r="F249">
        <v>16040000</v>
      </c>
      <c r="G249">
        <f>ROUNDUP(E249 - E248,2)</f>
        <v>0.16</v>
      </c>
      <c r="H249" s="2" t="str">
        <f>IF(G249 &gt; 0, "Positive Movement", IF(G249 &lt; 0, "Negative Movement", "No Movement"))</f>
        <v>Positive Movement</v>
      </c>
      <c r="I249" s="2">
        <f>ROUNDUP((E249-E248)/E248*100,2)</f>
        <v>0.28000000000000003</v>
      </c>
    </row>
    <row r="250" spans="1:9">
      <c r="A250" s="1">
        <v>43706</v>
      </c>
      <c r="B250">
        <v>59.055999999999997</v>
      </c>
      <c r="C250">
        <v>59.803001000000002</v>
      </c>
      <c r="D250">
        <v>59.055999999999997</v>
      </c>
      <c r="E250">
        <v>59.642502</v>
      </c>
      <c r="F250">
        <v>21768000</v>
      </c>
      <c r="G250">
        <f>ROUNDUP(E250 - E249,2)</f>
        <v>1.1000000000000001</v>
      </c>
      <c r="H250" s="2" t="str">
        <f>IF(G250 &gt; 0, "Positive Movement", IF(G250 &lt; 0, "Negative Movement", "No Movement"))</f>
        <v>Positive Movement</v>
      </c>
      <c r="I250" s="2">
        <f>ROUNDUP((E250-E249)/E249*100,2)</f>
        <v>1.87</v>
      </c>
    </row>
    <row r="251" spans="1:9">
      <c r="A251" s="1">
        <v>43707</v>
      </c>
      <c r="B251">
        <v>59.924999</v>
      </c>
      <c r="C251">
        <v>59.924999</v>
      </c>
      <c r="D251">
        <v>59.190151</v>
      </c>
      <c r="E251">
        <v>59.404998999999997</v>
      </c>
      <c r="F251">
        <v>22596000</v>
      </c>
      <c r="G251">
        <f>ROUNDUP(E251 - E250,2)</f>
        <v>-0.24000000000000002</v>
      </c>
      <c r="H251" s="2" t="str">
        <f>IF(G251 &gt; 0, "Positive Movement", IF(G251 &lt; 0, "Negative Movement", "No Movement"))</f>
        <v>Negative Movement</v>
      </c>
      <c r="I251" s="2">
        <f>ROUNDUP((E251-E250)/E250*100,2)</f>
        <v>-0.4</v>
      </c>
    </row>
    <row r="252" spans="1:9">
      <c r="A252" s="1">
        <v>43711</v>
      </c>
      <c r="B252">
        <v>58.851500999999999</v>
      </c>
      <c r="C252">
        <v>59.344501000000001</v>
      </c>
      <c r="D252">
        <v>58.16</v>
      </c>
      <c r="E252">
        <v>58.419497999999997</v>
      </c>
      <c r="F252">
        <v>29598000</v>
      </c>
      <c r="G252">
        <f>ROUNDUP(E252 - E251,2)</f>
        <v>-0.99</v>
      </c>
      <c r="H252" s="2" t="str">
        <f>IF(G252 &gt; 0, "Positive Movement", IF(G252 &lt; 0, "Negative Movement", "No Movement"))</f>
        <v>Negative Movement</v>
      </c>
      <c r="I252" s="2">
        <f>ROUNDUP((E252-E251)/E251*100,2)</f>
        <v>-1.66</v>
      </c>
    </row>
    <row r="253" spans="1:9">
      <c r="A253" s="1">
        <v>43712</v>
      </c>
      <c r="B253">
        <v>58.835498999999999</v>
      </c>
      <c r="C253">
        <v>59.173999999999999</v>
      </c>
      <c r="D253">
        <v>58.549999</v>
      </c>
      <c r="E253">
        <v>59.070498999999998</v>
      </c>
      <c r="F253">
        <v>21378000</v>
      </c>
      <c r="G253">
        <f>ROUNDUP(E253 - E252,2)</f>
        <v>0.66</v>
      </c>
      <c r="H253" s="2" t="str">
        <f>IF(G253 &gt; 0, "Positive Movement", IF(G253 &lt; 0, "Negative Movement", "No Movement"))</f>
        <v>Positive Movement</v>
      </c>
      <c r="I253" s="2">
        <f>ROUNDUP((E253-E252)/E252*100,2)</f>
        <v>1.1200000000000001</v>
      </c>
    </row>
    <row r="254" spans="1:9">
      <c r="A254" s="1">
        <v>43713</v>
      </c>
      <c r="B254">
        <v>59.576500000000003</v>
      </c>
      <c r="C254">
        <v>60.652000000000001</v>
      </c>
      <c r="D254">
        <v>59.576500000000003</v>
      </c>
      <c r="E254">
        <v>60.569000000000003</v>
      </c>
      <c r="F254">
        <v>28162000</v>
      </c>
      <c r="G254">
        <f>ROUNDUP(E254 - E253,2)</f>
        <v>1.5</v>
      </c>
      <c r="H254" s="2" t="str">
        <f>IF(G254 &gt; 0, "Positive Movement", IF(G254 &lt; 0, "Negative Movement", "No Movement"))</f>
        <v>Positive Movement</v>
      </c>
      <c r="I254" s="2">
        <f>ROUNDUP((E254-E253)/E253*100,2)</f>
        <v>2.5399999999999996</v>
      </c>
    </row>
    <row r="255" spans="1:9">
      <c r="A255" s="1">
        <v>43714</v>
      </c>
      <c r="B255">
        <v>60.406502000000003</v>
      </c>
      <c r="C255">
        <v>60.600749999999998</v>
      </c>
      <c r="D255">
        <v>60.126099000000004</v>
      </c>
      <c r="E255">
        <v>60.246498000000003</v>
      </c>
      <c r="F255">
        <v>21442000</v>
      </c>
      <c r="G255">
        <f>ROUNDUP(E255 - E254,2)</f>
        <v>-0.33</v>
      </c>
      <c r="H255" s="2" t="str">
        <f>IF(G255 &gt; 0, "Positive Movement", IF(G255 &lt; 0, "Negative Movement", "No Movement"))</f>
        <v>Negative Movement</v>
      </c>
      <c r="I255" s="2">
        <f>ROUNDUP((E255-E254)/E254*100,2)</f>
        <v>-0.54</v>
      </c>
    </row>
    <row r="256" spans="1:9">
      <c r="A256" s="1">
        <v>43717</v>
      </c>
      <c r="B256">
        <v>60.200001</v>
      </c>
      <c r="C256">
        <v>61</v>
      </c>
      <c r="D256">
        <v>60.126099000000004</v>
      </c>
      <c r="E256">
        <v>60.220500999999999</v>
      </c>
      <c r="F256">
        <v>29438000</v>
      </c>
      <c r="G256">
        <f>ROUNDUP(E256 - E255,2)</f>
        <v>-0.03</v>
      </c>
      <c r="H256" s="2" t="str">
        <f>IF(G256 &gt; 0, "Positive Movement", IF(G256 &lt; 0, "Negative Movement", "No Movement"))</f>
        <v>Negative Movement</v>
      </c>
      <c r="I256" s="2">
        <f>ROUNDUP((E256-E255)/E255*100,2)</f>
        <v>-0.05</v>
      </c>
    </row>
    <row r="257" spans="1:9">
      <c r="A257" s="1">
        <v>43718</v>
      </c>
      <c r="B257">
        <v>59.7575</v>
      </c>
      <c r="C257">
        <v>60.5</v>
      </c>
      <c r="D257">
        <v>59.728999999999999</v>
      </c>
      <c r="E257">
        <v>60.299999</v>
      </c>
      <c r="F257">
        <v>25202000</v>
      </c>
      <c r="G257">
        <f>ROUNDUP(E257 - E256,2)</f>
        <v>0.08</v>
      </c>
      <c r="H257" s="2" t="str">
        <f>IF(G257 &gt; 0, "Positive Movement", IF(G257 &lt; 0, "Negative Movement", "No Movement"))</f>
        <v>Positive Movement</v>
      </c>
      <c r="I257" s="2">
        <f>ROUNDUP((E257-E256)/E256*100,2)</f>
        <v>0.14000000000000001</v>
      </c>
    </row>
    <row r="258" spans="1:9">
      <c r="A258" s="1">
        <v>43719</v>
      </c>
      <c r="B258">
        <v>60.170501999999999</v>
      </c>
      <c r="C258">
        <v>61.130001</v>
      </c>
      <c r="D258">
        <v>60.110000999999997</v>
      </c>
      <c r="E258">
        <v>61.008499</v>
      </c>
      <c r="F258">
        <v>26140000</v>
      </c>
      <c r="G258">
        <f>ROUNDUP(E258 - E257,2)</f>
        <v>0.71</v>
      </c>
      <c r="H258" s="2" t="str">
        <f>IF(G258 &gt; 0, "Positive Movement", IF(G258 &lt; 0, "Negative Movement", "No Movement"))</f>
        <v>Positive Movement</v>
      </c>
      <c r="I258" s="2">
        <f>ROUNDUP((E258-E257)/E257*100,2)</f>
        <v>1.18</v>
      </c>
    </row>
    <row r="259" spans="1:9">
      <c r="A259" s="1">
        <v>43720</v>
      </c>
      <c r="B259">
        <v>61.215000000000003</v>
      </c>
      <c r="C259">
        <v>62.092998999999999</v>
      </c>
      <c r="D259">
        <v>61.151001000000001</v>
      </c>
      <c r="E259">
        <v>61.712502000000001</v>
      </c>
      <c r="F259">
        <v>34518000</v>
      </c>
      <c r="G259">
        <f>ROUNDUP(E259 - E258,2)</f>
        <v>0.71</v>
      </c>
      <c r="H259" s="2" t="str">
        <f>IF(G259 &gt; 0, "Positive Movement", IF(G259 &lt; 0, "Negative Movement", "No Movement"))</f>
        <v>Positive Movement</v>
      </c>
      <c r="I259" s="2">
        <f>ROUNDUP((E259-E258)/E258*100,2)</f>
        <v>1.1599999999999999</v>
      </c>
    </row>
    <row r="260" spans="1:9">
      <c r="A260" s="1">
        <v>43721</v>
      </c>
      <c r="B260">
        <v>61.567501</v>
      </c>
      <c r="C260">
        <v>62.043998999999999</v>
      </c>
      <c r="D260">
        <v>61.350498000000002</v>
      </c>
      <c r="E260">
        <v>61.978000999999999</v>
      </c>
      <c r="F260">
        <v>26028000</v>
      </c>
      <c r="G260">
        <f>ROUNDUP(E260 - E259,2)</f>
        <v>0.27</v>
      </c>
      <c r="H260" s="2" t="str">
        <f>IF(G260 &gt; 0, "Positive Movement", IF(G260 &lt; 0, "Negative Movement", "No Movement"))</f>
        <v>Positive Movement</v>
      </c>
      <c r="I260" s="2">
        <f>ROUNDUP((E260-E259)/E259*100,2)</f>
        <v>0.44</v>
      </c>
    </row>
    <row r="261" spans="1:9">
      <c r="A261" s="1">
        <v>43724</v>
      </c>
      <c r="B261">
        <v>61.476002000000001</v>
      </c>
      <c r="C261">
        <v>61.978000999999999</v>
      </c>
      <c r="D261">
        <v>61.280498999999999</v>
      </c>
      <c r="E261">
        <v>61.564999</v>
      </c>
      <c r="F261">
        <v>21066000</v>
      </c>
      <c r="G261">
        <f>ROUNDUP(E261 - E260,2)</f>
        <v>-0.42</v>
      </c>
      <c r="H261" s="2" t="str">
        <f>IF(G261 &gt; 0, "Positive Movement", IF(G261 &lt; 0, "Negative Movement", "No Movement"))</f>
        <v>Negative Movement</v>
      </c>
      <c r="I261" s="2">
        <f>ROUNDUP((E261-E260)/E260*100,2)</f>
        <v>-0.67</v>
      </c>
    </row>
    <row r="262" spans="1:9">
      <c r="A262" s="1">
        <v>43725</v>
      </c>
      <c r="B262">
        <v>61.52</v>
      </c>
      <c r="C262">
        <v>61.75</v>
      </c>
      <c r="D262">
        <v>61.184502000000002</v>
      </c>
      <c r="E262">
        <v>61.457500000000003</v>
      </c>
      <c r="F262">
        <v>19102000</v>
      </c>
      <c r="G262">
        <f>ROUNDUP(E262 - E261,2)</f>
        <v>-0.11</v>
      </c>
      <c r="H262" s="2" t="str">
        <f>IF(G262 &gt; 0, "Positive Movement", IF(G262 &lt; 0, "Negative Movement", "No Movement"))</f>
        <v>Negative Movement</v>
      </c>
      <c r="I262" s="2">
        <f>ROUNDUP((E262-E261)/E261*100,2)</f>
        <v>-0.18000000000000002</v>
      </c>
    </row>
    <row r="263" spans="1:9">
      <c r="A263" s="1">
        <v>43726</v>
      </c>
      <c r="B263">
        <v>61.375500000000002</v>
      </c>
      <c r="C263">
        <v>61.780498999999999</v>
      </c>
      <c r="D263">
        <v>60.826500000000003</v>
      </c>
      <c r="E263">
        <v>61.620499000000002</v>
      </c>
      <c r="F263">
        <v>22702000</v>
      </c>
      <c r="G263">
        <f>ROUNDUP(E263 - E262,2)</f>
        <v>0.17</v>
      </c>
      <c r="H263" s="2" t="str">
        <f>IF(G263 &gt; 0, "Positive Movement", IF(G263 &lt; 0, "Negative Movement", "No Movement"))</f>
        <v>Positive Movement</v>
      </c>
      <c r="I263" s="2">
        <f>ROUNDUP((E263-E262)/E262*100,2)</f>
        <v>0.27</v>
      </c>
    </row>
    <row r="264" spans="1:9">
      <c r="A264" s="1">
        <v>43727</v>
      </c>
      <c r="B264">
        <v>61.603000999999999</v>
      </c>
      <c r="C264">
        <v>62.222000000000001</v>
      </c>
      <c r="D264">
        <v>61.601002000000001</v>
      </c>
      <c r="E264">
        <v>61.935501000000002</v>
      </c>
      <c r="F264">
        <v>19920000</v>
      </c>
      <c r="G264">
        <f>ROUNDUP(E264 - E263,2)</f>
        <v>0.32</v>
      </c>
      <c r="H264" s="2" t="str">
        <f>IF(G264 &gt; 0, "Positive Movement", IF(G264 &lt; 0, "Negative Movement", "No Movement"))</f>
        <v>Positive Movement</v>
      </c>
      <c r="I264" s="2">
        <f>ROUNDUP((E264-E263)/E263*100,2)</f>
        <v>0.52</v>
      </c>
    </row>
    <row r="265" spans="1:9">
      <c r="A265" s="1">
        <v>43728</v>
      </c>
      <c r="B265">
        <v>61.655997999999997</v>
      </c>
      <c r="C265">
        <v>62.165999999999997</v>
      </c>
      <c r="D265">
        <v>61.153998999999999</v>
      </c>
      <c r="E265">
        <v>61.496498000000003</v>
      </c>
      <c r="F265">
        <v>45400000</v>
      </c>
      <c r="G265">
        <f>ROUNDUP(E265 - E264,2)</f>
        <v>-0.44</v>
      </c>
      <c r="H265" s="2" t="str">
        <f>IF(G265 &gt; 0, "Positive Movement", IF(G265 &lt; 0, "Negative Movement", "No Movement"))</f>
        <v>Negative Movement</v>
      </c>
      <c r="I265" s="2">
        <f>ROUNDUP((E265-E264)/E264*100,2)</f>
        <v>-0.71</v>
      </c>
    </row>
    <row r="266" spans="1:9">
      <c r="A266" s="1">
        <v>43731</v>
      </c>
      <c r="B266">
        <v>61.299999</v>
      </c>
      <c r="C266">
        <v>61.954498000000001</v>
      </c>
      <c r="D266">
        <v>61.208500000000001</v>
      </c>
      <c r="E266">
        <v>61.701500000000003</v>
      </c>
      <c r="F266">
        <v>21248000</v>
      </c>
      <c r="G266">
        <f>ROUNDUP(E266 - E265,2)</f>
        <v>0.21000000000000002</v>
      </c>
      <c r="H266" s="2" t="str">
        <f>IF(G266 &gt; 0, "Positive Movement", IF(G266 &lt; 0, "Negative Movement", "No Movement"))</f>
        <v>Positive Movement</v>
      </c>
      <c r="I266" s="2">
        <f>ROUNDUP((E266-E265)/E265*100,2)</f>
        <v>0.34</v>
      </c>
    </row>
    <row r="267" spans="1:9">
      <c r="A267" s="1">
        <v>43732</v>
      </c>
      <c r="B267">
        <v>62</v>
      </c>
      <c r="C267">
        <v>62.337001999999998</v>
      </c>
      <c r="D267">
        <v>60.533999999999999</v>
      </c>
      <c r="E267">
        <v>60.938000000000002</v>
      </c>
      <c r="F267">
        <v>31664000</v>
      </c>
      <c r="G267">
        <f>ROUNDUP(E267 - E266,2)</f>
        <v>-0.77</v>
      </c>
      <c r="H267" s="2" t="str">
        <f>IF(G267 &gt; 0, "Positive Movement", IF(G267 &lt; 0, "Negative Movement", "No Movement"))</f>
        <v>Negative Movement</v>
      </c>
      <c r="I267" s="2">
        <f>ROUNDUP((E267-E266)/E266*100,2)</f>
        <v>-1.24</v>
      </c>
    </row>
    <row r="268" spans="1:9">
      <c r="A268" s="1">
        <v>43733</v>
      </c>
      <c r="B268">
        <v>60.790999999999997</v>
      </c>
      <c r="C268">
        <v>62.415000999999997</v>
      </c>
      <c r="D268">
        <v>60.504500999999998</v>
      </c>
      <c r="E268">
        <v>62.326000000000001</v>
      </c>
      <c r="F268">
        <v>29060000</v>
      </c>
      <c r="G268">
        <f>ROUNDUP(E268 - E267,2)</f>
        <v>1.39</v>
      </c>
      <c r="H268" s="2" t="str">
        <f>IF(G268 &gt; 0, "Positive Movement", IF(G268 &lt; 0, "Negative Movement", "No Movement"))</f>
        <v>Positive Movement</v>
      </c>
      <c r="I268" s="2">
        <f>ROUNDUP((E268-E267)/E267*100,2)</f>
        <v>2.2799999999999998</v>
      </c>
    </row>
    <row r="269" spans="1:9">
      <c r="A269" s="1">
        <v>43734</v>
      </c>
      <c r="B269">
        <v>62.097999999999999</v>
      </c>
      <c r="C269">
        <v>62.25</v>
      </c>
      <c r="D269">
        <v>61.613399999999999</v>
      </c>
      <c r="E269">
        <v>62.069499999999998</v>
      </c>
      <c r="F269">
        <v>30760000</v>
      </c>
      <c r="G269">
        <f>ROUNDUP(E269 - E268,2)</f>
        <v>-0.26</v>
      </c>
      <c r="H269" s="2" t="str">
        <f>IF(G269 &gt; 0, "Positive Movement", IF(G269 &lt; 0, "Negative Movement", "No Movement"))</f>
        <v>Negative Movement</v>
      </c>
      <c r="I269" s="2">
        <f>ROUNDUP((E269-E268)/E268*100,2)</f>
        <v>-0.42</v>
      </c>
    </row>
    <row r="270" spans="1:9">
      <c r="A270" s="1">
        <v>43735</v>
      </c>
      <c r="B270">
        <v>62.150500999999998</v>
      </c>
      <c r="C270">
        <v>62.201000000000001</v>
      </c>
      <c r="D270">
        <v>60.722499999999997</v>
      </c>
      <c r="E270">
        <v>61.254500999999998</v>
      </c>
      <c r="F270">
        <v>27078000</v>
      </c>
      <c r="G270">
        <f>ROUNDUP(E270 - E269,2)</f>
        <v>-0.82000000000000006</v>
      </c>
      <c r="H270" s="2" t="str">
        <f>IF(G270 &gt; 0, "Positive Movement", IF(G270 &lt; 0, "Negative Movement", "No Movement"))</f>
        <v>Negative Movement</v>
      </c>
      <c r="I270" s="2">
        <f>ROUNDUP((E270-E269)/E269*100,2)</f>
        <v>-1.32</v>
      </c>
    </row>
    <row r="271" spans="1:9">
      <c r="A271" s="1">
        <v>43738</v>
      </c>
      <c r="B271">
        <v>61.048499999999997</v>
      </c>
      <c r="C271">
        <v>61.299999</v>
      </c>
      <c r="D271">
        <v>60.615001999999997</v>
      </c>
      <c r="E271">
        <v>60.950001</v>
      </c>
      <c r="F271">
        <v>28082000</v>
      </c>
      <c r="G271">
        <f>ROUNDUP(E271 - E270,2)</f>
        <v>-0.31</v>
      </c>
      <c r="H271" s="2" t="str">
        <f>IF(G271 &gt; 0, "Positive Movement", IF(G271 &lt; 0, "Negative Movement", "No Movement"))</f>
        <v>Negative Movement</v>
      </c>
      <c r="I271" s="2">
        <f>ROUNDUP((E271-E270)/E270*100,2)</f>
        <v>-0.5</v>
      </c>
    </row>
    <row r="272" spans="1:9">
      <c r="A272" s="1">
        <v>43739</v>
      </c>
      <c r="B272">
        <v>60.950001</v>
      </c>
      <c r="C272">
        <v>61.561501</v>
      </c>
      <c r="D272">
        <v>60.179001</v>
      </c>
      <c r="E272">
        <v>60.255001</v>
      </c>
      <c r="F272">
        <v>25470000</v>
      </c>
      <c r="G272">
        <f>ROUNDUP(E272 - E271,2)</f>
        <v>-0.7</v>
      </c>
      <c r="H272" s="2" t="str">
        <f>IF(G272 &gt; 0, "Positive Movement", IF(G272 &lt; 0, "Negative Movement", "No Movement"))</f>
        <v>Negative Movement</v>
      </c>
      <c r="I272" s="2">
        <f>ROUNDUP((E272-E271)/E271*100,2)</f>
        <v>-1.1499999999999999</v>
      </c>
    </row>
    <row r="273" spans="1:9">
      <c r="A273" s="1">
        <v>43740</v>
      </c>
      <c r="B273">
        <v>59.848998999999999</v>
      </c>
      <c r="C273">
        <v>59.848998999999999</v>
      </c>
      <c r="D273">
        <v>58.564498999999998</v>
      </c>
      <c r="E273">
        <v>58.831501000000003</v>
      </c>
      <c r="F273">
        <v>32302000</v>
      </c>
      <c r="G273">
        <f>ROUNDUP(E273 - E272,2)</f>
        <v>-1.43</v>
      </c>
      <c r="H273" s="2" t="str">
        <f>IF(G273 &gt; 0, "Positive Movement", IF(G273 &lt; 0, "Negative Movement", "No Movement"))</f>
        <v>Negative Movement</v>
      </c>
      <c r="I273" s="2">
        <f>ROUNDUP((E273-E272)/E272*100,2)</f>
        <v>-2.3699999999999997</v>
      </c>
    </row>
    <row r="274" spans="1:9">
      <c r="A274" s="1">
        <v>43741</v>
      </c>
      <c r="B274">
        <v>59</v>
      </c>
      <c r="C274">
        <v>59.452998999999998</v>
      </c>
      <c r="D274">
        <v>58.121498000000003</v>
      </c>
      <c r="E274">
        <v>59.391499000000003</v>
      </c>
      <c r="F274">
        <v>32424000</v>
      </c>
      <c r="G274">
        <f>ROUNDUP(E274 - E273,2)</f>
        <v>0.56000000000000005</v>
      </c>
      <c r="H274" s="2" t="str">
        <f>IF(G274 &gt; 0, "Positive Movement", IF(G274 &lt; 0, "Negative Movement", "No Movement"))</f>
        <v>Positive Movement</v>
      </c>
      <c r="I274" s="2">
        <f>ROUNDUP((E274-E273)/E273*100,2)</f>
        <v>0.96</v>
      </c>
    </row>
    <row r="275" spans="1:9">
      <c r="A275" s="1">
        <v>43742</v>
      </c>
      <c r="B275">
        <v>59.594501000000001</v>
      </c>
      <c r="C275">
        <v>60.571998999999998</v>
      </c>
      <c r="D275">
        <v>59.458500000000001</v>
      </c>
      <c r="E275">
        <v>60.450001</v>
      </c>
      <c r="F275">
        <v>23248000</v>
      </c>
      <c r="G275">
        <f>ROUNDUP(E275 - E274,2)</f>
        <v>1.06</v>
      </c>
      <c r="H275" s="2" t="str">
        <f>IF(G275 &gt; 0, "Positive Movement", IF(G275 &lt; 0, "Negative Movement", "No Movement"))</f>
        <v>Positive Movement</v>
      </c>
      <c r="I275" s="2">
        <f>ROUNDUP((E275-E274)/E274*100,2)</f>
        <v>1.79</v>
      </c>
    </row>
    <row r="276" spans="1:9">
      <c r="A276" s="1">
        <v>43745</v>
      </c>
      <c r="B276">
        <v>60.220001000000003</v>
      </c>
      <c r="C276">
        <v>60.910198000000001</v>
      </c>
      <c r="D276">
        <v>60.1875</v>
      </c>
      <c r="E276">
        <v>60.383999000000003</v>
      </c>
      <c r="F276">
        <v>16858000</v>
      </c>
      <c r="G276">
        <f>ROUNDUP(E276 - E275,2)</f>
        <v>-6.9999999999999993E-2</v>
      </c>
      <c r="H276" s="2" t="str">
        <f>IF(G276 &gt; 0, "Positive Movement", IF(G276 &lt; 0, "Negative Movement", "No Movement"))</f>
        <v>Negative Movement</v>
      </c>
      <c r="I276" s="2">
        <f>ROUNDUP((E276-E275)/E275*100,2)</f>
        <v>-0.11</v>
      </c>
    </row>
    <row r="277" spans="1:9">
      <c r="A277" s="1">
        <v>43746</v>
      </c>
      <c r="B277">
        <v>59.879500999999998</v>
      </c>
      <c r="C277">
        <v>60.304001</v>
      </c>
      <c r="D277">
        <v>59.450499999999998</v>
      </c>
      <c r="E277">
        <v>59.456501000000003</v>
      </c>
      <c r="F277">
        <v>20786000</v>
      </c>
      <c r="G277">
        <f>ROUNDUP(E277 - E276,2)</f>
        <v>-0.93</v>
      </c>
      <c r="H277" s="2" t="str">
        <f>IF(G277 &gt; 0, "Positive Movement", IF(G277 &lt; 0, "Negative Movement", "No Movement"))</f>
        <v>Negative Movement</v>
      </c>
      <c r="I277" s="2">
        <f>ROUNDUP((E277-E276)/E276*100,2)</f>
        <v>-1.54</v>
      </c>
    </row>
    <row r="278" spans="1:9">
      <c r="A278" s="1">
        <v>43747</v>
      </c>
      <c r="B278">
        <v>59.967498999999997</v>
      </c>
      <c r="C278">
        <v>60.417499999999997</v>
      </c>
      <c r="D278">
        <v>59.881500000000003</v>
      </c>
      <c r="E278">
        <v>60.115501000000002</v>
      </c>
      <c r="F278">
        <v>17354000</v>
      </c>
      <c r="G278">
        <f>ROUNDUP(E278 - E277,2)</f>
        <v>0.66</v>
      </c>
      <c r="H278" s="2" t="str">
        <f>IF(G278 &gt; 0, "Positive Movement", IF(G278 &lt; 0, "Negative Movement", "No Movement"))</f>
        <v>Positive Movement</v>
      </c>
      <c r="I278" s="2">
        <f>ROUNDUP((E278-E277)/E277*100,2)</f>
        <v>1.1100000000000001</v>
      </c>
    </row>
    <row r="279" spans="1:9">
      <c r="A279" s="1">
        <v>43748</v>
      </c>
      <c r="B279">
        <v>59.929001</v>
      </c>
      <c r="C279">
        <v>60.75</v>
      </c>
      <c r="D279">
        <v>59.867001000000002</v>
      </c>
      <c r="E279">
        <v>60.433498</v>
      </c>
      <c r="F279">
        <v>16932000</v>
      </c>
      <c r="G279">
        <f>ROUNDUP(E279 - E278,2)</f>
        <v>0.32</v>
      </c>
      <c r="H279" s="2" t="str">
        <f>IF(G279 &gt; 0, "Positive Movement", IF(G279 &lt; 0, "Negative Movement", "No Movement"))</f>
        <v>Positive Movement</v>
      </c>
      <c r="I279" s="2">
        <f>ROUNDUP((E279-E278)/E278*100,2)</f>
        <v>0.53</v>
      </c>
    </row>
    <row r="280" spans="1:9">
      <c r="A280" s="1">
        <v>43749</v>
      </c>
      <c r="B280">
        <v>61.110500000000002</v>
      </c>
      <c r="C280">
        <v>61.419497999999997</v>
      </c>
      <c r="D280">
        <v>60.686999999999998</v>
      </c>
      <c r="E280">
        <v>60.772499000000003</v>
      </c>
      <c r="F280">
        <v>25454000</v>
      </c>
      <c r="G280">
        <f>ROUNDUP(E280 - E279,2)</f>
        <v>0.34</v>
      </c>
      <c r="H280" s="2" t="str">
        <f>IF(G280 &gt; 0, "Positive Movement", IF(G280 &lt; 0, "Negative Movement", "No Movement"))</f>
        <v>Positive Movement</v>
      </c>
      <c r="I280" s="2">
        <f>ROUNDUP((E280-E279)/E279*100,2)</f>
        <v>0.57000000000000006</v>
      </c>
    </row>
    <row r="281" spans="1:9">
      <c r="A281" s="1">
        <v>43752</v>
      </c>
      <c r="B281">
        <v>60.617001000000002</v>
      </c>
      <c r="C281">
        <v>61.316502</v>
      </c>
      <c r="D281">
        <v>60.588000999999998</v>
      </c>
      <c r="E281">
        <v>60.856997999999997</v>
      </c>
      <c r="F281">
        <v>17350000</v>
      </c>
      <c r="G281">
        <f>ROUNDUP(E281 - E280,2)</f>
        <v>0.09</v>
      </c>
      <c r="H281" s="2" t="str">
        <f>IF(G281 &gt; 0, "Positive Movement", IF(G281 &lt; 0, "Negative Movement", "No Movement"))</f>
        <v>Positive Movement</v>
      </c>
      <c r="I281" s="2">
        <f>ROUNDUP((E281-E280)/E280*100,2)</f>
        <v>0.14000000000000001</v>
      </c>
    </row>
    <row r="282" spans="1:9">
      <c r="A282" s="1">
        <v>43753</v>
      </c>
      <c r="B282">
        <v>61.02</v>
      </c>
      <c r="C282">
        <v>62.366501</v>
      </c>
      <c r="D282">
        <v>61.02</v>
      </c>
      <c r="E282">
        <v>62.150500999999998</v>
      </c>
      <c r="F282">
        <v>27634000</v>
      </c>
      <c r="G282">
        <f>ROUNDUP(E282 - E281,2)</f>
        <v>1.3</v>
      </c>
      <c r="H282" s="2" t="str">
        <f>IF(G282 &gt; 0, "Positive Movement", IF(G282 &lt; 0, "Negative Movement", "No Movement"))</f>
        <v>Positive Movement</v>
      </c>
      <c r="I282" s="2">
        <f>ROUNDUP((E282-E281)/E281*100,2)</f>
        <v>2.13</v>
      </c>
    </row>
    <row r="283" spans="1:9">
      <c r="A283" s="1">
        <v>43754</v>
      </c>
      <c r="B283">
        <v>62.058498</v>
      </c>
      <c r="C283">
        <v>62.737000000000002</v>
      </c>
      <c r="D283">
        <v>61.922500999999997</v>
      </c>
      <c r="E283">
        <v>62.181998999999998</v>
      </c>
      <c r="F283">
        <v>21892000</v>
      </c>
      <c r="G283">
        <f>ROUNDUP(E283 - E282,2)</f>
        <v>0.04</v>
      </c>
      <c r="H283" s="2" t="str">
        <f>IF(G283 &gt; 0, "Positive Movement", IF(G283 &lt; 0, "Negative Movement", "No Movement"))</f>
        <v>Positive Movement</v>
      </c>
      <c r="I283" s="2">
        <f>ROUNDUP((E283-E282)/E282*100,2)</f>
        <v>6.0000000000000005E-2</v>
      </c>
    </row>
    <row r="284" spans="1:9">
      <c r="A284" s="1">
        <v>43755</v>
      </c>
      <c r="B284">
        <v>62.546500999999999</v>
      </c>
      <c r="C284">
        <v>63.166248000000003</v>
      </c>
      <c r="D284">
        <v>62.497002000000002</v>
      </c>
      <c r="E284">
        <v>62.653500000000001</v>
      </c>
      <c r="F284">
        <v>19048000</v>
      </c>
      <c r="G284">
        <f>ROUNDUP(E284 - E283,2)</f>
        <v>0.48</v>
      </c>
      <c r="H284" s="2" t="str">
        <f>IF(G284 &gt; 0, "Positive Movement", IF(G284 &lt; 0, "Negative Movement", "No Movement"))</f>
        <v>Positive Movement</v>
      </c>
      <c r="I284" s="2">
        <f>ROUNDUP((E284-E283)/E283*100,2)</f>
        <v>0.76</v>
      </c>
    </row>
    <row r="285" spans="1:9">
      <c r="A285" s="1">
        <v>43756</v>
      </c>
      <c r="B285">
        <v>62.673000000000002</v>
      </c>
      <c r="C285">
        <v>62.944499999999998</v>
      </c>
      <c r="D285">
        <v>62.054001</v>
      </c>
      <c r="E285">
        <v>62.274501999999998</v>
      </c>
      <c r="F285">
        <v>27056000</v>
      </c>
      <c r="G285">
        <f>ROUNDUP(E285 - E284,2)</f>
        <v>-0.38</v>
      </c>
      <c r="H285" s="2" t="str">
        <f>IF(G285 &gt; 0, "Positive Movement", IF(G285 &lt; 0, "Negative Movement", "No Movement"))</f>
        <v>Negative Movement</v>
      </c>
      <c r="I285" s="2">
        <f>ROUNDUP((E285-E284)/E284*100,2)</f>
        <v>-0.61</v>
      </c>
    </row>
    <row r="286" spans="1:9">
      <c r="A286" s="1">
        <v>43759</v>
      </c>
      <c r="B286">
        <v>62.612999000000002</v>
      </c>
      <c r="C286">
        <v>62.731448999999998</v>
      </c>
      <c r="D286">
        <v>62.029998999999997</v>
      </c>
      <c r="E286">
        <v>62.307499</v>
      </c>
      <c r="F286">
        <v>20544000</v>
      </c>
      <c r="G286">
        <f>ROUNDUP(E286 - E285,2)</f>
        <v>0.04</v>
      </c>
      <c r="H286" s="2" t="str">
        <f>IF(G286 &gt; 0, "Positive Movement", IF(G286 &lt; 0, "Negative Movement", "No Movement"))</f>
        <v>Positive Movement</v>
      </c>
      <c r="I286" s="2">
        <f>ROUNDUP((E286-E285)/E285*100,2)</f>
        <v>6.0000000000000005E-2</v>
      </c>
    </row>
    <row r="287" spans="1:9">
      <c r="A287" s="1">
        <v>43760</v>
      </c>
      <c r="B287">
        <v>62.392502</v>
      </c>
      <c r="C287">
        <v>62.529998999999997</v>
      </c>
      <c r="D287">
        <v>62.069000000000003</v>
      </c>
      <c r="E287">
        <v>62.139999000000003</v>
      </c>
      <c r="F287">
        <v>20476000</v>
      </c>
      <c r="G287">
        <f>ROUNDUP(E287 - E286,2)</f>
        <v>-0.17</v>
      </c>
      <c r="H287" s="2" t="str">
        <f>IF(G287 &gt; 0, "Positive Movement", IF(G287 &lt; 0, "Negative Movement", "No Movement"))</f>
        <v>Negative Movement</v>
      </c>
      <c r="I287" s="2">
        <f>ROUNDUP((E287-E286)/E286*100,2)</f>
        <v>-0.27</v>
      </c>
    </row>
    <row r="288" spans="1:9">
      <c r="A288" s="1">
        <v>43761</v>
      </c>
      <c r="B288">
        <v>62.118000000000002</v>
      </c>
      <c r="C288">
        <v>62.994498999999998</v>
      </c>
      <c r="D288">
        <v>62.118000000000002</v>
      </c>
      <c r="E288">
        <v>62.956501000000003</v>
      </c>
      <c r="F288">
        <v>18230000</v>
      </c>
      <c r="G288">
        <f>ROUNDUP(E288 - E287,2)</f>
        <v>0.82000000000000006</v>
      </c>
      <c r="H288" s="2" t="str">
        <f>IF(G288 &gt; 0, "Positive Movement", IF(G288 &lt; 0, "Negative Movement", "No Movement"))</f>
        <v>Positive Movement</v>
      </c>
      <c r="I288" s="2">
        <f>ROUNDUP((E288-E287)/E287*100,2)</f>
        <v>1.32</v>
      </c>
    </row>
    <row r="289" spans="1:9">
      <c r="A289" s="1">
        <v>43762</v>
      </c>
      <c r="B289">
        <v>63.044998</v>
      </c>
      <c r="C289">
        <v>63.200001</v>
      </c>
      <c r="D289">
        <v>62.685749000000001</v>
      </c>
      <c r="E289">
        <v>63.049500000000002</v>
      </c>
      <c r="F289">
        <v>20562000</v>
      </c>
      <c r="G289">
        <f>ROUNDUP(E289 - E288,2)</f>
        <v>9.9999999999999992E-2</v>
      </c>
      <c r="H289" s="2" t="str">
        <f>IF(G289 &gt; 0, "Positive Movement", IF(G289 &lt; 0, "Negative Movement", "No Movement"))</f>
        <v>Positive Movement</v>
      </c>
      <c r="I289" s="2">
        <f>ROUNDUP((E289-E288)/E288*100,2)</f>
        <v>0.15000000000000002</v>
      </c>
    </row>
    <row r="290" spans="1:9">
      <c r="A290" s="1">
        <v>43763</v>
      </c>
      <c r="B290">
        <v>62.551498000000002</v>
      </c>
      <c r="C290">
        <v>63.48</v>
      </c>
      <c r="D290">
        <v>62.500500000000002</v>
      </c>
      <c r="E290">
        <v>63.256500000000003</v>
      </c>
      <c r="F290">
        <v>24262000</v>
      </c>
      <c r="G290">
        <f>ROUNDUP(E290 - E289,2)</f>
        <v>0.21000000000000002</v>
      </c>
      <c r="H290" s="2" t="str">
        <f>IF(G290 &gt; 0, "Positive Movement", IF(G290 &lt; 0, "Negative Movement", "No Movement"))</f>
        <v>Positive Movement</v>
      </c>
      <c r="I290" s="2">
        <f>ROUNDUP((E290-E289)/E289*100,2)</f>
        <v>0.33</v>
      </c>
    </row>
    <row r="291" spans="1:9">
      <c r="A291" s="1">
        <v>43766</v>
      </c>
      <c r="B291">
        <v>63.772499000000003</v>
      </c>
      <c r="C291">
        <v>64.965500000000006</v>
      </c>
      <c r="D291">
        <v>63.626998999999998</v>
      </c>
      <c r="E291">
        <v>64.5</v>
      </c>
      <c r="F291">
        <v>52264000</v>
      </c>
      <c r="G291">
        <f>ROUNDUP(E291 - E290,2)</f>
        <v>1.25</v>
      </c>
      <c r="H291" s="2" t="str">
        <f>IF(G291 &gt; 0, "Positive Movement", IF(G291 &lt; 0, "Negative Movement", "No Movement"))</f>
        <v>Positive Movement</v>
      </c>
      <c r="I291" s="2">
        <f>ROUNDUP((E291-E290)/E290*100,2)</f>
        <v>1.97</v>
      </c>
    </row>
    <row r="292" spans="1:9">
      <c r="A292" s="1">
        <v>43767</v>
      </c>
      <c r="B292">
        <v>63.811501</v>
      </c>
      <c r="C292">
        <v>64.079498000000001</v>
      </c>
      <c r="D292">
        <v>62.860599999999998</v>
      </c>
      <c r="E292">
        <v>63.131000999999998</v>
      </c>
      <c r="F292">
        <v>37728000</v>
      </c>
      <c r="G292">
        <f>ROUNDUP(E292 - E291,2)</f>
        <v>-1.37</v>
      </c>
      <c r="H292" s="2" t="str">
        <f>IF(G292 &gt; 0, "Positive Movement", IF(G292 &lt; 0, "Negative Movement", "No Movement"))</f>
        <v>Negative Movement</v>
      </c>
      <c r="I292" s="2">
        <f>ROUNDUP((E292-E291)/E291*100,2)</f>
        <v>-2.13</v>
      </c>
    </row>
    <row r="293" spans="1:9">
      <c r="A293" s="1">
        <v>43768</v>
      </c>
      <c r="B293">
        <v>62.648499000000001</v>
      </c>
      <c r="C293">
        <v>63.467998999999999</v>
      </c>
      <c r="D293">
        <v>62.599997999999999</v>
      </c>
      <c r="E293">
        <v>63.064498999999998</v>
      </c>
      <c r="F293">
        <v>28178000</v>
      </c>
      <c r="G293">
        <f>ROUNDUP(E293 - E292,2)</f>
        <v>-6.9999999999999993E-2</v>
      </c>
      <c r="H293" s="2" t="str">
        <f>IF(G293 &gt; 0, "Positive Movement", IF(G293 &lt; 0, "Negative Movement", "No Movement"))</f>
        <v>Negative Movement</v>
      </c>
      <c r="I293" s="2">
        <f>ROUNDUP((E293-E292)/E292*100,2)</f>
        <v>-0.11</v>
      </c>
    </row>
    <row r="294" spans="1:9">
      <c r="A294" s="1">
        <v>43769</v>
      </c>
      <c r="B294">
        <v>63.063999000000003</v>
      </c>
      <c r="C294">
        <v>63.383499</v>
      </c>
      <c r="D294">
        <v>62.542149000000002</v>
      </c>
      <c r="E294">
        <v>63.005501000000002</v>
      </c>
      <c r="F294">
        <v>29114000</v>
      </c>
      <c r="G294">
        <f>ROUNDUP(E294 - E293,2)</f>
        <v>-6.0000000000000005E-2</v>
      </c>
      <c r="H294" s="2" t="str">
        <f>IF(G294 &gt; 0, "Positive Movement", IF(G294 &lt; 0, "Negative Movement", "No Movement"))</f>
        <v>Negative Movement</v>
      </c>
      <c r="I294" s="2">
        <f>ROUNDUP((E294-E293)/E293*100,2)</f>
        <v>-9.9999999999999992E-2</v>
      </c>
    </row>
    <row r="295" spans="1:9">
      <c r="A295" s="1">
        <v>43770</v>
      </c>
      <c r="B295">
        <v>63.25</v>
      </c>
      <c r="C295">
        <v>63.730998999999997</v>
      </c>
      <c r="D295">
        <v>63.025002000000001</v>
      </c>
      <c r="E295">
        <v>63.686999999999998</v>
      </c>
      <c r="F295">
        <v>33402000</v>
      </c>
      <c r="G295">
        <f>ROUNDUP(E295 - E294,2)</f>
        <v>0.69000000000000006</v>
      </c>
      <c r="H295" s="2" t="str">
        <f>IF(G295 &gt; 0, "Positive Movement", IF(G295 &lt; 0, "Negative Movement", "No Movement"))</f>
        <v>Positive Movement</v>
      </c>
      <c r="I295" s="2">
        <f>ROUNDUP((E295-E294)/E294*100,2)</f>
        <v>1.0900000000000001</v>
      </c>
    </row>
    <row r="296" spans="1:9">
      <c r="A296" s="1">
        <v>43773</v>
      </c>
      <c r="B296">
        <v>63.822498000000003</v>
      </c>
      <c r="C296">
        <v>64.706496999999999</v>
      </c>
      <c r="D296">
        <v>63.817748999999999</v>
      </c>
      <c r="E296">
        <v>64.568496999999994</v>
      </c>
      <c r="F296">
        <v>30020000</v>
      </c>
      <c r="G296">
        <f>ROUNDUP(E296 - E295,2)</f>
        <v>0.89</v>
      </c>
      <c r="H296" s="2" t="str">
        <f>IF(G296 &gt; 0, "Positive Movement", IF(G296 &lt; 0, "Negative Movement", "No Movement"))</f>
        <v>Positive Movement</v>
      </c>
      <c r="I296" s="2">
        <f>ROUNDUP((E296-E295)/E295*100,2)</f>
        <v>1.39</v>
      </c>
    </row>
    <row r="297" spans="1:9">
      <c r="A297" s="1">
        <v>43774</v>
      </c>
      <c r="B297">
        <v>64.644501000000005</v>
      </c>
      <c r="C297">
        <v>64.946503000000007</v>
      </c>
      <c r="D297">
        <v>64.561447000000001</v>
      </c>
      <c r="E297">
        <v>64.601500999999999</v>
      </c>
      <c r="F297">
        <v>25654000</v>
      </c>
      <c r="G297">
        <f>ROUNDUP(E297 - E296,2)</f>
        <v>0.04</v>
      </c>
      <c r="H297" s="2" t="str">
        <f>IF(G297 &gt; 0, "Positive Movement", IF(G297 &lt; 0, "Negative Movement", "No Movement"))</f>
        <v>Positive Movement</v>
      </c>
      <c r="I297" s="2">
        <f>ROUNDUP((E297-E296)/E296*100,2)</f>
        <v>6.0000000000000005E-2</v>
      </c>
    </row>
    <row r="298" spans="1:9">
      <c r="A298" s="1">
        <v>43775</v>
      </c>
      <c r="B298">
        <v>64.472999999999999</v>
      </c>
      <c r="C298">
        <v>64.686501000000007</v>
      </c>
      <c r="D298">
        <v>64.125</v>
      </c>
      <c r="E298">
        <v>64.589995999999999</v>
      </c>
      <c r="F298">
        <v>23060000</v>
      </c>
      <c r="G298">
        <f>ROUNDUP(E298 - E297,2)</f>
        <v>-0.02</v>
      </c>
      <c r="H298" s="2" t="str">
        <f>IF(G298 &gt; 0, "Positive Movement", IF(G298 &lt; 0, "Negative Movement", "No Movement"))</f>
        <v>Negative Movement</v>
      </c>
      <c r="I298" s="2">
        <f>ROUNDUP((E298-E297)/E297*100,2)</f>
        <v>-0.02</v>
      </c>
    </row>
    <row r="299" spans="1:9">
      <c r="A299" s="1">
        <v>43776</v>
      </c>
      <c r="B299">
        <v>64.713997000000006</v>
      </c>
      <c r="C299">
        <v>66.186995999999994</v>
      </c>
      <c r="D299">
        <v>64.712249999999997</v>
      </c>
      <c r="E299">
        <v>65.443000999999995</v>
      </c>
      <c r="F299">
        <v>40600000</v>
      </c>
      <c r="G299">
        <f>ROUNDUP(E299 - E298,2)</f>
        <v>0.86</v>
      </c>
      <c r="H299" s="2" t="str">
        <f>IF(G299 &gt; 0, "Positive Movement", IF(G299 &lt; 0, "Negative Movement", "No Movement"))</f>
        <v>Positive Movement</v>
      </c>
      <c r="I299" s="2">
        <f>ROUNDUP((E299-E298)/E298*100,2)</f>
        <v>1.33</v>
      </c>
    </row>
    <row r="300" spans="1:9">
      <c r="A300" s="1">
        <v>43777</v>
      </c>
      <c r="B300">
        <v>65.263999999999996</v>
      </c>
      <c r="C300">
        <v>65.900002000000001</v>
      </c>
      <c r="D300">
        <v>65.218245999999994</v>
      </c>
      <c r="E300">
        <v>65.568496999999994</v>
      </c>
      <c r="F300">
        <v>25028000</v>
      </c>
      <c r="G300">
        <f>ROUNDUP(E300 - E299,2)</f>
        <v>0.13</v>
      </c>
      <c r="H300" s="2" t="str">
        <f>IF(G300 &gt; 0, "Positive Movement", IF(G300 &lt; 0, "Negative Movement", "No Movement"))</f>
        <v>Positive Movement</v>
      </c>
      <c r="I300" s="2">
        <f>ROUNDUP((E300-E299)/E299*100,2)</f>
        <v>0.2</v>
      </c>
    </row>
    <row r="301" spans="1:9">
      <c r="A301" s="1">
        <v>43780</v>
      </c>
      <c r="B301">
        <v>65.158996999999999</v>
      </c>
      <c r="C301">
        <v>65.321251000000004</v>
      </c>
      <c r="D301">
        <v>64.870498999999995</v>
      </c>
      <c r="E301">
        <v>64.959502999999998</v>
      </c>
      <c r="F301">
        <v>20238000</v>
      </c>
      <c r="G301">
        <f>ROUNDUP(E301 - E300,2)</f>
        <v>-0.61</v>
      </c>
      <c r="H301" s="2" t="str">
        <f>IF(G301 &gt; 0, "Positive Movement", IF(G301 &lt; 0, "Negative Movement", "No Movement"))</f>
        <v>Negative Movement</v>
      </c>
      <c r="I301" s="2">
        <f>ROUNDUP((E301-E300)/E300*100,2)</f>
        <v>-0.93</v>
      </c>
    </row>
    <row r="302" spans="1:9">
      <c r="A302" s="1">
        <v>43781</v>
      </c>
      <c r="B302">
        <v>65</v>
      </c>
      <c r="C302">
        <v>65.5</v>
      </c>
      <c r="D302">
        <v>64.788498000000004</v>
      </c>
      <c r="E302">
        <v>64.940002000000007</v>
      </c>
      <c r="F302">
        <v>21718000</v>
      </c>
      <c r="G302">
        <f>ROUNDUP(E302 - E301,2)</f>
        <v>-0.02</v>
      </c>
      <c r="H302" s="2" t="str">
        <f>IF(G302 &gt; 0, "Positive Movement", IF(G302 &lt; 0, "Negative Movement", "No Movement"))</f>
        <v>Negative Movement</v>
      </c>
      <c r="I302" s="2">
        <f>ROUNDUP((E302-E301)/E301*100,2)</f>
        <v>-0.04</v>
      </c>
    </row>
    <row r="303" spans="1:9">
      <c r="A303" s="1">
        <v>43782</v>
      </c>
      <c r="B303">
        <v>64.703498999999994</v>
      </c>
      <c r="C303">
        <v>65.214995999999999</v>
      </c>
      <c r="D303">
        <v>64.675499000000002</v>
      </c>
      <c r="E303">
        <v>64.900002000000001</v>
      </c>
      <c r="F303">
        <v>16534000</v>
      </c>
      <c r="G303">
        <f>ROUNDUP(E303 - E302,2)</f>
        <v>-0.05</v>
      </c>
      <c r="H303" s="2" t="str">
        <f>IF(G303 &gt; 0, "Positive Movement", IF(G303 &lt; 0, "Negative Movement", "No Movement"))</f>
        <v>Negative Movement</v>
      </c>
      <c r="I303" s="2">
        <f>ROUNDUP((E303-E302)/E302*100,2)</f>
        <v>-6.9999999999999993E-2</v>
      </c>
    </row>
    <row r="304" spans="1:9">
      <c r="A304" s="1">
        <v>43783</v>
      </c>
      <c r="B304">
        <v>64.875</v>
      </c>
      <c r="C304">
        <v>65.849997999999999</v>
      </c>
      <c r="D304">
        <v>64.782500999999996</v>
      </c>
      <c r="E304">
        <v>65.572997999999998</v>
      </c>
      <c r="F304">
        <v>23870000</v>
      </c>
      <c r="G304">
        <f>ROUNDUP(E304 - E303,2)</f>
        <v>0.68</v>
      </c>
      <c r="H304" s="2" t="str">
        <f>IF(G304 &gt; 0, "Positive Movement", IF(G304 &lt; 0, "Negative Movement", "No Movement"))</f>
        <v>Positive Movement</v>
      </c>
      <c r="I304" s="2">
        <f>ROUNDUP((E304-E303)/E303*100,2)</f>
        <v>1.04</v>
      </c>
    </row>
    <row r="305" spans="1:9">
      <c r="A305" s="1">
        <v>43784</v>
      </c>
      <c r="B305">
        <v>65.946999000000005</v>
      </c>
      <c r="C305">
        <v>66.744003000000006</v>
      </c>
      <c r="D305">
        <v>65.713997000000006</v>
      </c>
      <c r="E305">
        <v>66.743499999999997</v>
      </c>
      <c r="F305">
        <v>35652000</v>
      </c>
      <c r="G305">
        <f>ROUNDUP(E305 - E304,2)</f>
        <v>1.18</v>
      </c>
      <c r="H305" s="2" t="str">
        <f>IF(G305 &gt; 0, "Positive Movement", IF(G305 &lt; 0, "Negative Movement", "No Movement"))</f>
        <v>Positive Movement</v>
      </c>
      <c r="I305" s="2">
        <f>ROUNDUP((E305-E304)/E304*100,2)</f>
        <v>1.79</v>
      </c>
    </row>
    <row r="306" spans="1:9">
      <c r="A306" s="1">
        <v>43787</v>
      </c>
      <c r="B306">
        <v>66.611000000000004</v>
      </c>
      <c r="C306">
        <v>66.776450999999994</v>
      </c>
      <c r="D306">
        <v>65.875</v>
      </c>
      <c r="E306">
        <v>66.035004000000001</v>
      </c>
      <c r="F306">
        <v>29748000</v>
      </c>
      <c r="G306">
        <f>ROUNDUP(E306 - E305,2)</f>
        <v>-0.71</v>
      </c>
      <c r="H306" s="2" t="str">
        <f>IF(G306 &gt; 0, "Positive Movement", IF(G306 &lt; 0, "Negative Movement", "No Movement"))</f>
        <v>Negative Movement</v>
      </c>
      <c r="I306" s="2">
        <f>ROUNDUP((E306-E305)/E305*100,2)</f>
        <v>-1.07</v>
      </c>
    </row>
    <row r="307" spans="1:9">
      <c r="A307" s="1">
        <v>43788</v>
      </c>
      <c r="B307">
        <v>66.385002</v>
      </c>
      <c r="C307">
        <v>66.385002</v>
      </c>
      <c r="D307">
        <v>65.639999000000003</v>
      </c>
      <c r="E307">
        <v>65.773003000000003</v>
      </c>
      <c r="F307">
        <v>25384000</v>
      </c>
      <c r="G307">
        <f>ROUNDUP(E307 - E306,2)</f>
        <v>-0.27</v>
      </c>
      <c r="H307" s="2" t="str">
        <f>IF(G307 &gt; 0, "Positive Movement", IF(G307 &lt; 0, "Negative Movement", "No Movement"))</f>
        <v>Negative Movement</v>
      </c>
      <c r="I307" s="2">
        <f>ROUNDUP((E307-E306)/E306*100,2)</f>
        <v>-0.4</v>
      </c>
    </row>
    <row r="308" spans="1:9">
      <c r="A308" s="1">
        <v>43789</v>
      </c>
      <c r="B308">
        <v>65.586997999999994</v>
      </c>
      <c r="C308">
        <v>65.75</v>
      </c>
      <c r="D308">
        <v>64.557502999999997</v>
      </c>
      <c r="E308">
        <v>65.152495999999999</v>
      </c>
      <c r="F308">
        <v>26172000</v>
      </c>
      <c r="G308">
        <f>ROUNDUP(E308 - E307,2)</f>
        <v>-0.63</v>
      </c>
      <c r="H308" s="2" t="str">
        <f>IF(G308 &gt; 0, "Positive Movement", IF(G308 &lt; 0, "Negative Movement", "No Movement"))</f>
        <v>Negative Movement</v>
      </c>
      <c r="I308" s="2">
        <f>ROUNDUP((E308-E307)/E307*100,2)</f>
        <v>-0.95</v>
      </c>
    </row>
    <row r="309" spans="1:9">
      <c r="A309" s="1">
        <v>43790</v>
      </c>
      <c r="B309">
        <v>65.073997000000006</v>
      </c>
      <c r="C309">
        <v>65.629501000000005</v>
      </c>
      <c r="D309">
        <v>64.650002000000001</v>
      </c>
      <c r="E309">
        <v>65.067497000000003</v>
      </c>
      <c r="F309">
        <v>19910000</v>
      </c>
      <c r="G309">
        <f>ROUNDUP(E309 - E308,2)</f>
        <v>-0.09</v>
      </c>
      <c r="H309" s="2" t="str">
        <f>IF(G309 &gt; 0, "Positive Movement", IF(G309 &lt; 0, "Negative Movement", "No Movement"))</f>
        <v>Negative Movement</v>
      </c>
      <c r="I309" s="2">
        <f>ROUNDUP((E309-E308)/E308*100,2)</f>
        <v>-0.14000000000000001</v>
      </c>
    </row>
    <row r="310" spans="1:9">
      <c r="A310" s="1">
        <v>43791</v>
      </c>
      <c r="B310">
        <v>65.280997999999997</v>
      </c>
      <c r="C310">
        <v>65.436501000000007</v>
      </c>
      <c r="D310">
        <v>64.570503000000002</v>
      </c>
      <c r="E310">
        <v>64.766998000000001</v>
      </c>
      <c r="F310">
        <v>27714000</v>
      </c>
      <c r="G310">
        <f>ROUNDUP(E310 - E309,2)</f>
        <v>-0.31</v>
      </c>
      <c r="H310" s="2" t="str">
        <f>IF(G310 &gt; 0, "Positive Movement", IF(G310 &lt; 0, "Negative Movement", "No Movement"))</f>
        <v>Negative Movement</v>
      </c>
      <c r="I310" s="2">
        <f>ROUNDUP((E310-E309)/E309*100,2)</f>
        <v>-0.47000000000000003</v>
      </c>
    </row>
    <row r="311" spans="1:9">
      <c r="A311" s="1">
        <v>43794</v>
      </c>
      <c r="B311">
        <v>64.959000000000003</v>
      </c>
      <c r="C311">
        <v>65.565498000000005</v>
      </c>
      <c r="D311">
        <v>64.906502000000003</v>
      </c>
      <c r="E311">
        <v>64.766998000000001</v>
      </c>
      <c r="F311">
        <v>20724000</v>
      </c>
      <c r="G311">
        <f>ROUNDUP(E311 - E310,2)</f>
        <v>0</v>
      </c>
      <c r="H311" s="2" t="str">
        <f>IF(G311 &gt; 0, "Positive Movement", IF(G311 &lt; 0, "Negative Movement", "No Movement"))</f>
        <v>No Movement</v>
      </c>
      <c r="I311" s="2">
        <f>ROUNDUP((E311-E310)/E310*100,2)</f>
        <v>0</v>
      </c>
    </row>
    <row r="312" spans="1:9">
      <c r="A312" s="1">
        <v>43795</v>
      </c>
      <c r="B312">
        <v>65.492996000000005</v>
      </c>
      <c r="C312">
        <v>65.739998</v>
      </c>
      <c r="D312">
        <v>65.254501000000005</v>
      </c>
      <c r="E312">
        <v>65.677498</v>
      </c>
      <c r="F312">
        <v>21394000</v>
      </c>
      <c r="G312">
        <f>ROUNDUP(E312 - E311,2)</f>
        <v>0.92</v>
      </c>
      <c r="H312" s="2" t="str">
        <f>IF(G312 &gt; 0, "Positive Movement", IF(G312 &lt; 0, "Negative Movement", "No Movement"))</f>
        <v>Positive Movement</v>
      </c>
      <c r="I312" s="2">
        <f>ROUNDUP((E312-E311)/E311*100,2)</f>
        <v>1.41</v>
      </c>
    </row>
    <row r="313" spans="1:9">
      <c r="A313" s="1">
        <v>43796</v>
      </c>
      <c r="B313">
        <v>65.75</v>
      </c>
      <c r="C313">
        <v>65.917998999999995</v>
      </c>
      <c r="D313">
        <v>65.481498999999999</v>
      </c>
      <c r="E313">
        <v>65.649497999999994</v>
      </c>
      <c r="F313">
        <v>19912000</v>
      </c>
      <c r="G313">
        <f>ROUNDUP(E313 - E312,2)</f>
        <v>-0.03</v>
      </c>
      <c r="H313" s="2" t="str">
        <f>IF(G313 &gt; 0, "Positive Movement", IF(G313 &lt; 0, "Negative Movement", "No Movement"))</f>
        <v>Negative Movement</v>
      </c>
      <c r="I313" s="2">
        <f>ROUNDUP((E313-E312)/E312*100,2)</f>
        <v>-0.05</v>
      </c>
    </row>
    <row r="314" spans="1:9">
      <c r="A314" s="1">
        <v>43798</v>
      </c>
      <c r="B314">
        <v>65.356003000000001</v>
      </c>
      <c r="C314">
        <v>65.510245999999995</v>
      </c>
      <c r="D314">
        <v>65.198502000000005</v>
      </c>
      <c r="E314">
        <v>65.248001000000002</v>
      </c>
      <c r="F314">
        <v>11740000</v>
      </c>
      <c r="G314">
        <f>ROUNDUP(E314 - E313,2)</f>
        <v>-0.41000000000000003</v>
      </c>
      <c r="H314" s="2" t="str">
        <f>IF(G314 &gt; 0, "Positive Movement", IF(G314 &lt; 0, "Negative Movement", "No Movement"))</f>
        <v>Negative Movement</v>
      </c>
      <c r="I314" s="2">
        <f>ROUNDUP((E314-E313)/E313*100,2)</f>
        <v>-0.62</v>
      </c>
    </row>
    <row r="315" spans="1:9">
      <c r="A315" s="1">
        <v>43801</v>
      </c>
      <c r="B315">
        <v>65.050003000000004</v>
      </c>
      <c r="C315">
        <v>65.291495999999995</v>
      </c>
      <c r="D315">
        <v>64.050003000000004</v>
      </c>
      <c r="E315">
        <v>64.496002000000004</v>
      </c>
      <c r="F315">
        <v>30218000</v>
      </c>
      <c r="G315">
        <f>ROUNDUP(E315 - E314,2)</f>
        <v>-0.76</v>
      </c>
      <c r="H315" s="2" t="str">
        <f>IF(G315 &gt; 0, "Positive Movement", IF(G315 &lt; 0, "Negative Movement", "No Movement"))</f>
        <v>Negative Movement</v>
      </c>
      <c r="I315" s="2">
        <f>ROUNDUP((E315-E314)/E314*100,2)</f>
        <v>-1.1599999999999999</v>
      </c>
    </row>
    <row r="316" spans="1:9">
      <c r="A316" s="1">
        <v>43802</v>
      </c>
      <c r="B316">
        <v>63.978499999999997</v>
      </c>
      <c r="C316">
        <v>64.923050000000003</v>
      </c>
      <c r="D316">
        <v>63.950001</v>
      </c>
      <c r="E316">
        <v>64.763999999999996</v>
      </c>
      <c r="F316">
        <v>22876000</v>
      </c>
      <c r="G316">
        <f>ROUNDUP(E316 - E315,2)</f>
        <v>0.27</v>
      </c>
      <c r="H316" s="2" t="str">
        <f>IF(G316 &gt; 0, "Positive Movement", IF(G316 &lt; 0, "Negative Movement", "No Movement"))</f>
        <v>Positive Movement</v>
      </c>
      <c r="I316" s="2">
        <f>ROUNDUP((E316-E315)/E315*100,2)</f>
        <v>0.42</v>
      </c>
    </row>
    <row r="317" spans="1:9">
      <c r="A317" s="1">
        <v>43803</v>
      </c>
      <c r="B317">
        <v>65.350502000000006</v>
      </c>
      <c r="C317">
        <v>66.290001000000004</v>
      </c>
      <c r="D317">
        <v>65.243499999999997</v>
      </c>
      <c r="E317">
        <v>66.027000000000001</v>
      </c>
      <c r="F317">
        <v>30750000</v>
      </c>
      <c r="G317">
        <f>ROUNDUP(E317 - E316,2)</f>
        <v>1.27</v>
      </c>
      <c r="H317" s="2" t="str">
        <f>IF(G317 &gt; 0, "Positive Movement", IF(G317 &lt; 0, "Negative Movement", "No Movement"))</f>
        <v>Positive Movement</v>
      </c>
      <c r="I317" s="2">
        <f>ROUNDUP((E317-E316)/E316*100,2)</f>
        <v>1.96</v>
      </c>
    </row>
    <row r="318" spans="1:9">
      <c r="A318" s="1">
        <v>43804</v>
      </c>
      <c r="B318">
        <v>66.400002000000001</v>
      </c>
      <c r="C318">
        <v>66.467903000000007</v>
      </c>
      <c r="D318">
        <v>65.821999000000005</v>
      </c>
      <c r="E318">
        <v>66.406502000000003</v>
      </c>
      <c r="F318">
        <v>24254000</v>
      </c>
      <c r="G318">
        <f>ROUNDUP(E318 - E317,2)</f>
        <v>0.38</v>
      </c>
      <c r="H318" s="2" t="str">
        <f>IF(G318 &gt; 0, "Positive Movement", IF(G318 &lt; 0, "Negative Movement", "No Movement"))</f>
        <v>Positive Movement</v>
      </c>
      <c r="I318" s="2">
        <f>ROUNDUP((E318-E317)/E317*100,2)</f>
        <v>0.57999999999999996</v>
      </c>
    </row>
    <row r="319" spans="1:9">
      <c r="A319" s="1">
        <v>43805</v>
      </c>
      <c r="B319">
        <v>66.671997000000005</v>
      </c>
      <c r="C319">
        <v>67.199996999999996</v>
      </c>
      <c r="D319">
        <v>66.671997000000005</v>
      </c>
      <c r="E319">
        <v>67.030997999999997</v>
      </c>
      <c r="F319">
        <v>26296000</v>
      </c>
      <c r="G319">
        <f>ROUNDUP(E319 - E318,2)</f>
        <v>0.63</v>
      </c>
      <c r="H319" s="2" t="str">
        <f>IF(G319 &gt; 0, "Positive Movement", IF(G319 &lt; 0, "Negative Movement", "No Movement"))</f>
        <v>Positive Movement</v>
      </c>
      <c r="I319" s="2">
        <f>ROUNDUP((E319-E318)/E318*100,2)</f>
        <v>0.95</v>
      </c>
    </row>
    <row r="320" spans="1:9">
      <c r="A320" s="1">
        <v>43808</v>
      </c>
      <c r="B320">
        <v>66.902000000000001</v>
      </c>
      <c r="C320">
        <v>67.972504000000001</v>
      </c>
      <c r="D320">
        <v>66.891998000000001</v>
      </c>
      <c r="E320">
        <v>67.178000999999995</v>
      </c>
      <c r="F320">
        <v>27086000</v>
      </c>
      <c r="G320">
        <f>ROUNDUP(E320 - E319,2)</f>
        <v>0.15000000000000002</v>
      </c>
      <c r="H320" s="2" t="str">
        <f>IF(G320 &gt; 0, "Positive Movement", IF(G320 &lt; 0, "Negative Movement", "No Movement"))</f>
        <v>Positive Movement</v>
      </c>
      <c r="I320" s="2">
        <f>ROUNDUP((E320-E319)/E319*100,2)</f>
        <v>0.22</v>
      </c>
    </row>
    <row r="321" spans="1:9">
      <c r="A321" s="1">
        <v>43809</v>
      </c>
      <c r="B321">
        <v>67.074996999999996</v>
      </c>
      <c r="C321">
        <v>67.498749000000004</v>
      </c>
      <c r="D321">
        <v>66.802002000000002</v>
      </c>
      <c r="E321">
        <v>67.233001999999999</v>
      </c>
      <c r="F321">
        <v>21882000</v>
      </c>
      <c r="G321">
        <f>ROUNDUP(E321 - E320,2)</f>
        <v>6.0000000000000005E-2</v>
      </c>
      <c r="H321" s="2" t="str">
        <f>IF(G321 &gt; 0, "Positive Movement", IF(G321 &lt; 0, "Negative Movement", "No Movement"))</f>
        <v>Positive Movement</v>
      </c>
      <c r="I321" s="2">
        <f>ROUNDUP((E321-E320)/E320*100,2)</f>
        <v>0.09</v>
      </c>
    </row>
    <row r="322" spans="1:9">
      <c r="A322" s="1">
        <v>43810</v>
      </c>
      <c r="B322">
        <v>67.542000000000002</v>
      </c>
      <c r="C322">
        <v>67.559997999999993</v>
      </c>
      <c r="D322">
        <v>67.133499</v>
      </c>
      <c r="E322">
        <v>67.250998999999993</v>
      </c>
      <c r="F322">
        <v>17008000</v>
      </c>
      <c r="G322">
        <f>ROUNDUP(E322 - E321,2)</f>
        <v>0.02</v>
      </c>
      <c r="H322" s="2" t="str">
        <f>IF(G322 &gt; 0, "Positive Movement", IF(G322 &lt; 0, "Negative Movement", "No Movement"))</f>
        <v>Positive Movement</v>
      </c>
      <c r="I322" s="2">
        <f>ROUNDUP((E322-E321)/E321*100,2)</f>
        <v>0.03</v>
      </c>
    </row>
    <row r="323" spans="1:9">
      <c r="A323" s="1">
        <v>43811</v>
      </c>
      <c r="B323">
        <v>67.296997000000005</v>
      </c>
      <c r="C323">
        <v>67.788749999999993</v>
      </c>
      <c r="D323">
        <v>67.025002000000001</v>
      </c>
      <c r="E323">
        <v>67.513496000000004</v>
      </c>
      <c r="F323">
        <v>25620000</v>
      </c>
      <c r="G323">
        <f>ROUNDUP(E323 - E322,2)</f>
        <v>0.27</v>
      </c>
      <c r="H323" s="2" t="str">
        <f>IF(G323 &gt; 0, "Positive Movement", IF(G323 &lt; 0, "Negative Movement", "No Movement"))</f>
        <v>Positive Movement</v>
      </c>
      <c r="I323" s="2">
        <f>ROUNDUP((E323-E322)/E322*100,2)</f>
        <v>0.4</v>
      </c>
    </row>
    <row r="324" spans="1:9">
      <c r="A324" s="1">
        <v>43812</v>
      </c>
      <c r="B324">
        <v>67.397498999999996</v>
      </c>
      <c r="C324">
        <v>67.654647999999995</v>
      </c>
      <c r="D324">
        <v>67.193496999999994</v>
      </c>
      <c r="E324">
        <v>67.391502000000003</v>
      </c>
      <c r="F324">
        <v>30992000</v>
      </c>
      <c r="G324">
        <f>ROUNDUP(E324 - E323,2)</f>
        <v>-0.13</v>
      </c>
      <c r="H324" s="2" t="str">
        <f>IF(G324 &gt; 0, "Positive Movement", IF(G324 &lt; 0, "Negative Movement", "No Movement"))</f>
        <v>Negative Movement</v>
      </c>
      <c r="I324" s="2">
        <f>ROUNDUP((E324-E323)/E323*100,2)</f>
        <v>-0.19</v>
      </c>
    </row>
    <row r="325" spans="1:9">
      <c r="A325" s="1">
        <v>43815</v>
      </c>
      <c r="B325">
        <v>67.824996999999996</v>
      </c>
      <c r="C325">
        <v>68.234001000000006</v>
      </c>
      <c r="D325">
        <v>67.633499</v>
      </c>
      <c r="E325">
        <v>68.058502000000004</v>
      </c>
      <c r="F325">
        <v>27946000</v>
      </c>
      <c r="G325">
        <f>ROUNDUP(E325 - E324,2)</f>
        <v>0.67</v>
      </c>
      <c r="H325" s="2" t="str">
        <f>IF(G325 &gt; 0, "Positive Movement", IF(G325 &lt; 0, "Negative Movement", "No Movement"))</f>
        <v>Positive Movement</v>
      </c>
      <c r="I325" s="2">
        <f>ROUNDUP((E325-E324)/E324*100,2)</f>
        <v>0.99</v>
      </c>
    </row>
    <row r="326" spans="1:9">
      <c r="A326" s="1">
        <v>43816</v>
      </c>
      <c r="B326">
        <v>68.144501000000005</v>
      </c>
      <c r="C326">
        <v>68.25</v>
      </c>
      <c r="D326">
        <v>67.566147000000001</v>
      </c>
      <c r="E326">
        <v>67.755996999999994</v>
      </c>
      <c r="F326">
        <v>37080000</v>
      </c>
      <c r="G326">
        <f>ROUNDUP(E326 - E325,2)</f>
        <v>-0.31</v>
      </c>
      <c r="H326" s="2" t="str">
        <f>IF(G326 &gt; 0, "Positive Movement", IF(G326 &lt; 0, "Negative Movement", "No Movement"))</f>
        <v>Negative Movement</v>
      </c>
      <c r="I326" s="2">
        <f>ROUNDUP((E326-E325)/E325*100,2)</f>
        <v>-0.45</v>
      </c>
    </row>
    <row r="327" spans="1:9">
      <c r="A327" s="1">
        <v>43817</v>
      </c>
      <c r="B327">
        <v>67.830001999999993</v>
      </c>
      <c r="C327">
        <v>68.023499000000001</v>
      </c>
      <c r="D327">
        <v>67.550003000000004</v>
      </c>
      <c r="E327">
        <v>67.630996999999994</v>
      </c>
      <c r="F327">
        <v>30452000</v>
      </c>
      <c r="G327">
        <f>ROUNDUP(E327 - E326,2)</f>
        <v>-0.13</v>
      </c>
      <c r="H327" s="2" t="str">
        <f>IF(G327 &gt; 0, "Positive Movement", IF(G327 &lt; 0, "Negative Movement", "No Movement"))</f>
        <v>Negative Movement</v>
      </c>
      <c r="I327" s="2">
        <f>ROUNDUP((E327-E326)/E326*100,2)</f>
        <v>-0.19</v>
      </c>
    </row>
    <row r="328" spans="1:9">
      <c r="A328" s="1">
        <v>43818</v>
      </c>
      <c r="B328">
        <v>67.591003000000001</v>
      </c>
      <c r="C328">
        <v>67.904999000000004</v>
      </c>
      <c r="D328">
        <v>67.449248999999995</v>
      </c>
      <c r="E328">
        <v>67.802002000000002</v>
      </c>
      <c r="F328">
        <v>29398000</v>
      </c>
      <c r="G328">
        <f>ROUNDUP(E328 - E327,2)</f>
        <v>0.18000000000000002</v>
      </c>
      <c r="H328" s="2" t="str">
        <f>IF(G328 &gt; 0, "Positive Movement", IF(G328 &lt; 0, "Negative Movement", "No Movement"))</f>
        <v>Positive Movement</v>
      </c>
      <c r="I328" s="2">
        <f>ROUNDUP((E328-E327)/E327*100,2)</f>
        <v>0.26</v>
      </c>
    </row>
    <row r="329" spans="1:9">
      <c r="A329" s="1">
        <v>43819</v>
      </c>
      <c r="B329">
        <v>68.167502999999996</v>
      </c>
      <c r="C329">
        <v>68.181999000000005</v>
      </c>
      <c r="D329">
        <v>67.449996999999996</v>
      </c>
      <c r="E329">
        <v>67.479500000000002</v>
      </c>
      <c r="F329">
        <v>66300000</v>
      </c>
      <c r="G329">
        <f>ROUNDUP(E329 - E328,2)</f>
        <v>-0.33</v>
      </c>
      <c r="H329" s="2" t="str">
        <f>IF(G329 &gt; 0, "Positive Movement", IF(G329 &lt; 0, "Negative Movement", "No Movement"))</f>
        <v>Negative Movement</v>
      </c>
      <c r="I329" s="2">
        <f>ROUNDUP((E329-E328)/E328*100,2)</f>
        <v>-0.48</v>
      </c>
    </row>
    <row r="330" spans="1:9">
      <c r="A330" s="1">
        <v>43822</v>
      </c>
      <c r="B330">
        <v>67.793503000000001</v>
      </c>
      <c r="C330">
        <v>67.989998</v>
      </c>
      <c r="D330">
        <v>67.325500000000005</v>
      </c>
      <c r="E330">
        <v>67.442001000000005</v>
      </c>
      <c r="F330">
        <v>17662000</v>
      </c>
      <c r="G330">
        <f>ROUNDUP(E330 - E329,2)</f>
        <v>-0.04</v>
      </c>
      <c r="H330" s="2" t="str">
        <f>IF(G330 &gt; 0, "Positive Movement", IF(G330 &lt; 0, "Negative Movement", "No Movement"))</f>
        <v>Negative Movement</v>
      </c>
      <c r="I330" s="2">
        <f>ROUNDUP((E330-E329)/E329*100,2)</f>
        <v>-6.0000000000000005E-2</v>
      </c>
    </row>
    <row r="331" spans="1:9">
      <c r="A331" s="1">
        <v>43823</v>
      </c>
      <c r="B331">
        <v>67.425003000000004</v>
      </c>
      <c r="C331">
        <v>67.513000000000005</v>
      </c>
      <c r="D331">
        <v>67.138999999999996</v>
      </c>
      <c r="E331">
        <v>67.178000999999995</v>
      </c>
      <c r="F331">
        <v>6950000</v>
      </c>
      <c r="G331">
        <f>ROUNDUP(E331 - E330,2)</f>
        <v>-0.27</v>
      </c>
      <c r="H331" s="2" t="str">
        <f>IF(G331 &gt; 0, "Positive Movement", IF(G331 &lt; 0, "Negative Movement", "No Movement"))</f>
        <v>Negative Movement</v>
      </c>
      <c r="I331" s="2">
        <f>ROUNDUP((E331-E330)/E330*100,2)</f>
        <v>-0.4</v>
      </c>
    </row>
    <row r="332" spans="1:9">
      <c r="A332" s="1">
        <v>43825</v>
      </c>
      <c r="B332">
        <v>67.308502000000004</v>
      </c>
      <c r="C332">
        <v>68.066353000000007</v>
      </c>
      <c r="D332">
        <v>67.223502999999994</v>
      </c>
      <c r="E332">
        <v>68.019997000000004</v>
      </c>
      <c r="F332">
        <v>13350000</v>
      </c>
      <c r="G332">
        <f>ROUNDUP(E332 - E331,2)</f>
        <v>0.85</v>
      </c>
      <c r="H332" s="2" t="str">
        <f>IF(G332 &gt; 0, "Positive Movement", IF(G332 &lt; 0, "Negative Movement", "No Movement"))</f>
        <v>Positive Movement</v>
      </c>
      <c r="I332" s="2">
        <f>ROUNDUP((E332-E331)/E331*100,2)</f>
        <v>1.26</v>
      </c>
    </row>
    <row r="333" spans="1:9">
      <c r="A333" s="1">
        <v>43826</v>
      </c>
      <c r="B333">
        <v>68.149497999999994</v>
      </c>
      <c r="C333">
        <v>68.226500999999999</v>
      </c>
      <c r="D333">
        <v>67.465500000000006</v>
      </c>
      <c r="E333">
        <v>67.594498000000002</v>
      </c>
      <c r="F333">
        <v>20768000</v>
      </c>
      <c r="G333">
        <f>ROUNDUP(E333 - E332,2)</f>
        <v>-0.43</v>
      </c>
      <c r="H333" s="2" t="str">
        <f>IF(G333 &gt; 0, "Positive Movement", IF(G333 &lt; 0, "Negative Movement", "No Movement"))</f>
        <v>Negative Movement</v>
      </c>
      <c r="I333" s="2">
        <f>ROUNDUP((E333-E332)/E332*100,2)</f>
        <v>-0.63</v>
      </c>
    </row>
    <row r="334" spans="1:9">
      <c r="A334" s="1">
        <v>43829</v>
      </c>
      <c r="B334">
        <v>67.5</v>
      </c>
      <c r="C334">
        <v>67.650002000000001</v>
      </c>
      <c r="D334">
        <v>66.700996000000004</v>
      </c>
      <c r="E334">
        <v>66.806999000000005</v>
      </c>
      <c r="F334">
        <v>21018000</v>
      </c>
      <c r="G334">
        <f>ROUNDUP(E334 - E333,2)</f>
        <v>-0.79</v>
      </c>
      <c r="H334" s="2" t="str">
        <f>IF(G334 &gt; 0, "Positive Movement", IF(G334 &lt; 0, "Negative Movement", "No Movement"))</f>
        <v>Negative Movement</v>
      </c>
      <c r="I334" s="2">
        <f>ROUNDUP((E334-E333)/E333*100,2)</f>
        <v>-1.17</v>
      </c>
    </row>
    <row r="335" spans="1:9">
      <c r="A335" s="1">
        <v>43830</v>
      </c>
      <c r="B335">
        <v>66.505500999999995</v>
      </c>
      <c r="C335">
        <v>66.900002000000001</v>
      </c>
      <c r="D335">
        <v>66.454246999999995</v>
      </c>
      <c r="E335">
        <v>66.850998000000004</v>
      </c>
      <c r="F335">
        <v>19236000</v>
      </c>
      <c r="G335">
        <f>ROUNDUP(E335 - E334,2)</f>
        <v>0.05</v>
      </c>
      <c r="H335" s="2" t="str">
        <f>IF(G335 &gt; 0, "Positive Movement", IF(G335 &lt; 0, "Negative Movement", "No Movement"))</f>
        <v>Positive Movement</v>
      </c>
      <c r="I335" s="2">
        <f>ROUNDUP((E335-E334)/E334*100,2)</f>
        <v>6.9999999999999993E-2</v>
      </c>
    </row>
    <row r="336" spans="1:9">
      <c r="A336" s="1">
        <v>43832</v>
      </c>
      <c r="B336">
        <v>67.077499000000003</v>
      </c>
      <c r="C336">
        <v>68.406998000000002</v>
      </c>
      <c r="D336">
        <v>67.077499000000003</v>
      </c>
      <c r="E336">
        <v>68.368499999999997</v>
      </c>
      <c r="F336">
        <v>28132000</v>
      </c>
      <c r="G336">
        <f>ROUNDUP(E336 - E335,2)</f>
        <v>1.52</v>
      </c>
      <c r="H336" s="2" t="str">
        <f>IF(G336 &gt; 0, "Positive Movement", IF(G336 &lt; 0, "Negative Movement", "No Movement"))</f>
        <v>Positive Movement</v>
      </c>
      <c r="I336" s="2">
        <f>ROUNDUP((E336-E335)/E335*100,2)</f>
        <v>2.2699999999999996</v>
      </c>
    </row>
    <row r="337" spans="1:9">
      <c r="A337" s="1">
        <v>43833</v>
      </c>
      <c r="B337">
        <v>67.392998000000006</v>
      </c>
      <c r="C337">
        <v>68.625</v>
      </c>
      <c r="D337">
        <v>67.277198999999996</v>
      </c>
      <c r="E337">
        <v>68.032996999999995</v>
      </c>
      <c r="F337">
        <v>23728000</v>
      </c>
      <c r="G337">
        <f>ROUNDUP(E337 - E336,2)</f>
        <v>-0.34</v>
      </c>
      <c r="H337" s="2" t="str">
        <f>IF(G337 &gt; 0, "Positive Movement", IF(G337 &lt; 0, "Negative Movement", "No Movement"))</f>
        <v>Negative Movement</v>
      </c>
      <c r="I337" s="2">
        <f>ROUNDUP((E337-E336)/E336*100,2)</f>
        <v>-0.5</v>
      </c>
    </row>
    <row r="338" spans="1:9">
      <c r="A338" s="1">
        <v>43836</v>
      </c>
      <c r="B338">
        <v>67.5</v>
      </c>
      <c r="C338">
        <v>69.824996999999996</v>
      </c>
      <c r="D338">
        <v>67.5</v>
      </c>
      <c r="E338">
        <v>69.710503000000003</v>
      </c>
      <c r="F338">
        <v>34646000</v>
      </c>
      <c r="G338">
        <f>ROUNDUP(E338 - E337,2)</f>
        <v>1.68</v>
      </c>
      <c r="H338" s="2" t="str">
        <f>IF(G338 &gt; 0, "Positive Movement", IF(G338 &lt; 0, "Negative Movement", "No Movement"))</f>
        <v>Positive Movement</v>
      </c>
      <c r="I338" s="2">
        <f>ROUNDUP((E338-E337)/E337*100,2)</f>
        <v>2.4699999999999998</v>
      </c>
    </row>
    <row r="339" spans="1:9">
      <c r="A339" s="1">
        <v>43837</v>
      </c>
      <c r="B339">
        <v>69.897002999999998</v>
      </c>
      <c r="C339">
        <v>70.149497999999994</v>
      </c>
      <c r="D339">
        <v>69.518996999999999</v>
      </c>
      <c r="E339">
        <v>69.667000000000002</v>
      </c>
      <c r="F339">
        <v>30054000</v>
      </c>
      <c r="G339">
        <f>ROUNDUP(E339 - E338,2)</f>
        <v>-0.05</v>
      </c>
      <c r="H339" s="2" t="str">
        <f>IF(G339 &gt; 0, "Positive Movement", IF(G339 &lt; 0, "Negative Movement", "No Movement"))</f>
        <v>Negative Movement</v>
      </c>
      <c r="I339" s="2">
        <f>ROUNDUP((E339-E338)/E338*100,2)</f>
        <v>-6.9999999999999993E-2</v>
      </c>
    </row>
    <row r="340" spans="1:9">
      <c r="A340" s="1">
        <v>43838</v>
      </c>
      <c r="B340">
        <v>69.603995999999995</v>
      </c>
      <c r="C340">
        <v>70.579002000000003</v>
      </c>
      <c r="D340">
        <v>69.542000000000002</v>
      </c>
      <c r="E340">
        <v>70.216003000000001</v>
      </c>
      <c r="F340">
        <v>30560000</v>
      </c>
      <c r="G340">
        <f>ROUNDUP(E340 - E339,2)</f>
        <v>0.55000000000000004</v>
      </c>
      <c r="H340" s="2" t="str">
        <f>IF(G340 &gt; 0, "Positive Movement", IF(G340 &lt; 0, "Negative Movement", "No Movement"))</f>
        <v>Positive Movement</v>
      </c>
      <c r="I340" s="2">
        <f>ROUNDUP((E340-E339)/E339*100,2)</f>
        <v>0.79</v>
      </c>
    </row>
    <row r="341" spans="1:9">
      <c r="A341" s="1">
        <v>43839</v>
      </c>
      <c r="B341">
        <v>71.028503000000001</v>
      </c>
      <c r="C341">
        <v>71.366501</v>
      </c>
      <c r="D341">
        <v>70.513496000000004</v>
      </c>
      <c r="E341">
        <v>70.991501</v>
      </c>
      <c r="F341">
        <v>30018000</v>
      </c>
      <c r="G341">
        <f>ROUNDUP(E341 - E340,2)</f>
        <v>0.78</v>
      </c>
      <c r="H341" s="2" t="str">
        <f>IF(G341 &gt; 0, "Positive Movement", IF(G341 &lt; 0, "Negative Movement", "No Movement"))</f>
        <v>Positive Movement</v>
      </c>
      <c r="I341" s="2">
        <f>ROUNDUP((E341-E340)/E340*100,2)</f>
        <v>1.1100000000000001</v>
      </c>
    </row>
    <row r="342" spans="1:9">
      <c r="A342" s="1">
        <v>43840</v>
      </c>
      <c r="B342">
        <v>71.377998000000005</v>
      </c>
      <c r="C342">
        <v>71.746452000000005</v>
      </c>
      <c r="D342">
        <v>70.917502999999996</v>
      </c>
      <c r="E342">
        <v>71.486503999999996</v>
      </c>
      <c r="F342">
        <v>36414000</v>
      </c>
      <c r="G342">
        <f>ROUNDUP(E342 - E341,2)</f>
        <v>0.5</v>
      </c>
      <c r="H342" s="2" t="str">
        <f>IF(G342 &gt; 0, "Positive Movement", IF(G342 &lt; 0, "Negative Movement", "No Movement"))</f>
        <v>Positive Movement</v>
      </c>
      <c r="I342" s="2">
        <f>ROUNDUP((E342-E341)/E341*100,2)</f>
        <v>0.7</v>
      </c>
    </row>
    <row r="343" spans="1:9">
      <c r="A343" s="1">
        <v>43843</v>
      </c>
      <c r="B343">
        <v>71.806503000000006</v>
      </c>
      <c r="C343">
        <v>72.026000999999994</v>
      </c>
      <c r="D343">
        <v>71.301002999999994</v>
      </c>
      <c r="E343">
        <v>71.961501999999996</v>
      </c>
      <c r="F343">
        <v>33046000</v>
      </c>
      <c r="G343">
        <f>ROUNDUP(E343 - E342,2)</f>
        <v>0.48</v>
      </c>
      <c r="H343" s="2" t="str">
        <f>IF(G343 &gt; 0, "Positive Movement", IF(G343 &lt; 0, "Negative Movement", "No Movement"))</f>
        <v>Positive Movement</v>
      </c>
      <c r="I343" s="2">
        <f>ROUNDUP((E343-E342)/E342*100,2)</f>
        <v>0.67</v>
      </c>
    </row>
    <row r="344" spans="1:9">
      <c r="A344" s="1">
        <v>43844</v>
      </c>
      <c r="B344">
        <v>71.950500000000005</v>
      </c>
      <c r="C344">
        <v>72.089995999999999</v>
      </c>
      <c r="D344">
        <v>71.418503000000001</v>
      </c>
      <c r="E344">
        <v>71.543998999999999</v>
      </c>
      <c r="F344">
        <v>31178000</v>
      </c>
      <c r="G344">
        <f>ROUNDUP(E344 - E343,2)</f>
        <v>-0.42</v>
      </c>
      <c r="H344" s="2" t="str">
        <f>IF(G344 &gt; 0, "Positive Movement", IF(G344 &lt; 0, "Negative Movement", "No Movement"))</f>
        <v>Negative Movement</v>
      </c>
      <c r="I344" s="2">
        <f>ROUNDUP((E344-E343)/E343*100,2)</f>
        <v>-0.59</v>
      </c>
    </row>
    <row r="345" spans="1:9">
      <c r="A345" s="1">
        <v>43845</v>
      </c>
      <c r="B345">
        <v>71.510497999999998</v>
      </c>
      <c r="C345">
        <v>72.069748000000004</v>
      </c>
      <c r="D345">
        <v>71.510497999999998</v>
      </c>
      <c r="E345">
        <v>71.959998999999996</v>
      </c>
      <c r="F345">
        <v>25654000</v>
      </c>
      <c r="G345">
        <f>ROUNDUP(E345 - E344,2)</f>
        <v>0.42</v>
      </c>
      <c r="H345" s="2" t="str">
        <f>IF(G345 &gt; 0, "Positive Movement", IF(G345 &lt; 0, "Negative Movement", "No Movement"))</f>
        <v>Positive Movement</v>
      </c>
      <c r="I345" s="2">
        <f>ROUNDUP((E345-E344)/E344*100,2)</f>
        <v>0.59</v>
      </c>
    </row>
    <row r="346" spans="1:9">
      <c r="A346" s="1">
        <v>43846</v>
      </c>
      <c r="B346">
        <v>72.372001999999995</v>
      </c>
      <c r="C346">
        <v>72.599502999999999</v>
      </c>
      <c r="D346">
        <v>72.045997999999997</v>
      </c>
      <c r="E346">
        <v>72.584998999999996</v>
      </c>
      <c r="F346">
        <v>23474000</v>
      </c>
      <c r="G346">
        <f>ROUNDUP(E346 - E345,2)</f>
        <v>0.63</v>
      </c>
      <c r="H346" s="2" t="str">
        <f>IF(G346 &gt; 0, "Positive Movement", IF(G346 &lt; 0, "Negative Movement", "No Movement"))</f>
        <v>Positive Movement</v>
      </c>
      <c r="I346" s="2">
        <f>ROUNDUP((E346-E345)/E345*100,2)</f>
        <v>0.87</v>
      </c>
    </row>
    <row r="347" spans="1:9">
      <c r="A347" s="1">
        <v>43847</v>
      </c>
      <c r="B347">
        <v>73.145499999999998</v>
      </c>
      <c r="C347">
        <v>74.064751000000001</v>
      </c>
      <c r="D347">
        <v>72.911002999999994</v>
      </c>
      <c r="E347">
        <v>74.019501000000005</v>
      </c>
      <c r="F347">
        <v>47924000</v>
      </c>
      <c r="G347">
        <f>ROUNDUP(E347 - E346,2)</f>
        <v>1.44</v>
      </c>
      <c r="H347" s="2" t="str">
        <f>IF(G347 &gt; 0, "Positive Movement", IF(G347 &lt; 0, "Negative Movement", "No Movement"))</f>
        <v>Positive Movement</v>
      </c>
      <c r="I347" s="2">
        <f>ROUNDUP((E347-E346)/E346*100,2)</f>
        <v>1.98</v>
      </c>
    </row>
    <row r="348" spans="1:9">
      <c r="A348" s="1">
        <v>43851</v>
      </c>
      <c r="B348">
        <v>73.956001000000001</v>
      </c>
      <c r="C348">
        <v>74.592499000000004</v>
      </c>
      <c r="D348">
        <v>73.559997999999993</v>
      </c>
      <c r="E348">
        <v>74.220000999999996</v>
      </c>
      <c r="F348">
        <v>40734000</v>
      </c>
      <c r="G348">
        <f>ROUNDUP(E348 - E347,2)</f>
        <v>0.21000000000000002</v>
      </c>
      <c r="H348" s="2" t="str">
        <f>IF(G348 &gt; 0, "Positive Movement", IF(G348 &lt; 0, "Negative Movement", "No Movement"))</f>
        <v>Positive Movement</v>
      </c>
      <c r="I348" s="2">
        <f>ROUNDUP((E348-E347)/E347*100,2)</f>
        <v>0.28000000000000003</v>
      </c>
    </row>
    <row r="349" spans="1:9">
      <c r="A349" s="1">
        <v>43852</v>
      </c>
      <c r="B349">
        <v>74.550003000000004</v>
      </c>
      <c r="C349">
        <v>75.160697999999996</v>
      </c>
      <c r="D349">
        <v>74.246498000000003</v>
      </c>
      <c r="E349">
        <v>74.297500999999997</v>
      </c>
      <c r="F349">
        <v>32216000</v>
      </c>
      <c r="G349">
        <f>ROUNDUP(E349 - E348,2)</f>
        <v>0.08</v>
      </c>
      <c r="H349" s="2" t="str">
        <f>IF(G349 &gt; 0, "Positive Movement", IF(G349 &lt; 0, "Negative Movement", "No Movement"))</f>
        <v>Positive Movement</v>
      </c>
      <c r="I349" s="2">
        <f>ROUNDUP((E349-E348)/E348*100,2)</f>
        <v>0.11</v>
      </c>
    </row>
    <row r="350" spans="1:9">
      <c r="A350" s="1">
        <v>43853</v>
      </c>
      <c r="B350">
        <v>74.382003999999995</v>
      </c>
      <c r="C350">
        <v>74.776000999999994</v>
      </c>
      <c r="D350">
        <v>74.105002999999996</v>
      </c>
      <c r="E350">
        <v>74.332497000000004</v>
      </c>
      <c r="F350">
        <v>27024000</v>
      </c>
      <c r="G350">
        <f>ROUNDUP(E350 - E349,2)</f>
        <v>0.04</v>
      </c>
      <c r="H350" s="2" t="str">
        <f>IF(G350 &gt; 0, "Positive Movement", IF(G350 &lt; 0, "Negative Movement", "No Movement"))</f>
        <v>Positive Movement</v>
      </c>
      <c r="I350" s="2">
        <f>ROUNDUP((E350-E349)/E349*100,2)</f>
        <v>0.05</v>
      </c>
    </row>
    <row r="351" spans="1:9">
      <c r="A351" s="1">
        <v>43854</v>
      </c>
      <c r="B351">
        <v>74.679496999999998</v>
      </c>
      <c r="C351">
        <v>74.774749999999997</v>
      </c>
      <c r="D351">
        <v>73.262496999999996</v>
      </c>
      <c r="E351">
        <v>73.335503000000003</v>
      </c>
      <c r="F351">
        <v>35692000</v>
      </c>
      <c r="G351">
        <f>ROUNDUP(E351 - E350,2)</f>
        <v>-1</v>
      </c>
      <c r="H351" s="2" t="str">
        <f>IF(G351 &gt; 0, "Positive Movement", IF(G351 &lt; 0, "Negative Movement", "No Movement"))</f>
        <v>Negative Movement</v>
      </c>
      <c r="I351" s="2">
        <f>ROUNDUP((E351-E350)/E350*100,2)</f>
        <v>-1.35</v>
      </c>
    </row>
    <row r="352" spans="1:9">
      <c r="A352" s="1">
        <v>43857</v>
      </c>
      <c r="B352">
        <v>71.550003000000004</v>
      </c>
      <c r="C352">
        <v>71.903503000000001</v>
      </c>
      <c r="D352">
        <v>71.059997999999993</v>
      </c>
      <c r="E352">
        <v>71.694999999999993</v>
      </c>
      <c r="F352">
        <v>35104000</v>
      </c>
      <c r="G352">
        <f>ROUNDUP(E352 - E351,2)</f>
        <v>-1.65</v>
      </c>
      <c r="H352" s="2" t="str">
        <f>IF(G352 &gt; 0, "Positive Movement", IF(G352 &lt; 0, "Negative Movement", "No Movement"))</f>
        <v>Negative Movement</v>
      </c>
      <c r="I352" s="2">
        <f>ROUNDUP((E352-E351)/E351*100,2)</f>
        <v>-2.2399999999999998</v>
      </c>
    </row>
    <row r="353" spans="1:9">
      <c r="A353" s="1">
        <v>43858</v>
      </c>
      <c r="B353">
        <v>72.150002000000001</v>
      </c>
      <c r="C353">
        <v>72.800003000000004</v>
      </c>
      <c r="D353">
        <v>71.623497</v>
      </c>
      <c r="E353">
        <v>72.627998000000005</v>
      </c>
      <c r="F353">
        <v>31548000</v>
      </c>
      <c r="G353">
        <f>ROUNDUP(E353 - E352,2)</f>
        <v>0.94000000000000006</v>
      </c>
      <c r="H353" s="2" t="str">
        <f>IF(G353 &gt; 0, "Positive Movement", IF(G353 &lt; 0, "Negative Movement", "No Movement"))</f>
        <v>Positive Movement</v>
      </c>
      <c r="I353" s="2">
        <f>ROUNDUP((E353-E352)/E352*100,2)</f>
        <v>1.31</v>
      </c>
    </row>
    <row r="354" spans="1:9">
      <c r="A354" s="1">
        <v>43859</v>
      </c>
      <c r="B354">
        <v>72.940002000000007</v>
      </c>
      <c r="C354">
        <v>73.271500000000003</v>
      </c>
      <c r="D354">
        <v>72.336997999999994</v>
      </c>
      <c r="E354">
        <v>72.931503000000006</v>
      </c>
      <c r="F354">
        <v>21554000</v>
      </c>
      <c r="G354">
        <f>ROUNDUP(E354 - E353,2)</f>
        <v>0.31</v>
      </c>
      <c r="H354" s="2" t="str">
        <f>IF(G354 &gt; 0, "Positive Movement", IF(G354 &lt; 0, "Negative Movement", "No Movement"))</f>
        <v>Positive Movement</v>
      </c>
      <c r="I354" s="2">
        <f>ROUNDUP((E354-E353)/E353*100,2)</f>
        <v>0.42</v>
      </c>
    </row>
    <row r="355" spans="1:9">
      <c r="A355" s="1">
        <v>43860</v>
      </c>
      <c r="B355">
        <v>71.998001000000002</v>
      </c>
      <c r="C355">
        <v>72.863997999999995</v>
      </c>
      <c r="D355">
        <v>71.819999999999993</v>
      </c>
      <c r="E355">
        <v>72.792000000000002</v>
      </c>
      <c r="F355">
        <v>26788000</v>
      </c>
      <c r="G355">
        <f>ROUNDUP(E355 - E354,2)</f>
        <v>-0.14000000000000001</v>
      </c>
      <c r="H355" s="2" t="str">
        <f>IF(G355 &gt; 0, "Positive Movement", IF(G355 &lt; 0, "Negative Movement", "No Movement"))</f>
        <v>Negative Movement</v>
      </c>
      <c r="I355" s="2">
        <f>ROUNDUP((E355-E354)/E354*100,2)</f>
        <v>-0.2</v>
      </c>
    </row>
    <row r="356" spans="1:9">
      <c r="A356" s="1">
        <v>43861</v>
      </c>
      <c r="B356">
        <v>73.444999999999993</v>
      </c>
      <c r="C356">
        <v>73.506500000000003</v>
      </c>
      <c r="D356">
        <v>71.426497999999995</v>
      </c>
      <c r="E356">
        <v>71.711501999999996</v>
      </c>
      <c r="F356">
        <v>48344000</v>
      </c>
      <c r="G356">
        <f>ROUNDUP(E356 - E355,2)</f>
        <v>-1.0900000000000001</v>
      </c>
      <c r="H356" s="2" t="str">
        <f>IF(G356 &gt; 0, "Positive Movement", IF(G356 &lt; 0, "Negative Movement", "No Movement"))</f>
        <v>Negative Movement</v>
      </c>
      <c r="I356" s="2">
        <f>ROUNDUP((E356-E355)/E355*100,2)</f>
        <v>-1.49</v>
      </c>
    </row>
    <row r="357" spans="1:9">
      <c r="A357" s="1">
        <v>43864</v>
      </c>
      <c r="B357">
        <v>73.099997999999999</v>
      </c>
      <c r="C357">
        <v>74.5</v>
      </c>
      <c r="D357">
        <v>72.949500999999998</v>
      </c>
      <c r="E357">
        <v>74.296997000000005</v>
      </c>
      <c r="F357">
        <v>60736000</v>
      </c>
      <c r="G357">
        <f>ROUNDUP(E357 - E356,2)</f>
        <v>2.59</v>
      </c>
      <c r="H357" s="2" t="str">
        <f>IF(G357 &gt; 0, "Positive Movement", IF(G357 &lt; 0, "Negative Movement", "No Movement"))</f>
        <v>Positive Movement</v>
      </c>
      <c r="I357" s="2">
        <f>ROUNDUP((E357-E356)/E356*100,2)</f>
        <v>3.61</v>
      </c>
    </row>
    <row r="358" spans="1:9">
      <c r="A358" s="1">
        <v>43865</v>
      </c>
      <c r="B358">
        <v>72.853499999999997</v>
      </c>
      <c r="C358">
        <v>73.474997999999999</v>
      </c>
      <c r="D358">
        <v>71.315002000000007</v>
      </c>
      <c r="E358">
        <v>72.353499999999997</v>
      </c>
      <c r="F358">
        <v>78660000</v>
      </c>
      <c r="G358">
        <f>ROUNDUP(E358 - E357,2)</f>
        <v>-1.95</v>
      </c>
      <c r="H358" s="2" t="str">
        <f>IF(G358 &gt; 0, "Positive Movement", IF(G358 &lt; 0, "Negative Movement", "No Movement"))</f>
        <v>Negative Movement</v>
      </c>
      <c r="I358" s="2">
        <f>ROUNDUP((E358-E357)/E357*100,2)</f>
        <v>-2.6199999999999997</v>
      </c>
    </row>
    <row r="359" spans="1:9">
      <c r="A359" s="1">
        <v>43866</v>
      </c>
      <c r="B359">
        <v>73.121002000000004</v>
      </c>
      <c r="C359">
        <v>73.192001000000005</v>
      </c>
      <c r="D359">
        <v>71.528000000000006</v>
      </c>
      <c r="E359">
        <v>72.411499000000006</v>
      </c>
      <c r="F359">
        <v>39724000</v>
      </c>
      <c r="G359">
        <f>ROUNDUP(E359 - E358,2)</f>
        <v>6.0000000000000005E-2</v>
      </c>
      <c r="H359" s="2" t="str">
        <f>IF(G359 &gt; 0, "Positive Movement", IF(G359 &lt; 0, "Negative Movement", "No Movement"))</f>
        <v>Positive Movement</v>
      </c>
      <c r="I359" s="2">
        <f>ROUNDUP((E359-E358)/E358*100,2)</f>
        <v>0.09</v>
      </c>
    </row>
    <row r="360" spans="1:9">
      <c r="A360" s="1">
        <v>43867</v>
      </c>
      <c r="B360">
        <v>72.516502000000003</v>
      </c>
      <c r="C360">
        <v>74.099997999999999</v>
      </c>
      <c r="D360">
        <v>72.478499999999997</v>
      </c>
      <c r="E360">
        <v>73.811501000000007</v>
      </c>
      <c r="F360">
        <v>33588000</v>
      </c>
      <c r="G360">
        <f>ROUNDUP(E360 - E359,2)</f>
        <v>1.41</v>
      </c>
      <c r="H360" s="2" t="str">
        <f>IF(G360 &gt; 0, "Positive Movement", IF(G360 &lt; 0, "Negative Movement", "No Movement"))</f>
        <v>Positive Movement</v>
      </c>
      <c r="I360" s="2">
        <f>ROUNDUP((E360-E359)/E359*100,2)</f>
        <v>1.94</v>
      </c>
    </row>
    <row r="361" spans="1:9">
      <c r="A361" s="1">
        <v>43868</v>
      </c>
      <c r="B361">
        <v>73.364998</v>
      </c>
      <c r="C361">
        <v>74.292000000000002</v>
      </c>
      <c r="D361">
        <v>73.317497000000003</v>
      </c>
      <c r="E361">
        <v>73.961501999999996</v>
      </c>
      <c r="F361">
        <v>23446000</v>
      </c>
      <c r="G361">
        <f>ROUNDUP(E361 - E360,2)</f>
        <v>0.16</v>
      </c>
      <c r="H361" s="2" t="str">
        <f>IF(G361 &gt; 0, "Positive Movement", IF(G361 &lt; 0, "Negative Movement", "No Movement"))</f>
        <v>Positive Movement</v>
      </c>
      <c r="I361" s="2">
        <f>ROUNDUP((E361-E360)/E360*100,2)</f>
        <v>0.21000000000000002</v>
      </c>
    </row>
    <row r="362" spans="1:9">
      <c r="A362" s="1">
        <v>43871</v>
      </c>
      <c r="B362">
        <v>73.716003000000001</v>
      </c>
      <c r="C362">
        <v>75.474997999999999</v>
      </c>
      <c r="D362">
        <v>73.716003000000001</v>
      </c>
      <c r="E362">
        <v>75.433998000000003</v>
      </c>
      <c r="F362">
        <v>28398000</v>
      </c>
      <c r="G362">
        <f>ROUNDUP(E362 - E361,2)</f>
        <v>1.48</v>
      </c>
      <c r="H362" s="2" t="str">
        <f>IF(G362 &gt; 0, "Positive Movement", IF(G362 &lt; 0, "Negative Movement", "No Movement"))</f>
        <v>Positive Movement</v>
      </c>
      <c r="I362" s="2">
        <f>ROUNDUP((E362-E361)/E361*100,2)</f>
        <v>2</v>
      </c>
    </row>
    <row r="363" spans="1:9">
      <c r="A363" s="1">
        <v>43872</v>
      </c>
      <c r="B363">
        <v>75.590500000000006</v>
      </c>
      <c r="C363">
        <v>76.481498999999999</v>
      </c>
      <c r="D363">
        <v>75.281897999999998</v>
      </c>
      <c r="E363">
        <v>75.439498999999998</v>
      </c>
      <c r="F363">
        <v>26892000</v>
      </c>
      <c r="G363">
        <f>ROUNDUP(E363 - E362,2)</f>
        <v>0.01</v>
      </c>
      <c r="H363" s="2" t="str">
        <f>IF(G363 &gt; 0, "Positive Movement", IF(G363 &lt; 0, "Negative Movement", "No Movement"))</f>
        <v>Positive Movement</v>
      </c>
      <c r="I363" s="2">
        <f>ROUNDUP((E363-E362)/E362*100,2)</f>
        <v>0.01</v>
      </c>
    </row>
    <row r="364" spans="1:9">
      <c r="A364" s="1">
        <v>43873</v>
      </c>
      <c r="B364">
        <v>75.723999000000006</v>
      </c>
      <c r="C364">
        <v>76.034751999999997</v>
      </c>
      <c r="D364">
        <v>75.405501999999998</v>
      </c>
      <c r="E364">
        <v>75.913498000000004</v>
      </c>
      <c r="F364">
        <v>23352000</v>
      </c>
      <c r="G364">
        <f>ROUNDUP(E364 - E363,2)</f>
        <v>0.48</v>
      </c>
      <c r="H364" s="2" t="str">
        <f>IF(G364 &gt; 0, "Positive Movement", IF(G364 &lt; 0, "Negative Movement", "No Movement"))</f>
        <v>Positive Movement</v>
      </c>
      <c r="I364" s="2">
        <f>ROUNDUP((E364-E363)/E363*100,2)</f>
        <v>0.63</v>
      </c>
    </row>
    <row r="365" spans="1:9">
      <c r="A365" s="1">
        <v>43874</v>
      </c>
      <c r="B365">
        <v>75.634499000000005</v>
      </c>
      <c r="C365">
        <v>76.359001000000006</v>
      </c>
      <c r="D365">
        <v>75.230002999999996</v>
      </c>
      <c r="E365">
        <v>75.733001999999999</v>
      </c>
      <c r="F365">
        <v>18590000</v>
      </c>
      <c r="G365">
        <f>ROUNDUP(E365 - E364,2)</f>
        <v>-0.19</v>
      </c>
      <c r="H365" s="2" t="str">
        <f>IF(G365 &gt; 0, "Positive Movement", IF(G365 &lt; 0, "Negative Movement", "No Movement"))</f>
        <v>Negative Movement</v>
      </c>
      <c r="I365" s="2">
        <f>ROUNDUP((E365-E364)/E364*100,2)</f>
        <v>-0.24000000000000002</v>
      </c>
    </row>
    <row r="366" spans="1:9">
      <c r="A366" s="1">
        <v>43875</v>
      </c>
      <c r="B366">
        <v>75.779999000000004</v>
      </c>
      <c r="C366">
        <v>76.037002999999999</v>
      </c>
      <c r="D366">
        <v>75.366996999999998</v>
      </c>
      <c r="E366">
        <v>76.037002999999999</v>
      </c>
      <c r="F366">
        <v>23956000</v>
      </c>
      <c r="G366">
        <f>ROUNDUP(E366 - E365,2)</f>
        <v>0.31</v>
      </c>
      <c r="H366" s="2" t="str">
        <f>IF(G366 &gt; 0, "Positive Movement", IF(G366 &lt; 0, "Negative Movement", "No Movement"))</f>
        <v>Positive Movement</v>
      </c>
      <c r="I366" s="2">
        <f>ROUNDUP((E366-E365)/E365*100,2)</f>
        <v>0.41000000000000003</v>
      </c>
    </row>
    <row r="367" spans="1:9">
      <c r="A367" s="1">
        <v>43879</v>
      </c>
      <c r="B367">
        <v>75.75</v>
      </c>
      <c r="C367">
        <v>76.581496999999999</v>
      </c>
      <c r="D367">
        <v>75.629501000000005</v>
      </c>
      <c r="E367">
        <v>75.983497999999997</v>
      </c>
      <c r="F367">
        <v>22414000</v>
      </c>
      <c r="G367">
        <f>ROUNDUP(E367 - E366,2)</f>
        <v>-6.0000000000000005E-2</v>
      </c>
      <c r="H367" s="2" t="str">
        <f>IF(G367 &gt; 0, "Positive Movement", IF(G367 &lt; 0, "Negative Movement", "No Movement"))</f>
        <v>Negative Movement</v>
      </c>
      <c r="I367" s="2">
        <f>ROUNDUP((E367-E366)/E366*100,2)</f>
        <v>-0.08</v>
      </c>
    </row>
    <row r="368" spans="1:9">
      <c r="A368" s="1">
        <v>43880</v>
      </c>
      <c r="B368">
        <v>76.253501999999997</v>
      </c>
      <c r="C368">
        <v>76.605300999999997</v>
      </c>
      <c r="D368">
        <v>76.069999999999993</v>
      </c>
      <c r="E368">
        <v>76.334502999999998</v>
      </c>
      <c r="F368">
        <v>18986000</v>
      </c>
      <c r="G368">
        <f>ROUNDUP(E368 - E367,2)</f>
        <v>0.36</v>
      </c>
      <c r="H368" s="2" t="str">
        <f>IF(G368 &gt; 0, "Positive Movement", IF(G368 &lt; 0, "Negative Movement", "No Movement"))</f>
        <v>Positive Movement</v>
      </c>
      <c r="I368" s="2">
        <f>ROUNDUP((E368-E367)/E367*100,2)</f>
        <v>0.47000000000000003</v>
      </c>
    </row>
    <row r="369" spans="1:9">
      <c r="A369" s="1">
        <v>43881</v>
      </c>
      <c r="B369">
        <v>76.099997999999999</v>
      </c>
      <c r="C369">
        <v>76.482001999999994</v>
      </c>
      <c r="D369">
        <v>75.341003000000001</v>
      </c>
      <c r="E369">
        <v>75.907500999999996</v>
      </c>
      <c r="F369">
        <v>21932000</v>
      </c>
      <c r="G369">
        <f>ROUNDUP(E369 - E368,2)</f>
        <v>-0.43</v>
      </c>
      <c r="H369" s="2" t="str">
        <f>IF(G369 &gt; 0, "Positive Movement", IF(G369 &lt; 0, "Negative Movement", "No Movement"))</f>
        <v>Negative Movement</v>
      </c>
      <c r="I369" s="2">
        <f>ROUNDUP((E369-E368)/E368*100,2)</f>
        <v>-0.56000000000000005</v>
      </c>
    </row>
    <row r="370" spans="1:9">
      <c r="A370" s="1">
        <v>43882</v>
      </c>
      <c r="B370">
        <v>75.401497000000006</v>
      </c>
      <c r="C370">
        <v>75.610748000000001</v>
      </c>
      <c r="D370">
        <v>74.022002999999998</v>
      </c>
      <c r="E370">
        <v>74.255500999999995</v>
      </c>
      <c r="F370">
        <v>34634000</v>
      </c>
      <c r="G370">
        <f>ROUNDUP(E370 - E369,2)</f>
        <v>-1.66</v>
      </c>
      <c r="H370" s="2" t="str">
        <f>IF(G370 &gt; 0, "Positive Movement", IF(G370 &lt; 0, "Negative Movement", "No Movement"))</f>
        <v>Negative Movement</v>
      </c>
      <c r="I370" s="2">
        <f>ROUNDUP((E370-E369)/E369*100,2)</f>
        <v>-2.1799999999999997</v>
      </c>
    </row>
    <row r="371" spans="1:9">
      <c r="A371" s="1">
        <v>43885</v>
      </c>
      <c r="B371">
        <v>71.305496000000005</v>
      </c>
      <c r="C371">
        <v>71.848502999999994</v>
      </c>
      <c r="D371">
        <v>70.569503999999995</v>
      </c>
      <c r="E371">
        <v>71.079498000000001</v>
      </c>
      <c r="F371">
        <v>57342000</v>
      </c>
      <c r="G371">
        <f>ROUNDUP(E371 - E370,2)</f>
        <v>-3.1799999999999997</v>
      </c>
      <c r="H371" s="2" t="str">
        <f>IF(G371 &gt; 0, "Positive Movement", IF(G371 &lt; 0, "Negative Movement", "No Movement"))</f>
        <v>Negative Movement</v>
      </c>
      <c r="I371" s="2">
        <f>ROUNDUP((E371-E370)/E370*100,2)</f>
        <v>-4.2799999999999994</v>
      </c>
    </row>
    <row r="372" spans="1:9">
      <c r="A372" s="1">
        <v>43886</v>
      </c>
      <c r="B372">
        <v>71.650002000000001</v>
      </c>
      <c r="C372">
        <v>71.906998000000002</v>
      </c>
      <c r="D372">
        <v>69.120002999999997</v>
      </c>
      <c r="E372">
        <v>69.422500999999997</v>
      </c>
      <c r="F372">
        <v>49566000</v>
      </c>
      <c r="G372">
        <f>ROUNDUP(E372 - E371,2)</f>
        <v>-1.66</v>
      </c>
      <c r="H372" s="2" t="str">
        <f>IF(G372 &gt; 0, "Positive Movement", IF(G372 &lt; 0, "Negative Movement", "No Movement"))</f>
        <v>Negative Movement</v>
      </c>
      <c r="I372" s="2">
        <f>ROUNDUP((E372-E371)/E371*100,2)</f>
        <v>-2.34</v>
      </c>
    </row>
    <row r="373" spans="1:9">
      <c r="A373" s="1">
        <v>43887</v>
      </c>
      <c r="B373">
        <v>69.806999000000005</v>
      </c>
      <c r="C373">
        <v>70.785004000000001</v>
      </c>
      <c r="D373">
        <v>68.949996999999996</v>
      </c>
      <c r="E373">
        <v>69.658996999999999</v>
      </c>
      <c r="F373">
        <v>44048000</v>
      </c>
      <c r="G373">
        <f>ROUNDUP(E373 - E372,2)</f>
        <v>0.24000000000000002</v>
      </c>
      <c r="H373" s="2" t="str">
        <f>IF(G373 &gt; 0, "Positive Movement", IF(G373 &lt; 0, "Negative Movement", "No Movement"))</f>
        <v>Positive Movement</v>
      </c>
      <c r="I373" s="2">
        <f>ROUNDUP((E373-E372)/E372*100,2)</f>
        <v>0.35000000000000003</v>
      </c>
    </row>
    <row r="374" spans="1:9">
      <c r="A374" s="1">
        <v>43888</v>
      </c>
      <c r="B374">
        <v>68.102997000000002</v>
      </c>
      <c r="C374">
        <v>68.585196999999994</v>
      </c>
      <c r="D374">
        <v>65.858497999999997</v>
      </c>
      <c r="E374">
        <v>65.904503000000005</v>
      </c>
      <c r="F374">
        <v>59566000</v>
      </c>
      <c r="G374">
        <f>ROUNDUP(E374 - E373,2)</f>
        <v>-3.76</v>
      </c>
      <c r="H374" s="2" t="str">
        <f>IF(G374 &gt; 0, "Positive Movement", IF(G374 &lt; 0, "Negative Movement", "No Movement"))</f>
        <v>Negative Movement</v>
      </c>
      <c r="I374" s="2">
        <f>ROUNDUP((E374-E373)/E373*100,2)</f>
        <v>-5.39</v>
      </c>
    </row>
    <row r="375" spans="1:9">
      <c r="A375" s="1">
        <v>43889</v>
      </c>
      <c r="B375">
        <v>63.875</v>
      </c>
      <c r="C375">
        <v>67.056999000000005</v>
      </c>
      <c r="D375">
        <v>63.549999</v>
      </c>
      <c r="E375">
        <v>66.966498999999999</v>
      </c>
      <c r="F375">
        <v>75782000</v>
      </c>
      <c r="G375">
        <f>ROUNDUP(E375 - E374,2)</f>
        <v>1.07</v>
      </c>
      <c r="H375" s="2" t="str">
        <f>IF(G375 &gt; 0, "Positive Movement", IF(G375 &lt; 0, "Negative Movement", "No Movement"))</f>
        <v>Positive Movement</v>
      </c>
      <c r="I375" s="2">
        <f>ROUNDUP((E375-E374)/E374*100,2)</f>
        <v>1.62</v>
      </c>
    </row>
    <row r="376" spans="1:9">
      <c r="A376" s="1">
        <v>43892</v>
      </c>
      <c r="B376">
        <v>67.580498000000006</v>
      </c>
      <c r="C376">
        <v>69.543503000000001</v>
      </c>
      <c r="D376">
        <v>66.340751999999995</v>
      </c>
      <c r="E376">
        <v>69.455498000000006</v>
      </c>
      <c r="F376">
        <v>48630000</v>
      </c>
      <c r="G376">
        <f>ROUNDUP(E376 - E375,2)</f>
        <v>2.4899999999999998</v>
      </c>
      <c r="H376" s="2" t="str">
        <f>IF(G376 &gt; 0, "Positive Movement", IF(G376 &lt; 0, "Negative Movement", "No Movement"))</f>
        <v>Positive Movement</v>
      </c>
      <c r="I376" s="2">
        <f>ROUNDUP((E376-E375)/E375*100,2)</f>
        <v>3.7199999999999998</v>
      </c>
    </row>
    <row r="377" spans="1:9">
      <c r="A377" s="1">
        <v>43893</v>
      </c>
      <c r="B377">
        <v>69.971001000000001</v>
      </c>
      <c r="C377">
        <v>70.507499999999993</v>
      </c>
      <c r="D377">
        <v>66.599997999999999</v>
      </c>
      <c r="E377">
        <v>67.069503999999995</v>
      </c>
      <c r="F377">
        <v>48046000</v>
      </c>
      <c r="G377">
        <f>ROUNDUP(E377 - E376,2)</f>
        <v>-2.3899999999999997</v>
      </c>
      <c r="H377" s="2" t="str">
        <f>IF(G377 &gt; 0, "Positive Movement", IF(G377 &lt; 0, "Negative Movement", "No Movement"))</f>
        <v>Negative Movement</v>
      </c>
      <c r="I377" s="2">
        <f>ROUNDUP((E377-E376)/E376*100,2)</f>
        <v>-3.44</v>
      </c>
    </row>
    <row r="378" spans="1:9">
      <c r="A378" s="1">
        <v>43894</v>
      </c>
      <c r="B378">
        <v>67.961501999999996</v>
      </c>
      <c r="C378">
        <v>69.404503000000005</v>
      </c>
      <c r="D378">
        <v>67.155501999999998</v>
      </c>
      <c r="E378">
        <v>69.325996000000004</v>
      </c>
      <c r="F378">
        <v>38266000</v>
      </c>
      <c r="G378">
        <f>ROUNDUP(E378 - E377,2)</f>
        <v>2.2599999999999998</v>
      </c>
      <c r="H378" s="2" t="str">
        <f>IF(G378 &gt; 0, "Positive Movement", IF(G378 &lt; 0, "Negative Movement", "No Movement"))</f>
        <v>Positive Movement</v>
      </c>
      <c r="I378" s="2">
        <f>ROUNDUP((E378-E377)/E377*100,2)</f>
        <v>3.3699999999999997</v>
      </c>
    </row>
    <row r="379" spans="1:9">
      <c r="A379" s="1">
        <v>43895</v>
      </c>
      <c r="B379">
        <v>67.510002</v>
      </c>
      <c r="C379">
        <v>67.945503000000002</v>
      </c>
      <c r="D379">
        <v>65.254997000000003</v>
      </c>
      <c r="E379">
        <v>65.952003000000005</v>
      </c>
      <c r="F379">
        <v>51226000</v>
      </c>
      <c r="G379">
        <f>ROUNDUP(E379 - E378,2)</f>
        <v>-3.38</v>
      </c>
      <c r="H379" s="2" t="str">
        <f>IF(G379 &gt; 0, "Positive Movement", IF(G379 &lt; 0, "Negative Movement", "No Movement"))</f>
        <v>Negative Movement</v>
      </c>
      <c r="I379" s="2">
        <f>ROUNDUP((E379-E378)/E378*100,2)</f>
        <v>-4.87</v>
      </c>
    </row>
    <row r="380" spans="1:9">
      <c r="A380" s="1">
        <v>43896</v>
      </c>
      <c r="B380">
        <v>63.853000999999999</v>
      </c>
      <c r="C380">
        <v>65.310997</v>
      </c>
      <c r="D380">
        <v>63.052501999999997</v>
      </c>
      <c r="E380">
        <v>64.920501999999999</v>
      </c>
      <c r="F380">
        <v>53212000</v>
      </c>
      <c r="G380">
        <f>ROUNDUP(E380 - E379,2)</f>
        <v>-1.04</v>
      </c>
      <c r="H380" s="2" t="str">
        <f>IF(G380 &gt; 0, "Positive Movement", IF(G380 &lt; 0, "Negative Movement", "No Movement"))</f>
        <v>Negative Movement</v>
      </c>
      <c r="I380" s="2">
        <f>ROUNDUP((E380-E379)/E379*100,2)</f>
        <v>-1.57</v>
      </c>
    </row>
    <row r="381" spans="1:9">
      <c r="A381" s="1">
        <v>43899</v>
      </c>
      <c r="B381">
        <v>60.264999000000003</v>
      </c>
      <c r="C381">
        <v>62.737999000000002</v>
      </c>
      <c r="D381">
        <v>60</v>
      </c>
      <c r="E381">
        <v>60.777999999999999</v>
      </c>
      <c r="F381">
        <v>67308000</v>
      </c>
      <c r="G381">
        <f>ROUNDUP(E381 - E380,2)</f>
        <v>-4.1499999999999995</v>
      </c>
      <c r="H381" s="2" t="str">
        <f>IF(G381 &gt; 0, "Positive Movement", IF(G381 &lt; 0, "Negative Movement", "No Movement"))</f>
        <v>Negative Movement</v>
      </c>
      <c r="I381" s="2">
        <f>ROUNDUP((E381-E380)/E380*100,2)</f>
        <v>-6.39</v>
      </c>
    </row>
    <row r="382" spans="1:9">
      <c r="A382" s="1">
        <v>43900</v>
      </c>
      <c r="B382">
        <v>63</v>
      </c>
      <c r="C382">
        <v>64.057502999999997</v>
      </c>
      <c r="D382">
        <v>60.938499</v>
      </c>
      <c r="E382">
        <v>64.019501000000005</v>
      </c>
      <c r="F382">
        <v>52228000</v>
      </c>
      <c r="G382">
        <f>ROUNDUP(E382 - E381,2)</f>
        <v>3.25</v>
      </c>
      <c r="H382" s="2" t="str">
        <f>IF(G382 &gt; 0, "Positive Movement", IF(G382 &lt; 0, "Negative Movement", "No Movement"))</f>
        <v>Positive Movement</v>
      </c>
      <c r="I382" s="2">
        <f>ROUNDUP((E382-E381)/E381*100,2)</f>
        <v>5.34</v>
      </c>
    </row>
    <row r="383" spans="1:9">
      <c r="A383" s="1">
        <v>43901</v>
      </c>
      <c r="B383">
        <v>62.485000999999997</v>
      </c>
      <c r="C383">
        <v>63.048000000000002</v>
      </c>
      <c r="D383">
        <v>59.803500999999997</v>
      </c>
      <c r="E383">
        <v>60.770499999999998</v>
      </c>
      <c r="F383">
        <v>52170000</v>
      </c>
      <c r="G383">
        <f>ROUNDUP(E383 - E382,2)</f>
        <v>-3.25</v>
      </c>
      <c r="H383" s="2" t="str">
        <f>IF(G383 &gt; 0, "Positive Movement", IF(G383 &lt; 0, "Negative Movement", "No Movement"))</f>
        <v>Negative Movement</v>
      </c>
      <c r="I383" s="2">
        <f>ROUNDUP((E383-E382)/E382*100,2)</f>
        <v>-5.08</v>
      </c>
    </row>
    <row r="384" spans="1:9">
      <c r="A384" s="1">
        <v>43902</v>
      </c>
      <c r="B384">
        <v>56.299999</v>
      </c>
      <c r="C384">
        <v>59.693500999999998</v>
      </c>
      <c r="D384">
        <v>55.665000999999997</v>
      </c>
      <c r="E384">
        <v>55.745499000000002</v>
      </c>
      <c r="F384">
        <v>84534000</v>
      </c>
      <c r="G384">
        <f>ROUNDUP(E384 - E383,2)</f>
        <v>-5.0299999999999994</v>
      </c>
      <c r="H384" s="2" t="str">
        <f>IF(G384 &gt; 0, "Positive Movement", IF(G384 &lt; 0, "Negative Movement", "No Movement"))</f>
        <v>Negative Movement</v>
      </c>
      <c r="I384" s="2">
        <f>ROUNDUP((E384-E383)/E383*100,2)</f>
        <v>-8.27</v>
      </c>
    </row>
    <row r="385" spans="1:9">
      <c r="A385" s="1">
        <v>43903</v>
      </c>
      <c r="B385">
        <v>58.950001</v>
      </c>
      <c r="C385">
        <v>60.987999000000002</v>
      </c>
      <c r="D385">
        <v>55.857151000000002</v>
      </c>
      <c r="E385">
        <v>60.986499999999999</v>
      </c>
      <c r="F385">
        <v>74002000</v>
      </c>
      <c r="G385">
        <f>ROUNDUP(E385 - E384,2)</f>
        <v>5.25</v>
      </c>
      <c r="H385" s="2" t="str">
        <f>IF(G385 &gt; 0, "Positive Movement", IF(G385 &lt; 0, "Negative Movement", "No Movement"))</f>
        <v>Positive Movement</v>
      </c>
      <c r="I385" s="2">
        <f>ROUNDUP((E385-E384)/E384*100,2)</f>
        <v>9.41</v>
      </c>
    </row>
    <row r="386" spans="1:9">
      <c r="A386" s="1">
        <v>43906</v>
      </c>
      <c r="B386">
        <v>54.799999</v>
      </c>
      <c r="C386">
        <v>57.613349999999997</v>
      </c>
      <c r="D386">
        <v>53.722000000000001</v>
      </c>
      <c r="E386">
        <v>54.216498999999999</v>
      </c>
      <c r="F386">
        <v>85048000</v>
      </c>
      <c r="G386">
        <f>ROUNDUP(E386 - E385,2)</f>
        <v>-6.7799999999999994</v>
      </c>
      <c r="H386" s="2" t="str">
        <f>IF(G386 &gt; 0, "Positive Movement", IF(G386 &lt; 0, "Negative Movement", "No Movement"))</f>
        <v>Negative Movement</v>
      </c>
      <c r="I386" s="2">
        <f>ROUNDUP((E386-E385)/E385*100,2)</f>
        <v>-11.11</v>
      </c>
    </row>
    <row r="387" spans="1:9">
      <c r="A387" s="1">
        <v>43907</v>
      </c>
      <c r="B387">
        <v>54.655498999999999</v>
      </c>
      <c r="C387">
        <v>56.542999000000002</v>
      </c>
      <c r="D387">
        <v>52.800499000000002</v>
      </c>
      <c r="E387">
        <v>55.990001999999997</v>
      </c>
      <c r="F387">
        <v>77230000</v>
      </c>
      <c r="G387">
        <f>ROUNDUP(E387 - E386,2)</f>
        <v>1.78</v>
      </c>
      <c r="H387" s="2" t="str">
        <f>IF(G387 &gt; 0, "Positive Movement", IF(G387 &lt; 0, "Negative Movement", "No Movement"))</f>
        <v>Positive Movement</v>
      </c>
      <c r="I387" s="2">
        <f>ROUNDUP((E387-E386)/E386*100,2)</f>
        <v>3.28</v>
      </c>
    </row>
    <row r="388" spans="1:9">
      <c r="A388" s="1">
        <v>43908</v>
      </c>
      <c r="B388">
        <v>52.825499999999998</v>
      </c>
      <c r="C388">
        <v>55.325001</v>
      </c>
      <c r="D388">
        <v>51.863998000000002</v>
      </c>
      <c r="E388">
        <v>54.84</v>
      </c>
      <c r="F388">
        <v>84668000</v>
      </c>
      <c r="G388">
        <f>ROUNDUP(E388 - E387,2)</f>
        <v>-1.1599999999999999</v>
      </c>
      <c r="H388" s="2" t="str">
        <f>IF(G388 &gt; 0, "Positive Movement", IF(G388 &lt; 0, "Negative Movement", "No Movement"))</f>
        <v>Negative Movement</v>
      </c>
      <c r="I388" s="2">
        <f>ROUNDUP((E388-E387)/E387*100,2)</f>
        <v>-2.0599999999999996</v>
      </c>
    </row>
    <row r="389" spans="1:9">
      <c r="A389" s="1">
        <v>43909</v>
      </c>
      <c r="B389">
        <v>54.652500000000003</v>
      </c>
      <c r="C389">
        <v>57.898499000000001</v>
      </c>
      <c r="D389">
        <v>53.005401999999997</v>
      </c>
      <c r="E389">
        <v>55.764499999999998</v>
      </c>
      <c r="F389">
        <v>73022000</v>
      </c>
      <c r="G389">
        <f>ROUNDUP(E389 - E388,2)</f>
        <v>0.93</v>
      </c>
      <c r="H389" s="2" t="str">
        <f>IF(G389 &gt; 0, "Positive Movement", IF(G389 &lt; 0, "Negative Movement", "No Movement"))</f>
        <v>Positive Movement</v>
      </c>
      <c r="I389" s="2">
        <f>ROUNDUP((E389-E388)/E388*100,2)</f>
        <v>1.69</v>
      </c>
    </row>
    <row r="390" spans="1:9">
      <c r="A390" s="1">
        <v>43910</v>
      </c>
      <c r="B390">
        <v>56.785998999999997</v>
      </c>
      <c r="C390">
        <v>57.199500999999998</v>
      </c>
      <c r="D390">
        <v>53.274501999999998</v>
      </c>
      <c r="E390">
        <v>53.616000999999997</v>
      </c>
      <c r="F390">
        <v>72036000</v>
      </c>
      <c r="G390">
        <f>ROUNDUP(E390 - E389,2)</f>
        <v>-2.15</v>
      </c>
      <c r="H390" s="2" t="str">
        <f>IF(G390 &gt; 0, "Positive Movement", IF(G390 &lt; 0, "Negative Movement", "No Movement"))</f>
        <v>Negative Movement</v>
      </c>
      <c r="I390" s="2">
        <f>ROUNDUP((E390-E389)/E389*100,2)</f>
        <v>-3.86</v>
      </c>
    </row>
    <row r="391" spans="1:9">
      <c r="A391" s="1">
        <v>43913</v>
      </c>
      <c r="B391">
        <v>53.066001999999997</v>
      </c>
      <c r="C391">
        <v>53.566001999999997</v>
      </c>
      <c r="D391">
        <v>50.6768</v>
      </c>
      <c r="E391">
        <v>52.831001000000001</v>
      </c>
      <c r="F391">
        <v>80882000</v>
      </c>
      <c r="G391">
        <f>ROUNDUP(E391 - E390,2)</f>
        <v>-0.79</v>
      </c>
      <c r="H391" s="2" t="str">
        <f>IF(G391 &gt; 0, "Positive Movement", IF(G391 &lt; 0, "Negative Movement", "No Movement"))</f>
        <v>Negative Movement</v>
      </c>
      <c r="I391" s="2">
        <f>ROUNDUP((E391-E390)/E390*100,2)</f>
        <v>-1.47</v>
      </c>
    </row>
    <row r="392" spans="1:9">
      <c r="A392" s="1">
        <v>43914</v>
      </c>
      <c r="B392">
        <v>55.188499</v>
      </c>
      <c r="C392">
        <v>56.75</v>
      </c>
      <c r="D392">
        <v>54.530997999999997</v>
      </c>
      <c r="E392">
        <v>56.722999999999999</v>
      </c>
      <c r="F392">
        <v>66890000</v>
      </c>
      <c r="G392">
        <f>ROUNDUP(E392 - E391,2)</f>
        <v>3.9</v>
      </c>
      <c r="H392" s="2" t="str">
        <f>IF(G392 &gt; 0, "Positive Movement", IF(G392 &lt; 0, "Negative Movement", "No Movement"))</f>
        <v>Positive Movement</v>
      </c>
      <c r="I392" s="2">
        <f>ROUNDUP((E392-E391)/E391*100,2)</f>
        <v>7.37</v>
      </c>
    </row>
    <row r="393" spans="1:9">
      <c r="A393" s="1">
        <v>43915</v>
      </c>
      <c r="B393">
        <v>56.323501999999998</v>
      </c>
      <c r="C393">
        <v>57.445</v>
      </c>
      <c r="D393">
        <v>54.300499000000002</v>
      </c>
      <c r="E393">
        <v>55.124499999999998</v>
      </c>
      <c r="F393">
        <v>81630000</v>
      </c>
      <c r="G393">
        <f>ROUNDUP(E393 - E392,2)</f>
        <v>-1.6</v>
      </c>
      <c r="H393" s="2" t="str">
        <f>IF(G393 &gt; 0, "Positive Movement", IF(G393 &lt; 0, "Negative Movement", "No Movement"))</f>
        <v>Negative Movement</v>
      </c>
      <c r="I393" s="2">
        <f>ROUNDUP((E393-E392)/E392*100,2)</f>
        <v>-2.82</v>
      </c>
    </row>
    <row r="394" spans="1:9">
      <c r="A394" s="1">
        <v>43916</v>
      </c>
      <c r="B394">
        <v>55.59</v>
      </c>
      <c r="C394">
        <v>58.498500999999997</v>
      </c>
      <c r="D394">
        <v>54.676498000000002</v>
      </c>
      <c r="E394">
        <v>58.087502000000001</v>
      </c>
      <c r="F394">
        <v>71434000</v>
      </c>
      <c r="G394">
        <f>ROUNDUP(E394 - E393,2)</f>
        <v>2.9699999999999998</v>
      </c>
      <c r="H394" s="2" t="str">
        <f>IF(G394 &gt; 0, "Positive Movement", IF(G394 &lt; 0, "Negative Movement", "No Movement"))</f>
        <v>Positive Movement</v>
      </c>
      <c r="I394" s="2">
        <f>ROUNDUP((E394-E393)/E393*100,2)</f>
        <v>5.38</v>
      </c>
    </row>
    <row r="395" spans="1:9">
      <c r="A395" s="1">
        <v>43917</v>
      </c>
      <c r="B395">
        <v>56.283501000000001</v>
      </c>
      <c r="C395">
        <v>57.533501000000001</v>
      </c>
      <c r="D395">
        <v>55.295501999999999</v>
      </c>
      <c r="E395">
        <v>55.535499999999999</v>
      </c>
      <c r="F395">
        <v>64170000</v>
      </c>
      <c r="G395">
        <f>ROUNDUP(E395 - E394,2)</f>
        <v>-2.5599999999999996</v>
      </c>
      <c r="H395" s="2" t="str">
        <f>IF(G395 &gt; 0, "Positive Movement", IF(G395 &lt; 0, "Negative Movement", "No Movement"))</f>
        <v>Negative Movement</v>
      </c>
      <c r="I395" s="2">
        <f>ROUNDUP((E395-E394)/E394*100,2)</f>
        <v>-4.3999999999999995</v>
      </c>
    </row>
    <row r="396" spans="1:9">
      <c r="A396" s="1">
        <v>43920</v>
      </c>
      <c r="B396">
        <v>56.251998999999998</v>
      </c>
      <c r="C396">
        <v>57.581501000000003</v>
      </c>
      <c r="D396">
        <v>54.824001000000003</v>
      </c>
      <c r="E396">
        <v>57.341000000000001</v>
      </c>
      <c r="F396">
        <v>51482000</v>
      </c>
      <c r="G396">
        <f>ROUNDUP(E396 - E395,2)</f>
        <v>1.81</v>
      </c>
      <c r="H396" s="2" t="str">
        <f>IF(G396 &gt; 0, "Positive Movement", IF(G396 &lt; 0, "Negative Movement", "No Movement"))</f>
        <v>Positive Movement</v>
      </c>
      <c r="I396" s="2">
        <f>ROUNDUP((E396-E395)/E395*100,2)</f>
        <v>3.26</v>
      </c>
    </row>
    <row r="397" spans="1:9">
      <c r="A397" s="1">
        <v>43921</v>
      </c>
      <c r="B397">
        <v>57.365001999999997</v>
      </c>
      <c r="C397">
        <v>58.765498999999998</v>
      </c>
      <c r="D397">
        <v>56.907001000000001</v>
      </c>
      <c r="E397">
        <v>58.140498999999998</v>
      </c>
      <c r="F397">
        <v>49728000</v>
      </c>
      <c r="G397">
        <f>ROUNDUP(E397 - E396,2)</f>
        <v>0.8</v>
      </c>
      <c r="H397" s="2" t="str">
        <f>IF(G397 &gt; 0, "Positive Movement", IF(G397 &lt; 0, "Negative Movement", "No Movement"))</f>
        <v>Positive Movement</v>
      </c>
      <c r="I397" s="2">
        <f>ROUNDUP((E397-E396)/E396*100,2)</f>
        <v>1.4</v>
      </c>
    </row>
    <row r="398" spans="1:9">
      <c r="A398" s="1">
        <v>43922</v>
      </c>
      <c r="B398">
        <v>56.099997999999999</v>
      </c>
      <c r="C398">
        <v>56.484501000000002</v>
      </c>
      <c r="D398">
        <v>54.872501</v>
      </c>
      <c r="E398">
        <v>55.280997999999997</v>
      </c>
      <c r="F398">
        <v>46884000</v>
      </c>
      <c r="G398">
        <f>ROUNDUP(E398 - E397,2)</f>
        <v>-2.86</v>
      </c>
      <c r="H398" s="2" t="str">
        <f>IF(G398 &gt; 0, "Positive Movement", IF(G398 &lt; 0, "Negative Movement", "No Movement"))</f>
        <v>Negative Movement</v>
      </c>
      <c r="I398" s="2">
        <f>ROUNDUP((E398-E397)/E397*100,2)</f>
        <v>-4.92</v>
      </c>
    </row>
    <row r="399" spans="1:9">
      <c r="A399" s="1">
        <v>43923</v>
      </c>
      <c r="B399">
        <v>54.912998000000002</v>
      </c>
      <c r="C399">
        <v>56.342998999999999</v>
      </c>
      <c r="D399">
        <v>54.82</v>
      </c>
      <c r="E399">
        <v>56.042000000000002</v>
      </c>
      <c r="F399">
        <v>39298000</v>
      </c>
      <c r="G399">
        <f>ROUNDUP(E399 - E398,2)</f>
        <v>0.77</v>
      </c>
      <c r="H399" s="2" t="str">
        <f>IF(G399 &gt; 0, "Positive Movement", IF(G399 &lt; 0, "Negative Movement", "No Movement"))</f>
        <v>Positive Movement</v>
      </c>
      <c r="I399" s="2">
        <f>ROUNDUP((E399-E398)/E398*100,2)</f>
        <v>1.3800000000000001</v>
      </c>
    </row>
    <row r="400" spans="1:9">
      <c r="A400" s="1">
        <v>43924</v>
      </c>
      <c r="B400">
        <v>55.950747999999997</v>
      </c>
      <c r="C400">
        <v>56.176997999999998</v>
      </c>
      <c r="D400">
        <v>53.990501000000002</v>
      </c>
      <c r="E400">
        <v>54.894001000000003</v>
      </c>
      <c r="F400">
        <v>46268000</v>
      </c>
      <c r="G400">
        <f>ROUNDUP(E400 - E399,2)</f>
        <v>-1.1499999999999999</v>
      </c>
      <c r="H400" s="2" t="str">
        <f>IF(G400 &gt; 0, "Positive Movement", IF(G400 &lt; 0, "Negative Movement", "No Movement"))</f>
        <v>Negative Movement</v>
      </c>
      <c r="I400" s="2">
        <f>ROUNDUP((E400-E399)/E399*100,2)</f>
        <v>-2.0499999999999998</v>
      </c>
    </row>
    <row r="401" spans="1:9">
      <c r="A401" s="1">
        <v>43927</v>
      </c>
      <c r="B401">
        <v>56.900002000000001</v>
      </c>
      <c r="C401">
        <v>59.733001999999999</v>
      </c>
      <c r="D401">
        <v>56.547001000000002</v>
      </c>
      <c r="E401">
        <v>59.346001000000001</v>
      </c>
      <c r="F401">
        <v>53294000</v>
      </c>
      <c r="G401">
        <f>ROUNDUP(E401 - E400,2)</f>
        <v>4.46</v>
      </c>
      <c r="H401" s="2" t="str">
        <f>IF(G401 &gt; 0, "Positive Movement", IF(G401 &lt; 0, "Negative Movement", "No Movement"))</f>
        <v>Positive Movement</v>
      </c>
      <c r="I401" s="2">
        <f>ROUNDUP((E401-E400)/E400*100,2)</f>
        <v>8.1199999999999992</v>
      </c>
    </row>
    <row r="402" spans="1:9">
      <c r="A402" s="1">
        <v>43928</v>
      </c>
      <c r="B402">
        <v>61.049999</v>
      </c>
      <c r="C402">
        <v>61.25</v>
      </c>
      <c r="D402">
        <v>59.111499999999999</v>
      </c>
      <c r="E402">
        <v>59.325499999999998</v>
      </c>
      <c r="F402">
        <v>47746000</v>
      </c>
      <c r="G402">
        <f>ROUNDUP(E402 - E401,2)</f>
        <v>-0.03</v>
      </c>
      <c r="H402" s="2" t="str">
        <f>IF(G402 &gt; 0, "Positive Movement", IF(G402 &lt; 0, "Negative Movement", "No Movement"))</f>
        <v>Negative Movement</v>
      </c>
      <c r="I402" s="2">
        <f>ROUNDUP((E402-E401)/E401*100,2)</f>
        <v>-0.04</v>
      </c>
    </row>
    <row r="403" spans="1:9">
      <c r="A403" s="1">
        <v>43929</v>
      </c>
      <c r="B403">
        <v>60.325001</v>
      </c>
      <c r="C403">
        <v>60.953499000000001</v>
      </c>
      <c r="D403">
        <v>59.408000999999999</v>
      </c>
      <c r="E403">
        <v>60.514000000000003</v>
      </c>
      <c r="F403">
        <v>39502000</v>
      </c>
      <c r="G403">
        <f>ROUNDUP(E403 - E402,2)</f>
        <v>1.19</v>
      </c>
      <c r="H403" s="2" t="str">
        <f>IF(G403 &gt; 0, "Positive Movement", IF(G403 &lt; 0, "Negative Movement", "No Movement"))</f>
        <v>Positive Movement</v>
      </c>
      <c r="I403" s="2">
        <f>ROUNDUP((E403-E402)/E402*100,2)</f>
        <v>2.0099999999999998</v>
      </c>
    </row>
    <row r="404" spans="1:9">
      <c r="A404" s="1">
        <v>43930</v>
      </c>
      <c r="B404">
        <v>61.203999000000003</v>
      </c>
      <c r="C404">
        <v>61.278500000000001</v>
      </c>
      <c r="D404">
        <v>59.836750000000002</v>
      </c>
      <c r="E404">
        <v>60.572498000000003</v>
      </c>
      <c r="F404">
        <v>43508000</v>
      </c>
      <c r="G404">
        <f>ROUNDUP(E404 - E403,2)</f>
        <v>6.0000000000000005E-2</v>
      </c>
      <c r="H404" s="2" t="str">
        <f>IF(G404 &gt; 0, "Positive Movement", IF(G404 &lt; 0, "Negative Movement", "No Movement"))</f>
        <v>Positive Movement</v>
      </c>
      <c r="I404" s="2">
        <f>ROUNDUP((E404-E403)/E403*100,2)</f>
        <v>9.9999999999999992E-2</v>
      </c>
    </row>
    <row r="405" spans="1:9">
      <c r="A405" s="1">
        <v>43934</v>
      </c>
      <c r="B405">
        <v>60.459000000000003</v>
      </c>
      <c r="C405">
        <v>61.025500999999998</v>
      </c>
      <c r="D405">
        <v>59.836750000000002</v>
      </c>
      <c r="E405">
        <v>60.877997999999998</v>
      </c>
      <c r="F405">
        <v>34796000</v>
      </c>
      <c r="G405">
        <f>ROUNDUP(E405 - E404,2)</f>
        <v>0.31</v>
      </c>
      <c r="H405" s="2" t="str">
        <f>IF(G405 &gt; 0, "Positive Movement", IF(G405 &lt; 0, "Negative Movement", "No Movement"))</f>
        <v>Positive Movement</v>
      </c>
      <c r="I405" s="2">
        <f>ROUNDUP((E405-E404)/E404*100,2)</f>
        <v>0.51</v>
      </c>
    </row>
    <row r="406" spans="1:9">
      <c r="A406" s="1">
        <v>43935</v>
      </c>
      <c r="B406">
        <v>62.254500999999998</v>
      </c>
      <c r="C406">
        <v>64.103499999999997</v>
      </c>
      <c r="D406">
        <v>61.846499999999999</v>
      </c>
      <c r="E406">
        <v>63.461497999999999</v>
      </c>
      <c r="F406">
        <v>49408000</v>
      </c>
      <c r="G406">
        <f>ROUNDUP(E406 - E405,2)</f>
        <v>2.59</v>
      </c>
      <c r="H406" s="2" t="str">
        <f>IF(G406 &gt; 0, "Positive Movement", IF(G406 &lt; 0, "Negative Movement", "No Movement"))</f>
        <v>Positive Movement</v>
      </c>
      <c r="I406" s="2">
        <f>ROUNDUP((E406-E405)/E405*100,2)</f>
        <v>4.25</v>
      </c>
    </row>
    <row r="407" spans="1:9">
      <c r="A407" s="1">
        <v>43936</v>
      </c>
      <c r="B407">
        <v>62.280498999999999</v>
      </c>
      <c r="C407">
        <v>64.023003000000003</v>
      </c>
      <c r="D407">
        <v>62.02</v>
      </c>
      <c r="E407">
        <v>63.123500999999997</v>
      </c>
      <c r="F407">
        <v>33434000</v>
      </c>
      <c r="G407">
        <f>ROUNDUP(E407 - E406,2)</f>
        <v>-0.34</v>
      </c>
      <c r="H407" s="2" t="str">
        <f>IF(G407 &gt; 0, "Positive Movement", IF(G407 &lt; 0, "Negative Movement", "No Movement"))</f>
        <v>Negative Movement</v>
      </c>
      <c r="I407" s="2">
        <f>ROUNDUP((E407-E406)/E406*100,2)</f>
        <v>-0.54</v>
      </c>
    </row>
    <row r="408" spans="1:9">
      <c r="A408" s="1">
        <v>43937</v>
      </c>
      <c r="B408">
        <v>63.705002</v>
      </c>
      <c r="C408">
        <v>63.950001</v>
      </c>
      <c r="D408">
        <v>62.131000999999998</v>
      </c>
      <c r="E408">
        <v>63.173499999999997</v>
      </c>
      <c r="F408">
        <v>50362000</v>
      </c>
      <c r="G408">
        <f>ROUNDUP(E408 - E407,2)</f>
        <v>0.05</v>
      </c>
      <c r="H408" s="2" t="str">
        <f>IF(G408 &gt; 0, "Positive Movement", IF(G408 &lt; 0, "Negative Movement", "No Movement"))</f>
        <v>Positive Movement</v>
      </c>
      <c r="I408" s="2">
        <f>ROUNDUP((E408-E407)/E407*100,2)</f>
        <v>0.08</v>
      </c>
    </row>
    <row r="409" spans="1:9">
      <c r="A409" s="1">
        <v>43938</v>
      </c>
      <c r="B409">
        <v>64.242500000000007</v>
      </c>
      <c r="C409">
        <v>64.721496999999999</v>
      </c>
      <c r="D409">
        <v>63.561501</v>
      </c>
      <c r="E409">
        <v>64.162497999999999</v>
      </c>
      <c r="F409">
        <v>38980000</v>
      </c>
      <c r="G409">
        <f>ROUNDUP(E409 - E408,2)</f>
        <v>0.99</v>
      </c>
      <c r="H409" s="2" t="str">
        <f>IF(G409 &gt; 0, "Positive Movement", IF(G409 &lt; 0, "Negative Movement", "No Movement"))</f>
        <v>Positive Movement</v>
      </c>
      <c r="I409" s="2">
        <f>ROUNDUP((E409-E408)/E408*100,2)</f>
        <v>1.57</v>
      </c>
    </row>
    <row r="410" spans="1:9">
      <c r="A410" s="1">
        <v>43941</v>
      </c>
      <c r="B410">
        <v>63.549999</v>
      </c>
      <c r="C410">
        <v>64.080001999999993</v>
      </c>
      <c r="D410">
        <v>63.068500999999998</v>
      </c>
      <c r="E410">
        <v>63.330502000000003</v>
      </c>
      <c r="F410">
        <v>33910000</v>
      </c>
      <c r="G410">
        <f>ROUNDUP(E410 - E409,2)</f>
        <v>-0.84</v>
      </c>
      <c r="H410" s="2" t="str">
        <f>IF(G410 &gt; 0, "Positive Movement", IF(G410 &lt; 0, "Negative Movement", "No Movement"))</f>
        <v>Negative Movement</v>
      </c>
      <c r="I410" s="2">
        <f>ROUNDUP((E410-E409)/E409*100,2)</f>
        <v>-1.3</v>
      </c>
    </row>
    <row r="411" spans="1:9">
      <c r="A411" s="1">
        <v>43942</v>
      </c>
      <c r="B411">
        <v>62.349997999999999</v>
      </c>
      <c r="C411">
        <v>62.713501000000001</v>
      </c>
      <c r="D411">
        <v>60.485500000000002</v>
      </c>
      <c r="E411">
        <v>60.817000999999998</v>
      </c>
      <c r="F411">
        <v>43060000</v>
      </c>
      <c r="G411">
        <f>ROUNDUP(E411 - E410,2)</f>
        <v>-2.5199999999999996</v>
      </c>
      <c r="H411" s="2" t="str">
        <f>IF(G411 &gt; 0, "Positive Movement", IF(G411 &lt; 0, "Negative Movement", "No Movement"))</f>
        <v>Negative Movement</v>
      </c>
      <c r="I411" s="2">
        <f>ROUNDUP((E411-E410)/E410*100,2)</f>
        <v>-3.9699999999999998</v>
      </c>
    </row>
    <row r="412" spans="1:9">
      <c r="A412" s="1">
        <v>43943</v>
      </c>
      <c r="B412">
        <v>62.277000000000001</v>
      </c>
      <c r="C412">
        <v>64.280647000000002</v>
      </c>
      <c r="D412">
        <v>62.099997999999999</v>
      </c>
      <c r="E412">
        <v>63.160499999999999</v>
      </c>
      <c r="F412">
        <v>41848000</v>
      </c>
      <c r="G412">
        <f>ROUNDUP(E412 - E411,2)</f>
        <v>2.3499999999999996</v>
      </c>
      <c r="H412" s="2" t="str">
        <f>IF(G412 &gt; 0, "Positive Movement", IF(G412 &lt; 0, "Negative Movement", "No Movement"))</f>
        <v>Positive Movement</v>
      </c>
      <c r="I412" s="2">
        <f>ROUNDUP((E412-E411)/E411*100,2)</f>
        <v>3.86</v>
      </c>
    </row>
    <row r="413" spans="1:9">
      <c r="A413" s="1">
        <v>43944</v>
      </c>
      <c r="B413">
        <v>63.577499000000003</v>
      </c>
      <c r="C413">
        <v>64.665497000000002</v>
      </c>
      <c r="D413">
        <v>63.283501000000001</v>
      </c>
      <c r="E413">
        <v>63.815497999999998</v>
      </c>
      <c r="F413">
        <v>31324000</v>
      </c>
      <c r="G413">
        <f>ROUNDUP(E413 - E412,2)</f>
        <v>0.66</v>
      </c>
      <c r="H413" s="2" t="str">
        <f>IF(G413 &gt; 0, "Positive Movement", IF(G413 &lt; 0, "Negative Movement", "No Movement"))</f>
        <v>Positive Movement</v>
      </c>
      <c r="I413" s="2">
        <f>ROUNDUP((E413-E412)/E412*100,2)</f>
        <v>1.04</v>
      </c>
    </row>
    <row r="414" spans="1:9">
      <c r="A414" s="1">
        <v>43945</v>
      </c>
      <c r="B414">
        <v>63.058498</v>
      </c>
      <c r="C414">
        <v>64.019997000000004</v>
      </c>
      <c r="D414">
        <v>62.472499999999997</v>
      </c>
      <c r="E414">
        <v>63.965499999999999</v>
      </c>
      <c r="F414">
        <v>32792000</v>
      </c>
      <c r="G414">
        <f>ROUNDUP(E414 - E413,2)</f>
        <v>0.16</v>
      </c>
      <c r="H414" s="2" t="str">
        <f>IF(G414 &gt; 0, "Positive Movement", IF(G414 &lt; 0, "Negative Movement", "No Movement"))</f>
        <v>Positive Movement</v>
      </c>
      <c r="I414" s="2">
        <f>ROUNDUP((E414-E413)/E413*100,2)</f>
        <v>0.24000000000000002</v>
      </c>
    </row>
    <row r="415" spans="1:9">
      <c r="A415" s="1">
        <v>43948</v>
      </c>
      <c r="B415">
        <v>64.800003000000004</v>
      </c>
      <c r="C415">
        <v>64.807502999999997</v>
      </c>
      <c r="D415">
        <v>63.450001</v>
      </c>
      <c r="E415">
        <v>63.793998999999999</v>
      </c>
      <c r="F415">
        <v>32012000</v>
      </c>
      <c r="G415">
        <f>ROUNDUP(E415 - E414,2)</f>
        <v>-0.18000000000000002</v>
      </c>
      <c r="H415" s="2" t="str">
        <f>IF(G415 &gt; 0, "Positive Movement", IF(G415 &lt; 0, "Negative Movement", "No Movement"))</f>
        <v>Negative Movement</v>
      </c>
      <c r="I415" s="2">
        <f>ROUNDUP((E415-E414)/E414*100,2)</f>
        <v>-0.27</v>
      </c>
    </row>
    <row r="416" spans="1:9">
      <c r="A416" s="1">
        <v>43949</v>
      </c>
      <c r="B416">
        <v>64.396500000000003</v>
      </c>
      <c r="C416">
        <v>64.402495999999999</v>
      </c>
      <c r="D416">
        <v>61.610000999999997</v>
      </c>
      <c r="E416">
        <v>61.683498</v>
      </c>
      <c r="F416">
        <v>59026000</v>
      </c>
      <c r="G416">
        <f>ROUNDUP(E416 - E415,2)</f>
        <v>-2.1199999999999997</v>
      </c>
      <c r="H416" s="2" t="str">
        <f>IF(G416 &gt; 0, "Positive Movement", IF(G416 &lt; 0, "Negative Movement", "No Movement"))</f>
        <v>Negative Movement</v>
      </c>
      <c r="I416" s="2">
        <f>ROUNDUP((E416-E415)/E415*100,2)</f>
        <v>-3.3099999999999996</v>
      </c>
    </row>
    <row r="417" spans="1:9">
      <c r="A417" s="1">
        <v>43950</v>
      </c>
      <c r="B417">
        <v>67.072997999999998</v>
      </c>
      <c r="C417">
        <v>67.999495999999994</v>
      </c>
      <c r="D417">
        <v>66.266998000000001</v>
      </c>
      <c r="E417">
        <v>67.073997000000006</v>
      </c>
      <c r="F417">
        <v>75872000</v>
      </c>
      <c r="G417">
        <f>ROUNDUP(E417 - E416,2)</f>
        <v>5.3999999999999995</v>
      </c>
      <c r="H417" s="2" t="str">
        <f>IF(G417 &gt; 0, "Positive Movement", IF(G417 &lt; 0, "Negative Movement", "No Movement"))</f>
        <v>Positive Movement</v>
      </c>
      <c r="I417" s="2">
        <f>ROUNDUP((E417-E416)/E416*100,2)</f>
        <v>8.74</v>
      </c>
    </row>
    <row r="418" spans="1:9">
      <c r="A418" s="1">
        <v>43951</v>
      </c>
      <c r="B418">
        <v>66.244003000000006</v>
      </c>
      <c r="C418">
        <v>67.640998999999994</v>
      </c>
      <c r="D418">
        <v>66.124495999999994</v>
      </c>
      <c r="E418">
        <v>67.432998999999995</v>
      </c>
      <c r="F418">
        <v>53378000</v>
      </c>
      <c r="G418">
        <f>ROUNDUP(E418 - E417,2)</f>
        <v>0.36</v>
      </c>
      <c r="H418" s="2" t="str">
        <f>IF(G418 &gt; 0, "Positive Movement", IF(G418 &lt; 0, "Negative Movement", "No Movement"))</f>
        <v>Positive Movement</v>
      </c>
      <c r="I418" s="2">
        <f>ROUNDUP((E418-E417)/E417*100,2)</f>
        <v>0.54</v>
      </c>
    </row>
    <row r="419" spans="1:9">
      <c r="A419" s="1">
        <v>43952</v>
      </c>
      <c r="B419">
        <v>66.425003000000004</v>
      </c>
      <c r="C419">
        <v>67.603499999999997</v>
      </c>
      <c r="D419">
        <v>65.550003000000004</v>
      </c>
      <c r="E419">
        <v>66.030501999999998</v>
      </c>
      <c r="F419">
        <v>41450000</v>
      </c>
      <c r="G419">
        <f>ROUNDUP(E419 - E418,2)</f>
        <v>-1.41</v>
      </c>
      <c r="H419" s="2" t="str">
        <f>IF(G419 &gt; 0, "Positive Movement", IF(G419 &lt; 0, "Negative Movement", "No Movement"))</f>
        <v>Negative Movement</v>
      </c>
      <c r="I419" s="2">
        <f>ROUNDUP((E419-E418)/E418*100,2)</f>
        <v>-2.0799999999999996</v>
      </c>
    </row>
    <row r="420" spans="1:9">
      <c r="A420" s="1">
        <v>43955</v>
      </c>
      <c r="B420">
        <v>65.411499000000006</v>
      </c>
      <c r="C420">
        <v>66.383003000000002</v>
      </c>
      <c r="D420">
        <v>64.949996999999996</v>
      </c>
      <c r="E420">
        <v>66.339995999999999</v>
      </c>
      <c r="F420">
        <v>30080000</v>
      </c>
      <c r="G420">
        <f>ROUNDUP(E420 - E419,2)</f>
        <v>0.31</v>
      </c>
      <c r="H420" s="2" t="str">
        <f>IF(G420 &gt; 0, "Positive Movement", IF(G420 &lt; 0, "Negative Movement", "No Movement"))</f>
        <v>Positive Movement</v>
      </c>
      <c r="I420" s="2">
        <f>ROUNDUP((E420-E419)/E419*100,2)</f>
        <v>0.47000000000000003</v>
      </c>
    </row>
    <row r="421" spans="1:9">
      <c r="A421" s="1">
        <v>43956</v>
      </c>
      <c r="B421">
        <v>66.896004000000005</v>
      </c>
      <c r="C421">
        <v>68.696999000000005</v>
      </c>
      <c r="D421">
        <v>66.873001000000002</v>
      </c>
      <c r="E421">
        <v>67.555496000000005</v>
      </c>
      <c r="F421">
        <v>33030000</v>
      </c>
      <c r="G421">
        <f>ROUNDUP(E421 - E420,2)</f>
        <v>1.22</v>
      </c>
      <c r="H421" s="2" t="str">
        <f>IF(G421 &gt; 0, "Positive Movement", IF(G421 &lt; 0, "Negative Movement", "No Movement"))</f>
        <v>Positive Movement</v>
      </c>
      <c r="I421" s="2">
        <f>ROUNDUP((E421-E420)/E420*100,2)</f>
        <v>1.84</v>
      </c>
    </row>
    <row r="422" spans="1:9">
      <c r="A422" s="1">
        <v>43957</v>
      </c>
      <c r="B422">
        <v>68.084502999999998</v>
      </c>
      <c r="C422">
        <v>68.555999999999997</v>
      </c>
      <c r="D422">
        <v>67.364502000000002</v>
      </c>
      <c r="E422">
        <v>67.364998</v>
      </c>
      <c r="F422">
        <v>24308000</v>
      </c>
      <c r="G422">
        <f>ROUNDUP(E422 - E421,2)</f>
        <v>-0.2</v>
      </c>
      <c r="H422" s="2" t="str">
        <f>IF(G422 &gt; 0, "Positive Movement", IF(G422 &lt; 0, "Negative Movement", "No Movement"))</f>
        <v>Negative Movement</v>
      </c>
      <c r="I422" s="2">
        <f>ROUNDUP((E422-E421)/E421*100,2)</f>
        <v>-0.29000000000000004</v>
      </c>
    </row>
    <row r="423" spans="1:9">
      <c r="A423" s="1">
        <v>43958</v>
      </c>
      <c r="B423">
        <v>68.296997000000005</v>
      </c>
      <c r="C423">
        <v>68.879997000000003</v>
      </c>
      <c r="D423">
        <v>67.763496000000004</v>
      </c>
      <c r="E423">
        <v>68.627998000000005</v>
      </c>
      <c r="F423">
        <v>27952000</v>
      </c>
      <c r="G423">
        <f>ROUNDUP(E423 - E422,2)</f>
        <v>1.27</v>
      </c>
      <c r="H423" s="2" t="str">
        <f>IF(G423 &gt; 0, "Positive Movement", IF(G423 &lt; 0, "Negative Movement", "No Movement"))</f>
        <v>Positive Movement</v>
      </c>
      <c r="I423" s="2">
        <f>ROUNDUP((E423-E422)/E422*100,2)</f>
        <v>1.8800000000000001</v>
      </c>
    </row>
    <row r="424" spans="1:9">
      <c r="A424" s="1">
        <v>43959</v>
      </c>
      <c r="B424">
        <v>69.156502000000003</v>
      </c>
      <c r="C424">
        <v>69.938004000000006</v>
      </c>
      <c r="D424">
        <v>68.774001999999996</v>
      </c>
      <c r="E424">
        <v>69.418503000000001</v>
      </c>
      <c r="F424">
        <v>27738000</v>
      </c>
      <c r="G424">
        <f>ROUNDUP(E424 - E423,2)</f>
        <v>0.8</v>
      </c>
      <c r="H424" s="2" t="str">
        <f>IF(G424 &gt; 0, "Positive Movement", IF(G424 &lt; 0, "Negative Movement", "No Movement"))</f>
        <v>Positive Movement</v>
      </c>
      <c r="I424" s="2">
        <f>ROUNDUP((E424-E423)/E423*100,2)</f>
        <v>1.1599999999999999</v>
      </c>
    </row>
    <row r="425" spans="1:9">
      <c r="A425" s="1">
        <v>43962</v>
      </c>
      <c r="B425">
        <v>68.914000999999999</v>
      </c>
      <c r="C425">
        <v>70.826499999999996</v>
      </c>
      <c r="D425">
        <v>68.857596999999998</v>
      </c>
      <c r="E425">
        <v>70.163002000000006</v>
      </c>
      <c r="F425">
        <v>28242000</v>
      </c>
      <c r="G425">
        <f>ROUNDUP(E425 - E424,2)</f>
        <v>0.75</v>
      </c>
      <c r="H425" s="2" t="str">
        <f>IF(G425 &gt; 0, "Positive Movement", IF(G425 &lt; 0, "Negative Movement", "No Movement"))</f>
        <v>Positive Movement</v>
      </c>
      <c r="I425" s="2">
        <f>ROUNDUP((E425-E424)/E424*100,2)</f>
        <v>1.08</v>
      </c>
    </row>
    <row r="426" spans="1:9">
      <c r="A426" s="1">
        <v>43963</v>
      </c>
      <c r="B426">
        <v>70.356003000000001</v>
      </c>
      <c r="C426">
        <v>70.75</v>
      </c>
      <c r="D426">
        <v>68.738502999999994</v>
      </c>
      <c r="E426">
        <v>68.787002999999999</v>
      </c>
      <c r="F426">
        <v>27812000</v>
      </c>
      <c r="G426">
        <f>ROUNDUP(E426 - E425,2)</f>
        <v>-1.3800000000000001</v>
      </c>
      <c r="H426" s="2" t="str">
        <f>IF(G426 &gt; 0, "Positive Movement", IF(G426 &lt; 0, "Negative Movement", "No Movement"))</f>
        <v>Negative Movement</v>
      </c>
      <c r="I426" s="2">
        <f>ROUNDUP((E426-E425)/E425*100,2)</f>
        <v>-1.97</v>
      </c>
    </row>
    <row r="427" spans="1:9">
      <c r="A427" s="1">
        <v>43964</v>
      </c>
      <c r="B427">
        <v>68.852501000000004</v>
      </c>
      <c r="C427">
        <v>69.274101000000002</v>
      </c>
      <c r="D427">
        <v>66.419998000000007</v>
      </c>
      <c r="E427">
        <v>67.466498999999999</v>
      </c>
      <c r="F427">
        <v>36252000</v>
      </c>
      <c r="G427">
        <f>ROUNDUP(E427 - E426,2)</f>
        <v>-1.33</v>
      </c>
      <c r="H427" s="2" t="str">
        <f>IF(G427 &gt; 0, "Positive Movement", IF(G427 &lt; 0, "Negative Movement", "No Movement"))</f>
        <v>Negative Movement</v>
      </c>
      <c r="I427" s="2">
        <f>ROUNDUP((E427-E426)/E426*100,2)</f>
        <v>-1.92</v>
      </c>
    </row>
    <row r="428" spans="1:9">
      <c r="A428" s="1">
        <v>43965</v>
      </c>
      <c r="B428">
        <v>66.750998999999993</v>
      </c>
      <c r="C428">
        <v>67.871002000000004</v>
      </c>
      <c r="D428">
        <v>66.195503000000002</v>
      </c>
      <c r="E428">
        <v>67.806503000000006</v>
      </c>
      <c r="F428">
        <v>32062000</v>
      </c>
      <c r="G428">
        <f>ROUNDUP(E428 - E427,2)</f>
        <v>0.35000000000000003</v>
      </c>
      <c r="H428" s="2" t="str">
        <f>IF(G428 &gt; 0, "Positive Movement", IF(G428 &lt; 0, "Negative Movement", "No Movement"))</f>
        <v>Positive Movement</v>
      </c>
      <c r="I428" s="2">
        <f>ROUNDUP((E428-E427)/E427*100,2)</f>
        <v>0.51</v>
      </c>
    </row>
    <row r="429" spans="1:9">
      <c r="A429" s="1">
        <v>43966</v>
      </c>
      <c r="B429">
        <v>67.5</v>
      </c>
      <c r="C429">
        <v>68.723999000000006</v>
      </c>
      <c r="D429">
        <v>66.949996999999996</v>
      </c>
      <c r="E429">
        <v>68.659499999999994</v>
      </c>
      <c r="F429">
        <v>34154000</v>
      </c>
      <c r="G429">
        <f>ROUNDUP(E429 - E428,2)</f>
        <v>0.86</v>
      </c>
      <c r="H429" s="2" t="str">
        <f>IF(G429 &gt; 0, "Positive Movement", IF(G429 &lt; 0, "Negative Movement", "No Movement"))</f>
        <v>Positive Movement</v>
      </c>
      <c r="I429" s="2">
        <f>ROUNDUP((E429-E428)/E428*100,2)</f>
        <v>1.26</v>
      </c>
    </row>
    <row r="430" spans="1:9">
      <c r="A430" s="1">
        <v>43969</v>
      </c>
      <c r="B430">
        <v>68.087502000000001</v>
      </c>
      <c r="C430">
        <v>69.616248999999996</v>
      </c>
      <c r="D430">
        <v>67.712502000000001</v>
      </c>
      <c r="E430">
        <v>69.196999000000005</v>
      </c>
      <c r="F430">
        <v>36448000</v>
      </c>
      <c r="G430">
        <f>ROUNDUP(E430 - E429,2)</f>
        <v>0.54</v>
      </c>
      <c r="H430" s="2" t="str">
        <f>IF(G430 &gt; 0, "Positive Movement", IF(G430 &lt; 0, "Negative Movement", "No Movement"))</f>
        <v>Positive Movement</v>
      </c>
      <c r="I430" s="2">
        <f>ROUNDUP((E430-E429)/E429*100,2)</f>
        <v>0.79</v>
      </c>
    </row>
    <row r="431" spans="1:9">
      <c r="A431" s="1">
        <v>43970</v>
      </c>
      <c r="B431">
        <v>69.349853999999993</v>
      </c>
      <c r="C431">
        <v>69.599997999999999</v>
      </c>
      <c r="D431">
        <v>68.674248000000006</v>
      </c>
      <c r="E431">
        <v>68.674248000000006</v>
      </c>
      <c r="F431">
        <v>25612000</v>
      </c>
      <c r="G431">
        <f>ROUNDUP(E431 - E430,2)</f>
        <v>-0.53</v>
      </c>
      <c r="H431" s="2" t="str">
        <f>IF(G431 &gt; 0, "Positive Movement", IF(G431 &lt; 0, "Negative Movement", "No Movement"))</f>
        <v>Negative Movement</v>
      </c>
      <c r="I431" s="2">
        <f>ROUNDUP((E431-E430)/E430*100,2)</f>
        <v>-0.76</v>
      </c>
    </row>
    <row r="432" spans="1:9">
      <c r="A432" s="1">
        <v>43971</v>
      </c>
      <c r="B432">
        <v>69.478995999999995</v>
      </c>
      <c r="C432">
        <v>70.521004000000005</v>
      </c>
      <c r="D432">
        <v>69.362503000000004</v>
      </c>
      <c r="E432">
        <v>70.335999000000001</v>
      </c>
      <c r="F432">
        <v>33108000</v>
      </c>
      <c r="G432">
        <f>ROUNDUP(E432 - E431,2)</f>
        <v>1.67</v>
      </c>
      <c r="H432" s="2" t="str">
        <f>IF(G432 &gt; 0, "Positive Movement", IF(G432 &lt; 0, "Negative Movement", "No Movement"))</f>
        <v>Positive Movement</v>
      </c>
      <c r="I432" s="2">
        <f>ROUNDUP((E432-E431)/E431*100,2)</f>
        <v>2.42</v>
      </c>
    </row>
    <row r="433" spans="1:9">
      <c r="A433" s="1">
        <v>43972</v>
      </c>
      <c r="B433">
        <v>70.400002000000001</v>
      </c>
      <c r="C433">
        <v>70.774497999999994</v>
      </c>
      <c r="D433">
        <v>69.672500999999997</v>
      </c>
      <c r="E433">
        <v>70.139999000000003</v>
      </c>
      <c r="F433">
        <v>27700000</v>
      </c>
      <c r="G433">
        <f>ROUNDUP(E433 - E432,2)</f>
        <v>-0.2</v>
      </c>
      <c r="H433" s="2" t="str">
        <f>IF(G433 &gt; 0, "Positive Movement", IF(G433 &lt; 0, "Negative Movement", "No Movement"))</f>
        <v>Negative Movement</v>
      </c>
      <c r="I433" s="2">
        <f>ROUNDUP((E433-E432)/E432*100,2)</f>
        <v>-0.28000000000000003</v>
      </c>
    </row>
    <row r="434" spans="1:9">
      <c r="A434" s="1">
        <v>43973</v>
      </c>
      <c r="B434">
        <v>69.835503000000003</v>
      </c>
      <c r="C434">
        <v>70.638000000000005</v>
      </c>
      <c r="D434">
        <v>69.591498999999999</v>
      </c>
      <c r="E434">
        <v>70.521004000000005</v>
      </c>
      <c r="F434">
        <v>26188000</v>
      </c>
      <c r="G434">
        <f>ROUNDUP(E434 - E433,2)</f>
        <v>0.39</v>
      </c>
      <c r="H434" s="2" t="str">
        <f>IF(G434 &gt; 0, "Positive Movement", IF(G434 &lt; 0, "Negative Movement", "No Movement"))</f>
        <v>Positive Movement</v>
      </c>
      <c r="I434" s="2">
        <f>ROUNDUP((E434-E433)/E433*100,2)</f>
        <v>0.55000000000000004</v>
      </c>
    </row>
    <row r="435" spans="1:9">
      <c r="A435" s="1">
        <v>43977</v>
      </c>
      <c r="B435">
        <v>71.863502999999994</v>
      </c>
      <c r="C435">
        <v>72.050003000000004</v>
      </c>
      <c r="D435">
        <v>70.606498999999999</v>
      </c>
      <c r="E435">
        <v>70.850998000000004</v>
      </c>
      <c r="F435">
        <v>41212000</v>
      </c>
      <c r="G435">
        <f>ROUNDUP(E435 - E434,2)</f>
        <v>0.33</v>
      </c>
      <c r="H435" s="2" t="str">
        <f>IF(G435 &gt; 0, "Positive Movement", IF(G435 &lt; 0, "Negative Movement", "No Movement"))</f>
        <v>Positive Movement</v>
      </c>
      <c r="I435" s="2">
        <f>ROUNDUP((E435-E434)/E434*100,2)</f>
        <v>0.47000000000000003</v>
      </c>
    </row>
    <row r="436" spans="1:9">
      <c r="A436" s="1">
        <v>43978</v>
      </c>
      <c r="B436">
        <v>70.862503000000004</v>
      </c>
      <c r="C436">
        <v>71.086997999999994</v>
      </c>
      <c r="D436">
        <v>69.564498999999998</v>
      </c>
      <c r="E436">
        <v>70.891998000000001</v>
      </c>
      <c r="F436">
        <v>33716000</v>
      </c>
      <c r="G436">
        <f>ROUNDUP(E436 - E435,2)</f>
        <v>0.05</v>
      </c>
      <c r="H436" s="2" t="str">
        <f>IF(G436 &gt; 0, "Positive Movement", IF(G436 &lt; 0, "Negative Movement", "No Movement"))</f>
        <v>Positive Movement</v>
      </c>
      <c r="I436" s="2">
        <f>ROUNDUP((E436-E435)/E435*100,2)</f>
        <v>6.0000000000000005E-2</v>
      </c>
    </row>
    <row r="437" spans="1:9">
      <c r="A437" s="1">
        <v>43979</v>
      </c>
      <c r="B437">
        <v>69.843001999999998</v>
      </c>
      <c r="C437">
        <v>72.042000000000002</v>
      </c>
      <c r="D437">
        <v>69.800003000000004</v>
      </c>
      <c r="E437">
        <v>70.836501999999996</v>
      </c>
      <c r="F437">
        <v>33844000</v>
      </c>
      <c r="G437">
        <f>ROUNDUP(E437 - E436,2)</f>
        <v>-6.0000000000000005E-2</v>
      </c>
      <c r="H437" s="2" t="str">
        <f>IF(G437 &gt; 0, "Positive Movement", IF(G437 &lt; 0, "Negative Movement", "No Movement"))</f>
        <v>Negative Movement</v>
      </c>
      <c r="I437" s="2">
        <f>ROUNDUP((E437-E436)/E436*100,2)</f>
        <v>-0.08</v>
      </c>
    </row>
    <row r="438" spans="1:9">
      <c r="A438" s="1">
        <v>43980</v>
      </c>
      <c r="B438">
        <v>70.846999999999994</v>
      </c>
      <c r="C438">
        <v>71.628501999999997</v>
      </c>
      <c r="D438">
        <v>70.667502999999996</v>
      </c>
      <c r="E438">
        <v>71.445999</v>
      </c>
      <c r="F438">
        <v>36418000</v>
      </c>
      <c r="G438">
        <f>ROUNDUP(E438 - E437,2)</f>
        <v>0.61</v>
      </c>
      <c r="H438" s="2" t="str">
        <f>IF(G438 &gt; 0, "Positive Movement", IF(G438 &lt; 0, "Negative Movement", "No Movement"))</f>
        <v>Positive Movement</v>
      </c>
      <c r="I438" s="2">
        <f>ROUNDUP((E438-E437)/E437*100,2)</f>
        <v>0.87</v>
      </c>
    </row>
    <row r="439" spans="1:9">
      <c r="A439" s="1">
        <v>43983</v>
      </c>
      <c r="B439">
        <v>70.919501999999994</v>
      </c>
      <c r="C439">
        <v>71.898003000000003</v>
      </c>
      <c r="D439">
        <v>70.900002000000001</v>
      </c>
      <c r="E439">
        <v>71.591003000000001</v>
      </c>
      <c r="F439">
        <v>24342000</v>
      </c>
      <c r="G439">
        <f>ROUNDUP(E439 - E438,2)</f>
        <v>0.15000000000000002</v>
      </c>
      <c r="H439" s="2" t="str">
        <f>IF(G439 &gt; 0, "Positive Movement", IF(G439 &lt; 0, "Negative Movement", "No Movement"))</f>
        <v>Positive Movement</v>
      </c>
      <c r="I439" s="2">
        <f>ROUNDUP((E439-E438)/E438*100,2)</f>
        <v>0.21000000000000002</v>
      </c>
    </row>
    <row r="440" spans="1:9">
      <c r="A440" s="1">
        <v>43984</v>
      </c>
      <c r="B440">
        <v>71.527495999999999</v>
      </c>
      <c r="C440">
        <v>71.980498999999995</v>
      </c>
      <c r="D440">
        <v>70.941497999999996</v>
      </c>
      <c r="E440">
        <v>71.960999000000001</v>
      </c>
      <c r="F440">
        <v>25562000</v>
      </c>
      <c r="G440">
        <f>ROUNDUP(E440 - E439,2)</f>
        <v>0.37</v>
      </c>
      <c r="H440" s="2" t="str">
        <f>IF(G440 &gt; 0, "Positive Movement", IF(G440 &lt; 0, "Negative Movement", "No Movement"))</f>
        <v>Positive Movement</v>
      </c>
      <c r="I440" s="2">
        <f>ROUNDUP((E440-E439)/E439*100,2)</f>
        <v>0.52</v>
      </c>
    </row>
    <row r="441" spans="1:9">
      <c r="A441" s="1">
        <v>43985</v>
      </c>
      <c r="B441">
        <v>71.915001000000004</v>
      </c>
      <c r="C441">
        <v>72.327599000000006</v>
      </c>
      <c r="D441">
        <v>71.488853000000006</v>
      </c>
      <c r="E441">
        <v>71.819000000000003</v>
      </c>
      <c r="F441">
        <v>25124000</v>
      </c>
      <c r="G441">
        <f>ROUNDUP(E441 - E440,2)</f>
        <v>-0.15000000000000002</v>
      </c>
      <c r="H441" s="2" t="str">
        <f>IF(G441 &gt; 0, "Positive Movement", IF(G441 &lt; 0, "Negative Movement", "No Movement"))</f>
        <v>Negative Movement</v>
      </c>
      <c r="I441" s="2">
        <f>ROUNDUP((E441-E440)/E440*100,2)</f>
        <v>-0.2</v>
      </c>
    </row>
    <row r="442" spans="1:9">
      <c r="A442" s="1">
        <v>43986</v>
      </c>
      <c r="B442">
        <v>71.519997000000004</v>
      </c>
      <c r="C442">
        <v>71.947997999999998</v>
      </c>
      <c r="D442">
        <v>70.236503999999996</v>
      </c>
      <c r="E442">
        <v>70.609001000000006</v>
      </c>
      <c r="F442">
        <v>29686000</v>
      </c>
      <c r="G442">
        <f>ROUNDUP(E442 - E441,2)</f>
        <v>-1.21</v>
      </c>
      <c r="H442" s="2" t="str">
        <f>IF(G442 &gt; 0, "Positive Movement", IF(G442 &lt; 0, "Negative Movement", "No Movement"))</f>
        <v>Negative Movement</v>
      </c>
      <c r="I442" s="2">
        <f>ROUNDUP((E442-E441)/E441*100,2)</f>
        <v>-1.69</v>
      </c>
    </row>
    <row r="443" spans="1:9">
      <c r="A443" s="1">
        <v>43987</v>
      </c>
      <c r="B443">
        <v>70.658501000000001</v>
      </c>
      <c r="C443">
        <v>72.252502000000007</v>
      </c>
      <c r="D443">
        <v>70.300003000000004</v>
      </c>
      <c r="E443">
        <v>71.919501999999994</v>
      </c>
      <c r="F443">
        <v>34698000</v>
      </c>
      <c r="G443">
        <f>ROUNDUP(E443 - E442,2)</f>
        <v>1.32</v>
      </c>
      <c r="H443" s="2" t="str">
        <f>IF(G443 &gt; 0, "Positive Movement", IF(G443 &lt; 0, "Negative Movement", "No Movement"))</f>
        <v>Positive Movement</v>
      </c>
      <c r="I443" s="2">
        <f>ROUNDUP((E443-E442)/E442*100,2)</f>
        <v>1.86</v>
      </c>
    </row>
    <row r="444" spans="1:9">
      <c r="A444" s="1">
        <v>43990</v>
      </c>
      <c r="B444">
        <v>71.116996999999998</v>
      </c>
      <c r="C444">
        <v>72.399497999999994</v>
      </c>
      <c r="D444">
        <v>71.116996999999998</v>
      </c>
      <c r="E444">
        <v>72.330498000000006</v>
      </c>
      <c r="F444">
        <v>28084000</v>
      </c>
      <c r="G444">
        <f>ROUNDUP(E444 - E443,2)</f>
        <v>0.42</v>
      </c>
      <c r="H444" s="2" t="str">
        <f>IF(G444 &gt; 0, "Positive Movement", IF(G444 &lt; 0, "Negative Movement", "No Movement"))</f>
        <v>Positive Movement</v>
      </c>
      <c r="I444" s="2">
        <f>ROUNDUP((E444-E443)/E443*100,2)</f>
        <v>0.57999999999999996</v>
      </c>
    </row>
    <row r="445" spans="1:9">
      <c r="A445" s="1">
        <v>43991</v>
      </c>
      <c r="B445">
        <v>72.267998000000006</v>
      </c>
      <c r="C445">
        <v>73.400002000000001</v>
      </c>
      <c r="D445">
        <v>72.160499999999999</v>
      </c>
      <c r="E445">
        <v>72.807998999999995</v>
      </c>
      <c r="F445">
        <v>28184000</v>
      </c>
      <c r="G445">
        <f>ROUNDUP(E445 - E444,2)</f>
        <v>0.48</v>
      </c>
      <c r="H445" s="2" t="str">
        <f>IF(G445 &gt; 0, "Positive Movement", IF(G445 &lt; 0, "Negative Movement", "No Movement"))</f>
        <v>Positive Movement</v>
      </c>
      <c r="I445" s="2">
        <f>ROUNDUP((E445-E444)/E444*100,2)</f>
        <v>0.67</v>
      </c>
    </row>
    <row r="446" spans="1:9">
      <c r="A446" s="1">
        <v>43992</v>
      </c>
      <c r="B446">
        <v>72.976996999999997</v>
      </c>
      <c r="C446">
        <v>73.712952000000001</v>
      </c>
      <c r="D446">
        <v>72.813498999999993</v>
      </c>
      <c r="E446">
        <v>73.292502999999996</v>
      </c>
      <c r="F446">
        <v>30504000</v>
      </c>
      <c r="G446">
        <f>ROUNDUP(E446 - E445,2)</f>
        <v>0.49</v>
      </c>
      <c r="H446" s="2" t="str">
        <f>IF(G446 &gt; 0, "Positive Movement", IF(G446 &lt; 0, "Negative Movement", "No Movement"))</f>
        <v>Positive Movement</v>
      </c>
      <c r="I446" s="2">
        <f>ROUNDUP((E446-E445)/E445*100,2)</f>
        <v>0.67</v>
      </c>
    </row>
    <row r="447" spans="1:9">
      <c r="A447" s="1">
        <v>43993</v>
      </c>
      <c r="B447">
        <v>72.124001000000007</v>
      </c>
      <c r="C447">
        <v>72.723747000000003</v>
      </c>
      <c r="D447">
        <v>70.099997999999999</v>
      </c>
      <c r="E447">
        <v>70.192001000000005</v>
      </c>
      <c r="F447">
        <v>39826000</v>
      </c>
      <c r="G447">
        <f>ROUNDUP(E447 - E446,2)</f>
        <v>-3.11</v>
      </c>
      <c r="H447" s="2" t="str">
        <f>IF(G447 &gt; 0, "Positive Movement", IF(G447 &lt; 0, "Negative Movement", "No Movement"))</f>
        <v>Negative Movement</v>
      </c>
      <c r="I447" s="2">
        <f>ROUNDUP((E447-E446)/E446*100,2)</f>
        <v>-4.24</v>
      </c>
    </row>
    <row r="448" spans="1:9">
      <c r="A448" s="1">
        <v>43994</v>
      </c>
      <c r="B448">
        <v>71.424499999999995</v>
      </c>
      <c r="C448">
        <v>71.849997999999999</v>
      </c>
      <c r="D448">
        <v>69.301002999999994</v>
      </c>
      <c r="E448">
        <v>70.658996999999999</v>
      </c>
      <c r="F448">
        <v>38928000</v>
      </c>
      <c r="G448">
        <f>ROUNDUP(E448 - E447,2)</f>
        <v>0.47000000000000003</v>
      </c>
      <c r="H448" s="2" t="str">
        <f>IF(G448 &gt; 0, "Positive Movement", IF(G448 &lt; 0, "Negative Movement", "No Movement"))</f>
        <v>Positive Movement</v>
      </c>
      <c r="I448" s="2">
        <f>ROUNDUP((E448-E447)/E447*100,2)</f>
        <v>0.67</v>
      </c>
    </row>
    <row r="449" spans="1:9">
      <c r="A449" s="1">
        <v>43997</v>
      </c>
      <c r="B449">
        <v>69.540001000000004</v>
      </c>
      <c r="C449">
        <v>71.239998</v>
      </c>
      <c r="D449">
        <v>69.396004000000005</v>
      </c>
      <c r="E449">
        <v>70.992500000000007</v>
      </c>
      <c r="F449">
        <v>30078000</v>
      </c>
      <c r="G449">
        <f>ROUNDUP(E449 - E448,2)</f>
        <v>0.34</v>
      </c>
      <c r="H449" s="2" t="str">
        <f>IF(G449 &gt; 0, "Positive Movement", IF(G449 &lt; 0, "Negative Movement", "No Movement"))</f>
        <v>Positive Movement</v>
      </c>
      <c r="I449" s="2">
        <f>ROUNDUP((E449-E448)/E448*100,2)</f>
        <v>0.48</v>
      </c>
    </row>
    <row r="450" spans="1:9">
      <c r="A450" s="1">
        <v>43998</v>
      </c>
      <c r="B450">
        <v>72.261002000000005</v>
      </c>
      <c r="C450">
        <v>72.750998999999993</v>
      </c>
      <c r="D450">
        <v>71.294998000000007</v>
      </c>
      <c r="E450">
        <v>72.136002000000005</v>
      </c>
      <c r="F450">
        <v>34184000</v>
      </c>
      <c r="G450">
        <f>ROUNDUP(E450 - E449,2)</f>
        <v>1.1499999999999999</v>
      </c>
      <c r="H450" s="2" t="str">
        <f>IF(G450 &gt; 0, "Positive Movement", IF(G450 &lt; 0, "Negative Movement", "No Movement"))</f>
        <v>Positive Movement</v>
      </c>
      <c r="I450" s="2">
        <f>ROUNDUP((E450-E449)/E449*100,2)</f>
        <v>1.62</v>
      </c>
    </row>
    <row r="451" spans="1:9">
      <c r="A451" s="1">
        <v>43999</v>
      </c>
      <c r="B451">
        <v>72.358001999999999</v>
      </c>
      <c r="C451">
        <v>73</v>
      </c>
      <c r="D451">
        <v>71.569000000000003</v>
      </c>
      <c r="E451">
        <v>72.555999999999997</v>
      </c>
      <c r="F451">
        <v>30992000</v>
      </c>
      <c r="G451">
        <f>ROUNDUP(E451 - E450,2)</f>
        <v>0.42</v>
      </c>
      <c r="H451" s="2" t="str">
        <f>IF(G451 &gt; 0, "Positive Movement", IF(G451 &lt; 0, "Negative Movement", "No Movement"))</f>
        <v>Positive Movement</v>
      </c>
      <c r="I451" s="2">
        <f>ROUNDUP((E451-E450)/E450*100,2)</f>
        <v>0.59</v>
      </c>
    </row>
    <row r="452" spans="1:9">
      <c r="A452" s="1">
        <v>44000</v>
      </c>
      <c r="B452">
        <v>72.457999999999998</v>
      </c>
      <c r="C452">
        <v>72.570503000000002</v>
      </c>
      <c r="D452">
        <v>71.350502000000006</v>
      </c>
      <c r="E452">
        <v>71.797996999999995</v>
      </c>
      <c r="F452">
        <v>31638000</v>
      </c>
      <c r="G452">
        <f>ROUNDUP(E452 - E451,2)</f>
        <v>-0.76</v>
      </c>
      <c r="H452" s="2" t="str">
        <f>IF(G452 &gt; 0, "Positive Movement", IF(G452 &lt; 0, "Negative Movement", "No Movement"))</f>
        <v>Negative Movement</v>
      </c>
      <c r="I452" s="2">
        <f>ROUNDUP((E452-E451)/E451*100,2)</f>
        <v>-1.05</v>
      </c>
    </row>
    <row r="453" spans="1:9">
      <c r="A453" s="1">
        <v>44001</v>
      </c>
      <c r="B453">
        <v>72.199996999999996</v>
      </c>
      <c r="C453">
        <v>72.389999000000003</v>
      </c>
      <c r="D453">
        <v>71.067497000000003</v>
      </c>
      <c r="E453">
        <v>71.585999000000001</v>
      </c>
      <c r="F453">
        <v>63158000</v>
      </c>
      <c r="G453">
        <f>ROUNDUP(E453 - E452,2)</f>
        <v>-0.22</v>
      </c>
      <c r="H453" s="2" t="str">
        <f>IF(G453 &gt; 0, "Positive Movement", IF(G453 &lt; 0, "Negative Movement", "No Movement"))</f>
        <v>Negative Movement</v>
      </c>
      <c r="I453" s="2">
        <f>ROUNDUP((E453-E452)/E452*100,2)</f>
        <v>-0.3</v>
      </c>
    </row>
    <row r="454" spans="1:9">
      <c r="A454" s="1">
        <v>44004</v>
      </c>
      <c r="B454">
        <v>71.449996999999996</v>
      </c>
      <c r="C454">
        <v>72.637496999999996</v>
      </c>
      <c r="D454">
        <v>71.160499999999999</v>
      </c>
      <c r="E454">
        <v>72.593001999999998</v>
      </c>
      <c r="F454">
        <v>30848000</v>
      </c>
      <c r="G454">
        <f>ROUNDUP(E454 - E453,2)</f>
        <v>1.01</v>
      </c>
      <c r="H454" s="2" t="str">
        <f>IF(G454 &gt; 0, "Positive Movement", IF(G454 &lt; 0, "Negative Movement", "No Movement"))</f>
        <v>Positive Movement</v>
      </c>
      <c r="I454" s="2">
        <f>ROUNDUP((E454-E453)/E453*100,2)</f>
        <v>1.41</v>
      </c>
    </row>
    <row r="455" spans="1:9">
      <c r="A455" s="1">
        <v>44005</v>
      </c>
      <c r="B455">
        <v>72.781998000000002</v>
      </c>
      <c r="C455">
        <v>73.797049999999999</v>
      </c>
      <c r="D455">
        <v>72.262000999999998</v>
      </c>
      <c r="E455">
        <v>73.220496999999995</v>
      </c>
      <c r="F455">
        <v>28596000</v>
      </c>
      <c r="G455">
        <f>ROUNDUP(E455 - E454,2)</f>
        <v>0.63</v>
      </c>
      <c r="H455" s="2" t="str">
        <f>IF(G455 &gt; 0, "Positive Movement", IF(G455 &lt; 0, "Negative Movement", "No Movement"))</f>
        <v>Positive Movement</v>
      </c>
      <c r="I455" s="2">
        <f>ROUNDUP((E455-E454)/E454*100,2)</f>
        <v>0.87</v>
      </c>
    </row>
    <row r="456" spans="1:9">
      <c r="A456" s="1">
        <v>44006</v>
      </c>
      <c r="B456">
        <v>73.075500000000005</v>
      </c>
      <c r="C456">
        <v>73.771004000000005</v>
      </c>
      <c r="D456">
        <v>71.487503000000004</v>
      </c>
      <c r="E456">
        <v>71.598502999999994</v>
      </c>
      <c r="F456">
        <v>35120000</v>
      </c>
      <c r="G456">
        <f>ROUNDUP(E456 - E455,2)</f>
        <v>-1.6300000000000001</v>
      </c>
      <c r="H456" s="2" t="str">
        <f>IF(G456 &gt; 0, "Positive Movement", IF(G456 &lt; 0, "Negative Movement", "No Movement"))</f>
        <v>Negative Movement</v>
      </c>
      <c r="I456" s="2">
        <f>ROUNDUP((E456-E455)/E455*100,2)</f>
        <v>-2.2199999999999998</v>
      </c>
    </row>
    <row r="457" spans="1:9">
      <c r="A457" s="1">
        <v>44007</v>
      </c>
      <c r="B457">
        <v>71.495002999999997</v>
      </c>
      <c r="C457">
        <v>72.144997000000004</v>
      </c>
      <c r="D457">
        <v>71</v>
      </c>
      <c r="E457">
        <v>72.066497999999996</v>
      </c>
      <c r="F457">
        <v>24610000</v>
      </c>
      <c r="G457">
        <f>ROUNDUP(E457 - E456,2)</f>
        <v>0.47000000000000003</v>
      </c>
      <c r="H457" s="2" t="str">
        <f>IF(G457 &gt; 0, "Positive Movement", IF(G457 &lt; 0, "Negative Movement", "No Movement"))</f>
        <v>Positive Movement</v>
      </c>
      <c r="I457" s="2">
        <f>ROUNDUP((E457-E456)/E456*100,2)</f>
        <v>0.66</v>
      </c>
    </row>
    <row r="458" spans="1:9">
      <c r="A458" s="1">
        <v>44008</v>
      </c>
      <c r="B458">
        <v>71.569503999999995</v>
      </c>
      <c r="C458">
        <v>71.672500999999997</v>
      </c>
      <c r="D458">
        <v>67.599502999999999</v>
      </c>
      <c r="E458">
        <v>67.995002999999997</v>
      </c>
      <c r="F458">
        <v>85354000</v>
      </c>
      <c r="G458">
        <f>ROUNDUP(E458 - E457,2)</f>
        <v>-4.08</v>
      </c>
      <c r="H458" s="2" t="str">
        <f>IF(G458 &gt; 0, "Positive Movement", IF(G458 &lt; 0, "Negative Movement", "No Movement"))</f>
        <v>Negative Movement</v>
      </c>
      <c r="I458" s="2">
        <f>ROUNDUP((E458-E457)/E457*100,2)</f>
        <v>-5.6499999999999995</v>
      </c>
    </row>
    <row r="459" spans="1:9">
      <c r="A459" s="1">
        <v>44011</v>
      </c>
      <c r="B459">
        <v>67.908996999999999</v>
      </c>
      <c r="C459">
        <v>69.779999000000004</v>
      </c>
      <c r="D459">
        <v>67.350502000000006</v>
      </c>
      <c r="E459">
        <v>69.748497</v>
      </c>
      <c r="F459">
        <v>36204000</v>
      </c>
      <c r="G459">
        <f>ROUNDUP(E459 - E458,2)</f>
        <v>1.76</v>
      </c>
      <c r="H459" s="2" t="str">
        <f>IF(G459 &gt; 0, "Positive Movement", IF(G459 &lt; 0, "Negative Movement", "No Movement"))</f>
        <v>Positive Movement</v>
      </c>
      <c r="I459" s="2">
        <f>ROUNDUP((E459-E458)/E458*100,2)</f>
        <v>2.5799999999999996</v>
      </c>
    </row>
    <row r="460" spans="1:9">
      <c r="A460" s="1">
        <v>44012</v>
      </c>
      <c r="B460">
        <v>69.522002999999998</v>
      </c>
      <c r="C460">
        <v>70.932502999999997</v>
      </c>
      <c r="D460">
        <v>69.197997999999998</v>
      </c>
      <c r="E460">
        <v>70.680496000000005</v>
      </c>
      <c r="F460">
        <v>40848000</v>
      </c>
      <c r="G460">
        <f>ROUNDUP(E460 - E459,2)</f>
        <v>0.94000000000000006</v>
      </c>
      <c r="H460" s="2" t="str">
        <f>IF(G460 &gt; 0, "Positive Movement", IF(G460 &lt; 0, "Negative Movement", "No Movement"))</f>
        <v>Positive Movement</v>
      </c>
      <c r="I460" s="2">
        <f>ROUNDUP((E460-E459)/E459*100,2)</f>
        <v>1.34</v>
      </c>
    </row>
    <row r="461" spans="1:9">
      <c r="A461" s="1">
        <v>44013</v>
      </c>
      <c r="B461">
        <v>70.555000000000007</v>
      </c>
      <c r="C461">
        <v>72.150002000000001</v>
      </c>
      <c r="D461">
        <v>70.490996999999993</v>
      </c>
      <c r="E461">
        <v>71.902000000000001</v>
      </c>
      <c r="F461">
        <v>35504000</v>
      </c>
      <c r="G461">
        <f>ROUNDUP(E461 - E460,2)</f>
        <v>1.23</v>
      </c>
      <c r="H461" s="2" t="str">
        <f>IF(G461 &gt; 0, "Positive Movement", IF(G461 &lt; 0, "Negative Movement", "No Movement"))</f>
        <v>Positive Movement</v>
      </c>
      <c r="I461" s="2">
        <f>ROUNDUP((E461-E460)/E460*100,2)</f>
        <v>1.73</v>
      </c>
    </row>
    <row r="462" spans="1:9">
      <c r="A462" s="1">
        <v>44014</v>
      </c>
      <c r="B462">
        <v>72.346999999999994</v>
      </c>
      <c r="C462">
        <v>74.147498999999996</v>
      </c>
      <c r="D462">
        <v>72.320999</v>
      </c>
      <c r="E462">
        <v>73.235000999999997</v>
      </c>
      <c r="F462">
        <v>37182000</v>
      </c>
      <c r="G462">
        <f>ROUNDUP(E462 - E461,2)</f>
        <v>1.34</v>
      </c>
      <c r="H462" s="2" t="str">
        <f>IF(G462 &gt; 0, "Positive Movement", IF(G462 &lt; 0, "Negative Movement", "No Movement"))</f>
        <v>Positive Movement</v>
      </c>
      <c r="I462" s="2">
        <f>ROUNDUP((E462-E461)/E461*100,2)</f>
        <v>1.86</v>
      </c>
    </row>
    <row r="463" spans="1:9">
      <c r="A463" s="1">
        <v>44018</v>
      </c>
      <c r="B463">
        <v>74.002998000000005</v>
      </c>
      <c r="C463">
        <v>75.329498000000001</v>
      </c>
      <c r="D463">
        <v>73.642998000000006</v>
      </c>
      <c r="E463">
        <v>74.785004000000001</v>
      </c>
      <c r="F463">
        <v>31280000</v>
      </c>
      <c r="G463">
        <f>ROUNDUP(E463 - E462,2)</f>
        <v>1.56</v>
      </c>
      <c r="H463" s="2" t="str">
        <f>IF(G463 &gt; 0, "Positive Movement", IF(G463 &lt; 0, "Negative Movement", "No Movement"))</f>
        <v>Positive Movement</v>
      </c>
      <c r="I463" s="2">
        <f>ROUNDUP((E463-E462)/E462*100,2)</f>
        <v>2.1199999999999997</v>
      </c>
    </row>
    <row r="464" spans="1:9">
      <c r="A464" s="1">
        <v>44019</v>
      </c>
      <c r="B464">
        <v>74.5</v>
      </c>
      <c r="C464">
        <v>75.839995999999999</v>
      </c>
      <c r="D464">
        <v>74.177498</v>
      </c>
      <c r="E464">
        <v>74.259003000000007</v>
      </c>
      <c r="F464">
        <v>29164000</v>
      </c>
      <c r="G464">
        <f>ROUNDUP(E464 - E463,2)</f>
        <v>-0.53</v>
      </c>
      <c r="H464" s="2" t="str">
        <f>IF(G464 &gt; 0, "Positive Movement", IF(G464 &lt; 0, "Negative Movement", "No Movement"))</f>
        <v>Negative Movement</v>
      </c>
      <c r="I464" s="2">
        <f>ROUNDUP((E464-E463)/E463*100,2)</f>
        <v>-0.71</v>
      </c>
    </row>
    <row r="465" spans="1:9">
      <c r="A465" s="1">
        <v>44020</v>
      </c>
      <c r="B465">
        <v>74.716003000000001</v>
      </c>
      <c r="C465">
        <v>75.293998999999999</v>
      </c>
      <c r="D465">
        <v>74.281502000000003</v>
      </c>
      <c r="E465">
        <v>74.800003000000004</v>
      </c>
      <c r="F465">
        <v>24994000</v>
      </c>
      <c r="G465">
        <f>ROUNDUP(E465 - E464,2)</f>
        <v>0.55000000000000004</v>
      </c>
      <c r="H465" s="2" t="str">
        <f>IF(G465 &gt; 0, "Positive Movement", IF(G465 &lt; 0, "Negative Movement", "No Movement"))</f>
        <v>Positive Movement</v>
      </c>
      <c r="I465" s="2">
        <f>ROUNDUP((E465-E464)/E464*100,2)</f>
        <v>0.73</v>
      </c>
    </row>
    <row r="466" spans="1:9">
      <c r="A466" s="1">
        <v>44021</v>
      </c>
      <c r="B466">
        <v>75.322502</v>
      </c>
      <c r="C466">
        <v>76.136002000000005</v>
      </c>
      <c r="D466">
        <v>74.404251000000002</v>
      </c>
      <c r="E466">
        <v>75.549499999999995</v>
      </c>
      <c r="F466">
        <v>28466000</v>
      </c>
      <c r="G466">
        <f>ROUNDUP(E466 - E465,2)</f>
        <v>0.75</v>
      </c>
      <c r="H466" s="2" t="str">
        <f>IF(G466 &gt; 0, "Positive Movement", IF(G466 &lt; 0, "Negative Movement", "No Movement"))</f>
        <v>Positive Movement</v>
      </c>
      <c r="I466" s="2">
        <f>ROUNDUP((E466-E465)/E465*100,2)</f>
        <v>1.01</v>
      </c>
    </row>
    <row r="467" spans="1:9">
      <c r="A467" s="1">
        <v>44022</v>
      </c>
      <c r="B467">
        <v>75.307502999999997</v>
      </c>
      <c r="C467">
        <v>77.191497999999996</v>
      </c>
      <c r="D467">
        <v>74.827003000000005</v>
      </c>
      <c r="E467">
        <v>77.086997999999994</v>
      </c>
      <c r="F467">
        <v>37126000</v>
      </c>
      <c r="G467">
        <f>ROUNDUP(E467 - E466,2)</f>
        <v>1.54</v>
      </c>
      <c r="H467" s="2" t="str">
        <f>IF(G467 &gt; 0, "Positive Movement", IF(G467 &lt; 0, "Negative Movement", "No Movement"))</f>
        <v>Positive Movement</v>
      </c>
      <c r="I467" s="2">
        <f>ROUNDUP((E467-E466)/E466*100,2)</f>
        <v>2.0399999999999996</v>
      </c>
    </row>
    <row r="468" spans="1:9">
      <c r="A468" s="1">
        <v>44025</v>
      </c>
      <c r="B468">
        <v>77.5</v>
      </c>
      <c r="C468">
        <v>78.856598000000005</v>
      </c>
      <c r="D468">
        <v>75.262153999999995</v>
      </c>
      <c r="E468">
        <v>75.567001000000005</v>
      </c>
      <c r="F468">
        <v>36928000</v>
      </c>
      <c r="G468">
        <f>ROUNDUP(E468 - E467,2)</f>
        <v>-1.52</v>
      </c>
      <c r="H468" s="2" t="str">
        <f>IF(G468 &gt; 0, "Positive Movement", IF(G468 &lt; 0, "Negative Movement", "No Movement"))</f>
        <v>Negative Movement</v>
      </c>
      <c r="I468" s="2">
        <f>ROUNDUP((E468-E467)/E467*100,2)</f>
        <v>-1.98</v>
      </c>
    </row>
    <row r="469" spans="1:9">
      <c r="A469" s="1">
        <v>44026</v>
      </c>
      <c r="B469">
        <v>74.515502999999995</v>
      </c>
      <c r="C469">
        <v>76.147498999999996</v>
      </c>
      <c r="D469">
        <v>74.175003000000004</v>
      </c>
      <c r="E469">
        <v>76.028998999999999</v>
      </c>
      <c r="F469">
        <v>31700000</v>
      </c>
      <c r="G469">
        <f>ROUNDUP(E469 - E468,2)</f>
        <v>0.47000000000000003</v>
      </c>
      <c r="H469" s="2" t="str">
        <f>IF(G469 &gt; 0, "Positive Movement", IF(G469 &lt; 0, "Negative Movement", "No Movement"))</f>
        <v>Positive Movement</v>
      </c>
      <c r="I469" s="2">
        <f>ROUNDUP((E469-E468)/E468*100,2)</f>
        <v>0.62</v>
      </c>
    </row>
    <row r="470" spans="1:9">
      <c r="A470" s="1">
        <v>44027</v>
      </c>
      <c r="B470">
        <v>76.156502000000003</v>
      </c>
      <c r="C470">
        <v>76.766502000000003</v>
      </c>
      <c r="D470">
        <v>74.900002000000001</v>
      </c>
      <c r="E470">
        <v>75.681999000000005</v>
      </c>
      <c r="F470">
        <v>32214000</v>
      </c>
      <c r="G470">
        <f>ROUNDUP(E470 - E469,2)</f>
        <v>-0.35000000000000003</v>
      </c>
      <c r="H470" s="2" t="str">
        <f>IF(G470 &gt; 0, "Positive Movement", IF(G470 &lt; 0, "Negative Movement", "No Movement"))</f>
        <v>Negative Movement</v>
      </c>
      <c r="I470" s="2">
        <f>ROUNDUP((E470-E469)/E469*100,2)</f>
        <v>-0.46</v>
      </c>
    </row>
    <row r="471" spans="1:9">
      <c r="A471" s="1">
        <v>44028</v>
      </c>
      <c r="B471">
        <v>75</v>
      </c>
      <c r="C471">
        <v>75.934501999999995</v>
      </c>
      <c r="D471">
        <v>74.315498000000005</v>
      </c>
      <c r="E471">
        <v>75.900002000000001</v>
      </c>
      <c r="F471">
        <v>30386000</v>
      </c>
      <c r="G471">
        <f>ROUNDUP(E471 - E470,2)</f>
        <v>0.22</v>
      </c>
      <c r="H471" s="2" t="str">
        <f>IF(G471 &gt; 0, "Positive Movement", IF(G471 &lt; 0, "Negative Movement", "No Movement"))</f>
        <v>Positive Movement</v>
      </c>
      <c r="I471" s="2">
        <f>ROUNDUP((E471-E470)/E470*100,2)</f>
        <v>0.29000000000000004</v>
      </c>
    </row>
    <row r="472" spans="1:9">
      <c r="A472" s="1">
        <v>44029</v>
      </c>
      <c r="B472">
        <v>76.081001000000001</v>
      </c>
      <c r="C472">
        <v>76.171997000000005</v>
      </c>
      <c r="D472">
        <v>74.920997999999997</v>
      </c>
      <c r="E472">
        <v>75.777495999999999</v>
      </c>
      <c r="F472">
        <v>29134000</v>
      </c>
      <c r="G472">
        <f>ROUNDUP(E472 - E471,2)</f>
        <v>-0.13</v>
      </c>
      <c r="H472" s="2" t="str">
        <f>IF(G472 &gt; 0, "Positive Movement", IF(G472 &lt; 0, "Negative Movement", "No Movement"))</f>
        <v>Negative Movement</v>
      </c>
      <c r="I472" s="2">
        <f>ROUNDUP((E472-E471)/E471*100,2)</f>
        <v>-0.17</v>
      </c>
    </row>
    <row r="473" spans="1:9">
      <c r="A473" s="1">
        <v>44032</v>
      </c>
      <c r="B473">
        <v>75.763000000000005</v>
      </c>
      <c r="C473">
        <v>78.514503000000005</v>
      </c>
      <c r="D473">
        <v>75.180000000000007</v>
      </c>
      <c r="E473">
        <v>78.286002999999994</v>
      </c>
      <c r="F473">
        <v>31146000</v>
      </c>
      <c r="G473">
        <f>ROUNDUP(E473 - E472,2)</f>
        <v>2.5099999999999998</v>
      </c>
      <c r="H473" s="2" t="str">
        <f>IF(G473 &gt; 0, "Positive Movement", IF(G473 &lt; 0, "Negative Movement", "No Movement"))</f>
        <v>Positive Movement</v>
      </c>
      <c r="I473" s="2">
        <f>ROUNDUP((E473-E472)/E472*100,2)</f>
        <v>3.32</v>
      </c>
    </row>
    <row r="474" spans="1:9">
      <c r="A474" s="1">
        <v>44033</v>
      </c>
      <c r="B474">
        <v>79.349502999999999</v>
      </c>
      <c r="C474">
        <v>79.349502999999999</v>
      </c>
      <c r="D474">
        <v>77.713997000000006</v>
      </c>
      <c r="E474">
        <v>77.920997999999997</v>
      </c>
      <c r="F474">
        <v>24324000</v>
      </c>
      <c r="G474">
        <f>ROUNDUP(E474 - E473,2)</f>
        <v>-0.37</v>
      </c>
      <c r="H474" s="2" t="str">
        <f>IF(G474 &gt; 0, "Positive Movement", IF(G474 &lt; 0, "Negative Movement", "No Movement"))</f>
        <v>Negative Movement</v>
      </c>
      <c r="I474" s="2">
        <f>ROUNDUP((E474-E473)/E473*100,2)</f>
        <v>-0.47000000000000003</v>
      </c>
    </row>
    <row r="475" spans="1:9">
      <c r="A475" s="1">
        <v>44034</v>
      </c>
      <c r="B475">
        <v>78.025002000000001</v>
      </c>
      <c r="C475">
        <v>78.5</v>
      </c>
      <c r="D475">
        <v>77.305000000000007</v>
      </c>
      <c r="E475">
        <v>78.424499999999995</v>
      </c>
      <c r="F475">
        <v>18640000</v>
      </c>
      <c r="G475">
        <f>ROUNDUP(E475 - E474,2)</f>
        <v>0.51</v>
      </c>
      <c r="H475" s="2" t="str">
        <f>IF(G475 &gt; 0, "Positive Movement", IF(G475 &lt; 0, "Negative Movement", "No Movement"))</f>
        <v>Positive Movement</v>
      </c>
      <c r="I475" s="2">
        <f>ROUNDUP((E475-E474)/E474*100,2)</f>
        <v>0.65</v>
      </c>
    </row>
    <row r="476" spans="1:9">
      <c r="A476" s="1">
        <v>44035</v>
      </c>
      <c r="B476">
        <v>78.348502999999994</v>
      </c>
      <c r="C476">
        <v>78.593497999999997</v>
      </c>
      <c r="D476">
        <v>75.369597999999996</v>
      </c>
      <c r="E476">
        <v>75.783996999999999</v>
      </c>
      <c r="F476">
        <v>32552000</v>
      </c>
      <c r="G476">
        <f>ROUNDUP(E476 - E475,2)</f>
        <v>-2.65</v>
      </c>
      <c r="H476" s="2" t="str">
        <f>IF(G476 &gt; 0, "Positive Movement", IF(G476 &lt; 0, "Negative Movement", "No Movement"))</f>
        <v>Negative Movement</v>
      </c>
      <c r="I476" s="2">
        <f>ROUNDUP((E476-E475)/E475*100,2)</f>
        <v>-3.3699999999999997</v>
      </c>
    </row>
    <row r="477" spans="1:9">
      <c r="A477" s="1">
        <v>44036</v>
      </c>
      <c r="B477">
        <v>74.946503000000007</v>
      </c>
      <c r="C477">
        <v>75.881798000000003</v>
      </c>
      <c r="D477">
        <v>74.419998000000007</v>
      </c>
      <c r="E477">
        <v>75.593497999999997</v>
      </c>
      <c r="F477">
        <v>30880000</v>
      </c>
      <c r="G477">
        <f>ROUNDUP(E477 - E476,2)</f>
        <v>-0.2</v>
      </c>
      <c r="H477" s="2" t="str">
        <f>IF(G477 &gt; 0, "Positive Movement", IF(G477 &lt; 0, "Negative Movement", "No Movement"))</f>
        <v>Negative Movement</v>
      </c>
      <c r="I477" s="2">
        <f>ROUNDUP((E477-E476)/E476*100,2)</f>
        <v>-0.26</v>
      </c>
    </row>
    <row r="478" spans="1:9">
      <c r="A478" s="1">
        <v>44039</v>
      </c>
      <c r="B478">
        <v>75.779999000000004</v>
      </c>
      <c r="C478">
        <v>77.048500000000004</v>
      </c>
      <c r="D478">
        <v>75.760497999999998</v>
      </c>
      <c r="E478">
        <v>76.510002</v>
      </c>
      <c r="F478">
        <v>24920000</v>
      </c>
      <c r="G478">
        <f>ROUNDUP(E478 - E477,2)</f>
        <v>0.92</v>
      </c>
      <c r="H478" s="2" t="str">
        <f>IF(G478 &gt; 0, "Positive Movement", IF(G478 &lt; 0, "Negative Movement", "No Movement"))</f>
        <v>Positive Movement</v>
      </c>
      <c r="I478" s="2">
        <f>ROUNDUP((E478-E477)/E477*100,2)</f>
        <v>1.22</v>
      </c>
    </row>
    <row r="479" spans="1:9">
      <c r="A479" s="1">
        <v>44040</v>
      </c>
      <c r="B479">
        <v>76.259003000000007</v>
      </c>
      <c r="C479">
        <v>76.323997000000006</v>
      </c>
      <c r="D479">
        <v>74.883003000000002</v>
      </c>
      <c r="E479">
        <v>75.016998000000001</v>
      </c>
      <c r="F479">
        <v>34044000</v>
      </c>
      <c r="G479">
        <f>ROUNDUP(E479 - E478,2)</f>
        <v>-1.5</v>
      </c>
      <c r="H479" s="2" t="str">
        <f>IF(G479 &gt; 0, "Positive Movement", IF(G479 &lt; 0, "Negative Movement", "No Movement"))</f>
        <v>Negative Movement</v>
      </c>
      <c r="I479" s="2">
        <f>ROUNDUP((E479-E478)/E478*100,2)</f>
        <v>-1.96</v>
      </c>
    </row>
    <row r="480" spans="1:9">
      <c r="A480" s="1">
        <v>44041</v>
      </c>
      <c r="B480">
        <v>75.316001999999997</v>
      </c>
      <c r="C480">
        <v>76.562599000000006</v>
      </c>
      <c r="D480">
        <v>75.066497999999996</v>
      </c>
      <c r="E480">
        <v>76.100998000000004</v>
      </c>
      <c r="F480">
        <v>22130000</v>
      </c>
      <c r="G480">
        <f>ROUNDUP(E480 - E479,2)</f>
        <v>1.0900000000000001</v>
      </c>
      <c r="H480" s="2" t="str">
        <f>IF(G480 &gt; 0, "Positive Movement", IF(G480 &lt; 0, "Negative Movement", "No Movement"))</f>
        <v>Positive Movement</v>
      </c>
      <c r="I480" s="2">
        <f>ROUNDUP((E480-E479)/E479*100,2)</f>
        <v>1.45</v>
      </c>
    </row>
    <row r="481" spans="1:9">
      <c r="A481" s="1">
        <v>44042</v>
      </c>
      <c r="B481">
        <v>74.849997999999999</v>
      </c>
      <c r="C481">
        <v>76.893501000000001</v>
      </c>
      <c r="D481">
        <v>74.611000000000004</v>
      </c>
      <c r="E481">
        <v>76.572502</v>
      </c>
      <c r="F481">
        <v>33428000</v>
      </c>
      <c r="G481">
        <f>ROUNDUP(E481 - E480,2)</f>
        <v>0.48</v>
      </c>
      <c r="H481" s="2" t="str">
        <f>IF(G481 &gt; 0, "Positive Movement", IF(G481 &lt; 0, "Negative Movement", "No Movement"))</f>
        <v>Positive Movement</v>
      </c>
      <c r="I481" s="2">
        <f>ROUNDUP((E481-E480)/E480*100,2)</f>
        <v>0.62</v>
      </c>
    </row>
    <row r="482" spans="1:9">
      <c r="A482" s="1">
        <v>44043</v>
      </c>
      <c r="B482">
        <v>75.250504000000006</v>
      </c>
      <c r="C482">
        <v>75.447502</v>
      </c>
      <c r="D482">
        <v>72.701499999999996</v>
      </c>
      <c r="E482">
        <v>74.148003000000003</v>
      </c>
      <c r="F482">
        <v>68798000</v>
      </c>
      <c r="G482">
        <f>ROUNDUP(E482 - E481,2)</f>
        <v>-2.4299999999999997</v>
      </c>
      <c r="H482" s="2" t="str">
        <f>IF(G482 &gt; 0, "Positive Movement", IF(G482 &lt; 0, "Negative Movement", "No Movement"))</f>
        <v>Negative Movement</v>
      </c>
      <c r="I482" s="2">
        <f>ROUNDUP((E482-E481)/E481*100,2)</f>
        <v>-3.17</v>
      </c>
    </row>
    <row r="483" spans="1:9">
      <c r="A483" s="1">
        <v>44046</v>
      </c>
      <c r="B483">
        <v>74.332001000000005</v>
      </c>
      <c r="C483">
        <v>74.523499000000001</v>
      </c>
      <c r="D483">
        <v>73.281998000000002</v>
      </c>
      <c r="E483">
        <v>73.722504000000001</v>
      </c>
      <c r="F483">
        <v>46604000</v>
      </c>
      <c r="G483">
        <f>ROUNDUP(E483 - E482,2)</f>
        <v>-0.43</v>
      </c>
      <c r="H483" s="2" t="str">
        <f>IF(G483 &gt; 0, "Positive Movement", IF(G483 &lt; 0, "Negative Movement", "No Movement"))</f>
        <v>Negative Movement</v>
      </c>
      <c r="I483" s="2">
        <f>ROUNDUP((E483-E482)/E482*100,2)</f>
        <v>-0.57999999999999996</v>
      </c>
    </row>
    <row r="484" spans="1:9">
      <c r="A484" s="1">
        <v>44047</v>
      </c>
      <c r="B484">
        <v>73.828498999999994</v>
      </c>
      <c r="C484">
        <v>74.278000000000006</v>
      </c>
      <c r="D484">
        <v>72.932502999999997</v>
      </c>
      <c r="E484">
        <v>73.248497</v>
      </c>
      <c r="F484">
        <v>38070000</v>
      </c>
      <c r="G484">
        <f>ROUNDUP(E484 - E483,2)</f>
        <v>-0.48</v>
      </c>
      <c r="H484" s="2" t="str">
        <f>IF(G484 &gt; 0, "Positive Movement", IF(G484 &lt; 0, "Negative Movement", "No Movement"))</f>
        <v>Negative Movement</v>
      </c>
      <c r="I484" s="2">
        <f>ROUNDUP((E484-E483)/E483*100,2)</f>
        <v>-0.65</v>
      </c>
    </row>
    <row r="485" spans="1:9">
      <c r="A485" s="1">
        <v>44048</v>
      </c>
      <c r="B485">
        <v>73.464995999999999</v>
      </c>
      <c r="C485">
        <v>74.120498999999995</v>
      </c>
      <c r="D485">
        <v>73.172996999999995</v>
      </c>
      <c r="E485">
        <v>73.680496000000005</v>
      </c>
      <c r="F485">
        <v>39590000</v>
      </c>
      <c r="G485">
        <f>ROUNDUP(E485 - E484,2)</f>
        <v>0.44</v>
      </c>
      <c r="H485" s="2" t="str">
        <f>IF(G485 &gt; 0, "Positive Movement", IF(G485 &lt; 0, "Negative Movement", "No Movement"))</f>
        <v>Positive Movement</v>
      </c>
      <c r="I485" s="2">
        <f>ROUNDUP((E485-E484)/E484*100,2)</f>
        <v>0.59</v>
      </c>
    </row>
    <row r="486" spans="1:9">
      <c r="A486" s="1">
        <v>44049</v>
      </c>
      <c r="B486">
        <v>73.587502000000001</v>
      </c>
      <c r="C486">
        <v>75.119499000000005</v>
      </c>
      <c r="D486">
        <v>73.300003000000004</v>
      </c>
      <c r="E486">
        <v>75.004997000000003</v>
      </c>
      <c r="F486">
        <v>39908000</v>
      </c>
      <c r="G486">
        <f>ROUNDUP(E486 - E485,2)</f>
        <v>1.33</v>
      </c>
      <c r="H486" s="2" t="str">
        <f>IF(G486 &gt; 0, "Positive Movement", IF(G486 &lt; 0, "Negative Movement", "No Movement"))</f>
        <v>Positive Movement</v>
      </c>
      <c r="I486" s="2">
        <f>ROUNDUP((E486-E485)/E485*100,2)</f>
        <v>1.8</v>
      </c>
    </row>
    <row r="487" spans="1:9">
      <c r="A487" s="1">
        <v>44050</v>
      </c>
      <c r="B487">
        <v>75</v>
      </c>
      <c r="C487">
        <v>75.842247</v>
      </c>
      <c r="D487">
        <v>74.082001000000005</v>
      </c>
      <c r="E487">
        <v>74.724502999999999</v>
      </c>
      <c r="F487">
        <v>31556000</v>
      </c>
      <c r="G487">
        <f>ROUNDUP(E487 - E486,2)</f>
        <v>-0.29000000000000004</v>
      </c>
      <c r="H487" s="2" t="str">
        <f>IF(G487 &gt; 0, "Positive Movement", IF(G487 &lt; 0, "Negative Movement", "No Movement"))</f>
        <v>Negative Movement</v>
      </c>
      <c r="I487" s="2">
        <f>ROUNDUP((E487-E486)/E486*100,2)</f>
        <v>-0.38</v>
      </c>
    </row>
    <row r="488" spans="1:9">
      <c r="A488" s="1">
        <v>44053</v>
      </c>
      <c r="B488">
        <v>74.359001000000006</v>
      </c>
      <c r="C488">
        <v>75.203750999999997</v>
      </c>
      <c r="D488">
        <v>73.653998999999999</v>
      </c>
      <c r="E488">
        <v>74.805000000000007</v>
      </c>
      <c r="F488">
        <v>25786000</v>
      </c>
      <c r="G488">
        <f>ROUNDUP(E488 - E487,2)</f>
        <v>0.09</v>
      </c>
      <c r="H488" s="2" t="str">
        <f>IF(G488 &gt; 0, "Positive Movement", IF(G488 &lt; 0, "Negative Movement", "No Movement"))</f>
        <v>Positive Movement</v>
      </c>
      <c r="I488" s="2">
        <f>ROUNDUP((E488-E487)/E487*100,2)</f>
        <v>0.11</v>
      </c>
    </row>
    <row r="489" spans="1:9">
      <c r="A489" s="1">
        <v>44054</v>
      </c>
      <c r="B489">
        <v>74.622001999999995</v>
      </c>
      <c r="C489">
        <v>75.5</v>
      </c>
      <c r="D489">
        <v>73.900002000000001</v>
      </c>
      <c r="E489">
        <v>74.015998999999994</v>
      </c>
      <c r="F489">
        <v>29088000</v>
      </c>
      <c r="G489">
        <f>ROUNDUP(E489 - E488,2)</f>
        <v>-0.79</v>
      </c>
      <c r="H489" s="2" t="str">
        <f>IF(G489 &gt; 0, "Positive Movement", IF(G489 &lt; 0, "Negative Movement", "No Movement"))</f>
        <v>Negative Movement</v>
      </c>
      <c r="I489" s="2">
        <f>ROUNDUP((E489-E488)/E488*100,2)</f>
        <v>-1.06</v>
      </c>
    </row>
    <row r="490" spans="1:9">
      <c r="A490" s="1">
        <v>44055</v>
      </c>
      <c r="B490">
        <v>74.278998999999999</v>
      </c>
      <c r="C490">
        <v>75.619300999999993</v>
      </c>
      <c r="D490">
        <v>74.262496999999996</v>
      </c>
      <c r="E490">
        <v>75.331001000000001</v>
      </c>
      <c r="F490">
        <v>28740000</v>
      </c>
      <c r="G490">
        <f>ROUNDUP(E490 - E489,2)</f>
        <v>1.32</v>
      </c>
      <c r="H490" s="2" t="str">
        <f>IF(G490 &gt; 0, "Positive Movement", IF(G490 &lt; 0, "Negative Movement", "No Movement"))</f>
        <v>Positive Movement</v>
      </c>
      <c r="I490" s="2">
        <f>ROUNDUP((E490-E489)/E489*100,2)</f>
        <v>1.78</v>
      </c>
    </row>
    <row r="491" spans="1:9">
      <c r="A491" s="1">
        <v>44056</v>
      </c>
      <c r="B491">
        <v>75.516998000000001</v>
      </c>
      <c r="C491">
        <v>76.862503000000004</v>
      </c>
      <c r="D491">
        <v>75.400253000000006</v>
      </c>
      <c r="E491">
        <v>75.922500999999997</v>
      </c>
      <c r="F491">
        <v>29104000</v>
      </c>
      <c r="G491">
        <f>ROUNDUP(E491 - E490,2)</f>
        <v>0.6</v>
      </c>
      <c r="H491" s="2" t="str">
        <f>IF(G491 &gt; 0, "Positive Movement", IF(G491 &lt; 0, "Negative Movement", "No Movement"))</f>
        <v>Positive Movement</v>
      </c>
      <c r="I491" s="2">
        <f>ROUNDUP((E491-E490)/E490*100,2)</f>
        <v>0.79</v>
      </c>
    </row>
    <row r="492" spans="1:9">
      <c r="A492" s="1">
        <v>44057</v>
      </c>
      <c r="B492">
        <v>75.782996999999995</v>
      </c>
      <c r="C492">
        <v>76.095000999999996</v>
      </c>
      <c r="D492">
        <v>75.143996999999999</v>
      </c>
      <c r="E492">
        <v>75.386497000000006</v>
      </c>
      <c r="F492">
        <v>27096000</v>
      </c>
      <c r="G492">
        <f>ROUNDUP(E492 - E491,2)</f>
        <v>-0.54</v>
      </c>
      <c r="H492" s="2" t="str">
        <f>IF(G492 &gt; 0, "Positive Movement", IF(G492 &lt; 0, "Negative Movement", "No Movement"))</f>
        <v>Negative Movement</v>
      </c>
      <c r="I492" s="2">
        <f>ROUNDUP((E492-E491)/E491*100,2)</f>
        <v>-0.71</v>
      </c>
    </row>
    <row r="493" spans="1:9">
      <c r="A493" s="1">
        <v>44060</v>
      </c>
      <c r="B493">
        <v>75.733497999999997</v>
      </c>
      <c r="C493">
        <v>76.280501999999998</v>
      </c>
      <c r="D493">
        <v>75.398499000000001</v>
      </c>
      <c r="E493">
        <v>75.899001999999996</v>
      </c>
      <c r="F493">
        <v>27566000</v>
      </c>
      <c r="G493">
        <f>ROUNDUP(E493 - E492,2)</f>
        <v>0.52</v>
      </c>
      <c r="H493" s="2" t="str">
        <f>IF(G493 &gt; 0, "Positive Movement", IF(G493 &lt; 0, "Negative Movement", "No Movement"))</f>
        <v>Positive Movement</v>
      </c>
      <c r="I493" s="2">
        <f>ROUNDUP((E493-E492)/E492*100,2)</f>
        <v>0.68</v>
      </c>
    </row>
    <row r="494" spans="1:9">
      <c r="A494" s="1">
        <v>44061</v>
      </c>
      <c r="B494">
        <v>76.308998000000003</v>
      </c>
      <c r="C494">
        <v>78.123497</v>
      </c>
      <c r="D494">
        <v>76.185501000000002</v>
      </c>
      <c r="E494">
        <v>77.930000000000007</v>
      </c>
      <c r="F494">
        <v>40542000</v>
      </c>
      <c r="G494">
        <f>ROUNDUP(E494 - E493,2)</f>
        <v>2.0399999999999996</v>
      </c>
      <c r="H494" s="2" t="str">
        <f>IF(G494 &gt; 0, "Positive Movement", IF(G494 &lt; 0, "Negative Movement", "No Movement"))</f>
        <v>Positive Movement</v>
      </c>
      <c r="I494" s="2">
        <f>ROUNDUP((E494-E493)/E493*100,2)</f>
        <v>2.6799999999999997</v>
      </c>
    </row>
    <row r="495" spans="1:9">
      <c r="A495" s="1">
        <v>44062</v>
      </c>
      <c r="B495">
        <v>77.665497000000002</v>
      </c>
      <c r="C495">
        <v>78.683998000000003</v>
      </c>
      <c r="D495">
        <v>77.197502</v>
      </c>
      <c r="E495">
        <v>77.376503</v>
      </c>
      <c r="F495">
        <v>33212000</v>
      </c>
      <c r="G495">
        <f>ROUNDUP(E495 - E494,2)</f>
        <v>-0.56000000000000005</v>
      </c>
      <c r="H495" s="2" t="str">
        <f>IF(G495 &gt; 0, "Positive Movement", IF(G495 &lt; 0, "Negative Movement", "No Movement"))</f>
        <v>Negative Movement</v>
      </c>
      <c r="I495" s="2">
        <f>ROUNDUP((E495-E494)/E494*100,2)</f>
        <v>-0.72</v>
      </c>
    </row>
    <row r="496" spans="1:9">
      <c r="A496" s="1">
        <v>44063</v>
      </c>
      <c r="B496">
        <v>77.172500999999997</v>
      </c>
      <c r="C496">
        <v>79.293503000000001</v>
      </c>
      <c r="D496">
        <v>76.910004000000001</v>
      </c>
      <c r="E496">
        <v>79.087502000000001</v>
      </c>
      <c r="F496">
        <v>34138000</v>
      </c>
      <c r="G496">
        <f>ROUNDUP(E496 - E495,2)</f>
        <v>1.72</v>
      </c>
      <c r="H496" s="2" t="str">
        <f>IF(G496 &gt; 0, "Positive Movement", IF(G496 &lt; 0, "Negative Movement", "No Movement"))</f>
        <v>Positive Movement</v>
      </c>
      <c r="I496" s="2">
        <f>ROUNDUP((E496-E495)/E495*100,2)</f>
        <v>2.2199999999999998</v>
      </c>
    </row>
    <row r="497" spans="1:9">
      <c r="A497" s="1">
        <v>44064</v>
      </c>
      <c r="B497">
        <v>78.851500999999999</v>
      </c>
      <c r="C497">
        <v>79.886002000000005</v>
      </c>
      <c r="D497">
        <v>78.400253000000006</v>
      </c>
      <c r="E497">
        <v>79.021004000000005</v>
      </c>
      <c r="F497">
        <v>28930000</v>
      </c>
      <c r="G497">
        <f>ROUNDUP(E497 - E496,2)</f>
        <v>-6.9999999999999993E-2</v>
      </c>
      <c r="H497" s="2" t="str">
        <f>IF(G497 &gt; 0, "Positive Movement", IF(G497 &lt; 0, "Negative Movement", "No Movement"))</f>
        <v>Negative Movement</v>
      </c>
      <c r="I497" s="2">
        <f>ROUNDUP((E497-E496)/E496*100,2)</f>
        <v>-0.09</v>
      </c>
    </row>
    <row r="498" spans="1:9">
      <c r="A498" s="1">
        <v>44067</v>
      </c>
      <c r="B498">
        <v>79.698997000000006</v>
      </c>
      <c r="C498">
        <v>80.708504000000005</v>
      </c>
      <c r="D498">
        <v>79.028503000000001</v>
      </c>
      <c r="E498">
        <v>79.410004000000001</v>
      </c>
      <c r="F498">
        <v>28198000</v>
      </c>
      <c r="G498">
        <f>ROUNDUP(E498 - E497,2)</f>
        <v>0.39</v>
      </c>
      <c r="H498" s="2" t="str">
        <f>IF(G498 &gt; 0, "Positive Movement", IF(G498 &lt; 0, "Negative Movement", "No Movement"))</f>
        <v>Positive Movement</v>
      </c>
      <c r="I498" s="2">
        <f>ROUNDUP((E498-E497)/E497*100,2)</f>
        <v>0.5</v>
      </c>
    </row>
    <row r="499" spans="1:9">
      <c r="A499" s="1">
        <v>44068</v>
      </c>
      <c r="B499">
        <v>79.103499999999997</v>
      </c>
      <c r="C499">
        <v>80.581001000000001</v>
      </c>
      <c r="D499">
        <v>79.103499999999997</v>
      </c>
      <c r="E499">
        <v>80.411002999999994</v>
      </c>
      <c r="F499">
        <v>44942000</v>
      </c>
      <c r="G499">
        <f>ROUNDUP(E499 - E498,2)</f>
        <v>1.01</v>
      </c>
      <c r="H499" s="2" t="str">
        <f>IF(G499 &gt; 0, "Positive Movement", IF(G499 &lt; 0, "Negative Movement", "No Movement"))</f>
        <v>Positive Movement</v>
      </c>
      <c r="I499" s="2">
        <f>ROUNDUP((E499-E498)/E498*100,2)</f>
        <v>1.27</v>
      </c>
    </row>
    <row r="500" spans="1:9">
      <c r="A500" s="1">
        <v>44069</v>
      </c>
      <c r="B500">
        <v>80.400002000000001</v>
      </c>
      <c r="C500">
        <v>82.960999000000001</v>
      </c>
      <c r="D500">
        <v>80.180000000000007</v>
      </c>
      <c r="E500">
        <v>82.619003000000006</v>
      </c>
      <c r="F500">
        <v>79868000</v>
      </c>
      <c r="G500">
        <f>ROUNDUP(E500 - E499,2)</f>
        <v>2.21</v>
      </c>
      <c r="H500" s="2" t="str">
        <f>IF(G500 &gt; 0, "Positive Movement", IF(G500 &lt; 0, "Negative Movement", "No Movement"))</f>
        <v>Positive Movement</v>
      </c>
      <c r="I500" s="2">
        <f>ROUNDUP((E500-E499)/E499*100,2)</f>
        <v>2.75</v>
      </c>
    </row>
    <row r="501" spans="1:9">
      <c r="A501" s="1">
        <v>44070</v>
      </c>
      <c r="B501">
        <v>82.683998000000003</v>
      </c>
      <c r="C501">
        <v>82.75</v>
      </c>
      <c r="D501">
        <v>81.287497999999999</v>
      </c>
      <c r="E501">
        <v>81.716498999999999</v>
      </c>
      <c r="F501">
        <v>37232000</v>
      </c>
      <c r="G501">
        <f>ROUNDUP(E501 - E500,2)</f>
        <v>-0.91</v>
      </c>
      <c r="H501" s="2" t="str">
        <f>IF(G501 &gt; 0, "Positive Movement", IF(G501 &lt; 0, "Negative Movement", "No Movement"))</f>
        <v>Negative Movement</v>
      </c>
      <c r="I501" s="2">
        <f>ROUNDUP((E501-E500)/E500*100,2)</f>
        <v>-1.1000000000000001</v>
      </c>
    </row>
    <row r="502" spans="1:9">
      <c r="A502" s="1">
        <v>44071</v>
      </c>
      <c r="B502">
        <v>81.674499999999995</v>
      </c>
      <c r="C502">
        <v>82.358497999999997</v>
      </c>
      <c r="D502">
        <v>81.537497999999999</v>
      </c>
      <c r="E502">
        <v>82.220496999999995</v>
      </c>
      <c r="F502">
        <v>29980000</v>
      </c>
      <c r="G502">
        <f>ROUNDUP(E502 - E501,2)</f>
        <v>0.51</v>
      </c>
      <c r="H502" s="2" t="str">
        <f>IF(G502 &gt; 0, "Positive Movement", IF(G502 &lt; 0, "Negative Movement", "No Movement"))</f>
        <v>Positive Movement</v>
      </c>
      <c r="I502" s="2">
        <f>ROUNDUP((E502-E501)/E501*100,2)</f>
        <v>0.62</v>
      </c>
    </row>
    <row r="503" spans="1:9">
      <c r="A503" s="1">
        <v>44074</v>
      </c>
      <c r="B503">
        <v>82.394501000000005</v>
      </c>
      <c r="C503">
        <v>82.398246999999998</v>
      </c>
      <c r="D503">
        <v>81.515502999999995</v>
      </c>
      <c r="E503">
        <v>81.709000000000003</v>
      </c>
      <c r="F503">
        <v>36468000</v>
      </c>
      <c r="G503">
        <f>ROUNDUP(E503 - E502,2)</f>
        <v>-0.52</v>
      </c>
      <c r="H503" s="2" t="str">
        <f>IF(G503 &gt; 0, "Positive Movement", IF(G503 &lt; 0, "Negative Movement", "No Movement"))</f>
        <v>Negative Movement</v>
      </c>
      <c r="I503" s="2">
        <f>ROUNDUP((E503-E502)/E502*100,2)</f>
        <v>-0.63</v>
      </c>
    </row>
    <row r="504" spans="1:9">
      <c r="A504" s="1">
        <v>44075</v>
      </c>
      <c r="B504">
        <v>81.831496999999999</v>
      </c>
      <c r="C504">
        <v>83.286499000000006</v>
      </c>
      <c r="D504">
        <v>81.611000000000004</v>
      </c>
      <c r="E504">
        <v>83.035499999999999</v>
      </c>
      <c r="F504">
        <v>36506000</v>
      </c>
      <c r="G504">
        <f>ROUNDUP(E504 - E503,2)</f>
        <v>1.33</v>
      </c>
      <c r="H504" s="2" t="str">
        <f>IF(G504 &gt; 0, "Positive Movement", IF(G504 &lt; 0, "Negative Movement", "No Movement"))</f>
        <v>Positive Movement</v>
      </c>
      <c r="I504" s="2">
        <f>ROUNDUP((E504-E503)/E503*100,2)</f>
        <v>1.6300000000000001</v>
      </c>
    </row>
    <row r="505" spans="1:9">
      <c r="A505" s="1">
        <v>44076</v>
      </c>
      <c r="B505">
        <v>83.688750999999996</v>
      </c>
      <c r="C505">
        <v>86.658996999999999</v>
      </c>
      <c r="D505">
        <v>83.316497999999996</v>
      </c>
      <c r="E505">
        <v>86.414000999999999</v>
      </c>
      <c r="F505">
        <v>50224000</v>
      </c>
      <c r="G505">
        <f>ROUNDUP(E505 - E504,2)</f>
        <v>3.38</v>
      </c>
      <c r="H505" s="2" t="str">
        <f>IF(G505 &gt; 0, "Positive Movement", IF(G505 &lt; 0, "Negative Movement", "No Movement"))</f>
        <v>Positive Movement</v>
      </c>
      <c r="I505" s="2">
        <f>ROUNDUP((E505-E504)/E504*100,2)</f>
        <v>4.0699999999999994</v>
      </c>
    </row>
    <row r="506" spans="1:9">
      <c r="A506" s="1">
        <v>44077</v>
      </c>
      <c r="B506">
        <v>85.485703000000001</v>
      </c>
      <c r="C506">
        <v>85.485703000000001</v>
      </c>
      <c r="D506">
        <v>80.752998000000005</v>
      </c>
      <c r="E506">
        <v>82.092003000000005</v>
      </c>
      <c r="F506">
        <v>62156000</v>
      </c>
      <c r="G506">
        <f>ROUNDUP(E506 - E505,2)</f>
        <v>-4.33</v>
      </c>
      <c r="H506" s="2" t="str">
        <f>IF(G506 &gt; 0, "Positive Movement", IF(G506 &lt; 0, "Negative Movement", "No Movement"))</f>
        <v>Negative Movement</v>
      </c>
      <c r="I506" s="2">
        <f>ROUNDUP((E506-E505)/E505*100,2)</f>
        <v>-5.01</v>
      </c>
    </row>
    <row r="507" spans="1:9">
      <c r="A507" s="1">
        <v>44078</v>
      </c>
      <c r="B507">
        <v>81.212997000000001</v>
      </c>
      <c r="C507">
        <v>82.255500999999995</v>
      </c>
      <c r="D507">
        <v>77.380652999999995</v>
      </c>
      <c r="E507">
        <v>79.552002000000002</v>
      </c>
      <c r="F507">
        <v>52172000</v>
      </c>
      <c r="G507">
        <f>ROUNDUP(E507 - E506,2)</f>
        <v>-2.5499999999999998</v>
      </c>
      <c r="H507" s="2" t="str">
        <f>IF(G507 &gt; 0, "Positive Movement", IF(G507 &lt; 0, "Negative Movement", "No Movement"))</f>
        <v>Negative Movement</v>
      </c>
      <c r="I507" s="2">
        <f>ROUNDUP((E507-E506)/E506*100,2)</f>
        <v>-3.0999999999999996</v>
      </c>
    </row>
    <row r="508" spans="1:9">
      <c r="A508" s="1">
        <v>44082</v>
      </c>
      <c r="B508">
        <v>76.675499000000002</v>
      </c>
      <c r="C508">
        <v>78.193252999999999</v>
      </c>
      <c r="D508">
        <v>76.400497000000001</v>
      </c>
      <c r="E508">
        <v>76.619499000000005</v>
      </c>
      <c r="F508">
        <v>52218000</v>
      </c>
      <c r="G508">
        <f>ROUNDUP(E508 - E507,2)</f>
        <v>-2.94</v>
      </c>
      <c r="H508" s="2" t="str">
        <f>IF(G508 &gt; 0, "Positive Movement", IF(G508 &lt; 0, "Negative Movement", "No Movement"))</f>
        <v>Negative Movement</v>
      </c>
      <c r="I508" s="2">
        <f>ROUNDUP((E508-E507)/E507*100,2)</f>
        <v>-3.69</v>
      </c>
    </row>
    <row r="509" spans="1:9">
      <c r="A509" s="1">
        <v>44083</v>
      </c>
      <c r="B509">
        <v>77.876503</v>
      </c>
      <c r="C509">
        <v>78.449996999999996</v>
      </c>
      <c r="D509">
        <v>76.802550999999994</v>
      </c>
      <c r="E509">
        <v>77.847999999999999</v>
      </c>
      <c r="F509">
        <v>35494000</v>
      </c>
      <c r="G509">
        <f>ROUNDUP(E509 - E508,2)</f>
        <v>1.23</v>
      </c>
      <c r="H509" s="2" t="str">
        <f>IF(G509 &gt; 0, "Positive Movement", IF(G509 &lt; 0, "Negative Movement", "No Movement"))</f>
        <v>Positive Movement</v>
      </c>
      <c r="I509" s="2">
        <f>ROUNDUP((E509-E508)/E508*100,2)</f>
        <v>1.61</v>
      </c>
    </row>
    <row r="510" spans="1:9">
      <c r="A510" s="1">
        <v>44084</v>
      </c>
      <c r="B510">
        <v>78.031998000000002</v>
      </c>
      <c r="C510">
        <v>79.204048</v>
      </c>
      <c r="D510">
        <v>76.290253000000007</v>
      </c>
      <c r="E510">
        <v>76.600998000000004</v>
      </c>
      <c r="F510">
        <v>32372000</v>
      </c>
      <c r="G510">
        <f>ROUNDUP(E510 - E509,2)</f>
        <v>-1.25</v>
      </c>
      <c r="H510" s="2" t="str">
        <f>IF(G510 &gt; 0, "Positive Movement", IF(G510 &lt; 0, "Negative Movement", "No Movement"))</f>
        <v>Negative Movement</v>
      </c>
      <c r="I510" s="2">
        <f>ROUNDUP((E510-E509)/E509*100,2)</f>
        <v>-1.61</v>
      </c>
    </row>
    <row r="511" spans="1:9">
      <c r="A511" s="1">
        <v>44085</v>
      </c>
      <c r="B511">
        <v>76.800003000000004</v>
      </c>
      <c r="C511">
        <v>78.760002</v>
      </c>
      <c r="D511">
        <v>74.867996000000005</v>
      </c>
      <c r="E511">
        <v>76.036002999999994</v>
      </c>
      <c r="F511">
        <v>31942000</v>
      </c>
      <c r="G511">
        <f>ROUNDUP(E511 - E510,2)</f>
        <v>-0.57000000000000006</v>
      </c>
      <c r="H511" s="2" t="str">
        <f>IF(G511 &gt; 0, "Positive Movement", IF(G511 &lt; 0, "Negative Movement", "No Movement"))</f>
        <v>Negative Movement</v>
      </c>
      <c r="I511" s="2">
        <f>ROUNDUP((E511-E510)/E510*100,2)</f>
        <v>-0.74</v>
      </c>
    </row>
    <row r="512" spans="1:9">
      <c r="A512" s="1">
        <v>44088</v>
      </c>
      <c r="B512">
        <v>76.950248999999999</v>
      </c>
      <c r="C512">
        <v>78.199996999999996</v>
      </c>
      <c r="D512">
        <v>75.787002999999999</v>
      </c>
      <c r="E512">
        <v>75.963997000000006</v>
      </c>
      <c r="F512">
        <v>33932000</v>
      </c>
      <c r="G512">
        <f>ROUNDUP(E512 - E511,2)</f>
        <v>-0.08</v>
      </c>
      <c r="H512" s="2" t="str">
        <f>IF(G512 &gt; 0, "Positive Movement", IF(G512 &lt; 0, "Negative Movement", "No Movement"))</f>
        <v>Negative Movement</v>
      </c>
      <c r="I512" s="2">
        <f>ROUNDUP((E512-E511)/E511*100,2)</f>
        <v>-9.9999999999999992E-2</v>
      </c>
    </row>
    <row r="513" spans="1:9">
      <c r="A513" s="1">
        <v>44089</v>
      </c>
      <c r="B513">
        <v>76.800003000000004</v>
      </c>
      <c r="C513">
        <v>77.978499999999997</v>
      </c>
      <c r="D513">
        <v>76.591751000000002</v>
      </c>
      <c r="E513">
        <v>77.071999000000005</v>
      </c>
      <c r="F513">
        <v>26622000</v>
      </c>
      <c r="G513">
        <f>ROUNDUP(E513 - E512,2)</f>
        <v>1.1100000000000001</v>
      </c>
      <c r="H513" s="2" t="str">
        <f>IF(G513 &gt; 0, "Positive Movement", IF(G513 &lt; 0, "Negative Movement", "No Movement"))</f>
        <v>Positive Movement</v>
      </c>
      <c r="I513" s="2">
        <f>ROUNDUP((E513-E512)/E512*100,2)</f>
        <v>1.46</v>
      </c>
    </row>
    <row r="514" spans="1:9">
      <c r="A514" s="1">
        <v>44090</v>
      </c>
      <c r="B514">
        <v>77.777000000000001</v>
      </c>
      <c r="C514">
        <v>78.099997999999999</v>
      </c>
      <c r="D514">
        <v>75.990996999999993</v>
      </c>
      <c r="E514">
        <v>76.044998000000007</v>
      </c>
      <c r="F514">
        <v>26234000</v>
      </c>
      <c r="G514">
        <f>ROUNDUP(E514 - E513,2)</f>
        <v>-1.03</v>
      </c>
      <c r="H514" s="2" t="str">
        <f>IF(G514 &gt; 0, "Positive Movement", IF(G514 &lt; 0, "Negative Movement", "No Movement"))</f>
        <v>Negative Movement</v>
      </c>
      <c r="I514" s="2">
        <f>ROUNDUP((E514-E513)/E513*100,2)</f>
        <v>-1.34</v>
      </c>
    </row>
    <row r="515" spans="1:9">
      <c r="A515" s="1">
        <v>44091</v>
      </c>
      <c r="B515">
        <v>74.800003000000004</v>
      </c>
      <c r="C515">
        <v>75.414901999999998</v>
      </c>
      <c r="D515">
        <v>73.5</v>
      </c>
      <c r="E515">
        <v>74.776497000000006</v>
      </c>
      <c r="F515">
        <v>37596000</v>
      </c>
      <c r="G515">
        <f>ROUNDUP(E515 - E514,2)</f>
        <v>-1.27</v>
      </c>
      <c r="H515" s="2" t="str">
        <f>IF(G515 &gt; 0, "Positive Movement", IF(G515 &lt; 0, "Negative Movement", "No Movement"))</f>
        <v>Negative Movement</v>
      </c>
      <c r="I515" s="2">
        <f>ROUNDUP((E515-E514)/E514*100,2)</f>
        <v>-1.67</v>
      </c>
    </row>
    <row r="516" spans="1:9">
      <c r="A516" s="1">
        <v>44092</v>
      </c>
      <c r="B516">
        <v>74.900497000000001</v>
      </c>
      <c r="C516">
        <v>75.150146000000007</v>
      </c>
      <c r="D516">
        <v>71.856498999999999</v>
      </c>
      <c r="E516">
        <v>72.999495999999994</v>
      </c>
      <c r="F516">
        <v>62078000</v>
      </c>
      <c r="G516">
        <f>ROUNDUP(E516 - E515,2)</f>
        <v>-1.78</v>
      </c>
      <c r="H516" s="2" t="str">
        <f>IF(G516 &gt; 0, "Positive Movement", IF(G516 &lt; 0, "Negative Movement", "No Movement"))</f>
        <v>Negative Movement</v>
      </c>
      <c r="I516" s="2">
        <f>ROUNDUP((E516-E515)/E515*100,2)</f>
        <v>-2.38</v>
      </c>
    </row>
    <row r="517" spans="1:9">
      <c r="A517" s="1">
        <v>44095</v>
      </c>
      <c r="B517">
        <v>72.002998000000005</v>
      </c>
      <c r="C517">
        <v>72.417998999999995</v>
      </c>
      <c r="D517">
        <v>70.327499000000003</v>
      </c>
      <c r="E517">
        <v>71.557998999999995</v>
      </c>
      <c r="F517">
        <v>57776000</v>
      </c>
      <c r="G517">
        <f>ROUNDUP(E517 - E516,2)</f>
        <v>-1.45</v>
      </c>
      <c r="H517" s="2" t="str">
        <f>IF(G517 &gt; 0, "Positive Movement", IF(G517 &lt; 0, "Negative Movement", "No Movement"))</f>
        <v>Negative Movement</v>
      </c>
      <c r="I517" s="2">
        <f>ROUNDUP((E517-E516)/E516*100,2)</f>
        <v>-1.98</v>
      </c>
    </row>
    <row r="518" spans="1:9">
      <c r="A518" s="1">
        <v>44096</v>
      </c>
      <c r="B518">
        <v>72.504501000000005</v>
      </c>
      <c r="C518">
        <v>73.475998000000004</v>
      </c>
      <c r="D518">
        <v>71.726500999999999</v>
      </c>
      <c r="E518">
        <v>73.273003000000003</v>
      </c>
      <c r="F518">
        <v>31664000</v>
      </c>
      <c r="G518">
        <f>ROUNDUP(E518 - E517,2)</f>
        <v>1.72</v>
      </c>
      <c r="H518" s="2" t="str">
        <f>IF(G518 &gt; 0, "Positive Movement", IF(G518 &lt; 0, "Negative Movement", "No Movement"))</f>
        <v>Positive Movement</v>
      </c>
      <c r="I518" s="2">
        <f>ROUNDUP((E518-E517)/E517*100,2)</f>
        <v>2.4</v>
      </c>
    </row>
    <row r="519" spans="1:9">
      <c r="A519" s="1">
        <v>44097</v>
      </c>
      <c r="B519">
        <v>72.939003</v>
      </c>
      <c r="C519">
        <v>73.047996999999995</v>
      </c>
      <c r="D519">
        <v>70.385002</v>
      </c>
      <c r="E519">
        <v>70.760497999999998</v>
      </c>
      <c r="F519">
        <v>33148000</v>
      </c>
      <c r="G519">
        <f>ROUNDUP(E519 - E518,2)</f>
        <v>-2.5199999999999996</v>
      </c>
      <c r="H519" s="2" t="str">
        <f>IF(G519 &gt; 0, "Positive Movement", IF(G519 &lt; 0, "Negative Movement", "No Movement"))</f>
        <v>Negative Movement</v>
      </c>
      <c r="I519" s="2">
        <f>ROUNDUP((E519-E518)/E518*100,2)</f>
        <v>-3.4299999999999997</v>
      </c>
    </row>
    <row r="520" spans="1:9">
      <c r="A520" s="1">
        <v>44098</v>
      </c>
      <c r="B520">
        <v>70.551497999999995</v>
      </c>
      <c r="C520">
        <v>72.185447999999994</v>
      </c>
      <c r="D520">
        <v>70.492500000000007</v>
      </c>
      <c r="E520">
        <v>71.414496999999997</v>
      </c>
      <c r="F520">
        <v>29004000</v>
      </c>
      <c r="G520">
        <f>ROUNDUP(E520 - E519,2)</f>
        <v>0.66</v>
      </c>
      <c r="H520" s="2" t="str">
        <f>IF(G520 &gt; 0, "Positive Movement", IF(G520 &lt; 0, "Negative Movement", "No Movement"))</f>
        <v>Positive Movement</v>
      </c>
      <c r="I520" s="2">
        <f>ROUNDUP((E520-E519)/E519*100,2)</f>
        <v>0.93</v>
      </c>
    </row>
    <row r="521" spans="1:9">
      <c r="A521" s="1">
        <v>44099</v>
      </c>
      <c r="B521">
        <v>71.631500000000003</v>
      </c>
      <c r="C521">
        <v>72.5</v>
      </c>
      <c r="D521">
        <v>70.667000000000002</v>
      </c>
      <c r="E521">
        <v>72.248001000000002</v>
      </c>
      <c r="F521">
        <v>26460000</v>
      </c>
      <c r="G521">
        <f>ROUNDUP(E521 - E520,2)</f>
        <v>0.84</v>
      </c>
      <c r="H521" s="2" t="str">
        <f>IF(G521 &gt; 0, "Positive Movement", IF(G521 &lt; 0, "Negative Movement", "No Movement"))</f>
        <v>Positive Movement</v>
      </c>
      <c r="I521" s="2">
        <f>ROUNDUP((E521-E520)/E520*100,2)</f>
        <v>1.17</v>
      </c>
    </row>
    <row r="522" spans="1:9">
      <c r="A522" s="1">
        <v>44102</v>
      </c>
      <c r="B522">
        <v>73.710503000000003</v>
      </c>
      <c r="C522">
        <v>73.839995999999999</v>
      </c>
      <c r="D522">
        <v>72.465050000000005</v>
      </c>
      <c r="E522">
        <v>73.225998000000004</v>
      </c>
      <c r="F522">
        <v>40158000</v>
      </c>
      <c r="G522">
        <f>ROUNDUP(E522 - E521,2)</f>
        <v>0.98</v>
      </c>
      <c r="H522" s="2" t="str">
        <f>IF(G522 &gt; 0, "Positive Movement", IF(G522 &lt; 0, "Negative Movement", "No Movement"))</f>
        <v>Positive Movement</v>
      </c>
      <c r="I522" s="2">
        <f>ROUNDUP((E522-E521)/E521*100,2)</f>
        <v>1.36</v>
      </c>
    </row>
    <row r="523" spans="1:9">
      <c r="A523" s="1">
        <v>44103</v>
      </c>
      <c r="B523">
        <v>73.519501000000005</v>
      </c>
      <c r="C523">
        <v>73.833152999999996</v>
      </c>
      <c r="D523">
        <v>72.940246999999999</v>
      </c>
      <c r="E523">
        <v>73.466498999999999</v>
      </c>
      <c r="F523">
        <v>19564000</v>
      </c>
      <c r="G523">
        <f>ROUNDUP(E523 - E522,2)</f>
        <v>0.25</v>
      </c>
      <c r="H523" s="2" t="str">
        <f>IF(G523 &gt; 0, "Positive Movement", IF(G523 &lt; 0, "Negative Movement", "No Movement"))</f>
        <v>Positive Movement</v>
      </c>
      <c r="I523" s="2">
        <f>ROUNDUP((E523-E522)/E522*100,2)</f>
        <v>0.33</v>
      </c>
    </row>
    <row r="524" spans="1:9">
      <c r="A524" s="1">
        <v>44104</v>
      </c>
      <c r="B524">
        <v>73.339995999999999</v>
      </c>
      <c r="C524">
        <v>74.487503000000004</v>
      </c>
      <c r="D524">
        <v>72.994003000000006</v>
      </c>
      <c r="E524">
        <v>73.480002999999996</v>
      </c>
      <c r="F524">
        <v>34032000</v>
      </c>
      <c r="G524">
        <f>ROUNDUP(E524 - E523,2)</f>
        <v>0.02</v>
      </c>
      <c r="H524" s="2" t="str">
        <f>IF(G524 &gt; 0, "Positive Movement", IF(G524 &lt; 0, "Negative Movement", "No Movement"))</f>
        <v>Positive Movement</v>
      </c>
      <c r="I524" s="2">
        <f>ROUNDUP((E524-E523)/E523*100,2)</f>
        <v>0.02</v>
      </c>
    </row>
    <row r="525" spans="1:9">
      <c r="A525" s="1">
        <v>44105</v>
      </c>
      <c r="B525">
        <v>74.213500999999994</v>
      </c>
      <c r="C525">
        <v>74.952003000000005</v>
      </c>
      <c r="D525">
        <v>73.960503000000003</v>
      </c>
      <c r="E525">
        <v>74.504501000000005</v>
      </c>
      <c r="F525">
        <v>35590000</v>
      </c>
      <c r="G525">
        <f>ROUNDUP(E525 - E524,2)</f>
        <v>1.03</v>
      </c>
      <c r="H525" s="2" t="str">
        <f>IF(G525 &gt; 0, "Positive Movement", IF(G525 &lt; 0, "Negative Movement", "No Movement"))</f>
        <v>Positive Movement</v>
      </c>
      <c r="I525" s="2">
        <f>ROUNDUP((E525-E524)/E524*100,2)</f>
        <v>1.4</v>
      </c>
    </row>
    <row r="526" spans="1:9">
      <c r="A526" s="1">
        <v>44106</v>
      </c>
      <c r="B526">
        <v>73.101500999999999</v>
      </c>
      <c r="C526">
        <v>74.160004000000001</v>
      </c>
      <c r="D526">
        <v>72.545997999999997</v>
      </c>
      <c r="E526">
        <v>72.920997999999997</v>
      </c>
      <c r="F526">
        <v>25682000</v>
      </c>
      <c r="G526">
        <f>ROUNDUP(E526 - E525,2)</f>
        <v>-1.59</v>
      </c>
      <c r="H526" s="2" t="str">
        <f>IF(G526 &gt; 0, "Positive Movement", IF(G526 &lt; 0, "Negative Movement", "No Movement"))</f>
        <v>Negative Movement</v>
      </c>
      <c r="I526" s="2">
        <f>ROUNDUP((E526-E525)/E525*100,2)</f>
        <v>-2.13</v>
      </c>
    </row>
    <row r="527" spans="1:9">
      <c r="A527" s="1">
        <v>44109</v>
      </c>
      <c r="B527">
        <v>73.310501000000002</v>
      </c>
      <c r="C527">
        <v>74.410499999999999</v>
      </c>
      <c r="D527">
        <v>73.213500999999994</v>
      </c>
      <c r="E527">
        <v>74.301002999999994</v>
      </c>
      <c r="F527">
        <v>22266000</v>
      </c>
      <c r="G527">
        <f>ROUNDUP(E527 - E526,2)</f>
        <v>1.39</v>
      </c>
      <c r="H527" s="2" t="str">
        <f>IF(G527 &gt; 0, "Positive Movement", IF(G527 &lt; 0, "Negative Movement", "No Movement"))</f>
        <v>Positive Movement</v>
      </c>
      <c r="I527" s="2">
        <f>ROUNDUP((E527-E526)/E526*100,2)</f>
        <v>1.9</v>
      </c>
    </row>
    <row r="528" spans="1:9">
      <c r="A528" s="1">
        <v>44110</v>
      </c>
      <c r="B528">
        <v>73.778998999999999</v>
      </c>
      <c r="C528">
        <v>74.337997000000001</v>
      </c>
      <c r="D528">
        <v>72.429496999999998</v>
      </c>
      <c r="E528">
        <v>72.671997000000005</v>
      </c>
      <c r="F528">
        <v>24908000</v>
      </c>
      <c r="G528">
        <f>ROUNDUP(E528 - E527,2)</f>
        <v>-1.6300000000000001</v>
      </c>
      <c r="H528" s="2" t="str">
        <f>IF(G528 &gt; 0, "Positive Movement", IF(G528 &lt; 0, "Negative Movement", "No Movement"))</f>
        <v>Negative Movement</v>
      </c>
      <c r="I528" s="2">
        <f>ROUNDUP((E528-E527)/E527*100,2)</f>
        <v>-2.1999999999999997</v>
      </c>
    </row>
    <row r="529" spans="1:9">
      <c r="A529" s="1">
        <v>44111</v>
      </c>
      <c r="B529">
        <v>73.214500000000001</v>
      </c>
      <c r="C529">
        <v>73.447997999999998</v>
      </c>
      <c r="D529">
        <v>71.800003000000004</v>
      </c>
      <c r="E529">
        <v>73.014503000000005</v>
      </c>
      <c r="F529">
        <v>34924000</v>
      </c>
      <c r="G529">
        <f>ROUNDUP(E529 - E528,2)</f>
        <v>0.35000000000000003</v>
      </c>
      <c r="H529" s="2" t="str">
        <f>IF(G529 &gt; 0, "Positive Movement", IF(G529 &lt; 0, "Negative Movement", "No Movement"))</f>
        <v>Positive Movement</v>
      </c>
      <c r="I529" s="2">
        <f>ROUNDUP((E529-E528)/E528*100,2)</f>
        <v>0.48</v>
      </c>
    </row>
    <row r="530" spans="1:9">
      <c r="A530" s="1">
        <v>44112</v>
      </c>
      <c r="B530">
        <v>73.254501000000005</v>
      </c>
      <c r="C530">
        <v>74.5</v>
      </c>
      <c r="D530">
        <v>73.254501000000005</v>
      </c>
      <c r="E530">
        <v>74.296501000000006</v>
      </c>
      <c r="F530">
        <v>23756000</v>
      </c>
      <c r="G530">
        <f>ROUNDUP(E530 - E529,2)</f>
        <v>1.29</v>
      </c>
      <c r="H530" s="2" t="str">
        <f>IF(G530 &gt; 0, "Positive Movement", IF(G530 &lt; 0, "Negative Movement", "No Movement"))</f>
        <v>Positive Movement</v>
      </c>
      <c r="I530" s="2">
        <f>ROUNDUP((E530-E529)/E529*100,2)</f>
        <v>1.76</v>
      </c>
    </row>
    <row r="531" spans="1:9">
      <c r="A531" s="1">
        <v>44113</v>
      </c>
      <c r="B531">
        <v>74.735000999999997</v>
      </c>
      <c r="C531">
        <v>75.825996000000004</v>
      </c>
      <c r="D531">
        <v>74.472504000000001</v>
      </c>
      <c r="E531">
        <v>75.761002000000005</v>
      </c>
      <c r="F531">
        <v>28706000</v>
      </c>
      <c r="G531">
        <f>ROUNDUP(E531 - E530,2)</f>
        <v>1.47</v>
      </c>
      <c r="H531" s="2" t="str">
        <f>IF(G531 &gt; 0, "Positive Movement", IF(G531 &lt; 0, "Negative Movement", "No Movement"))</f>
        <v>Positive Movement</v>
      </c>
      <c r="I531" s="2">
        <f>ROUNDUP((E531-E530)/E530*100,2)</f>
        <v>1.98</v>
      </c>
    </row>
    <row r="532" spans="1:9">
      <c r="A532" s="1">
        <v>44116</v>
      </c>
      <c r="B532">
        <v>77.150002000000001</v>
      </c>
      <c r="C532">
        <v>79.693000999999995</v>
      </c>
      <c r="D532">
        <v>76.628501999999997</v>
      </c>
      <c r="E532">
        <v>78.457497000000004</v>
      </c>
      <c r="F532">
        <v>49652000</v>
      </c>
      <c r="G532">
        <f>ROUNDUP(E532 - E531,2)</f>
        <v>2.6999999999999997</v>
      </c>
      <c r="H532" s="2" t="str">
        <f>IF(G532 &gt; 0, "Positive Movement", IF(G532 &lt; 0, "Negative Movement", "No Movement"))</f>
        <v>Positive Movement</v>
      </c>
      <c r="I532" s="2">
        <f>ROUNDUP((E532-E531)/E531*100,2)</f>
        <v>3.5599999999999996</v>
      </c>
    </row>
    <row r="533" spans="1:9">
      <c r="A533" s="1">
        <v>44117</v>
      </c>
      <c r="B533">
        <v>79.186501000000007</v>
      </c>
      <c r="C533">
        <v>79.5</v>
      </c>
      <c r="D533">
        <v>78.160004000000001</v>
      </c>
      <c r="E533">
        <v>78.584000000000003</v>
      </c>
      <c r="F533">
        <v>32020000</v>
      </c>
      <c r="G533">
        <f>ROUNDUP(E533 - E532,2)</f>
        <v>0.13</v>
      </c>
      <c r="H533" s="2" t="str">
        <f>IF(G533 &gt; 0, "Positive Movement", IF(G533 &lt; 0, "Negative Movement", "No Movement"))</f>
        <v>Positive Movement</v>
      </c>
      <c r="I533" s="2">
        <f>ROUNDUP((E533-E532)/E532*100,2)</f>
        <v>0.17</v>
      </c>
    </row>
    <row r="534" spans="1:9">
      <c r="A534" s="1">
        <v>44118</v>
      </c>
      <c r="B534">
        <v>78.929496999999998</v>
      </c>
      <c r="C534">
        <v>79.384201000000004</v>
      </c>
      <c r="D534">
        <v>77.526497000000006</v>
      </c>
      <c r="E534">
        <v>78.403998999999999</v>
      </c>
      <c r="F534">
        <v>38586000</v>
      </c>
      <c r="G534">
        <f>ROUNDUP(E534 - E533,2)</f>
        <v>-0.19</v>
      </c>
      <c r="H534" s="2" t="str">
        <f>IF(G534 &gt; 0, "Positive Movement", IF(G534 &lt; 0, "Negative Movement", "No Movement"))</f>
        <v>Negative Movement</v>
      </c>
      <c r="I534" s="2">
        <f>ROUNDUP((E534-E533)/E533*100,2)</f>
        <v>-0.23</v>
      </c>
    </row>
    <row r="535" spans="1:9">
      <c r="A535" s="1">
        <v>44119</v>
      </c>
      <c r="B535">
        <v>77.357498000000007</v>
      </c>
      <c r="C535">
        <v>78.755249000000006</v>
      </c>
      <c r="D535">
        <v>77.251503</v>
      </c>
      <c r="E535">
        <v>77.956496999999999</v>
      </c>
      <c r="F535">
        <v>30800000</v>
      </c>
      <c r="G535">
        <f>ROUNDUP(E535 - E534,2)</f>
        <v>-0.45</v>
      </c>
      <c r="H535" s="2" t="str">
        <f>IF(G535 &gt; 0, "Positive Movement", IF(G535 &lt; 0, "Negative Movement", "No Movement"))</f>
        <v>Negative Movement</v>
      </c>
      <c r="I535" s="2">
        <f>ROUNDUP((E535-E534)/E534*100,2)</f>
        <v>-0.57999999999999996</v>
      </c>
    </row>
    <row r="536" spans="1:9">
      <c r="A536" s="1">
        <v>44120</v>
      </c>
      <c r="B536">
        <v>78.292502999999996</v>
      </c>
      <c r="C536">
        <v>79.056503000000006</v>
      </c>
      <c r="D536">
        <v>78.150002000000001</v>
      </c>
      <c r="E536">
        <v>78.650497000000001</v>
      </c>
      <c r="F536">
        <v>28694000</v>
      </c>
      <c r="G536">
        <f>ROUNDUP(E536 - E535,2)</f>
        <v>0.7</v>
      </c>
      <c r="H536" s="2" t="str">
        <f>IF(G536 &gt; 0, "Positive Movement", IF(G536 &lt; 0, "Negative Movement", "No Movement"))</f>
        <v>Positive Movement</v>
      </c>
      <c r="I536" s="2">
        <f>ROUNDUP((E536-E535)/E535*100,2)</f>
        <v>0.9</v>
      </c>
    </row>
    <row r="537" spans="1:9">
      <c r="A537" s="1">
        <v>44123</v>
      </c>
      <c r="B537">
        <v>79.023003000000003</v>
      </c>
      <c r="C537">
        <v>79.407500999999996</v>
      </c>
      <c r="D537">
        <v>76.400002000000001</v>
      </c>
      <c r="E537">
        <v>76.730498999999995</v>
      </c>
      <c r="F537">
        <v>32142000</v>
      </c>
      <c r="G537">
        <f>ROUNDUP(E537 - E536,2)</f>
        <v>-1.92</v>
      </c>
      <c r="H537" s="2" t="str">
        <f>IF(G537 &gt; 0, "Positive Movement", IF(G537 &lt; 0, "Negative Movement", "No Movement"))</f>
        <v>Negative Movement</v>
      </c>
      <c r="I537" s="2">
        <f>ROUNDUP((E537-E536)/E536*100,2)</f>
        <v>-2.4499999999999997</v>
      </c>
    </row>
    <row r="538" spans="1:9">
      <c r="A538" s="1">
        <v>44124</v>
      </c>
      <c r="B538">
        <v>76.352501000000004</v>
      </c>
      <c r="C538">
        <v>78.875</v>
      </c>
      <c r="D538">
        <v>76.283501000000001</v>
      </c>
      <c r="E538">
        <v>77.796501000000006</v>
      </c>
      <c r="F538">
        <v>44834000</v>
      </c>
      <c r="G538">
        <f>ROUNDUP(E538 - E537,2)</f>
        <v>1.07</v>
      </c>
      <c r="H538" s="2" t="str">
        <f>IF(G538 &gt; 0, "Positive Movement", IF(G538 &lt; 0, "Negative Movement", "No Movement"))</f>
        <v>Positive Movement</v>
      </c>
      <c r="I538" s="2">
        <f>ROUNDUP((E538-E537)/E537*100,2)</f>
        <v>1.39</v>
      </c>
    </row>
    <row r="539" spans="1:9">
      <c r="A539" s="1">
        <v>44125</v>
      </c>
      <c r="B539">
        <v>78.666495999999995</v>
      </c>
      <c r="C539">
        <v>80.936501000000007</v>
      </c>
      <c r="D539">
        <v>78.581496999999999</v>
      </c>
      <c r="E539">
        <v>79.665497000000002</v>
      </c>
      <c r="F539">
        <v>51366000</v>
      </c>
      <c r="G539">
        <f>ROUNDUP(E539 - E538,2)</f>
        <v>1.87</v>
      </c>
      <c r="H539" s="2" t="str">
        <f>IF(G539 &gt; 0, "Positive Movement", IF(G539 &lt; 0, "Negative Movement", "No Movement"))</f>
        <v>Positive Movement</v>
      </c>
      <c r="I539" s="2">
        <f>ROUNDUP((E539-E538)/E538*100,2)</f>
        <v>2.4099999999999997</v>
      </c>
    </row>
    <row r="540" spans="1:9">
      <c r="A540" s="1">
        <v>44126</v>
      </c>
      <c r="B540">
        <v>79.652495999999999</v>
      </c>
      <c r="C540">
        <v>81.099502999999999</v>
      </c>
      <c r="D540">
        <v>79.25</v>
      </c>
      <c r="E540">
        <v>80.766502000000003</v>
      </c>
      <c r="F540">
        <v>28672000</v>
      </c>
      <c r="G540">
        <f>ROUNDUP(E540 - E539,2)</f>
        <v>1.1100000000000001</v>
      </c>
      <c r="H540" s="2" t="str">
        <f>IF(G540 &gt; 0, "Positive Movement", IF(G540 &lt; 0, "Negative Movement", "No Movement"))</f>
        <v>Positive Movement</v>
      </c>
      <c r="I540" s="2">
        <f>ROUNDUP((E540-E539)/E539*100,2)</f>
        <v>1.39</v>
      </c>
    </row>
    <row r="541" spans="1:9">
      <c r="A541" s="1">
        <v>44127</v>
      </c>
      <c r="B541">
        <v>81.303496999999993</v>
      </c>
      <c r="C541">
        <v>82.117996000000005</v>
      </c>
      <c r="D541">
        <v>81.025497000000001</v>
      </c>
      <c r="E541">
        <v>82.050003000000004</v>
      </c>
      <c r="F541">
        <v>27516000</v>
      </c>
      <c r="G541">
        <f>ROUNDUP(E541 - E540,2)</f>
        <v>1.29</v>
      </c>
      <c r="H541" s="2" t="str">
        <f>IF(G541 &gt; 0, "Positive Movement", IF(G541 &lt; 0, "Negative Movement", "No Movement"))</f>
        <v>Positive Movement</v>
      </c>
      <c r="I541" s="2">
        <f>ROUNDUP((E541-E540)/E540*100,2)</f>
        <v>1.59</v>
      </c>
    </row>
    <row r="542" spans="1:9">
      <c r="A542" s="1">
        <v>44130</v>
      </c>
      <c r="B542">
        <v>81.250504000000006</v>
      </c>
      <c r="C542">
        <v>81.912002999999999</v>
      </c>
      <c r="D542">
        <v>78.824996999999996</v>
      </c>
      <c r="E542">
        <v>79.522498999999996</v>
      </c>
      <c r="F542">
        <v>37066000</v>
      </c>
      <c r="G542">
        <f>ROUNDUP(E542 - E541,2)</f>
        <v>-2.5299999999999998</v>
      </c>
      <c r="H542" s="2" t="str">
        <f>IF(G542 &gt; 0, "Positive Movement", IF(G542 &lt; 0, "Negative Movement", "No Movement"))</f>
        <v>Negative Movement</v>
      </c>
      <c r="I542" s="2">
        <f>ROUNDUP((E542-E541)/E541*100,2)</f>
        <v>-3.09</v>
      </c>
    </row>
    <row r="543" spans="1:9">
      <c r="A543" s="1">
        <v>44131</v>
      </c>
      <c r="B543">
        <v>79.783501000000001</v>
      </c>
      <c r="C543">
        <v>80.342247</v>
      </c>
      <c r="D543">
        <v>79.138999999999996</v>
      </c>
      <c r="E543">
        <v>80.212997000000001</v>
      </c>
      <c r="F543">
        <v>24580000</v>
      </c>
      <c r="G543">
        <f>ROUNDUP(E543 - E542,2)</f>
        <v>0.7</v>
      </c>
      <c r="H543" s="2" t="str">
        <f>IF(G543 &gt; 0, "Positive Movement", IF(G543 &lt; 0, "Negative Movement", "No Movement"))</f>
        <v>Positive Movement</v>
      </c>
      <c r="I543" s="2">
        <f>ROUNDUP((E543-E542)/E542*100,2)</f>
        <v>0.87</v>
      </c>
    </row>
    <row r="544" spans="1:9">
      <c r="A544" s="1">
        <v>44132</v>
      </c>
      <c r="B544">
        <v>77.986999999999995</v>
      </c>
      <c r="C544">
        <v>78.067497000000003</v>
      </c>
      <c r="D544">
        <v>75.731003000000001</v>
      </c>
      <c r="E544">
        <v>75.831001000000001</v>
      </c>
      <c r="F544">
        <v>36680000</v>
      </c>
      <c r="G544">
        <f>ROUNDUP(E544 - E543,2)</f>
        <v>-4.3899999999999997</v>
      </c>
      <c r="H544" s="2" t="str">
        <f>IF(G544 &gt; 0, "Positive Movement", IF(G544 &lt; 0, "Negative Movement", "No Movement"))</f>
        <v>Negative Movement</v>
      </c>
      <c r="I544" s="2">
        <f>ROUNDUP((E544-E543)/E543*100,2)</f>
        <v>-5.47</v>
      </c>
    </row>
    <row r="545" spans="1:9">
      <c r="A545" s="1">
        <v>44133</v>
      </c>
      <c r="B545">
        <v>76.117996000000005</v>
      </c>
      <c r="C545">
        <v>79.685501000000002</v>
      </c>
      <c r="D545">
        <v>76.111999999999995</v>
      </c>
      <c r="E545">
        <v>78.361999999999995</v>
      </c>
      <c r="F545">
        <v>40062000</v>
      </c>
      <c r="G545">
        <f>ROUNDUP(E545 - E544,2)</f>
        <v>2.5399999999999996</v>
      </c>
      <c r="H545" s="2" t="str">
        <f>IF(G545 &gt; 0, "Positive Movement", IF(G545 &lt; 0, "Negative Movement", "No Movement"))</f>
        <v>Positive Movement</v>
      </c>
      <c r="I545" s="2">
        <f>ROUNDUP((E545-E544)/E544*100,2)</f>
        <v>3.34</v>
      </c>
    </row>
    <row r="546" spans="1:9">
      <c r="A546" s="1">
        <v>44134</v>
      </c>
      <c r="B546">
        <v>83.605498999999995</v>
      </c>
      <c r="C546">
        <v>84.349997999999999</v>
      </c>
      <c r="D546">
        <v>80.222999999999999</v>
      </c>
      <c r="E546">
        <v>81.050499000000002</v>
      </c>
      <c r="F546">
        <v>86582000</v>
      </c>
      <c r="G546">
        <f>ROUNDUP(E546 - E545,2)</f>
        <v>2.69</v>
      </c>
      <c r="H546" s="2" t="str">
        <f>IF(G546 &gt; 0, "Positive Movement", IF(G546 &lt; 0, "Negative Movement", "No Movement"))</f>
        <v>Positive Movement</v>
      </c>
      <c r="I546" s="2">
        <f>ROUNDUP((E546-E545)/E545*100,2)</f>
        <v>3.44</v>
      </c>
    </row>
    <row r="547" spans="1:9">
      <c r="A547" s="1">
        <v>44137</v>
      </c>
      <c r="B547">
        <v>81.407996999999995</v>
      </c>
      <c r="C547">
        <v>83.038498000000004</v>
      </c>
      <c r="D547">
        <v>80.801497999999995</v>
      </c>
      <c r="E547">
        <v>81.301497999999995</v>
      </c>
      <c r="F547">
        <v>50708000</v>
      </c>
      <c r="G547">
        <f>ROUNDUP(E547 - E546,2)</f>
        <v>0.26</v>
      </c>
      <c r="H547" s="2" t="str">
        <f>IF(G547 &gt; 0, "Positive Movement", IF(G547 &lt; 0, "Negative Movement", "No Movement"))</f>
        <v>Positive Movement</v>
      </c>
      <c r="I547" s="2">
        <f>ROUNDUP((E547-E546)/E546*100,2)</f>
        <v>0.31</v>
      </c>
    </row>
    <row r="548" spans="1:9">
      <c r="A548" s="1">
        <v>44138</v>
      </c>
      <c r="B548">
        <v>81.588997000000006</v>
      </c>
      <c r="C548">
        <v>83.084998999999996</v>
      </c>
      <c r="D548">
        <v>80.831001000000001</v>
      </c>
      <c r="E548">
        <v>82.510497999999998</v>
      </c>
      <c r="F548">
        <v>33234000</v>
      </c>
      <c r="G548">
        <f>ROUNDUP(E548 - E547,2)</f>
        <v>1.21</v>
      </c>
      <c r="H548" s="2" t="str">
        <f>IF(G548 &gt; 0, "Positive Movement", IF(G548 &lt; 0, "Negative Movement", "No Movement"))</f>
        <v>Positive Movement</v>
      </c>
      <c r="I548" s="2">
        <f>ROUNDUP((E548-E547)/E547*100,2)</f>
        <v>1.49</v>
      </c>
    </row>
    <row r="549" spans="1:9">
      <c r="A549" s="1">
        <v>44139</v>
      </c>
      <c r="B549">
        <v>85.513999999999996</v>
      </c>
      <c r="C549">
        <v>88.568252999999999</v>
      </c>
      <c r="D549">
        <v>85.301497999999995</v>
      </c>
      <c r="E549">
        <v>87.456496999999999</v>
      </c>
      <c r="F549">
        <v>71418000</v>
      </c>
      <c r="G549">
        <f>ROUNDUP(E549 - E548,2)</f>
        <v>4.95</v>
      </c>
      <c r="H549" s="2" t="str">
        <f>IF(G549 &gt; 0, "Positive Movement", IF(G549 &lt; 0, "Negative Movement", "No Movement"))</f>
        <v>Positive Movement</v>
      </c>
      <c r="I549" s="2">
        <f>ROUNDUP((E549-E548)/E548*100,2)</f>
        <v>6</v>
      </c>
    </row>
    <row r="550" spans="1:9">
      <c r="A550" s="1">
        <v>44140</v>
      </c>
      <c r="B550">
        <v>89.050003000000004</v>
      </c>
      <c r="C550">
        <v>89.681999000000005</v>
      </c>
      <c r="D550">
        <v>87.525497000000001</v>
      </c>
      <c r="E550">
        <v>88.168503000000001</v>
      </c>
      <c r="F550">
        <v>41316000</v>
      </c>
      <c r="G550">
        <f>ROUNDUP(E550 - E549,2)</f>
        <v>0.72</v>
      </c>
      <c r="H550" s="2" t="str">
        <f>IF(G550 &gt; 0, "Positive Movement", IF(G550 &lt; 0, "Negative Movement", "No Movement"))</f>
        <v>Positive Movement</v>
      </c>
      <c r="I550" s="2">
        <f>ROUNDUP((E550-E549)/E549*100,2)</f>
        <v>0.82000000000000006</v>
      </c>
    </row>
    <row r="551" spans="1:9">
      <c r="A551" s="1">
        <v>44141</v>
      </c>
      <c r="B551">
        <v>87.697502</v>
      </c>
      <c r="C551">
        <v>88.621498000000003</v>
      </c>
      <c r="D551">
        <v>87.017501999999993</v>
      </c>
      <c r="E551">
        <v>88.087502000000001</v>
      </c>
      <c r="F551">
        <v>33218000</v>
      </c>
      <c r="G551">
        <f>ROUNDUP(E551 - E550,2)</f>
        <v>-0.09</v>
      </c>
      <c r="H551" s="2" t="str">
        <f>IF(G551 &gt; 0, "Positive Movement", IF(G551 &lt; 0, "Negative Movement", "No Movement"))</f>
        <v>Negative Movement</v>
      </c>
      <c r="I551" s="2">
        <f>ROUNDUP((E551-E550)/E550*100,2)</f>
        <v>-9.9999999999999992E-2</v>
      </c>
    </row>
    <row r="552" spans="1:9">
      <c r="A552" s="1">
        <v>44144</v>
      </c>
      <c r="B552">
        <v>89.544998000000007</v>
      </c>
      <c r="C552">
        <v>90.903000000000006</v>
      </c>
      <c r="D552">
        <v>88.000998999999993</v>
      </c>
      <c r="E552">
        <v>88.150002000000001</v>
      </c>
      <c r="F552">
        <v>45366000</v>
      </c>
      <c r="G552">
        <f>ROUNDUP(E552 - E551,2)</f>
        <v>6.9999999999999993E-2</v>
      </c>
      <c r="H552" s="2" t="str">
        <f>IF(G552 &gt; 0, "Positive Movement", IF(G552 &lt; 0, "Negative Movement", "No Movement"))</f>
        <v>Positive Movement</v>
      </c>
      <c r="I552" s="2">
        <f>ROUNDUP((E552-E551)/E551*100,2)</f>
        <v>0.08</v>
      </c>
    </row>
    <row r="553" spans="1:9">
      <c r="A553" s="1">
        <v>44145</v>
      </c>
      <c r="B553">
        <v>86.554496999999998</v>
      </c>
      <c r="C553">
        <v>88.150002000000001</v>
      </c>
      <c r="D553">
        <v>85.864998</v>
      </c>
      <c r="E553">
        <v>87.019501000000005</v>
      </c>
      <c r="F553">
        <v>52722000</v>
      </c>
      <c r="G553">
        <f>ROUNDUP(E553 - E552,2)</f>
        <v>-1.1399999999999999</v>
      </c>
      <c r="H553" s="2" t="str">
        <f>IF(G553 &gt; 0, "Positive Movement", IF(G553 &lt; 0, "Negative Movement", "No Movement"))</f>
        <v>Negative Movement</v>
      </c>
      <c r="I553" s="2">
        <f>ROUNDUP((E553-E552)/E552*100,2)</f>
        <v>-1.29</v>
      </c>
    </row>
    <row r="554" spans="1:9">
      <c r="A554" s="1">
        <v>44146</v>
      </c>
      <c r="B554">
        <v>87.5</v>
      </c>
      <c r="C554">
        <v>88.210999000000001</v>
      </c>
      <c r="D554">
        <v>87.368247999999994</v>
      </c>
      <c r="E554">
        <v>87.635497999999998</v>
      </c>
      <c r="F554">
        <v>25280000</v>
      </c>
      <c r="G554">
        <f>ROUNDUP(E554 - E553,2)</f>
        <v>0.62</v>
      </c>
      <c r="H554" s="2" t="str">
        <f>IF(G554 &gt; 0, "Positive Movement", IF(G554 &lt; 0, "Negative Movement", "No Movement"))</f>
        <v>Positive Movement</v>
      </c>
      <c r="I554" s="2">
        <f>ROUNDUP((E554-E553)/E553*100,2)</f>
        <v>0.71</v>
      </c>
    </row>
    <row r="555" spans="1:9">
      <c r="A555" s="1">
        <v>44147</v>
      </c>
      <c r="B555">
        <v>87.381500000000003</v>
      </c>
      <c r="C555">
        <v>88.413498000000004</v>
      </c>
      <c r="D555">
        <v>87.279999000000004</v>
      </c>
      <c r="E555">
        <v>87.491996999999998</v>
      </c>
      <c r="F555">
        <v>24950000</v>
      </c>
      <c r="G555">
        <f>ROUNDUP(E555 - E554,2)</f>
        <v>-0.15000000000000002</v>
      </c>
      <c r="H555" s="2" t="str">
        <f>IF(G555 &gt; 0, "Positive Movement", IF(G555 &lt; 0, "Negative Movement", "No Movement"))</f>
        <v>Negative Movement</v>
      </c>
      <c r="I555" s="2">
        <f>ROUNDUP((E555-E554)/E554*100,2)</f>
        <v>-0.17</v>
      </c>
    </row>
    <row r="556" spans="1:9">
      <c r="A556" s="1">
        <v>44148</v>
      </c>
      <c r="B556">
        <v>87.881500000000003</v>
      </c>
      <c r="C556">
        <v>89.052002000000002</v>
      </c>
      <c r="D556">
        <v>87.227501000000004</v>
      </c>
      <c r="E556">
        <v>88.850998000000004</v>
      </c>
      <c r="F556">
        <v>29998000</v>
      </c>
      <c r="G556">
        <f>ROUNDUP(E556 - E555,2)</f>
        <v>1.36</v>
      </c>
      <c r="H556" s="2" t="str">
        <f>IF(G556 &gt; 0, "Positive Movement", IF(G556 &lt; 0, "Negative Movement", "No Movement"))</f>
        <v>Positive Movement</v>
      </c>
      <c r="I556" s="2">
        <f>ROUNDUP((E556-E555)/E555*100,2)</f>
        <v>1.56</v>
      </c>
    </row>
    <row r="557" spans="1:9">
      <c r="A557" s="1">
        <v>44151</v>
      </c>
      <c r="B557">
        <v>88.584998999999996</v>
      </c>
      <c r="C557">
        <v>89.953498999999994</v>
      </c>
      <c r="D557">
        <v>88.384499000000005</v>
      </c>
      <c r="E557">
        <v>89.069000000000003</v>
      </c>
      <c r="F557">
        <v>24936000</v>
      </c>
      <c r="G557">
        <f>ROUNDUP(E557 - E556,2)</f>
        <v>0.22</v>
      </c>
      <c r="H557" s="2" t="str">
        <f>IF(G557 &gt; 0, "Positive Movement", IF(G557 &lt; 0, "Negative Movement", "No Movement"))</f>
        <v>Positive Movement</v>
      </c>
      <c r="I557" s="2">
        <f>ROUNDUP((E557-E556)/E556*100,2)</f>
        <v>0.25</v>
      </c>
    </row>
    <row r="558" spans="1:9">
      <c r="A558" s="1">
        <v>44152</v>
      </c>
      <c r="B558">
        <v>88.846999999999994</v>
      </c>
      <c r="C558">
        <v>89.25</v>
      </c>
      <c r="D558">
        <v>88.349997999999999</v>
      </c>
      <c r="E558">
        <v>88.507499999999993</v>
      </c>
      <c r="F558">
        <v>22942000</v>
      </c>
      <c r="G558">
        <f>ROUNDUP(E558 - E557,2)</f>
        <v>-0.57000000000000006</v>
      </c>
      <c r="H558" s="2" t="str">
        <f>IF(G558 &gt; 0, "Positive Movement", IF(G558 &lt; 0, "Negative Movement", "No Movement"))</f>
        <v>Negative Movement</v>
      </c>
      <c r="I558" s="2">
        <f>ROUNDUP((E558-E557)/E557*100,2)</f>
        <v>-0.64</v>
      </c>
    </row>
    <row r="559" spans="1:9">
      <c r="A559" s="1">
        <v>44153</v>
      </c>
      <c r="B559">
        <v>88.261497000000006</v>
      </c>
      <c r="C559">
        <v>88.673500000000004</v>
      </c>
      <c r="D559">
        <v>87.306999000000005</v>
      </c>
      <c r="E559">
        <v>87.338997000000006</v>
      </c>
      <c r="F559">
        <v>23470000</v>
      </c>
      <c r="G559">
        <f>ROUNDUP(E559 - E558,2)</f>
        <v>-1.17</v>
      </c>
      <c r="H559" s="2" t="str">
        <f>IF(G559 &gt; 0, "Positive Movement", IF(G559 &lt; 0, "Negative Movement", "No Movement"))</f>
        <v>Negative Movement</v>
      </c>
      <c r="I559" s="2">
        <f>ROUNDUP((E559-E558)/E558*100,2)</f>
        <v>-1.33</v>
      </c>
    </row>
    <row r="560" spans="1:9">
      <c r="A560" s="1">
        <v>44154</v>
      </c>
      <c r="B560">
        <v>86.918998999999999</v>
      </c>
      <c r="C560">
        <v>88.479500000000002</v>
      </c>
      <c r="D560">
        <v>86.850250000000003</v>
      </c>
      <c r="E560">
        <v>88.195999</v>
      </c>
      <c r="F560">
        <v>24998000</v>
      </c>
      <c r="G560">
        <f>ROUNDUP(E560 - E559,2)</f>
        <v>0.86</v>
      </c>
      <c r="H560" s="2" t="str">
        <f>IF(G560 &gt; 0, "Positive Movement", IF(G560 &lt; 0, "Negative Movement", "No Movement"))</f>
        <v>Positive Movement</v>
      </c>
      <c r="I560" s="2">
        <f>ROUNDUP((E560-E559)/E559*100,2)</f>
        <v>0.99</v>
      </c>
    </row>
    <row r="561" spans="1:9">
      <c r="A561" s="1">
        <v>44155</v>
      </c>
      <c r="B561">
        <v>88.260497999999998</v>
      </c>
      <c r="C561">
        <v>88.699996999999996</v>
      </c>
      <c r="D561">
        <v>87.093001999999998</v>
      </c>
      <c r="E561">
        <v>87.109497000000005</v>
      </c>
      <c r="F561">
        <v>46270000</v>
      </c>
      <c r="G561">
        <f>ROUNDUP(E561 - E560,2)</f>
        <v>-1.0900000000000001</v>
      </c>
      <c r="H561" s="2" t="str">
        <f>IF(G561 &gt; 0, "Positive Movement", IF(G561 &lt; 0, "Negative Movement", "No Movement"))</f>
        <v>Negative Movement</v>
      </c>
      <c r="I561" s="2">
        <f>ROUNDUP((E561-E560)/E560*100,2)</f>
        <v>-1.24</v>
      </c>
    </row>
    <row r="562" spans="1:9">
      <c r="A562" s="1">
        <v>44158</v>
      </c>
      <c r="B562">
        <v>87.480002999999996</v>
      </c>
      <c r="C562">
        <v>87.694999999999993</v>
      </c>
      <c r="D562">
        <v>85.886002000000005</v>
      </c>
      <c r="E562">
        <v>86.742996000000005</v>
      </c>
      <c r="F562">
        <v>43232000</v>
      </c>
      <c r="G562">
        <f>ROUNDUP(E562 - E561,2)</f>
        <v>-0.37</v>
      </c>
      <c r="H562" s="2" t="str">
        <f>IF(G562 &gt; 0, "Positive Movement", IF(G562 &lt; 0, "Negative Movement", "No Movement"))</f>
        <v>Negative Movement</v>
      </c>
      <c r="I562" s="2">
        <f>ROUNDUP((E562-E561)/E561*100,2)</f>
        <v>-0.43</v>
      </c>
    </row>
    <row r="563" spans="1:9">
      <c r="A563" s="1">
        <v>44159</v>
      </c>
      <c r="B563">
        <v>86.525002000000001</v>
      </c>
      <c r="C563">
        <v>88.580001999999993</v>
      </c>
      <c r="D563">
        <v>86.384499000000005</v>
      </c>
      <c r="E563">
        <v>88.444000000000003</v>
      </c>
      <c r="F563">
        <v>31560000</v>
      </c>
      <c r="G563">
        <f>ROUNDUP(E563 - E562,2)</f>
        <v>1.71</v>
      </c>
      <c r="H563" s="2" t="str">
        <f>IF(G563 &gt; 0, "Positive Movement", IF(G563 &lt; 0, "Negative Movement", "No Movement"))</f>
        <v>Positive Movement</v>
      </c>
      <c r="I563" s="2">
        <f>ROUNDUP((E563-E562)/E562*100,2)</f>
        <v>1.97</v>
      </c>
    </row>
    <row r="564" spans="1:9">
      <c r="A564" s="1">
        <v>44160</v>
      </c>
      <c r="B564">
        <v>88.644501000000005</v>
      </c>
      <c r="C564">
        <v>88.927002000000002</v>
      </c>
      <c r="D564">
        <v>87.827003000000005</v>
      </c>
      <c r="E564">
        <v>88.571503000000007</v>
      </c>
      <c r="F564">
        <v>20916000</v>
      </c>
      <c r="G564">
        <f>ROUNDUP(E564 - E563,2)</f>
        <v>0.13</v>
      </c>
      <c r="H564" s="2" t="str">
        <f>IF(G564 &gt; 0, "Positive Movement", IF(G564 &lt; 0, "Negative Movement", "No Movement"))</f>
        <v>Positive Movement</v>
      </c>
      <c r="I564" s="2">
        <f>ROUNDUP((E564-E563)/E563*100,2)</f>
        <v>0.15000000000000002</v>
      </c>
    </row>
    <row r="565" spans="1:9">
      <c r="A565" s="1">
        <v>44162</v>
      </c>
      <c r="B565">
        <v>88.654503000000005</v>
      </c>
      <c r="C565">
        <v>90.199996999999996</v>
      </c>
      <c r="D565">
        <v>88.622001999999995</v>
      </c>
      <c r="E565">
        <v>89.659499999999994</v>
      </c>
      <c r="F565">
        <v>17698000</v>
      </c>
      <c r="G565">
        <f>ROUNDUP(E565 - E564,2)</f>
        <v>1.0900000000000001</v>
      </c>
      <c r="H565" s="2" t="str">
        <f>IF(G565 &gt; 0, "Positive Movement", IF(G565 &lt; 0, "Negative Movement", "No Movement"))</f>
        <v>Positive Movement</v>
      </c>
      <c r="I565" s="2">
        <f>ROUNDUP((E565-E564)/E564*100,2)</f>
        <v>1.23</v>
      </c>
    </row>
    <row r="566" spans="1:9">
      <c r="A566" s="1">
        <v>44165</v>
      </c>
      <c r="B566">
        <v>89.059196</v>
      </c>
      <c r="C566">
        <v>89.403251999999995</v>
      </c>
      <c r="D566">
        <v>87.75</v>
      </c>
      <c r="E566">
        <v>88.037002999999999</v>
      </c>
      <c r="F566">
        <v>36476000</v>
      </c>
      <c r="G566">
        <f>ROUNDUP(E566 - E565,2)</f>
        <v>-1.6300000000000001</v>
      </c>
      <c r="H566" s="2" t="str">
        <f>IF(G566 &gt; 0, "Positive Movement", IF(G566 &lt; 0, "Negative Movement", "No Movement"))</f>
        <v>Negative Movement</v>
      </c>
      <c r="I566" s="2">
        <f>ROUNDUP((E566-E565)/E565*100,2)</f>
        <v>-1.81</v>
      </c>
    </row>
    <row r="567" spans="1:9">
      <c r="A567" s="1">
        <v>44166</v>
      </c>
      <c r="B567">
        <v>88.718497999999997</v>
      </c>
      <c r="C567">
        <v>91.241501</v>
      </c>
      <c r="D567">
        <v>88.468497999999997</v>
      </c>
      <c r="E567">
        <v>89.904999000000004</v>
      </c>
      <c r="F567">
        <v>34738000</v>
      </c>
      <c r="G567">
        <f>ROUNDUP(E567 - E566,2)</f>
        <v>1.87</v>
      </c>
      <c r="H567" s="2" t="str">
        <f>IF(G567 &gt; 0, "Positive Movement", IF(G567 &lt; 0, "Negative Movement", "No Movement"))</f>
        <v>Positive Movement</v>
      </c>
      <c r="I567" s="2">
        <f>ROUNDUP((E567-E566)/E566*100,2)</f>
        <v>2.13</v>
      </c>
    </row>
    <row r="568" spans="1:9">
      <c r="A568" s="1">
        <v>44167</v>
      </c>
      <c r="B568">
        <v>89.904999000000004</v>
      </c>
      <c r="C568">
        <v>91.782500999999996</v>
      </c>
      <c r="D568">
        <v>89.473647999999997</v>
      </c>
      <c r="E568">
        <v>91.397498999999996</v>
      </c>
      <c r="F568">
        <v>24440000</v>
      </c>
      <c r="G568">
        <f>ROUNDUP(E568 - E567,2)</f>
        <v>1.5</v>
      </c>
      <c r="H568" s="2" t="str">
        <f>IF(G568 &gt; 0, "Positive Movement", IF(G568 &lt; 0, "Negative Movement", "No Movement"))</f>
        <v>Positive Movement</v>
      </c>
      <c r="I568" s="2">
        <f>ROUNDUP((E568-E567)/E567*100,2)</f>
        <v>1.67</v>
      </c>
    </row>
    <row r="569" spans="1:9">
      <c r="A569" s="1">
        <v>44168</v>
      </c>
      <c r="B569">
        <v>91.200500000000005</v>
      </c>
      <c r="C569">
        <v>92.360000999999997</v>
      </c>
      <c r="D569">
        <v>91.132499999999993</v>
      </c>
      <c r="E569">
        <v>91.338500999999994</v>
      </c>
      <c r="F569">
        <v>24546000</v>
      </c>
      <c r="G569">
        <f>ROUNDUP(E569 - E568,2)</f>
        <v>-6.0000000000000005E-2</v>
      </c>
      <c r="H569" s="2" t="str">
        <f>IF(G569 &gt; 0, "Positive Movement", IF(G569 &lt; 0, "Negative Movement", "No Movement"))</f>
        <v>Negative Movement</v>
      </c>
      <c r="I569" s="2">
        <f>ROUNDUP((E569-E568)/E568*100,2)</f>
        <v>-6.9999999999999993E-2</v>
      </c>
    </row>
    <row r="570" spans="1:9">
      <c r="A570" s="1">
        <v>44169</v>
      </c>
      <c r="B570">
        <v>91.225998000000004</v>
      </c>
      <c r="C570">
        <v>91.657996999999995</v>
      </c>
      <c r="D570">
        <v>90.849502999999999</v>
      </c>
      <c r="E570">
        <v>91.399497999999994</v>
      </c>
      <c r="F570">
        <v>27564000</v>
      </c>
      <c r="G570">
        <f>ROUNDUP(E570 - E569,2)</f>
        <v>6.9999999999999993E-2</v>
      </c>
      <c r="H570" s="2" t="str">
        <f>IF(G570 &gt; 0, "Positive Movement", IF(G570 &lt; 0, "Negative Movement", "No Movement"))</f>
        <v>Positive Movement</v>
      </c>
      <c r="I570" s="2">
        <f>ROUNDUP((E570-E569)/E569*100,2)</f>
        <v>6.9999999999999993E-2</v>
      </c>
    </row>
    <row r="571" spans="1:9">
      <c r="A571" s="1">
        <v>44172</v>
      </c>
      <c r="B571">
        <v>90.949996999999996</v>
      </c>
      <c r="C571">
        <v>91.618499999999997</v>
      </c>
      <c r="D571">
        <v>90.289000999999999</v>
      </c>
      <c r="E571">
        <v>90.973999000000006</v>
      </c>
      <c r="F571">
        <v>26418000</v>
      </c>
      <c r="G571">
        <f>ROUNDUP(E571 - E570,2)</f>
        <v>-0.43</v>
      </c>
      <c r="H571" s="2" t="str">
        <f>IF(G571 &gt; 0, "Positive Movement", IF(G571 &lt; 0, "Negative Movement", "No Movement"))</f>
        <v>Negative Movement</v>
      </c>
      <c r="I571" s="2">
        <f>ROUNDUP((E571-E570)/E570*100,2)</f>
        <v>-0.47000000000000003</v>
      </c>
    </row>
    <row r="572" spans="1:9">
      <c r="A572" s="1">
        <v>44173</v>
      </c>
      <c r="B572">
        <v>90.504997000000003</v>
      </c>
      <c r="C572">
        <v>91.095000999999996</v>
      </c>
      <c r="D572">
        <v>89.810248999999999</v>
      </c>
      <c r="E572">
        <v>90.927498</v>
      </c>
      <c r="F572">
        <v>21926000</v>
      </c>
      <c r="G572">
        <f>ROUNDUP(E572 - E571,2)</f>
        <v>-0.05</v>
      </c>
      <c r="H572" s="2" t="str">
        <f>IF(G572 &gt; 0, "Positive Movement", IF(G572 &lt; 0, "Negative Movement", "No Movement"))</f>
        <v>Negative Movement</v>
      </c>
      <c r="I572" s="2">
        <f>ROUNDUP((E572-E571)/E571*100,2)</f>
        <v>-6.0000000000000005E-2</v>
      </c>
    </row>
    <row r="573" spans="1:9">
      <c r="A573" s="1">
        <v>44174</v>
      </c>
      <c r="B573">
        <v>90.600502000000006</v>
      </c>
      <c r="C573">
        <v>91.713500999999994</v>
      </c>
      <c r="D573">
        <v>88.390502999999995</v>
      </c>
      <c r="E573">
        <v>89.206496999999999</v>
      </c>
      <c r="F573">
        <v>30152000</v>
      </c>
      <c r="G573">
        <f>ROUNDUP(E573 - E572,2)</f>
        <v>-1.73</v>
      </c>
      <c r="H573" s="2" t="str">
        <f>IF(G573 &gt; 0, "Positive Movement", IF(G573 &lt; 0, "Negative Movement", "No Movement"))</f>
        <v>Negative Movement</v>
      </c>
      <c r="I573" s="2">
        <f>ROUNDUP((E573-E572)/E572*100,2)</f>
        <v>-1.9</v>
      </c>
    </row>
    <row r="574" spans="1:9">
      <c r="A574" s="1">
        <v>44175</v>
      </c>
      <c r="B574">
        <v>88.489998</v>
      </c>
      <c r="C574">
        <v>89.065498000000005</v>
      </c>
      <c r="D574">
        <v>87.015998999999994</v>
      </c>
      <c r="E574">
        <v>88.766502000000003</v>
      </c>
      <c r="F574">
        <v>27256000</v>
      </c>
      <c r="G574">
        <f>ROUNDUP(E574 - E573,2)</f>
        <v>-0.44</v>
      </c>
      <c r="H574" s="2" t="str">
        <f>IF(G574 &gt; 0, "Positive Movement", IF(G574 &lt; 0, "Negative Movement", "No Movement"))</f>
        <v>Negative Movement</v>
      </c>
      <c r="I574" s="2">
        <f>ROUNDUP((E574-E573)/E573*100,2)</f>
        <v>-0.5</v>
      </c>
    </row>
    <row r="575" spans="1:9">
      <c r="A575" s="1">
        <v>44176</v>
      </c>
      <c r="B575">
        <v>88.153000000000006</v>
      </c>
      <c r="C575">
        <v>89.222504000000001</v>
      </c>
      <c r="D575">
        <v>88</v>
      </c>
      <c r="E575">
        <v>89.088500999999994</v>
      </c>
      <c r="F575">
        <v>24414000</v>
      </c>
      <c r="G575">
        <f>ROUNDUP(E575 - E574,2)</f>
        <v>0.33</v>
      </c>
      <c r="H575" s="2" t="str">
        <f>IF(G575 &gt; 0, "Positive Movement", IF(G575 &lt; 0, "Negative Movement", "No Movement"))</f>
        <v>Positive Movement</v>
      </c>
      <c r="I575" s="2">
        <f>ROUNDUP((E575-E574)/E574*100,2)</f>
        <v>0.37</v>
      </c>
    </row>
    <row r="576" spans="1:9">
      <c r="A576" s="1">
        <v>44179</v>
      </c>
      <c r="B576">
        <v>88.75</v>
      </c>
      <c r="C576">
        <v>89.869499000000005</v>
      </c>
      <c r="D576">
        <v>87.860748000000001</v>
      </c>
      <c r="E576">
        <v>88.002998000000005</v>
      </c>
      <c r="F576">
        <v>32004000</v>
      </c>
      <c r="G576">
        <f>ROUNDUP(E576 - E575,2)</f>
        <v>-1.0900000000000001</v>
      </c>
      <c r="H576" s="2" t="str">
        <f>IF(G576 &gt; 0, "Positive Movement", IF(G576 &lt; 0, "Negative Movement", "No Movement"))</f>
        <v>Negative Movement</v>
      </c>
      <c r="I576" s="2">
        <f>ROUNDUP((E576-E575)/E575*100,2)</f>
        <v>-1.22</v>
      </c>
    </row>
    <row r="577" spans="1:9">
      <c r="A577" s="1">
        <v>44180</v>
      </c>
      <c r="B577">
        <v>88.221001000000001</v>
      </c>
      <c r="C577">
        <v>88.570999</v>
      </c>
      <c r="D577">
        <v>87.497497999999993</v>
      </c>
      <c r="E577">
        <v>88.388496000000004</v>
      </c>
      <c r="F577">
        <v>29646000</v>
      </c>
      <c r="G577">
        <f>ROUNDUP(E577 - E576,2)</f>
        <v>0.39</v>
      </c>
      <c r="H577" s="2" t="str">
        <f>IF(G577 &gt; 0, "Positive Movement", IF(G577 &lt; 0, "Negative Movement", "No Movement"))</f>
        <v>Positive Movement</v>
      </c>
      <c r="I577" s="2">
        <f>ROUNDUP((E577-E576)/E576*100,2)</f>
        <v>0.44</v>
      </c>
    </row>
    <row r="578" spans="1:9">
      <c r="A578" s="1">
        <v>44181</v>
      </c>
      <c r="B578">
        <v>88.643996999999999</v>
      </c>
      <c r="C578">
        <v>88.650002000000001</v>
      </c>
      <c r="D578">
        <v>87.804001</v>
      </c>
      <c r="E578">
        <v>88.150002000000001</v>
      </c>
      <c r="F578">
        <v>30270000</v>
      </c>
      <c r="G578">
        <f>ROUNDUP(E578 - E577,2)</f>
        <v>-0.24000000000000002</v>
      </c>
      <c r="H578" s="2" t="str">
        <f>IF(G578 &gt; 0, "Positive Movement", IF(G578 &lt; 0, "Negative Movement", "No Movement"))</f>
        <v>Negative Movement</v>
      </c>
      <c r="I578" s="2">
        <f>ROUNDUP((E578-E577)/E577*100,2)</f>
        <v>-0.27</v>
      </c>
    </row>
    <row r="579" spans="1:9">
      <c r="A579" s="1">
        <v>44182</v>
      </c>
      <c r="B579">
        <v>88.425499000000002</v>
      </c>
      <c r="C579">
        <v>88.589202999999998</v>
      </c>
      <c r="D579">
        <v>86.932998999999995</v>
      </c>
      <c r="E579">
        <v>87.394997000000004</v>
      </c>
      <c r="F579">
        <v>32494000</v>
      </c>
      <c r="G579">
        <f>ROUNDUP(E579 - E578,2)</f>
        <v>-0.76</v>
      </c>
      <c r="H579" s="2" t="str">
        <f>IF(G579 &gt; 0, "Positive Movement", IF(G579 &lt; 0, "Negative Movement", "No Movement"))</f>
        <v>Negative Movement</v>
      </c>
      <c r="I579" s="2">
        <f>ROUNDUP((E579-E578)/E578*100,2)</f>
        <v>-0.86</v>
      </c>
    </row>
    <row r="580" spans="1:9">
      <c r="A580" s="1">
        <v>44183</v>
      </c>
      <c r="B580">
        <v>87.709000000000003</v>
      </c>
      <c r="C580">
        <v>87.755500999999995</v>
      </c>
      <c r="D580">
        <v>86.011002000000005</v>
      </c>
      <c r="E580">
        <v>86.550499000000002</v>
      </c>
      <c r="F580">
        <v>80328000</v>
      </c>
      <c r="G580">
        <f>ROUNDUP(E580 - E579,2)</f>
        <v>-0.85</v>
      </c>
      <c r="H580" s="2" t="str">
        <f>IF(G580 &gt; 0, "Positive Movement", IF(G580 &lt; 0, "Negative Movement", "No Movement"))</f>
        <v>Negative Movement</v>
      </c>
      <c r="I580" s="2">
        <f>ROUNDUP((E580-E579)/E579*100,2)</f>
        <v>-0.97</v>
      </c>
    </row>
    <row r="581" spans="1:9">
      <c r="A581" s="1">
        <v>44186</v>
      </c>
      <c r="B581">
        <v>85.675499000000002</v>
      </c>
      <c r="C581">
        <v>87.042502999999996</v>
      </c>
      <c r="D581">
        <v>84.949996999999996</v>
      </c>
      <c r="E581">
        <v>86.968497999999997</v>
      </c>
      <c r="F581">
        <v>36568000</v>
      </c>
      <c r="G581">
        <f>ROUNDUP(E581 - E580,2)</f>
        <v>0.42</v>
      </c>
      <c r="H581" s="2" t="str">
        <f>IF(G581 &gt; 0, "Positive Movement", IF(G581 &lt; 0, "Negative Movement", "No Movement"))</f>
        <v>Positive Movement</v>
      </c>
      <c r="I581" s="2">
        <f>ROUNDUP((E581-E580)/E580*100,2)</f>
        <v>0.49</v>
      </c>
    </row>
    <row r="582" spans="1:9">
      <c r="A582" s="1">
        <v>44187</v>
      </c>
      <c r="B582">
        <v>86.721496999999999</v>
      </c>
      <c r="C582">
        <v>86.870247000000006</v>
      </c>
      <c r="D582">
        <v>85.628754000000001</v>
      </c>
      <c r="E582">
        <v>86.175003000000004</v>
      </c>
      <c r="F582">
        <v>18734000</v>
      </c>
      <c r="G582">
        <f>ROUNDUP(E582 - E581,2)</f>
        <v>-0.8</v>
      </c>
      <c r="H582" s="2" t="str">
        <f>IF(G582 &gt; 0, "Positive Movement", IF(G582 &lt; 0, "Negative Movement", "No Movement"))</f>
        <v>Negative Movement</v>
      </c>
      <c r="I582" s="2">
        <f>ROUNDUP((E582-E581)/E581*100,2)</f>
        <v>-0.92</v>
      </c>
    </row>
    <row r="583" spans="1:9">
      <c r="A583" s="1">
        <v>44188</v>
      </c>
      <c r="B583">
        <v>86.405501999999998</v>
      </c>
      <c r="C583">
        <v>87.399497999999994</v>
      </c>
      <c r="D583">
        <v>86.251998999999998</v>
      </c>
      <c r="E583">
        <v>86.619003000000006</v>
      </c>
      <c r="F583">
        <v>20676000</v>
      </c>
      <c r="G583">
        <f>ROUNDUP(E583 - E582,2)</f>
        <v>0.45</v>
      </c>
      <c r="H583" s="2" t="str">
        <f>IF(G583 &gt; 0, "Positive Movement", IF(G583 &lt; 0, "Negative Movement", "No Movement"))</f>
        <v>Positive Movement</v>
      </c>
      <c r="I583" s="2">
        <f>ROUNDUP((E583-E582)/E582*100,2)</f>
        <v>0.52</v>
      </c>
    </row>
    <row r="584" spans="1:9">
      <c r="A584" s="1">
        <v>44189</v>
      </c>
      <c r="B584">
        <v>86.75</v>
      </c>
      <c r="C584">
        <v>87.300003000000004</v>
      </c>
      <c r="D584">
        <v>86.455498000000006</v>
      </c>
      <c r="E584">
        <v>86.942497000000003</v>
      </c>
      <c r="F584">
        <v>6936000</v>
      </c>
      <c r="G584">
        <f>ROUNDUP(E584 - E583,2)</f>
        <v>0.33</v>
      </c>
      <c r="H584" s="2" t="str">
        <f>IF(G584 &gt; 0, "Positive Movement", IF(G584 &lt; 0, "Negative Movement", "No Movement"))</f>
        <v>Positive Movement</v>
      </c>
      <c r="I584" s="2">
        <f>ROUNDUP((E584-E583)/E583*100,2)</f>
        <v>0.38</v>
      </c>
    </row>
    <row r="585" spans="1:9">
      <c r="A585" s="1">
        <v>44193</v>
      </c>
      <c r="B585">
        <v>87.581749000000002</v>
      </c>
      <c r="C585">
        <v>89.5364</v>
      </c>
      <c r="D585">
        <v>87.316749999999999</v>
      </c>
      <c r="E585">
        <v>88.804496999999998</v>
      </c>
      <c r="F585">
        <v>27860000</v>
      </c>
      <c r="G585">
        <f>ROUNDUP(E585 - E584,2)</f>
        <v>1.87</v>
      </c>
      <c r="H585" s="2" t="str">
        <f>IF(G585 &gt; 0, "Positive Movement", IF(G585 &lt; 0, "Negative Movement", "No Movement"))</f>
        <v>Positive Movement</v>
      </c>
      <c r="I585" s="2">
        <f>ROUNDUP((E585-E584)/E584*100,2)</f>
        <v>2.15</v>
      </c>
    </row>
    <row r="586" spans="1:9">
      <c r="A586" s="1">
        <v>44194</v>
      </c>
      <c r="B586">
        <v>89.389503000000005</v>
      </c>
      <c r="C586">
        <v>89.622001999999995</v>
      </c>
      <c r="D586">
        <v>87.804496999999998</v>
      </c>
      <c r="E586">
        <v>87.935997</v>
      </c>
      <c r="F586">
        <v>25988000</v>
      </c>
      <c r="G586">
        <f>ROUNDUP(E586 - E585,2)</f>
        <v>-0.87</v>
      </c>
      <c r="H586" s="2" t="str">
        <f>IF(G586 &gt; 0, "Positive Movement", IF(G586 &lt; 0, "Negative Movement", "No Movement"))</f>
        <v>Negative Movement</v>
      </c>
      <c r="I586" s="2">
        <f>ROUNDUP((E586-E585)/E585*100,2)</f>
        <v>-0.98</v>
      </c>
    </row>
    <row r="587" spans="1:9">
      <c r="A587" s="1">
        <v>44195</v>
      </c>
      <c r="B587">
        <v>88.100502000000006</v>
      </c>
      <c r="C587">
        <v>88.254752999999994</v>
      </c>
      <c r="D587">
        <v>86.279999000000004</v>
      </c>
      <c r="E587">
        <v>86.975998000000004</v>
      </c>
      <c r="F587">
        <v>26122000</v>
      </c>
      <c r="G587">
        <f>ROUNDUP(E587 - E586,2)</f>
        <v>-0.96</v>
      </c>
      <c r="H587" s="2" t="str">
        <f>IF(G587 &gt; 0, "Positive Movement", IF(G587 &lt; 0, "Negative Movement", "No Movement"))</f>
        <v>Negative Movement</v>
      </c>
      <c r="I587" s="2">
        <f>ROUNDUP((E587-E586)/E586*100,2)</f>
        <v>-1.1000000000000001</v>
      </c>
    </row>
    <row r="588" spans="1:9">
      <c r="A588" s="1">
        <v>44196</v>
      </c>
      <c r="B588">
        <v>86.771004000000005</v>
      </c>
      <c r="C588">
        <v>87.946503000000007</v>
      </c>
      <c r="D588">
        <v>86.771004000000005</v>
      </c>
      <c r="E588">
        <v>87.594002000000003</v>
      </c>
      <c r="F588">
        <v>20238000</v>
      </c>
      <c r="G588">
        <f>ROUNDUP(E588 - E587,2)</f>
        <v>0.62</v>
      </c>
      <c r="H588" s="2" t="str">
        <f>IF(G588 &gt; 0, "Positive Movement", IF(G588 &lt; 0, "Negative Movement", "No Movement"))</f>
        <v>Positive Movement</v>
      </c>
      <c r="I588" s="2">
        <f>ROUNDUP((E588-E587)/E587*100,2)</f>
        <v>0.72</v>
      </c>
    </row>
    <row r="589" spans="1:9">
      <c r="A589" s="1">
        <v>44200</v>
      </c>
      <c r="B589">
        <v>87.876998999999998</v>
      </c>
      <c r="C589">
        <v>88.032500999999996</v>
      </c>
      <c r="D589">
        <v>85.392501999999993</v>
      </c>
      <c r="E589">
        <v>86.412002999999999</v>
      </c>
      <c r="F589">
        <v>38038000</v>
      </c>
      <c r="G589">
        <f>ROUNDUP(E589 - E588,2)</f>
        <v>-1.19</v>
      </c>
      <c r="H589" s="2" t="str">
        <f>IF(G589 &gt; 0, "Positive Movement", IF(G589 &lt; 0, "Negative Movement", "No Movement"))</f>
        <v>Negative Movement</v>
      </c>
      <c r="I589" s="2">
        <f>ROUNDUP((E589-E588)/E588*100,2)</f>
        <v>-1.35</v>
      </c>
    </row>
    <row r="590" spans="1:9">
      <c r="A590" s="1">
        <v>44201</v>
      </c>
      <c r="B590">
        <v>86.25</v>
      </c>
      <c r="C590">
        <v>87.383499</v>
      </c>
      <c r="D590">
        <v>85.900749000000005</v>
      </c>
      <c r="E590">
        <v>87.045997999999997</v>
      </c>
      <c r="F590">
        <v>22906000</v>
      </c>
      <c r="G590">
        <f>ROUNDUP(E590 - E589,2)</f>
        <v>0.64</v>
      </c>
      <c r="H590" s="2" t="str">
        <f>IF(G590 &gt; 0, "Positive Movement", IF(G590 &lt; 0, "Negative Movement", "No Movement"))</f>
        <v>Positive Movement</v>
      </c>
      <c r="I590" s="2">
        <f>ROUNDUP((E590-E589)/E589*100,2)</f>
        <v>0.74</v>
      </c>
    </row>
    <row r="591" spans="1:9">
      <c r="A591" s="1">
        <v>44202</v>
      </c>
      <c r="B591">
        <v>85.131500000000003</v>
      </c>
      <c r="C591">
        <v>87.400002000000001</v>
      </c>
      <c r="D591">
        <v>84.949996999999996</v>
      </c>
      <c r="E591">
        <v>86.764503000000005</v>
      </c>
      <c r="F591">
        <v>52042000</v>
      </c>
      <c r="G591">
        <f>ROUNDUP(E591 - E590,2)</f>
        <v>-0.29000000000000004</v>
      </c>
      <c r="H591" s="2" t="str">
        <f>IF(G591 &gt; 0, "Positive Movement", IF(G591 &lt; 0, "Negative Movement", "No Movement"))</f>
        <v>Negative Movement</v>
      </c>
      <c r="I591" s="2">
        <f>ROUNDUP((E591-E590)/E590*100,2)</f>
        <v>-0.33</v>
      </c>
    </row>
    <row r="592" spans="1:9">
      <c r="A592" s="1">
        <v>44203</v>
      </c>
      <c r="B592">
        <v>87.002998000000005</v>
      </c>
      <c r="C592">
        <v>89.419998000000007</v>
      </c>
      <c r="D592">
        <v>86.852501000000004</v>
      </c>
      <c r="E592">
        <v>89.362503000000004</v>
      </c>
      <c r="F592">
        <v>45300000</v>
      </c>
      <c r="G592">
        <f>ROUNDUP(E592 - E591,2)</f>
        <v>2.5999999999999996</v>
      </c>
      <c r="H592" s="2" t="str">
        <f>IF(G592 &gt; 0, "Positive Movement", IF(G592 &lt; 0, "Negative Movement", "No Movement"))</f>
        <v>Positive Movement</v>
      </c>
      <c r="I592" s="2">
        <f>ROUNDUP((E592-E591)/E591*100,2)</f>
        <v>3</v>
      </c>
    </row>
    <row r="593" spans="1:9">
      <c r="A593" s="1">
        <v>44204</v>
      </c>
      <c r="B593">
        <v>89.399001999999996</v>
      </c>
      <c r="C593">
        <v>90.491996999999998</v>
      </c>
      <c r="D593">
        <v>88.676749999999998</v>
      </c>
      <c r="E593">
        <v>90.360496999999995</v>
      </c>
      <c r="F593">
        <v>41012000</v>
      </c>
      <c r="G593">
        <f>ROUNDUP(E593 - E592,2)</f>
        <v>1</v>
      </c>
      <c r="H593" s="2" t="str">
        <f>IF(G593 &gt; 0, "Positive Movement", IF(G593 &lt; 0, "Negative Movement", "No Movement"))</f>
        <v>Positive Movement</v>
      </c>
      <c r="I593" s="2">
        <f>ROUNDUP((E593-E592)/E592*100,2)</f>
        <v>1.1200000000000001</v>
      </c>
    </row>
    <row r="594" spans="1:9">
      <c r="A594" s="1">
        <v>44207</v>
      </c>
      <c r="B594">
        <v>89.303496999999993</v>
      </c>
      <c r="C594">
        <v>89.715751999999995</v>
      </c>
      <c r="D594">
        <v>88.026000999999994</v>
      </c>
      <c r="E594">
        <v>88.335999000000001</v>
      </c>
      <c r="F594">
        <v>24194000</v>
      </c>
      <c r="G594">
        <f>ROUNDUP(E594 - E593,2)</f>
        <v>-2.0299999999999998</v>
      </c>
      <c r="H594" s="2" t="str">
        <f>IF(G594 &gt; 0, "Positive Movement", IF(G594 &lt; 0, "Negative Movement", "No Movement"))</f>
        <v>Negative Movement</v>
      </c>
      <c r="I594" s="2">
        <f>ROUNDUP((E594-E593)/E593*100,2)</f>
        <v>-2.25</v>
      </c>
    </row>
    <row r="595" spans="1:9">
      <c r="A595" s="1">
        <v>44208</v>
      </c>
      <c r="B595">
        <v>87.695999</v>
      </c>
      <c r="C595">
        <v>88.902000000000001</v>
      </c>
      <c r="D595">
        <v>86.265502999999995</v>
      </c>
      <c r="E595">
        <v>87.327499000000003</v>
      </c>
      <c r="F595">
        <v>27140000</v>
      </c>
      <c r="G595">
        <f>ROUNDUP(E595 - E594,2)</f>
        <v>-1.01</v>
      </c>
      <c r="H595" s="2" t="str">
        <f>IF(G595 &gt; 0, "Positive Movement", IF(G595 &lt; 0, "Negative Movement", "No Movement"))</f>
        <v>Negative Movement</v>
      </c>
      <c r="I595" s="2">
        <f>ROUNDUP((E595-E594)/E594*100,2)</f>
        <v>-1.1499999999999999</v>
      </c>
    </row>
    <row r="596" spans="1:9">
      <c r="A596" s="1">
        <v>44209</v>
      </c>
      <c r="B596">
        <v>86.929001</v>
      </c>
      <c r="C596">
        <v>88.251746999999995</v>
      </c>
      <c r="D596">
        <v>86.900497000000001</v>
      </c>
      <c r="E596">
        <v>87.720000999999996</v>
      </c>
      <c r="F596">
        <v>21882000</v>
      </c>
      <c r="G596">
        <f>ROUNDUP(E596 - E595,2)</f>
        <v>0.4</v>
      </c>
      <c r="H596" s="2" t="str">
        <f>IF(G596 &gt; 0, "Positive Movement", IF(G596 &lt; 0, "Negative Movement", "No Movement"))</f>
        <v>Positive Movement</v>
      </c>
      <c r="I596" s="2">
        <f>ROUNDUP((E596-E595)/E595*100,2)</f>
        <v>0.45</v>
      </c>
    </row>
    <row r="597" spans="1:9">
      <c r="A597" s="1">
        <v>44210</v>
      </c>
      <c r="B597">
        <v>87.680999999999997</v>
      </c>
      <c r="C597">
        <v>88.750504000000006</v>
      </c>
      <c r="D597">
        <v>86.669998000000007</v>
      </c>
      <c r="E597">
        <v>87.009003000000007</v>
      </c>
      <c r="F597">
        <v>23590000</v>
      </c>
      <c r="G597">
        <f>ROUNDUP(E597 - E596,2)</f>
        <v>-0.72</v>
      </c>
      <c r="H597" s="2" t="str">
        <f>IF(G597 &gt; 0, "Positive Movement", IF(G597 &lt; 0, "Negative Movement", "No Movement"))</f>
        <v>Negative Movement</v>
      </c>
      <c r="I597" s="2">
        <f>ROUNDUP((E597-E596)/E596*100,2)</f>
        <v>-0.82000000000000006</v>
      </c>
    </row>
    <row r="598" spans="1:9">
      <c r="A598" s="1">
        <v>44211</v>
      </c>
      <c r="B598">
        <v>86.909499999999994</v>
      </c>
      <c r="C598">
        <v>87.800003000000004</v>
      </c>
      <c r="D598">
        <v>86.077499000000003</v>
      </c>
      <c r="E598">
        <v>86.809501999999995</v>
      </c>
      <c r="F598">
        <v>26844000</v>
      </c>
      <c r="G598">
        <f>ROUNDUP(E598 - E597,2)</f>
        <v>-0.2</v>
      </c>
      <c r="H598" s="2" t="str">
        <f>IF(G598 &gt; 0, "Positive Movement", IF(G598 &lt; 0, "Negative Movement", "No Movement"))</f>
        <v>Negative Movement</v>
      </c>
      <c r="I598" s="2">
        <f>ROUNDUP((E598-E597)/E597*100,2)</f>
        <v>-0.23</v>
      </c>
    </row>
    <row r="599" spans="1:9">
      <c r="A599" s="1">
        <v>44215</v>
      </c>
      <c r="B599">
        <v>87.612503000000004</v>
      </c>
      <c r="C599">
        <v>90.463752999999997</v>
      </c>
      <c r="D599">
        <v>87.072997999999998</v>
      </c>
      <c r="E599">
        <v>89.542998999999995</v>
      </c>
      <c r="F599">
        <v>34692000</v>
      </c>
      <c r="G599">
        <f>ROUNDUP(E599 - E598,2)</f>
        <v>2.7399999999999998</v>
      </c>
      <c r="H599" s="2" t="str">
        <f>IF(G599 &gt; 0, "Positive Movement", IF(G599 &lt; 0, "Negative Movement", "No Movement"))</f>
        <v>Positive Movement</v>
      </c>
      <c r="I599" s="2">
        <f>ROUNDUP((E599-E598)/E598*100,2)</f>
        <v>3.15</v>
      </c>
    </row>
    <row r="600" spans="1:9">
      <c r="A600" s="1">
        <v>44216</v>
      </c>
      <c r="B600">
        <v>91.572997999999998</v>
      </c>
      <c r="C600">
        <v>95.185501000000002</v>
      </c>
      <c r="D600">
        <v>91.276497000000006</v>
      </c>
      <c r="E600">
        <v>94.345000999999996</v>
      </c>
      <c r="F600">
        <v>49806000</v>
      </c>
      <c r="G600">
        <f>ROUNDUP(E600 - E599,2)</f>
        <v>4.8099999999999996</v>
      </c>
      <c r="H600" s="2" t="str">
        <f>IF(G600 &gt; 0, "Positive Movement", IF(G600 &lt; 0, "Negative Movement", "No Movement"))</f>
        <v>Positive Movement</v>
      </c>
      <c r="I600" s="2">
        <f>ROUNDUP((E600-E599)/E599*100,2)</f>
        <v>5.37</v>
      </c>
    </row>
    <row r="601" spans="1:9">
      <c r="A601" s="1">
        <v>44217</v>
      </c>
      <c r="B601">
        <v>94.900002000000001</v>
      </c>
      <c r="C601">
        <v>96.742996000000005</v>
      </c>
      <c r="D601">
        <v>94.355498999999995</v>
      </c>
      <c r="E601">
        <v>94.5625</v>
      </c>
      <c r="F601">
        <v>41278000</v>
      </c>
      <c r="G601">
        <f>ROUNDUP(E601 - E600,2)</f>
        <v>0.22</v>
      </c>
      <c r="H601" s="2" t="str">
        <f>IF(G601 &gt; 0, "Positive Movement", IF(G601 &lt; 0, "Negative Movement", "No Movement"))</f>
        <v>Positive Movement</v>
      </c>
      <c r="I601" s="2">
        <f>ROUNDUP((E601-E600)/E600*100,2)</f>
        <v>0.24000000000000002</v>
      </c>
    </row>
    <row r="602" spans="1:9">
      <c r="A602" s="1">
        <v>44218</v>
      </c>
      <c r="B602">
        <v>94.783996999999999</v>
      </c>
      <c r="C602">
        <v>95.547500999999997</v>
      </c>
      <c r="D602">
        <v>94.087997000000001</v>
      </c>
      <c r="E602">
        <v>95.052498</v>
      </c>
      <c r="F602">
        <v>25442000</v>
      </c>
      <c r="G602">
        <f>ROUNDUP(E602 - E601,2)</f>
        <v>0.49</v>
      </c>
      <c r="H602" s="2" t="str">
        <f>IF(G602 &gt; 0, "Positive Movement", IF(G602 &lt; 0, "Negative Movement", "No Movement"))</f>
        <v>Positive Movement</v>
      </c>
      <c r="I602" s="2">
        <f>ROUNDUP((E602-E601)/E601*100,2)</f>
        <v>0.52</v>
      </c>
    </row>
    <row r="603" spans="1:9">
      <c r="A603" s="1">
        <v>44221</v>
      </c>
      <c r="B603">
        <v>96.033501000000001</v>
      </c>
      <c r="C603">
        <v>96.478995999999995</v>
      </c>
      <c r="D603">
        <v>93.376503</v>
      </c>
      <c r="E603">
        <v>94.970000999999996</v>
      </c>
      <c r="F603">
        <v>38546000</v>
      </c>
      <c r="G603">
        <f>ROUNDUP(E603 - E602,2)</f>
        <v>-0.09</v>
      </c>
      <c r="H603" s="2" t="str">
        <f>IF(G603 &gt; 0, "Positive Movement", IF(G603 &lt; 0, "Negative Movement", "No Movement"))</f>
        <v>Negative Movement</v>
      </c>
      <c r="I603" s="2">
        <f>ROUNDUP((E603-E602)/E602*100,2)</f>
        <v>-0.09</v>
      </c>
    </row>
    <row r="604" spans="1:9">
      <c r="A604" s="1">
        <v>44222</v>
      </c>
      <c r="B604">
        <v>94.442001000000005</v>
      </c>
      <c r="C604">
        <v>96.25</v>
      </c>
      <c r="D604">
        <v>94.212249999999997</v>
      </c>
      <c r="E604">
        <v>95.861999999999995</v>
      </c>
      <c r="F604">
        <v>26262000</v>
      </c>
      <c r="G604">
        <f>ROUNDUP(E604 - E603,2)</f>
        <v>0.9</v>
      </c>
      <c r="H604" s="2" t="str">
        <f>IF(G604 &gt; 0, "Positive Movement", IF(G604 &lt; 0, "Negative Movement", "No Movement"))</f>
        <v>Positive Movement</v>
      </c>
      <c r="I604" s="2">
        <f>ROUNDUP((E604-E603)/E603*100,2)</f>
        <v>0.94000000000000006</v>
      </c>
    </row>
    <row r="605" spans="1:9">
      <c r="A605" s="1">
        <v>44223</v>
      </c>
      <c r="B605">
        <v>94.126503</v>
      </c>
      <c r="C605">
        <v>94.5</v>
      </c>
      <c r="D605">
        <v>90.449996999999996</v>
      </c>
      <c r="E605">
        <v>91.539496999999997</v>
      </c>
      <c r="F605">
        <v>54966000</v>
      </c>
      <c r="G605">
        <f>ROUNDUP(E605 - E604,2)</f>
        <v>-4.33</v>
      </c>
      <c r="H605" s="2" t="str">
        <f>IF(G605 &gt; 0, "Positive Movement", IF(G605 &lt; 0, "Negative Movement", "No Movement"))</f>
        <v>Negative Movement</v>
      </c>
      <c r="I605" s="2">
        <f>ROUNDUP((E605-E604)/E604*100,2)</f>
        <v>-4.51</v>
      </c>
    </row>
    <row r="606" spans="1:9">
      <c r="A606" s="1">
        <v>44224</v>
      </c>
      <c r="B606">
        <v>92.196999000000005</v>
      </c>
      <c r="C606">
        <v>94.941497999999996</v>
      </c>
      <c r="D606">
        <v>92.132003999999995</v>
      </c>
      <c r="E606">
        <v>93.155501999999998</v>
      </c>
      <c r="F606">
        <v>35462000</v>
      </c>
      <c r="G606">
        <f>ROUNDUP(E606 - E605,2)</f>
        <v>1.62</v>
      </c>
      <c r="H606" s="2" t="str">
        <f>IF(G606 &gt; 0, "Positive Movement", IF(G606 &lt; 0, "Negative Movement", "No Movement"))</f>
        <v>Positive Movement</v>
      </c>
      <c r="I606" s="2">
        <f>ROUNDUP((E606-E605)/E605*100,2)</f>
        <v>1.77</v>
      </c>
    </row>
    <row r="607" spans="1:9">
      <c r="A607" s="1">
        <v>44225</v>
      </c>
      <c r="B607">
        <v>92.308502000000004</v>
      </c>
      <c r="C607">
        <v>92.863997999999995</v>
      </c>
      <c r="D607">
        <v>90.510002</v>
      </c>
      <c r="E607">
        <v>91.787002999999999</v>
      </c>
      <c r="F607">
        <v>32252000</v>
      </c>
      <c r="G607">
        <f>ROUNDUP(E607 - E606,2)</f>
        <v>-1.37</v>
      </c>
      <c r="H607" s="2" t="str">
        <f>IF(G607 &gt; 0, "Positive Movement", IF(G607 &lt; 0, "Negative Movement", "No Movement"))</f>
        <v>Negative Movement</v>
      </c>
      <c r="I607" s="2">
        <f>ROUNDUP((E607-E606)/E606*100,2)</f>
        <v>-1.47</v>
      </c>
    </row>
    <row r="608" spans="1:9">
      <c r="A608" s="1">
        <v>44228</v>
      </c>
      <c r="B608">
        <v>92.678496999999993</v>
      </c>
      <c r="C608">
        <v>96.119597999999996</v>
      </c>
      <c r="D608">
        <v>92.546501000000006</v>
      </c>
      <c r="E608">
        <v>95.067497000000003</v>
      </c>
      <c r="F608">
        <v>32044000</v>
      </c>
      <c r="G608">
        <f>ROUNDUP(E608 - E607,2)</f>
        <v>3.2899999999999996</v>
      </c>
      <c r="H608" s="2" t="str">
        <f>IF(G608 &gt; 0, "Positive Movement", IF(G608 &lt; 0, "Negative Movement", "No Movement"))</f>
        <v>Positive Movement</v>
      </c>
      <c r="I608" s="2">
        <f>ROUNDUP((E608-E607)/E607*100,2)</f>
        <v>3.5799999999999996</v>
      </c>
    </row>
    <row r="609" spans="1:9">
      <c r="A609" s="1">
        <v>44229</v>
      </c>
      <c r="B609">
        <v>96.127998000000005</v>
      </c>
      <c r="C609">
        <v>97.788002000000006</v>
      </c>
      <c r="D609">
        <v>95.724502999999999</v>
      </c>
      <c r="E609">
        <v>96.375504000000006</v>
      </c>
      <c r="F609">
        <v>45474000</v>
      </c>
      <c r="G609">
        <f>ROUNDUP(E609 - E608,2)</f>
        <v>1.31</v>
      </c>
      <c r="H609" s="2" t="str">
        <f>IF(G609 &gt; 0, "Positive Movement", IF(G609 &lt; 0, "Negative Movement", "No Movement"))</f>
        <v>Positive Movement</v>
      </c>
      <c r="I609" s="2">
        <f>ROUNDUP((E609-E608)/E608*100,2)</f>
        <v>1.3800000000000001</v>
      </c>
    </row>
    <row r="610" spans="1:9">
      <c r="A610" s="1">
        <v>44230</v>
      </c>
      <c r="B610">
        <v>103.650002</v>
      </c>
      <c r="C610">
        <v>105.824997</v>
      </c>
      <c r="D610">
        <v>100.918999</v>
      </c>
      <c r="E610">
        <v>103.503502</v>
      </c>
      <c r="F610">
        <v>82364000</v>
      </c>
      <c r="G610">
        <f>ROUNDUP(E610 - E609,2)</f>
        <v>7.13</v>
      </c>
      <c r="H610" s="2" t="str">
        <f>IF(G610 &gt; 0, "Positive Movement", IF(G610 &lt; 0, "Negative Movement", "No Movement"))</f>
        <v>Positive Movement</v>
      </c>
      <c r="I610" s="2">
        <f>ROUNDUP((E610-E609)/E609*100,2)</f>
        <v>7.3999999999999995</v>
      </c>
    </row>
    <row r="611" spans="1:9">
      <c r="A611" s="1">
        <v>44231</v>
      </c>
      <c r="B611">
        <v>103.44450399999999</v>
      </c>
      <c r="C611">
        <v>103.927498</v>
      </c>
      <c r="D611">
        <v>102.129501</v>
      </c>
      <c r="E611">
        <v>103.1185</v>
      </c>
      <c r="F611">
        <v>37046000</v>
      </c>
      <c r="G611">
        <f>ROUNDUP(E611 - E610,2)</f>
        <v>-0.39</v>
      </c>
      <c r="H611" s="2" t="str">
        <f>IF(G611 &gt; 0, "Positive Movement", IF(G611 &lt; 0, "Negative Movement", "No Movement"))</f>
        <v>Negative Movement</v>
      </c>
      <c r="I611" s="2">
        <f>ROUNDUP((E611-E610)/E610*100,2)</f>
        <v>-0.38</v>
      </c>
    </row>
    <row r="612" spans="1:9">
      <c r="A612" s="1">
        <v>44232</v>
      </c>
      <c r="B612">
        <v>103.5</v>
      </c>
      <c r="C612">
        <v>105.12550400000001</v>
      </c>
      <c r="D612">
        <v>102.966499</v>
      </c>
      <c r="E612">
        <v>104.900002</v>
      </c>
      <c r="F612">
        <v>30702000</v>
      </c>
      <c r="G612">
        <f>ROUNDUP(E612 - E611,2)</f>
        <v>1.79</v>
      </c>
      <c r="H612" s="2" t="str">
        <f>IF(G612 &gt; 0, "Positive Movement", IF(G612 &lt; 0, "Negative Movement", "No Movement"))</f>
        <v>Positive Movement</v>
      </c>
      <c r="I612" s="2">
        <f>ROUNDUP((E612-E611)/E611*100,2)</f>
        <v>1.73</v>
      </c>
    </row>
    <row r="613" spans="1:9">
      <c r="A613" s="1">
        <v>44235</v>
      </c>
      <c r="B613">
        <v>105.295502</v>
      </c>
      <c r="C613">
        <v>106.177353</v>
      </c>
      <c r="D613">
        <v>103.599998</v>
      </c>
      <c r="E613">
        <v>104.6455</v>
      </c>
      <c r="F613">
        <v>24838000</v>
      </c>
      <c r="G613">
        <f>ROUNDUP(E613 - E612,2)</f>
        <v>-0.26</v>
      </c>
      <c r="H613" s="2" t="str">
        <f>IF(G613 &gt; 0, "Positive Movement", IF(G613 &lt; 0, "Negative Movement", "No Movement"))</f>
        <v>Negative Movement</v>
      </c>
      <c r="I613" s="2">
        <f>ROUNDUP((E613-E612)/E612*100,2)</f>
        <v>-0.25</v>
      </c>
    </row>
    <row r="614" spans="1:9">
      <c r="A614" s="1">
        <v>44236</v>
      </c>
      <c r="B614">
        <v>103.927002</v>
      </c>
      <c r="C614">
        <v>105.2565</v>
      </c>
      <c r="D614">
        <v>103.927002</v>
      </c>
      <c r="E614">
        <v>104.175499</v>
      </c>
      <c r="F614">
        <v>17798000</v>
      </c>
      <c r="G614">
        <f>ROUNDUP(E614 - E613,2)</f>
        <v>-0.48</v>
      </c>
      <c r="H614" s="2" t="str">
        <f>IF(G614 &gt; 0, "Positive Movement", IF(G614 &lt; 0, "Negative Movement", "No Movement"))</f>
        <v>Negative Movement</v>
      </c>
      <c r="I614" s="2">
        <f>ROUNDUP((E614-E613)/E613*100,2)</f>
        <v>-0.45</v>
      </c>
    </row>
    <row r="615" spans="1:9">
      <c r="A615" s="1">
        <v>44237</v>
      </c>
      <c r="B615">
        <v>104.710503</v>
      </c>
      <c r="C615">
        <v>105.418503</v>
      </c>
      <c r="D615">
        <v>103.15450300000001</v>
      </c>
      <c r="E615">
        <v>104.768997</v>
      </c>
      <c r="F615">
        <v>22710000</v>
      </c>
      <c r="G615">
        <f>ROUNDUP(E615 - E614,2)</f>
        <v>0.6</v>
      </c>
      <c r="H615" s="2" t="str">
        <f>IF(G615 &gt; 0, "Positive Movement", IF(G615 &lt; 0, "Negative Movement", "No Movement"))</f>
        <v>Positive Movement</v>
      </c>
      <c r="I615" s="2">
        <f>ROUNDUP((E615-E614)/E614*100,2)</f>
        <v>0.57000000000000006</v>
      </c>
    </row>
    <row r="616" spans="1:9">
      <c r="A616" s="1">
        <v>44238</v>
      </c>
      <c r="B616">
        <v>104.97550200000001</v>
      </c>
      <c r="C616">
        <v>105.101501</v>
      </c>
      <c r="D616">
        <v>103.86599699999999</v>
      </c>
      <c r="E616">
        <v>104.79450199999999</v>
      </c>
      <c r="F616">
        <v>18914000</v>
      </c>
      <c r="G616">
        <f>ROUNDUP(E616 - E615,2)</f>
        <v>0.03</v>
      </c>
      <c r="H616" s="2" t="str">
        <f>IF(G616 &gt; 0, "Positive Movement", IF(G616 &lt; 0, "Negative Movement", "No Movement"))</f>
        <v>Positive Movement</v>
      </c>
      <c r="I616" s="2">
        <f>ROUNDUP((E616-E615)/E615*100,2)</f>
        <v>0.03</v>
      </c>
    </row>
    <row r="617" spans="1:9">
      <c r="A617" s="1">
        <v>44239</v>
      </c>
      <c r="B617">
        <v>104.512497</v>
      </c>
      <c r="C617">
        <v>105.441002</v>
      </c>
      <c r="D617">
        <v>104.156502</v>
      </c>
      <c r="E617">
        <v>105.20549800000001</v>
      </c>
      <c r="F617">
        <v>17114000</v>
      </c>
      <c r="G617">
        <f>ROUNDUP(E617 - E616,2)</f>
        <v>0.42</v>
      </c>
      <c r="H617" s="2" t="str">
        <f>IF(G617 &gt; 0, "Positive Movement", IF(G617 &lt; 0, "Negative Movement", "No Movement"))</f>
        <v>Positive Movement</v>
      </c>
      <c r="I617" s="2">
        <f>ROUNDUP((E617-E616)/E616*100,2)</f>
        <v>0.4</v>
      </c>
    </row>
    <row r="618" spans="1:9">
      <c r="A618" s="1">
        <v>44243</v>
      </c>
      <c r="B618">
        <v>105.218002</v>
      </c>
      <c r="C618">
        <v>107.63400300000001</v>
      </c>
      <c r="D618">
        <v>105.218002</v>
      </c>
      <c r="E618">
        <v>106.095001</v>
      </c>
      <c r="F618">
        <v>22676000</v>
      </c>
      <c r="G618">
        <f>ROUNDUP(E618 - E617,2)</f>
        <v>0.89</v>
      </c>
      <c r="H618" s="2" t="str">
        <f>IF(G618 &gt; 0, "Positive Movement", IF(G618 &lt; 0, "Negative Movement", "No Movement"))</f>
        <v>Positive Movement</v>
      </c>
      <c r="I618" s="2">
        <f>ROUNDUP((E618-E617)/E617*100,2)</f>
        <v>0.85</v>
      </c>
    </row>
    <row r="619" spans="1:9">
      <c r="A619" s="1">
        <v>44244</v>
      </c>
      <c r="B619">
        <v>105</v>
      </c>
      <c r="C619">
        <v>106.682999</v>
      </c>
      <c r="D619">
        <v>104.945999</v>
      </c>
      <c r="E619">
        <v>106.415497</v>
      </c>
      <c r="F619">
        <v>21418000</v>
      </c>
      <c r="G619">
        <f>ROUNDUP(E619 - E618,2)</f>
        <v>0.33</v>
      </c>
      <c r="H619" s="2" t="str">
        <f>IF(G619 &gt; 0, "Positive Movement", IF(G619 &lt; 0, "Negative Movement", "No Movement"))</f>
        <v>Positive Movement</v>
      </c>
      <c r="I619" s="2">
        <f>ROUNDUP((E619-E618)/E618*100,2)</f>
        <v>0.31</v>
      </c>
    </row>
    <row r="620" spans="1:9">
      <c r="A620" s="1">
        <v>44245</v>
      </c>
      <c r="B620">
        <v>105.51950100000001</v>
      </c>
      <c r="C620">
        <v>106.63674899999999</v>
      </c>
      <c r="D620">
        <v>105.185501</v>
      </c>
      <c r="E620">
        <v>105.860001</v>
      </c>
      <c r="F620">
        <v>22432000</v>
      </c>
      <c r="G620">
        <f>ROUNDUP(E620 - E619,2)</f>
        <v>-0.56000000000000005</v>
      </c>
      <c r="H620" s="2" t="str">
        <f>IF(G620 &gt; 0, "Positive Movement", IF(G620 &lt; 0, "Negative Movement", "No Movement"))</f>
        <v>Negative Movement</v>
      </c>
      <c r="I620" s="2">
        <f>ROUNDUP((E620-E619)/E619*100,2)</f>
        <v>-0.53</v>
      </c>
    </row>
    <row r="621" spans="1:9">
      <c r="A621" s="1">
        <v>44246</v>
      </c>
      <c r="B621">
        <v>105.96350099999999</v>
      </c>
      <c r="C621">
        <v>106.52649700000001</v>
      </c>
      <c r="D621">
        <v>104.870499</v>
      </c>
      <c r="E621">
        <v>105.056999</v>
      </c>
      <c r="F621">
        <v>29148000</v>
      </c>
      <c r="G621">
        <f>ROUNDUP(E621 - E620,2)</f>
        <v>-0.81</v>
      </c>
      <c r="H621" s="2" t="str">
        <f>IF(G621 &gt; 0, "Positive Movement", IF(G621 &lt; 0, "Negative Movement", "No Movement"))</f>
        <v>Negative Movement</v>
      </c>
      <c r="I621" s="2">
        <f>ROUNDUP((E621-E620)/E620*100,2)</f>
        <v>-0.76</v>
      </c>
    </row>
    <row r="622" spans="1:9">
      <c r="A622" s="1">
        <v>44249</v>
      </c>
      <c r="B622">
        <v>103.349998</v>
      </c>
      <c r="C622">
        <v>104.570999</v>
      </c>
      <c r="D622">
        <v>103.10700199999999</v>
      </c>
      <c r="E622">
        <v>103.24400300000001</v>
      </c>
      <c r="F622">
        <v>27350000</v>
      </c>
      <c r="G622">
        <f>ROUNDUP(E622 - E621,2)</f>
        <v>-1.82</v>
      </c>
      <c r="H622" s="2" t="str">
        <f>IF(G622 &gt; 0, "Positive Movement", IF(G622 &lt; 0, "Negative Movement", "No Movement"))</f>
        <v>Negative Movement</v>
      </c>
      <c r="I622" s="2">
        <f>ROUNDUP((E622-E621)/E621*100,2)</f>
        <v>-1.73</v>
      </c>
    </row>
    <row r="623" spans="1:9">
      <c r="A623" s="1">
        <v>44250</v>
      </c>
      <c r="B623">
        <v>101.25050400000001</v>
      </c>
      <c r="C623">
        <v>104.10050200000001</v>
      </c>
      <c r="D623">
        <v>100.100998</v>
      </c>
      <c r="E623">
        <v>103.54299899999999</v>
      </c>
      <c r="F623">
        <v>33348000</v>
      </c>
      <c r="G623">
        <f>ROUNDUP(E623 - E622,2)</f>
        <v>0.3</v>
      </c>
      <c r="H623" s="2" t="str">
        <f>IF(G623 &gt; 0, "Positive Movement", IF(G623 &lt; 0, "Negative Movement", "No Movement"))</f>
        <v>Positive Movement</v>
      </c>
      <c r="I623" s="2">
        <f>ROUNDUP((E623-E622)/E622*100,2)</f>
        <v>0.29000000000000004</v>
      </c>
    </row>
    <row r="624" spans="1:9">
      <c r="A624" s="1">
        <v>44251</v>
      </c>
      <c r="B624">
        <v>102.091499</v>
      </c>
      <c r="C624">
        <v>105.039001</v>
      </c>
      <c r="D624">
        <v>101.906502</v>
      </c>
      <c r="E624">
        <v>104.758499</v>
      </c>
      <c r="F624">
        <v>24966000</v>
      </c>
      <c r="G624">
        <f>ROUNDUP(E624 - E623,2)</f>
        <v>1.22</v>
      </c>
      <c r="H624" s="2" t="str">
        <f>IF(G624 &gt; 0, "Positive Movement", IF(G624 &lt; 0, "Negative Movement", "No Movement"))</f>
        <v>Positive Movement</v>
      </c>
      <c r="I624" s="2">
        <f>ROUNDUP((E624-E623)/E623*100,2)</f>
        <v>1.18</v>
      </c>
    </row>
    <row r="625" spans="1:9">
      <c r="A625" s="1">
        <v>44252</v>
      </c>
      <c r="B625">
        <v>103.37249799999999</v>
      </c>
      <c r="C625">
        <v>104.74400300000001</v>
      </c>
      <c r="D625">
        <v>101.064499</v>
      </c>
      <c r="E625">
        <v>101.568001</v>
      </c>
      <c r="F625">
        <v>36568000</v>
      </c>
      <c r="G625">
        <f>ROUNDUP(E625 - E624,2)</f>
        <v>-3.1999999999999997</v>
      </c>
      <c r="H625" s="2" t="str">
        <f>IF(G625 &gt; 0, "Positive Movement", IF(G625 &lt; 0, "Negative Movement", "No Movement"))</f>
        <v>Negative Movement</v>
      </c>
      <c r="I625" s="2">
        <f>ROUNDUP((E625-E624)/E624*100,2)</f>
        <v>-3.05</v>
      </c>
    </row>
    <row r="626" spans="1:9">
      <c r="A626" s="1">
        <v>44253</v>
      </c>
      <c r="B626">
        <v>102.52600099999999</v>
      </c>
      <c r="C626">
        <v>103.550499</v>
      </c>
      <c r="D626">
        <v>100.80300099999999</v>
      </c>
      <c r="E626">
        <v>101.843002</v>
      </c>
      <c r="F626">
        <v>41670000</v>
      </c>
      <c r="G626">
        <f>ROUNDUP(E626 - E625,2)</f>
        <v>0.28000000000000003</v>
      </c>
      <c r="H626" s="2" t="str">
        <f>IF(G626 &gt; 0, "Positive Movement", IF(G626 &lt; 0, "Negative Movement", "No Movement"))</f>
        <v>Positive Movement</v>
      </c>
      <c r="I626" s="2">
        <f>ROUNDUP((E626-E625)/E625*100,2)</f>
        <v>0.28000000000000003</v>
      </c>
    </row>
    <row r="627" spans="1:9">
      <c r="A627" s="1">
        <v>44256</v>
      </c>
      <c r="B627">
        <v>102.825996</v>
      </c>
      <c r="C627">
        <v>104.325996</v>
      </c>
      <c r="D627">
        <v>102.30500000000001</v>
      </c>
      <c r="E627">
        <v>104.07550000000001</v>
      </c>
      <c r="F627">
        <v>28090000</v>
      </c>
      <c r="G627">
        <f>ROUNDUP(E627 - E626,2)</f>
        <v>2.2399999999999998</v>
      </c>
      <c r="H627" s="2" t="str">
        <f>IF(G627 &gt; 0, "Positive Movement", IF(G627 &lt; 0, "Negative Movement", "No Movement"))</f>
        <v>Positive Movement</v>
      </c>
      <c r="I627" s="2">
        <f>ROUNDUP((E627-E626)/E626*100,2)</f>
        <v>2.1999999999999997</v>
      </c>
    </row>
    <row r="628" spans="1:9">
      <c r="A628" s="1">
        <v>44257</v>
      </c>
      <c r="B628">
        <v>103.80950199999999</v>
      </c>
      <c r="C628">
        <v>105.218498</v>
      </c>
      <c r="D628">
        <v>103.56300400000001</v>
      </c>
      <c r="E628">
        <v>103.792</v>
      </c>
      <c r="F628">
        <v>22692000</v>
      </c>
      <c r="G628">
        <f>ROUNDUP(E628 - E627,2)</f>
        <v>-0.29000000000000004</v>
      </c>
      <c r="H628" s="2" t="str">
        <f>IF(G628 &gt; 0, "Positive Movement", IF(G628 &lt; 0, "Negative Movement", "No Movement"))</f>
        <v>Negative Movement</v>
      </c>
      <c r="I628" s="2">
        <f>ROUNDUP((E628-E627)/E627*100,2)</f>
        <v>-0.28000000000000003</v>
      </c>
    </row>
    <row r="629" spans="1:9">
      <c r="A629" s="1">
        <v>44258</v>
      </c>
      <c r="B629">
        <v>103.360497</v>
      </c>
      <c r="C629">
        <v>104.42590300000001</v>
      </c>
      <c r="D629">
        <v>100.5</v>
      </c>
      <c r="E629">
        <v>101.335503</v>
      </c>
      <c r="F629">
        <v>29684000</v>
      </c>
      <c r="G629">
        <f>ROUNDUP(E629 - E628,2)</f>
        <v>-2.46</v>
      </c>
      <c r="H629" s="2" t="str">
        <f>IF(G629 &gt; 0, "Positive Movement", IF(G629 &lt; 0, "Negative Movement", "No Movement"))</f>
        <v>Negative Movement</v>
      </c>
      <c r="I629" s="2">
        <f>ROUNDUP((E629-E628)/E628*100,2)</f>
        <v>-2.3699999999999997</v>
      </c>
    </row>
    <row r="630" spans="1:9">
      <c r="A630" s="1">
        <v>44259</v>
      </c>
      <c r="B630">
        <v>101.168503</v>
      </c>
      <c r="C630">
        <v>104.46199799999999</v>
      </c>
      <c r="D630">
        <v>101.013496</v>
      </c>
      <c r="E630">
        <v>102.454498</v>
      </c>
      <c r="F630">
        <v>42360000</v>
      </c>
      <c r="G630">
        <f>ROUNDUP(E630 - E629,2)</f>
        <v>1.1200000000000001</v>
      </c>
      <c r="H630" s="2" t="str">
        <f>IF(G630 &gt; 0, "Positive Movement", IF(G630 &lt; 0, "Negative Movement", "No Movement"))</f>
        <v>Positive Movement</v>
      </c>
      <c r="I630" s="2">
        <f>ROUNDUP((E630-E629)/E629*100,2)</f>
        <v>1.1100000000000001</v>
      </c>
    </row>
    <row r="631" spans="1:9">
      <c r="A631" s="1">
        <v>44260</v>
      </c>
      <c r="B631">
        <v>103.655998</v>
      </c>
      <c r="C631">
        <v>105.905502</v>
      </c>
      <c r="D631">
        <v>102.320747</v>
      </c>
      <c r="E631">
        <v>105.427002</v>
      </c>
      <c r="F631">
        <v>43904000</v>
      </c>
      <c r="G631">
        <f>ROUNDUP(E631 - E630,2)</f>
        <v>2.98</v>
      </c>
      <c r="H631" s="2" t="str">
        <f>IF(G631 &gt; 0, "Positive Movement", IF(G631 &lt; 0, "Negative Movement", "No Movement"))</f>
        <v>Positive Movement</v>
      </c>
      <c r="I631" s="2">
        <f>ROUNDUP((E631-E630)/E630*100,2)</f>
        <v>2.9099999999999997</v>
      </c>
    </row>
    <row r="632" spans="1:9">
      <c r="A632" s="1">
        <v>44263</v>
      </c>
      <c r="B632">
        <v>105.05650300000001</v>
      </c>
      <c r="C632">
        <v>106.44049800000001</v>
      </c>
      <c r="D632">
        <v>101.08049800000001</v>
      </c>
      <c r="E632">
        <v>101.208504</v>
      </c>
      <c r="F632">
        <v>32948000</v>
      </c>
      <c r="G632">
        <f>ROUNDUP(E632 - E631,2)</f>
        <v>-4.22</v>
      </c>
      <c r="H632" s="2" t="str">
        <f>IF(G632 &gt; 0, "Positive Movement", IF(G632 &lt; 0, "Negative Movement", "No Movement"))</f>
        <v>Negative Movement</v>
      </c>
      <c r="I632" s="2">
        <f>ROUNDUP((E632-E631)/E631*100,2)</f>
        <v>-4.01</v>
      </c>
    </row>
    <row r="633" spans="1:9">
      <c r="A633" s="1">
        <v>44264</v>
      </c>
      <c r="B633">
        <v>103.5</v>
      </c>
      <c r="C633">
        <v>103.902</v>
      </c>
      <c r="D633">
        <v>102.391502</v>
      </c>
      <c r="E633">
        <v>102.635002</v>
      </c>
      <c r="F633">
        <v>33946000</v>
      </c>
      <c r="G633">
        <f>ROUNDUP(E633 - E632,2)</f>
        <v>1.43</v>
      </c>
      <c r="H633" s="2" t="str">
        <f>IF(G633 &gt; 0, "Positive Movement", IF(G633 &lt; 0, "Negative Movement", "No Movement"))</f>
        <v>Positive Movement</v>
      </c>
      <c r="I633" s="2">
        <f>ROUNDUP((E633-E632)/E632*100,2)</f>
        <v>1.41</v>
      </c>
    </row>
    <row r="634" spans="1:9">
      <c r="A634" s="1">
        <v>44265</v>
      </c>
      <c r="B634">
        <v>103.587997</v>
      </c>
      <c r="C634">
        <v>103.75</v>
      </c>
      <c r="D634">
        <v>101.668503</v>
      </c>
      <c r="E634">
        <v>102.751503</v>
      </c>
      <c r="F634">
        <v>25372000</v>
      </c>
      <c r="G634">
        <f>ROUNDUP(E634 - E633,2)</f>
        <v>0.12</v>
      </c>
      <c r="H634" s="2" t="str">
        <f>IF(G634 &gt; 0, "Positive Movement", IF(G634 &lt; 0, "Negative Movement", "No Movement"))</f>
        <v>Positive Movement</v>
      </c>
      <c r="I634" s="2">
        <f>ROUNDUP((E634-E633)/E633*100,2)</f>
        <v>0.12</v>
      </c>
    </row>
    <row r="635" spans="1:9">
      <c r="A635" s="1">
        <v>44266</v>
      </c>
      <c r="B635">
        <v>103.703003</v>
      </c>
      <c r="C635">
        <v>106.285004</v>
      </c>
      <c r="D635">
        <v>103.61900300000001</v>
      </c>
      <c r="E635">
        <v>105.73850299999999</v>
      </c>
      <c r="F635">
        <v>24782000</v>
      </c>
      <c r="G635">
        <f>ROUNDUP(E635 - E634,2)</f>
        <v>2.9899999999999998</v>
      </c>
      <c r="H635" s="2" t="str">
        <f>IF(G635 &gt; 0, "Positive Movement", IF(G635 &lt; 0, "Negative Movement", "No Movement"))</f>
        <v>Positive Movement</v>
      </c>
      <c r="I635" s="2">
        <f>ROUNDUP((E635-E634)/E634*100,2)</f>
        <v>2.9099999999999997</v>
      </c>
    </row>
    <row r="636" spans="1:9">
      <c r="A636" s="1">
        <v>44267</v>
      </c>
      <c r="B636">
        <v>104.25</v>
      </c>
      <c r="C636">
        <v>104.51300000000001</v>
      </c>
      <c r="D636">
        <v>102.37750200000001</v>
      </c>
      <c r="E636">
        <v>103.096001</v>
      </c>
      <c r="F636">
        <v>34516000</v>
      </c>
      <c r="G636">
        <f>ROUNDUP(E636 - E635,2)</f>
        <v>-2.65</v>
      </c>
      <c r="H636" s="2" t="str">
        <f>IF(G636 &gt; 0, "Positive Movement", IF(G636 &lt; 0, "Negative Movement", "No Movement"))</f>
        <v>Negative Movement</v>
      </c>
      <c r="I636" s="2">
        <f>ROUNDUP((E636-E635)/E635*100,2)</f>
        <v>-2.5</v>
      </c>
    </row>
    <row r="637" spans="1:9">
      <c r="A637" s="1">
        <v>44270</v>
      </c>
      <c r="B637">
        <v>103.114998</v>
      </c>
      <c r="C637">
        <v>103.352997</v>
      </c>
      <c r="D637">
        <v>102.175499</v>
      </c>
      <c r="E637">
        <v>103.324501</v>
      </c>
      <c r="F637">
        <v>25962000</v>
      </c>
      <c r="G637">
        <f>ROUNDUP(E637 - E636,2)</f>
        <v>0.23</v>
      </c>
      <c r="H637" s="2" t="str">
        <f>IF(G637 &gt; 0, "Positive Movement", IF(G637 &lt; 0, "Negative Movement", "No Movement"))</f>
        <v>Positive Movement</v>
      </c>
      <c r="I637" s="2">
        <f>ROUNDUP((E637-E636)/E636*100,2)</f>
        <v>0.23</v>
      </c>
    </row>
    <row r="638" spans="1:9">
      <c r="A638" s="1">
        <v>44271</v>
      </c>
      <c r="B638">
        <v>103.949501</v>
      </c>
      <c r="C638">
        <v>106.17800099999999</v>
      </c>
      <c r="D638">
        <v>103.5</v>
      </c>
      <c r="E638">
        <v>104.62599899999999</v>
      </c>
      <c r="F638">
        <v>29832000</v>
      </c>
      <c r="G638">
        <f>ROUNDUP(E638 - E637,2)</f>
        <v>1.31</v>
      </c>
      <c r="H638" s="2" t="str">
        <f>IF(G638 &gt; 0, "Positive Movement", IF(G638 &lt; 0, "Negative Movement", "No Movement"))</f>
        <v>Positive Movement</v>
      </c>
      <c r="I638" s="2">
        <f>ROUNDUP((E638-E637)/E637*100,2)</f>
        <v>1.26</v>
      </c>
    </row>
    <row r="639" spans="1:9">
      <c r="A639" s="1">
        <v>44272</v>
      </c>
      <c r="B639">
        <v>103.801498</v>
      </c>
      <c r="C639">
        <v>105.488998</v>
      </c>
      <c r="D639">
        <v>102.699997</v>
      </c>
      <c r="E639">
        <v>104.554001</v>
      </c>
      <c r="F639">
        <v>25980000</v>
      </c>
      <c r="G639">
        <f>ROUNDUP(E639 - E638,2)</f>
        <v>-0.08</v>
      </c>
      <c r="H639" s="2" t="str">
        <f>IF(G639 &gt; 0, "Positive Movement", IF(G639 &lt; 0, "Negative Movement", "No Movement"))</f>
        <v>Negative Movement</v>
      </c>
      <c r="I639" s="2">
        <f>ROUNDUP((E639-E638)/E638*100,2)</f>
        <v>-6.9999999999999993E-2</v>
      </c>
    </row>
    <row r="640" spans="1:9">
      <c r="A640" s="1">
        <v>44273</v>
      </c>
      <c r="B640">
        <v>103.050003</v>
      </c>
      <c r="C640">
        <v>103.775002</v>
      </c>
      <c r="D640">
        <v>101.677498</v>
      </c>
      <c r="E640">
        <v>101.810997</v>
      </c>
      <c r="F640">
        <v>27228000</v>
      </c>
      <c r="G640">
        <f>ROUNDUP(E640 - E639,2)</f>
        <v>-2.75</v>
      </c>
      <c r="H640" s="2" t="str">
        <f>IF(G640 &gt; 0, "Positive Movement", IF(G640 &lt; 0, "Negative Movement", "No Movement"))</f>
        <v>Negative Movement</v>
      </c>
      <c r="I640" s="2">
        <f>ROUNDUP((E640-E639)/E639*100,2)</f>
        <v>-2.63</v>
      </c>
    </row>
    <row r="641" spans="1:9">
      <c r="A641" s="1">
        <v>44274</v>
      </c>
      <c r="B641">
        <v>102.102501</v>
      </c>
      <c r="C641">
        <v>102.654999</v>
      </c>
      <c r="D641">
        <v>100.88400300000001</v>
      </c>
      <c r="E641">
        <v>102.160004</v>
      </c>
      <c r="F641">
        <v>46298000</v>
      </c>
      <c r="G641">
        <f>ROUNDUP(E641 - E640,2)</f>
        <v>0.35000000000000003</v>
      </c>
      <c r="H641" s="2" t="str">
        <f>IF(G641 &gt; 0, "Positive Movement", IF(G641 &lt; 0, "Negative Movement", "No Movement"))</f>
        <v>Positive Movement</v>
      </c>
      <c r="I641" s="2">
        <f>ROUNDUP((E641-E640)/E640*100,2)</f>
        <v>0.35000000000000003</v>
      </c>
    </row>
    <row r="642" spans="1:9">
      <c r="A642" s="1">
        <v>44277</v>
      </c>
      <c r="B642">
        <v>102.09200300000001</v>
      </c>
      <c r="C642">
        <v>102.89949799999999</v>
      </c>
      <c r="D642">
        <v>101.30349699999999</v>
      </c>
      <c r="E642">
        <v>101.929497</v>
      </c>
      <c r="F642">
        <v>39096000</v>
      </c>
      <c r="G642">
        <f>ROUNDUP(E642 - E641,2)</f>
        <v>-0.24000000000000002</v>
      </c>
      <c r="H642" s="2" t="str">
        <f>IF(G642 &gt; 0, "Positive Movement", IF(G642 &lt; 0, "Negative Movement", "No Movement"))</f>
        <v>Negative Movement</v>
      </c>
      <c r="I642" s="2">
        <f>ROUNDUP((E642-E641)/E641*100,2)</f>
        <v>-0.23</v>
      </c>
    </row>
    <row r="643" spans="1:9">
      <c r="A643" s="1">
        <v>44278</v>
      </c>
      <c r="B643">
        <v>102.584999</v>
      </c>
      <c r="C643">
        <v>103.61509700000001</v>
      </c>
      <c r="D643">
        <v>101.960999</v>
      </c>
      <c r="E643">
        <v>102.648003</v>
      </c>
      <c r="F643">
        <v>27340000</v>
      </c>
      <c r="G643">
        <f>ROUNDUP(E643 - E642,2)</f>
        <v>0.72</v>
      </c>
      <c r="H643" s="2" t="str">
        <f>IF(G643 &gt; 0, "Positive Movement", IF(G643 &lt; 0, "Negative Movement", "No Movement"))</f>
        <v>Positive Movement</v>
      </c>
      <c r="I643" s="2">
        <f>ROUNDUP((E643-E642)/E642*100,2)</f>
        <v>0.71</v>
      </c>
    </row>
    <row r="644" spans="1:9">
      <c r="A644" s="1">
        <v>44279</v>
      </c>
      <c r="B644">
        <v>103.268501</v>
      </c>
      <c r="C644">
        <v>103.9105</v>
      </c>
      <c r="D644">
        <v>102.07775100000001</v>
      </c>
      <c r="E644">
        <v>102.25299800000001</v>
      </c>
      <c r="F644">
        <v>23080000</v>
      </c>
      <c r="G644">
        <f>ROUNDUP(E644 - E643,2)</f>
        <v>-0.4</v>
      </c>
      <c r="H644" s="2" t="str">
        <f>IF(G644 &gt; 0, "Positive Movement", IF(G644 &lt; 0, "Negative Movement", "No Movement"))</f>
        <v>Negative Movement</v>
      </c>
      <c r="I644" s="2">
        <f>ROUNDUP((E644-E643)/E643*100,2)</f>
        <v>-0.39</v>
      </c>
    </row>
    <row r="645" spans="1:9">
      <c r="A645" s="1">
        <v>44280</v>
      </c>
      <c r="B645">
        <v>102.24050099999999</v>
      </c>
      <c r="C645">
        <v>102.94349699999999</v>
      </c>
      <c r="D645">
        <v>100.53649900000001</v>
      </c>
      <c r="E645">
        <v>102.218002</v>
      </c>
      <c r="F645">
        <v>28378000</v>
      </c>
      <c r="G645">
        <f>ROUNDUP(E645 - E644,2)</f>
        <v>-0.04</v>
      </c>
      <c r="H645" s="2" t="str">
        <f>IF(G645 &gt; 0, "Positive Movement", IF(G645 &lt; 0, "Negative Movement", "No Movement"))</f>
        <v>Negative Movement</v>
      </c>
      <c r="I645" s="2">
        <f>ROUNDUP((E645-E644)/E644*100,2)</f>
        <v>-0.04</v>
      </c>
    </row>
    <row r="646" spans="1:9">
      <c r="A646" s="1">
        <v>44281</v>
      </c>
      <c r="B646">
        <v>101.943001</v>
      </c>
      <c r="C646">
        <v>102.54949999999999</v>
      </c>
      <c r="D646">
        <v>100.700996</v>
      </c>
      <c r="E646">
        <v>101.777496</v>
      </c>
      <c r="F646">
        <v>29870000</v>
      </c>
      <c r="G646">
        <f>ROUNDUP(E646 - E645,2)</f>
        <v>-0.45</v>
      </c>
      <c r="H646" s="2" t="str">
        <f>IF(G646 &gt; 0, "Positive Movement", IF(G646 &lt; 0, "Negative Movement", "No Movement"))</f>
        <v>Negative Movement</v>
      </c>
      <c r="I646" s="2">
        <f>ROUNDUP((E646-E645)/E645*100,2)</f>
        <v>-0.44</v>
      </c>
    </row>
    <row r="647" spans="1:9">
      <c r="A647" s="1">
        <v>44284</v>
      </c>
      <c r="B647">
        <v>101.393997</v>
      </c>
      <c r="C647">
        <v>102.92150100000001</v>
      </c>
      <c r="D647">
        <v>100.780998</v>
      </c>
      <c r="E647">
        <v>102.797501</v>
      </c>
      <c r="F647">
        <v>24596000</v>
      </c>
      <c r="G647">
        <f>ROUNDUP(E647 - E646,2)</f>
        <v>1.03</v>
      </c>
      <c r="H647" s="2" t="str">
        <f>IF(G647 &gt; 0, "Positive Movement", IF(G647 &lt; 0, "Negative Movement", "No Movement"))</f>
        <v>Positive Movement</v>
      </c>
      <c r="I647" s="2">
        <f>ROUNDUP((E647-E646)/E646*100,2)</f>
        <v>1.01</v>
      </c>
    </row>
    <row r="648" spans="1:9">
      <c r="A648" s="1">
        <v>44285</v>
      </c>
      <c r="B648">
        <v>102.8815</v>
      </c>
      <c r="C648">
        <v>103.539001</v>
      </c>
      <c r="D648">
        <v>102.2015</v>
      </c>
      <c r="E648">
        <v>102.777</v>
      </c>
      <c r="F648">
        <v>20732000</v>
      </c>
      <c r="G648">
        <f>ROUNDUP(E648 - E647,2)</f>
        <v>-0.03</v>
      </c>
      <c r="H648" s="2" t="str">
        <f>IF(G648 &gt; 0, "Positive Movement", IF(G648 &lt; 0, "Negative Movement", "No Movement"))</f>
        <v>Negative Movement</v>
      </c>
      <c r="I648" s="2">
        <f>ROUNDUP((E648-E647)/E647*100,2)</f>
        <v>-0.02</v>
      </c>
    </row>
    <row r="649" spans="1:9">
      <c r="A649" s="1">
        <v>44286</v>
      </c>
      <c r="B649">
        <v>102.956001</v>
      </c>
      <c r="C649">
        <v>104.66635100000001</v>
      </c>
      <c r="D649">
        <v>102.83725</v>
      </c>
      <c r="E649">
        <v>103.43150300000001</v>
      </c>
      <c r="F649">
        <v>29198000</v>
      </c>
      <c r="G649">
        <f>ROUNDUP(E649 - E648,2)</f>
        <v>0.66</v>
      </c>
      <c r="H649" s="2" t="str">
        <f>IF(G649 &gt; 0, "Positive Movement", IF(G649 &lt; 0, "Negative Movement", "No Movement"))</f>
        <v>Positive Movement</v>
      </c>
      <c r="I649" s="2">
        <f>ROUNDUP((E649-E648)/E648*100,2)</f>
        <v>0.64</v>
      </c>
    </row>
    <row r="650" spans="1:9">
      <c r="A650" s="1">
        <v>44287</v>
      </c>
      <c r="B650">
        <v>104.897499</v>
      </c>
      <c r="C650">
        <v>107.147003</v>
      </c>
      <c r="D650">
        <v>104.844498</v>
      </c>
      <c r="E650">
        <v>106.887497</v>
      </c>
      <c r="F650">
        <v>33980000</v>
      </c>
      <c r="G650">
        <f>ROUNDUP(E650 - E649,2)</f>
        <v>3.46</v>
      </c>
      <c r="H650" s="2" t="str">
        <f>IF(G650 &gt; 0, "Positive Movement", IF(G650 &lt; 0, "Negative Movement", "No Movement"))</f>
        <v>Positive Movement</v>
      </c>
      <c r="I650" s="2">
        <f>ROUNDUP((E650-E649)/E649*100,2)</f>
        <v>3.3499999999999996</v>
      </c>
    </row>
    <row r="651" spans="1:9">
      <c r="A651" s="1">
        <v>44291</v>
      </c>
      <c r="B651">
        <v>107.647003</v>
      </c>
      <c r="C651">
        <v>111.86550099999999</v>
      </c>
      <c r="D651">
        <v>107.581001</v>
      </c>
      <c r="E651">
        <v>111.277496</v>
      </c>
      <c r="F651">
        <v>43298000</v>
      </c>
      <c r="G651">
        <f>ROUNDUP(E651 - E650,2)</f>
        <v>4.3899999999999997</v>
      </c>
      <c r="H651" s="2" t="str">
        <f>IF(G651 &gt; 0, "Positive Movement", IF(G651 &lt; 0, "Negative Movement", "No Movement"))</f>
        <v>Positive Movement</v>
      </c>
      <c r="I651" s="2">
        <f>ROUNDUP((E651-E650)/E650*100,2)</f>
        <v>4.1099999999999994</v>
      </c>
    </row>
    <row r="652" spans="1:9">
      <c r="A652" s="1">
        <v>44292</v>
      </c>
      <c r="B652">
        <v>111.125</v>
      </c>
      <c r="C652">
        <v>111.883003</v>
      </c>
      <c r="D652">
        <v>110.739998</v>
      </c>
      <c r="E652">
        <v>111.237503</v>
      </c>
      <c r="F652">
        <v>27060000</v>
      </c>
      <c r="G652">
        <f>ROUNDUP(E652 - E651,2)</f>
        <v>-0.04</v>
      </c>
      <c r="H652" s="2" t="str">
        <f>IF(G652 &gt; 0, "Positive Movement", IF(G652 &lt; 0, "Negative Movement", "No Movement"))</f>
        <v>Negative Movement</v>
      </c>
      <c r="I652" s="2">
        <f>ROUNDUP((E652-E651)/E651*100,2)</f>
        <v>-0.04</v>
      </c>
    </row>
    <row r="653" spans="1:9">
      <c r="A653" s="1">
        <v>44293</v>
      </c>
      <c r="B653">
        <v>111.30650300000001</v>
      </c>
      <c r="C653">
        <v>112.75</v>
      </c>
      <c r="D653">
        <v>111.266502</v>
      </c>
      <c r="E653">
        <v>112.48400100000001</v>
      </c>
      <c r="F653">
        <v>25798000</v>
      </c>
      <c r="G653">
        <f>ROUNDUP(E653 - E652,2)</f>
        <v>1.25</v>
      </c>
      <c r="H653" s="2" t="str">
        <f>IF(G653 &gt; 0, "Positive Movement", IF(G653 &lt; 0, "Negative Movement", "No Movement"))</f>
        <v>Positive Movement</v>
      </c>
      <c r="I653" s="2">
        <f>ROUNDUP((E653-E652)/E652*100,2)</f>
        <v>1.1300000000000001</v>
      </c>
    </row>
    <row r="654" spans="1:9">
      <c r="A654" s="1">
        <v>44294</v>
      </c>
      <c r="B654">
        <v>113.898003</v>
      </c>
      <c r="C654">
        <v>114.200249</v>
      </c>
      <c r="D654">
        <v>112.88400300000001</v>
      </c>
      <c r="E654">
        <v>113.272003</v>
      </c>
      <c r="F654">
        <v>27166000</v>
      </c>
      <c r="G654">
        <f>ROUNDUP(E654 - E653,2)</f>
        <v>0.79</v>
      </c>
      <c r="H654" s="2" t="str">
        <f>IF(G654 &gt; 0, "Positive Movement", IF(G654 &lt; 0, "Negative Movement", "No Movement"))</f>
        <v>Positive Movement</v>
      </c>
      <c r="I654" s="2">
        <f>ROUNDUP((E654-E653)/E653*100,2)</f>
        <v>0.71</v>
      </c>
    </row>
    <row r="655" spans="1:9">
      <c r="A655" s="1">
        <v>44295</v>
      </c>
      <c r="B655">
        <v>112.834999</v>
      </c>
      <c r="C655">
        <v>114.452003</v>
      </c>
      <c r="D655">
        <v>112.685699</v>
      </c>
      <c r="E655">
        <v>114.293999</v>
      </c>
      <c r="F655">
        <v>20888000</v>
      </c>
      <c r="G655">
        <f>ROUNDUP(E655 - E654,2)</f>
        <v>1.03</v>
      </c>
      <c r="H655" s="2" t="str">
        <f>IF(G655 &gt; 0, "Positive Movement", IF(G655 &lt; 0, "Negative Movement", "No Movement"))</f>
        <v>Positive Movement</v>
      </c>
      <c r="I655" s="2">
        <f>ROUNDUP((E655-E654)/E654*100,2)</f>
        <v>0.91</v>
      </c>
    </row>
    <row r="656" spans="1:9">
      <c r="A656" s="1">
        <v>44298</v>
      </c>
      <c r="B656">
        <v>113.3125</v>
      </c>
      <c r="C656">
        <v>113.76599899999999</v>
      </c>
      <c r="D656">
        <v>111.923248</v>
      </c>
      <c r="E656">
        <v>112.739502</v>
      </c>
      <c r="F656">
        <v>31318000</v>
      </c>
      <c r="G656">
        <f>ROUNDUP(E656 - E655,2)</f>
        <v>-1.56</v>
      </c>
      <c r="H656" s="2" t="str">
        <f>IF(G656 &gt; 0, "Positive Movement", IF(G656 &lt; 0, "Negative Movement", "No Movement"))</f>
        <v>Negative Movement</v>
      </c>
      <c r="I656" s="2">
        <f>ROUNDUP((E656-E655)/E655*100,2)</f>
        <v>-1.37</v>
      </c>
    </row>
    <row r="657" spans="1:9">
      <c r="A657" s="1">
        <v>44299</v>
      </c>
      <c r="B657">
        <v>113.073502</v>
      </c>
      <c r="C657">
        <v>113.860497</v>
      </c>
      <c r="D657">
        <v>112.804497</v>
      </c>
      <c r="E657">
        <v>113.36350299999999</v>
      </c>
      <c r="F657">
        <v>23310000</v>
      </c>
      <c r="G657">
        <f>ROUNDUP(E657 - E656,2)</f>
        <v>0.63</v>
      </c>
      <c r="H657" s="2" t="str">
        <f>IF(G657 &gt; 0, "Positive Movement", IF(G657 &lt; 0, "Negative Movement", "No Movement"))</f>
        <v>Positive Movement</v>
      </c>
      <c r="I657" s="2">
        <f>ROUNDUP((E657-E656)/E656*100,2)</f>
        <v>0.56000000000000005</v>
      </c>
    </row>
    <row r="658" spans="1:9">
      <c r="A658" s="1">
        <v>44300</v>
      </c>
      <c r="B658">
        <v>113.758003</v>
      </c>
      <c r="C658">
        <v>113.89949799999999</v>
      </c>
      <c r="D658">
        <v>112.459503</v>
      </c>
      <c r="E658">
        <v>112.741997</v>
      </c>
      <c r="F658">
        <v>20220000</v>
      </c>
      <c r="G658">
        <f>ROUNDUP(E658 - E657,2)</f>
        <v>-0.63</v>
      </c>
      <c r="H658" s="2" t="str">
        <f>IF(G658 &gt; 0, "Positive Movement", IF(G658 &lt; 0, "Negative Movement", "No Movement"))</f>
        <v>Negative Movement</v>
      </c>
      <c r="I658" s="2">
        <f>ROUNDUP((E658-E657)/E657*100,2)</f>
        <v>-0.55000000000000004</v>
      </c>
    </row>
    <row r="659" spans="1:9">
      <c r="A659" s="1">
        <v>44301</v>
      </c>
      <c r="B659">
        <v>113.84899900000001</v>
      </c>
      <c r="C659">
        <v>115.329849</v>
      </c>
      <c r="D659">
        <v>113.300003</v>
      </c>
      <c r="E659">
        <v>114.833</v>
      </c>
      <c r="F659">
        <v>27472000</v>
      </c>
      <c r="G659">
        <f>ROUNDUP(E659 - E658,2)</f>
        <v>2.0999999999999996</v>
      </c>
      <c r="H659" s="2" t="str">
        <f>IF(G659 &gt; 0, "Positive Movement", IF(G659 &lt; 0, "Negative Movement", "No Movement"))</f>
        <v>Positive Movement</v>
      </c>
      <c r="I659" s="2">
        <f>ROUNDUP((E659-E658)/E658*100,2)</f>
        <v>1.86</v>
      </c>
    </row>
    <row r="660" spans="1:9">
      <c r="A660" s="1">
        <v>44302</v>
      </c>
      <c r="B660">
        <v>115.150002</v>
      </c>
      <c r="C660">
        <v>115.32199900000001</v>
      </c>
      <c r="D660">
        <v>114.222504</v>
      </c>
      <c r="E660">
        <v>114.88800000000001</v>
      </c>
      <c r="F660">
        <v>22596000</v>
      </c>
      <c r="G660">
        <f>ROUNDUP(E660 - E659,2)</f>
        <v>6.0000000000000005E-2</v>
      </c>
      <c r="H660" s="2" t="str">
        <f>IF(G660 &gt; 0, "Positive Movement", IF(G660 &lt; 0, "Negative Movement", "No Movement"))</f>
        <v>Positive Movement</v>
      </c>
      <c r="I660" s="2">
        <f>ROUNDUP((E660-E659)/E659*100,2)</f>
        <v>0.05</v>
      </c>
    </row>
    <row r="661" spans="1:9">
      <c r="A661" s="1">
        <v>44305</v>
      </c>
      <c r="B661">
        <v>114.59899900000001</v>
      </c>
      <c r="C661">
        <v>115.922501</v>
      </c>
      <c r="D661">
        <v>114.39225</v>
      </c>
      <c r="E661">
        <v>115.120003</v>
      </c>
      <c r="F661">
        <v>24688000</v>
      </c>
      <c r="G661">
        <f>ROUNDUP(E661 - E660,2)</f>
        <v>0.24000000000000002</v>
      </c>
      <c r="H661" s="2" t="str">
        <f>IF(G661 &gt; 0, "Positive Movement", IF(G661 &lt; 0, "Negative Movement", "No Movement"))</f>
        <v>Positive Movement</v>
      </c>
      <c r="I661" s="2">
        <f>ROUNDUP((E661-E660)/E660*100,2)</f>
        <v>0.21000000000000002</v>
      </c>
    </row>
    <row r="662" spans="1:9">
      <c r="A662" s="1">
        <v>44306</v>
      </c>
      <c r="B662">
        <v>115.39450100000001</v>
      </c>
      <c r="C662">
        <v>115.480003</v>
      </c>
      <c r="D662">
        <v>113.585503</v>
      </c>
      <c r="E662">
        <v>114.68150300000001</v>
      </c>
      <c r="F662">
        <v>21774000</v>
      </c>
      <c r="G662">
        <f>ROUNDUP(E662 - E661,2)</f>
        <v>-0.44</v>
      </c>
      <c r="H662" s="2" t="str">
        <f>IF(G662 &gt; 0, "Positive Movement", IF(G662 &lt; 0, "Negative Movement", "No Movement"))</f>
        <v>Negative Movement</v>
      </c>
      <c r="I662" s="2">
        <f>ROUNDUP((E662-E661)/E661*100,2)</f>
        <v>-0.39</v>
      </c>
    </row>
    <row r="663" spans="1:9">
      <c r="A663" s="1">
        <v>44307</v>
      </c>
      <c r="B663">
        <v>114.262497</v>
      </c>
      <c r="C663">
        <v>114.76599899999999</v>
      </c>
      <c r="D663">
        <v>112.92849699999999</v>
      </c>
      <c r="E663">
        <v>114.664497</v>
      </c>
      <c r="F663">
        <v>23930000</v>
      </c>
      <c r="G663">
        <f>ROUNDUP(E663 - E662,2)</f>
        <v>-0.02</v>
      </c>
      <c r="H663" s="2" t="str">
        <f>IF(G663 &gt; 0, "Positive Movement", IF(G663 &lt; 0, "Negative Movement", "No Movement"))</f>
        <v>Negative Movement</v>
      </c>
      <c r="I663" s="2">
        <f>ROUNDUP((E663-E662)/E662*100,2)</f>
        <v>-0.02</v>
      </c>
    </row>
    <row r="664" spans="1:9">
      <c r="A664" s="1">
        <v>44308</v>
      </c>
      <c r="B664">
        <v>114.66149900000001</v>
      </c>
      <c r="C664">
        <v>115.188103</v>
      </c>
      <c r="D664">
        <v>112.822502</v>
      </c>
      <c r="E664">
        <v>113.396004</v>
      </c>
      <c r="F664">
        <v>21096000</v>
      </c>
      <c r="G664">
        <f>ROUNDUP(E664 - E663,2)</f>
        <v>-1.27</v>
      </c>
      <c r="H664" s="2" t="str">
        <f>IF(G664 &gt; 0, "Positive Movement", IF(G664 &lt; 0, "Negative Movement", "No Movement"))</f>
        <v>Negative Movement</v>
      </c>
      <c r="I664" s="2">
        <f>ROUNDUP((E664-E663)/E663*100,2)</f>
        <v>-1.1100000000000001</v>
      </c>
    </row>
    <row r="665" spans="1:9">
      <c r="A665" s="1">
        <v>44309</v>
      </c>
      <c r="B665">
        <v>114.1735</v>
      </c>
      <c r="C665">
        <v>116.291</v>
      </c>
      <c r="D665">
        <v>113.9105</v>
      </c>
      <c r="E665">
        <v>115.764999</v>
      </c>
      <c r="F665">
        <v>28670000</v>
      </c>
      <c r="G665">
        <f>ROUNDUP(E665 - E664,2)</f>
        <v>2.3699999999999997</v>
      </c>
      <c r="H665" s="2" t="str">
        <f>IF(G665 &gt; 0, "Positive Movement", IF(G665 &lt; 0, "Negative Movement", "No Movement"))</f>
        <v>Positive Movement</v>
      </c>
      <c r="I665" s="2">
        <f>ROUNDUP((E665-E664)/E664*100,2)</f>
        <v>2.09</v>
      </c>
    </row>
    <row r="666" spans="1:9">
      <c r="A666" s="1">
        <v>44312</v>
      </c>
      <c r="B666">
        <v>115.996498</v>
      </c>
      <c r="C666">
        <v>117.06300400000001</v>
      </c>
      <c r="D666">
        <v>115.692001</v>
      </c>
      <c r="E666">
        <v>116.33699799999999</v>
      </c>
      <c r="F666">
        <v>20834000</v>
      </c>
      <c r="G666">
        <f>ROUNDUP(E666 - E665,2)</f>
        <v>0.57999999999999996</v>
      </c>
      <c r="H666" s="2" t="str">
        <f>IF(G666 &gt; 0, "Positive Movement", IF(G666 &lt; 0, "Negative Movement", "No Movement"))</f>
        <v>Positive Movement</v>
      </c>
      <c r="I666" s="2">
        <f>ROUNDUP((E666-E665)/E665*100,2)</f>
        <v>0.5</v>
      </c>
    </row>
    <row r="667" spans="1:9">
      <c r="A667" s="1">
        <v>44313</v>
      </c>
      <c r="B667">
        <v>116.800003</v>
      </c>
      <c r="C667">
        <v>116.87249799999999</v>
      </c>
      <c r="D667">
        <v>115.21350099999999</v>
      </c>
      <c r="E667">
        <v>115.356003</v>
      </c>
      <c r="F667">
        <v>31972000</v>
      </c>
      <c r="G667">
        <f>ROUNDUP(E667 - E666,2)</f>
        <v>-0.99</v>
      </c>
      <c r="H667" s="2" t="str">
        <f>IF(G667 &gt; 0, "Positive Movement", IF(G667 &lt; 0, "Negative Movement", "No Movement"))</f>
        <v>Negative Movement</v>
      </c>
      <c r="I667" s="2">
        <f>ROUNDUP((E667-E666)/E666*100,2)</f>
        <v>-0.85</v>
      </c>
    </row>
    <row r="668" spans="1:9">
      <c r="A668" s="1">
        <v>44314</v>
      </c>
      <c r="B668">
        <v>120.357246</v>
      </c>
      <c r="C668">
        <v>122.61889600000001</v>
      </c>
      <c r="D668">
        <v>118.74250000000001</v>
      </c>
      <c r="E668">
        <v>118.995499</v>
      </c>
      <c r="F668">
        <v>59728000</v>
      </c>
      <c r="G668">
        <f>ROUNDUP(E668 - E667,2)</f>
        <v>3.6399999999999997</v>
      </c>
      <c r="H668" s="2" t="str">
        <f>IF(G668 &gt; 0, "Positive Movement", IF(G668 &lt; 0, "Negative Movement", "No Movement"))</f>
        <v>Positive Movement</v>
      </c>
      <c r="I668" s="2">
        <f>ROUNDUP((E668-E667)/E667*100,2)</f>
        <v>3.1599999999999997</v>
      </c>
    </row>
    <row r="669" spans="1:9">
      <c r="A669" s="1">
        <v>44315</v>
      </c>
      <c r="B669">
        <v>120.516502</v>
      </c>
      <c r="C669">
        <v>121.825996</v>
      </c>
      <c r="D669">
        <v>120.113998</v>
      </c>
      <c r="E669">
        <v>121.494499</v>
      </c>
      <c r="F669">
        <v>39554000</v>
      </c>
      <c r="G669">
        <f>ROUNDUP(E669 - E668,2)</f>
        <v>2.5</v>
      </c>
      <c r="H669" s="2" t="str">
        <f>IF(G669 &gt; 0, "Positive Movement", IF(G669 &lt; 0, "Negative Movement", "No Movement"))</f>
        <v>Positive Movement</v>
      </c>
      <c r="I669" s="2">
        <f>ROUNDUP((E669-E668)/E668*100,2)</f>
        <v>2.11</v>
      </c>
    </row>
    <row r="670" spans="1:9">
      <c r="A670" s="1">
        <v>44316</v>
      </c>
      <c r="B670">
        <v>120.224503</v>
      </c>
      <c r="C670">
        <v>121.35700199999999</v>
      </c>
      <c r="D670">
        <v>120.108002</v>
      </c>
      <c r="E670">
        <v>120.50599699999999</v>
      </c>
      <c r="F670">
        <v>39142000</v>
      </c>
      <c r="G670">
        <f>ROUNDUP(E670 - E669,2)</f>
        <v>-0.99</v>
      </c>
      <c r="H670" s="2" t="str">
        <f>IF(G670 &gt; 0, "Positive Movement", IF(G670 &lt; 0, "Negative Movement", "No Movement"))</f>
        <v>Negative Movement</v>
      </c>
      <c r="I670" s="2">
        <f>ROUNDUP((E670-E669)/E669*100,2)</f>
        <v>-0.82000000000000006</v>
      </c>
    </row>
    <row r="671" spans="1:9">
      <c r="A671" s="1">
        <v>44319</v>
      </c>
      <c r="B671">
        <v>120.136002</v>
      </c>
      <c r="C671">
        <v>120.985001</v>
      </c>
      <c r="D671">
        <v>119.224998</v>
      </c>
      <c r="E671">
        <v>119.758499</v>
      </c>
      <c r="F671">
        <v>33788000</v>
      </c>
      <c r="G671">
        <f>ROUNDUP(E671 - E670,2)</f>
        <v>-0.75</v>
      </c>
      <c r="H671" s="2" t="str">
        <f>IF(G671 &gt; 0, "Positive Movement", IF(G671 &lt; 0, "Negative Movement", "No Movement"))</f>
        <v>Negative Movement</v>
      </c>
      <c r="I671" s="2">
        <f>ROUNDUP((E671-E670)/E670*100,2)</f>
        <v>-0.63</v>
      </c>
    </row>
    <row r="672" spans="1:9">
      <c r="A672" s="1">
        <v>44320</v>
      </c>
      <c r="B672">
        <v>118.48699999999999</v>
      </c>
      <c r="C672">
        <v>118.962997</v>
      </c>
      <c r="D672">
        <v>115.584999</v>
      </c>
      <c r="E672">
        <v>117.712502</v>
      </c>
      <c r="F672">
        <v>35120000</v>
      </c>
      <c r="G672">
        <f>ROUNDUP(E672 - E671,2)</f>
        <v>-2.0499999999999998</v>
      </c>
      <c r="H672" s="2" t="str">
        <f>IF(G672 &gt; 0, "Positive Movement", IF(G672 &lt; 0, "Negative Movement", "No Movement"))</f>
        <v>Negative Movement</v>
      </c>
      <c r="I672" s="2">
        <f>ROUNDUP((E672-E671)/E671*100,2)</f>
        <v>-1.71</v>
      </c>
    </row>
    <row r="673" spans="1:9">
      <c r="A673" s="1">
        <v>44321</v>
      </c>
      <c r="B673">
        <v>118.420998</v>
      </c>
      <c r="C673">
        <v>119.110001</v>
      </c>
      <c r="D673">
        <v>117.570503</v>
      </c>
      <c r="E673">
        <v>117.83699799999999</v>
      </c>
      <c r="F673">
        <v>21806000</v>
      </c>
      <c r="G673">
        <f>ROUNDUP(E673 - E672,2)</f>
        <v>0.13</v>
      </c>
      <c r="H673" s="2" t="str">
        <f>IF(G673 &gt; 0, "Positive Movement", IF(G673 &lt; 0, "Negative Movement", "No Movement"))</f>
        <v>Positive Movement</v>
      </c>
      <c r="I673" s="2">
        <f>ROUNDUP((E673-E672)/E672*100,2)</f>
        <v>0.11</v>
      </c>
    </row>
    <row r="674" spans="1:9">
      <c r="A674" s="1">
        <v>44322</v>
      </c>
      <c r="B674">
        <v>117.531998</v>
      </c>
      <c r="C674">
        <v>119.135498</v>
      </c>
      <c r="D674">
        <v>117.11689800000001</v>
      </c>
      <c r="E674">
        <v>119.067497</v>
      </c>
      <c r="F674">
        <v>20618000</v>
      </c>
      <c r="G674">
        <f>ROUNDUP(E674 - E673,2)</f>
        <v>1.24</v>
      </c>
      <c r="H674" s="2" t="str">
        <f>IF(G674 &gt; 0, "Positive Movement", IF(G674 &lt; 0, "Negative Movement", "No Movement"))</f>
        <v>Positive Movement</v>
      </c>
      <c r="I674" s="2">
        <f>ROUNDUP((E674-E673)/E673*100,2)</f>
        <v>1.05</v>
      </c>
    </row>
    <row r="675" spans="1:9">
      <c r="A675" s="1">
        <v>44323</v>
      </c>
      <c r="B675">
        <v>120</v>
      </c>
      <c r="C675">
        <v>120.820503</v>
      </c>
      <c r="D675">
        <v>119.5</v>
      </c>
      <c r="E675">
        <v>119.93450199999999</v>
      </c>
      <c r="F675">
        <v>23272000</v>
      </c>
      <c r="G675">
        <f>ROUNDUP(E675 - E674,2)</f>
        <v>0.87</v>
      </c>
      <c r="H675" s="2" t="str">
        <f>IF(G675 &gt; 0, "Positive Movement", IF(G675 &lt; 0, "Negative Movement", "No Movement"))</f>
        <v>Positive Movement</v>
      </c>
      <c r="I675" s="2">
        <f>ROUNDUP((E675-E674)/E674*100,2)</f>
        <v>0.73</v>
      </c>
    </row>
    <row r="676" spans="1:9">
      <c r="A676" s="1">
        <v>44326</v>
      </c>
      <c r="B676">
        <v>118.744499</v>
      </c>
      <c r="C676">
        <v>118.900002</v>
      </c>
      <c r="D676">
        <v>116.736504</v>
      </c>
      <c r="E676">
        <v>117.083</v>
      </c>
      <c r="F676">
        <v>26006000</v>
      </c>
      <c r="G676">
        <f>ROUNDUP(E676 - E675,2)</f>
        <v>-2.86</v>
      </c>
      <c r="H676" s="2" t="str">
        <f>IF(G676 &gt; 0, "Positive Movement", IF(G676 &lt; 0, "Negative Movement", "No Movement"))</f>
        <v>Negative Movement</v>
      </c>
      <c r="I676" s="2">
        <f>ROUNDUP((E676-E675)/E675*100,2)</f>
        <v>-2.38</v>
      </c>
    </row>
    <row r="677" spans="1:9">
      <c r="A677" s="1">
        <v>44327</v>
      </c>
      <c r="B677">
        <v>114.593002</v>
      </c>
      <c r="C677">
        <v>116.099998</v>
      </c>
      <c r="D677">
        <v>114.150002</v>
      </c>
      <c r="E677">
        <v>115.43800400000001</v>
      </c>
      <c r="F677">
        <v>32110000</v>
      </c>
      <c r="G677">
        <f>ROUNDUP(E677 - E676,2)</f>
        <v>-1.65</v>
      </c>
      <c r="H677" s="2" t="str">
        <f>IF(G677 &gt; 0, "Positive Movement", IF(G677 &lt; 0, "Negative Movement", "No Movement"))</f>
        <v>Negative Movement</v>
      </c>
      <c r="I677" s="2">
        <f>ROUNDUP((E677-E676)/E676*100,2)</f>
        <v>-1.41</v>
      </c>
    </row>
    <row r="678" spans="1:9">
      <c r="A678" s="1">
        <v>44328</v>
      </c>
      <c r="B678">
        <v>113.085503</v>
      </c>
      <c r="C678">
        <v>114.268501</v>
      </c>
      <c r="D678">
        <v>111.50250200000001</v>
      </c>
      <c r="E678">
        <v>111.954002</v>
      </c>
      <c r="F678">
        <v>34934000</v>
      </c>
      <c r="G678">
        <f>ROUNDUP(E678 - E677,2)</f>
        <v>-3.4899999999999998</v>
      </c>
      <c r="H678" s="2" t="str">
        <f>IF(G678 &gt; 0, "Positive Movement", IF(G678 &lt; 0, "Negative Movement", "No Movement"))</f>
        <v>Negative Movement</v>
      </c>
      <c r="I678" s="2">
        <f>ROUNDUP((E678-E677)/E677*100,2)</f>
        <v>-3.0199999999999996</v>
      </c>
    </row>
    <row r="679" spans="1:9">
      <c r="A679" s="1">
        <v>44329</v>
      </c>
      <c r="B679">
        <v>113.054497</v>
      </c>
      <c r="C679">
        <v>113.83004800000001</v>
      </c>
      <c r="D679">
        <v>112.136002</v>
      </c>
      <c r="E679">
        <v>113.09850299999999</v>
      </c>
      <c r="F679">
        <v>26670000</v>
      </c>
      <c r="G679">
        <f>ROUNDUP(E679 - E678,2)</f>
        <v>1.1499999999999999</v>
      </c>
      <c r="H679" s="2" t="str">
        <f>IF(G679 &gt; 0, "Positive Movement", IF(G679 &lt; 0, "Negative Movement", "No Movement"))</f>
        <v>Positive Movement</v>
      </c>
      <c r="I679" s="2">
        <f>ROUNDUP((E679-E678)/E678*100,2)</f>
        <v>1.03</v>
      </c>
    </row>
    <row r="680" spans="1:9">
      <c r="A680" s="1">
        <v>44330</v>
      </c>
      <c r="B680">
        <v>114.591499</v>
      </c>
      <c r="C680">
        <v>116.056999</v>
      </c>
      <c r="D680">
        <v>114.166</v>
      </c>
      <c r="E680">
        <v>115.807999</v>
      </c>
      <c r="F680">
        <v>26624000</v>
      </c>
      <c r="G680">
        <f>ROUNDUP(E680 - E679,2)</f>
        <v>2.71</v>
      </c>
      <c r="H680" s="2" t="str">
        <f>IF(G680 &gt; 0, "Positive Movement", IF(G680 &lt; 0, "Negative Movement", "No Movement"))</f>
        <v>Positive Movement</v>
      </c>
      <c r="I680" s="2">
        <f>ROUNDUP((E680-E679)/E679*100,2)</f>
        <v>2.4</v>
      </c>
    </row>
    <row r="681" spans="1:9">
      <c r="A681" s="1">
        <v>44333</v>
      </c>
      <c r="B681">
        <v>115.466003</v>
      </c>
      <c r="C681">
        <v>116.167</v>
      </c>
      <c r="D681">
        <v>114.75</v>
      </c>
      <c r="E681">
        <v>116.070503</v>
      </c>
      <c r="F681">
        <v>19842000</v>
      </c>
      <c r="G681">
        <f>ROUNDUP(E681 - E680,2)</f>
        <v>0.27</v>
      </c>
      <c r="H681" s="2" t="str">
        <f>IF(G681 &gt; 0, "Positive Movement", IF(G681 &lt; 0, "Negative Movement", "No Movement"))</f>
        <v>Positive Movement</v>
      </c>
      <c r="I681" s="2">
        <f>ROUNDUP((E681-E680)/E680*100,2)</f>
        <v>0.23</v>
      </c>
    </row>
    <row r="682" spans="1:9">
      <c r="A682" s="1">
        <v>44334</v>
      </c>
      <c r="B682">
        <v>116.845299</v>
      </c>
      <c r="C682">
        <v>117.157501</v>
      </c>
      <c r="D682">
        <v>115.15799699999999</v>
      </c>
      <c r="E682">
        <v>115.17150100000001</v>
      </c>
      <c r="F682">
        <v>17302000</v>
      </c>
      <c r="G682">
        <f>ROUNDUP(E682 - E681,2)</f>
        <v>-0.9</v>
      </c>
      <c r="H682" s="2" t="str">
        <f>IF(G682 &gt; 0, "Positive Movement", IF(G682 &lt; 0, "Negative Movement", "No Movement"))</f>
        <v>Negative Movement</v>
      </c>
      <c r="I682" s="2">
        <f>ROUNDUP((E682-E681)/E681*100,2)</f>
        <v>-0.78</v>
      </c>
    </row>
    <row r="683" spans="1:9">
      <c r="A683" s="1">
        <v>44335</v>
      </c>
      <c r="B683">
        <v>113.220001</v>
      </c>
      <c r="C683">
        <v>115.837997</v>
      </c>
      <c r="D683">
        <v>113.17600299999999</v>
      </c>
      <c r="E683">
        <v>115.435501</v>
      </c>
      <c r="F683">
        <v>19350000</v>
      </c>
      <c r="G683">
        <f>ROUNDUP(E683 - E682,2)</f>
        <v>0.27</v>
      </c>
      <c r="H683" s="2" t="str">
        <f>IF(G683 &gt; 0, "Positive Movement", IF(G683 &lt; 0, "Negative Movement", "No Movement"))</f>
        <v>Positive Movement</v>
      </c>
      <c r="I683" s="2">
        <f>ROUNDUP((E683-E682)/E682*100,2)</f>
        <v>0.23</v>
      </c>
    </row>
    <row r="684" spans="1:9">
      <c r="A684" s="1">
        <v>44336</v>
      </c>
      <c r="B684">
        <v>116.402</v>
      </c>
      <c r="C684">
        <v>118.016998</v>
      </c>
      <c r="D684">
        <v>116.054497</v>
      </c>
      <c r="E684">
        <v>117.804497</v>
      </c>
      <c r="F684">
        <v>23832000</v>
      </c>
      <c r="G684">
        <f>ROUNDUP(E684 - E683,2)</f>
        <v>2.3699999999999997</v>
      </c>
      <c r="H684" s="2" t="str">
        <f>IF(G684 &gt; 0, "Positive Movement", IF(G684 &lt; 0, "Negative Movement", "No Movement"))</f>
        <v>Positive Movement</v>
      </c>
      <c r="I684" s="2">
        <f>ROUNDUP((E684-E683)/E683*100,2)</f>
        <v>2.0599999999999996</v>
      </c>
    </row>
    <row r="685" spans="1:9">
      <c r="A685" s="1">
        <v>44337</v>
      </c>
      <c r="B685">
        <v>118.29949999999999</v>
      </c>
      <c r="C685">
        <v>118.449997</v>
      </c>
      <c r="D685">
        <v>117.1185</v>
      </c>
      <c r="E685">
        <v>117.254997</v>
      </c>
      <c r="F685">
        <v>22832000</v>
      </c>
      <c r="G685">
        <f>ROUNDUP(E685 - E684,2)</f>
        <v>-0.55000000000000004</v>
      </c>
      <c r="H685" s="2" t="str">
        <f>IF(G685 &gt; 0, "Positive Movement", IF(G685 &lt; 0, "Negative Movement", "No Movement"))</f>
        <v>Negative Movement</v>
      </c>
      <c r="I685" s="2">
        <f>ROUNDUP((E685-E684)/E684*100,2)</f>
        <v>-0.47000000000000003</v>
      </c>
    </row>
    <row r="686" spans="1:9">
      <c r="A686" s="1">
        <v>44340</v>
      </c>
      <c r="B686">
        <v>118.349998</v>
      </c>
      <c r="C686">
        <v>120.924004</v>
      </c>
      <c r="D686">
        <v>118.005501</v>
      </c>
      <c r="E686">
        <v>120.333504</v>
      </c>
      <c r="F686">
        <v>21244000</v>
      </c>
      <c r="G686">
        <f>ROUNDUP(E686 - E685,2)</f>
        <v>3.0799999999999996</v>
      </c>
      <c r="H686" s="2" t="str">
        <f>IF(G686 &gt; 0, "Positive Movement", IF(G686 &lt; 0, "Negative Movement", "No Movement"))</f>
        <v>Positive Movement</v>
      </c>
      <c r="I686" s="2">
        <f>ROUNDUP((E686-E685)/E685*100,2)</f>
        <v>2.63</v>
      </c>
    </row>
    <row r="687" spans="1:9">
      <c r="A687" s="1">
        <v>44341</v>
      </c>
      <c r="B687">
        <v>121</v>
      </c>
      <c r="C687">
        <v>121.64450100000001</v>
      </c>
      <c r="D687">
        <v>120.14949799999999</v>
      </c>
      <c r="E687">
        <v>120.45349899999999</v>
      </c>
      <c r="F687">
        <v>18838000</v>
      </c>
      <c r="G687">
        <f>ROUNDUP(E687 - E686,2)</f>
        <v>0.12</v>
      </c>
      <c r="H687" s="2" t="str">
        <f>IF(G687 &gt; 0, "Positive Movement", IF(G687 &lt; 0, "Negative Movement", "No Movement"))</f>
        <v>Positive Movement</v>
      </c>
      <c r="I687" s="2">
        <f>ROUNDUP((E687-E686)/E686*100,2)</f>
        <v>9.9999999999999992E-2</v>
      </c>
    </row>
    <row r="688" spans="1:9">
      <c r="A688" s="1">
        <v>44342</v>
      </c>
      <c r="B688">
        <v>120.641747</v>
      </c>
      <c r="C688">
        <v>122.14720199999999</v>
      </c>
      <c r="D688">
        <v>120.625748</v>
      </c>
      <c r="E688">
        <v>121.676498</v>
      </c>
      <c r="F688">
        <v>21856000</v>
      </c>
      <c r="G688">
        <f>ROUNDUP(E688 - E687,2)</f>
        <v>1.23</v>
      </c>
      <c r="H688" s="2" t="str">
        <f>IF(G688 &gt; 0, "Positive Movement", IF(G688 &lt; 0, "Negative Movement", "No Movement"))</f>
        <v>Positive Movement</v>
      </c>
      <c r="I688" s="2">
        <f>ROUNDUP((E688-E687)/E687*100,2)</f>
        <v>1.02</v>
      </c>
    </row>
    <row r="689" spans="1:9">
      <c r="A689" s="1">
        <v>44343</v>
      </c>
      <c r="B689">
        <v>121.84699999999999</v>
      </c>
      <c r="C689">
        <v>122</v>
      </c>
      <c r="D689">
        <v>120.099998</v>
      </c>
      <c r="E689">
        <v>120.12550400000001</v>
      </c>
      <c r="F689">
        <v>38962000</v>
      </c>
      <c r="G689">
        <f>ROUNDUP(E689 - E688,2)</f>
        <v>-1.56</v>
      </c>
      <c r="H689" s="2" t="str">
        <f>IF(G689 &gt; 0, "Positive Movement", IF(G689 &lt; 0, "Negative Movement", "No Movement"))</f>
        <v>Negative Movement</v>
      </c>
      <c r="I689" s="2">
        <f>ROUNDUP((E689-E688)/E688*100,2)</f>
        <v>-1.28</v>
      </c>
    </row>
    <row r="690" spans="1:9">
      <c r="A690" s="1">
        <v>44344</v>
      </c>
      <c r="B690">
        <v>121.098</v>
      </c>
      <c r="C690">
        <v>121.406998</v>
      </c>
      <c r="D690">
        <v>120.38449900000001</v>
      </c>
      <c r="E690">
        <v>120.578003</v>
      </c>
      <c r="F690">
        <v>24108000</v>
      </c>
      <c r="G690">
        <f>ROUNDUP(E690 - E689,2)</f>
        <v>0.46</v>
      </c>
      <c r="H690" s="2" t="str">
        <f>IF(G690 &gt; 0, "Positive Movement", IF(G690 &lt; 0, "Negative Movement", "No Movement"))</f>
        <v>Positive Movement</v>
      </c>
      <c r="I690" s="2">
        <f>ROUNDUP((E690-E689)/E689*100,2)</f>
        <v>0.38</v>
      </c>
    </row>
    <row r="691" spans="1:9">
      <c r="A691" s="1">
        <v>44348</v>
      </c>
      <c r="B691">
        <v>121.099998</v>
      </c>
      <c r="C691">
        <v>121.898552</v>
      </c>
      <c r="D691">
        <v>120.24400300000001</v>
      </c>
      <c r="E691">
        <v>121.49050099999999</v>
      </c>
      <c r="F691">
        <v>19166000</v>
      </c>
      <c r="G691">
        <f>ROUNDUP(E691 - E690,2)</f>
        <v>0.92</v>
      </c>
      <c r="H691" s="2" t="str">
        <f>IF(G691 &gt; 0, "Positive Movement", IF(G691 &lt; 0, "Negative Movement", "No Movement"))</f>
        <v>Positive Movement</v>
      </c>
      <c r="I691" s="2">
        <f>ROUNDUP((E691-E690)/E690*100,2)</f>
        <v>0.76</v>
      </c>
    </row>
    <row r="692" spans="1:9">
      <c r="A692" s="1">
        <v>44349</v>
      </c>
      <c r="B692">
        <v>121.765503</v>
      </c>
      <c r="C692">
        <v>122.099998</v>
      </c>
      <c r="D692">
        <v>120.209999</v>
      </c>
      <c r="E692">
        <v>121.064003</v>
      </c>
      <c r="F692">
        <v>17158000</v>
      </c>
      <c r="G692">
        <f>ROUNDUP(E692 - E691,2)</f>
        <v>-0.43</v>
      </c>
      <c r="H692" s="2" t="str">
        <f>IF(G692 &gt; 0, "Positive Movement", IF(G692 &lt; 0, "Negative Movement", "No Movement"))</f>
        <v>Negative Movement</v>
      </c>
      <c r="I692" s="2">
        <f>ROUNDUP((E692-E691)/E691*100,2)</f>
        <v>-0.36</v>
      </c>
    </row>
    <row r="693" spans="1:9">
      <c r="A693" s="1">
        <v>44350</v>
      </c>
      <c r="B693">
        <v>119.75099899999999</v>
      </c>
      <c r="C693">
        <v>120.487251</v>
      </c>
      <c r="D693">
        <v>119.141502</v>
      </c>
      <c r="E693">
        <v>120.23049899999999</v>
      </c>
      <c r="F693">
        <v>18346000</v>
      </c>
      <c r="G693">
        <f>ROUNDUP(E693 - E692,2)</f>
        <v>-0.84</v>
      </c>
      <c r="H693" s="2" t="str">
        <f>IF(G693 &gt; 0, "Positive Movement", IF(G693 &lt; 0, "Negative Movement", "No Movement"))</f>
        <v>Negative Movement</v>
      </c>
      <c r="I693" s="2">
        <f>ROUNDUP((E693-E692)/E692*100,2)</f>
        <v>-0.69000000000000006</v>
      </c>
    </row>
    <row r="694" spans="1:9">
      <c r="A694" s="1">
        <v>44351</v>
      </c>
      <c r="B694">
        <v>121.12599899999999</v>
      </c>
      <c r="C694">
        <v>122.692947</v>
      </c>
      <c r="D694">
        <v>120.888496</v>
      </c>
      <c r="E694">
        <v>122.587997</v>
      </c>
      <c r="F694">
        <v>25948000</v>
      </c>
      <c r="G694">
        <f>ROUNDUP(E694 - E693,2)</f>
        <v>2.36</v>
      </c>
      <c r="H694" s="2" t="str">
        <f>IF(G694 &gt; 0, "Positive Movement", IF(G694 &lt; 0, "Negative Movement", "No Movement"))</f>
        <v>Positive Movement</v>
      </c>
      <c r="I694" s="2">
        <f>ROUNDUP((E694-E693)/E693*100,2)</f>
        <v>1.97</v>
      </c>
    </row>
    <row r="695" spans="1:9">
      <c r="A695" s="1">
        <v>44354</v>
      </c>
      <c r="B695">
        <v>122.566002</v>
      </c>
      <c r="C695">
        <v>123.400002</v>
      </c>
      <c r="D695">
        <v>122.05365</v>
      </c>
      <c r="E695">
        <v>123.304497</v>
      </c>
      <c r="F695">
        <v>23850000</v>
      </c>
      <c r="G695">
        <f>ROUNDUP(E695 - E694,2)</f>
        <v>0.72</v>
      </c>
      <c r="H695" s="2" t="str">
        <f>IF(G695 &gt; 0, "Positive Movement", IF(G695 &lt; 0, "Negative Movement", "No Movement"))</f>
        <v>Positive Movement</v>
      </c>
      <c r="I695" s="2">
        <f>ROUNDUP((E695-E694)/E694*100,2)</f>
        <v>0.59</v>
      </c>
    </row>
    <row r="696" spans="1:9">
      <c r="A696" s="1">
        <v>44355</v>
      </c>
      <c r="B696">
        <v>123.995003</v>
      </c>
      <c r="C696">
        <v>124.72474699999999</v>
      </c>
      <c r="D696">
        <v>123.412003</v>
      </c>
      <c r="E696">
        <v>124.14250199999999</v>
      </c>
      <c r="F696">
        <v>25060000</v>
      </c>
      <c r="G696">
        <f>ROUNDUP(E696 - E695,2)</f>
        <v>0.84</v>
      </c>
      <c r="H696" s="2" t="str">
        <f>IF(G696 &gt; 0, "Positive Movement", IF(G696 &lt; 0, "Negative Movement", "No Movement"))</f>
        <v>Positive Movement</v>
      </c>
      <c r="I696" s="2">
        <f>ROUNDUP((E696-E695)/E695*100,2)</f>
        <v>0.68</v>
      </c>
    </row>
    <row r="697" spans="1:9">
      <c r="A697" s="1">
        <v>44356</v>
      </c>
      <c r="B697">
        <v>124.974998</v>
      </c>
      <c r="C697">
        <v>125.25</v>
      </c>
      <c r="D697">
        <v>124.366501</v>
      </c>
      <c r="E697">
        <v>124.57</v>
      </c>
      <c r="F697">
        <v>20126000</v>
      </c>
      <c r="G697">
        <f>ROUNDUP(E697 - E696,2)</f>
        <v>0.43</v>
      </c>
      <c r="H697" s="2" t="str">
        <f>IF(G697 &gt; 0, "Positive Movement", IF(G697 &lt; 0, "Negative Movement", "No Movement"))</f>
        <v>Positive Movement</v>
      </c>
      <c r="I697" s="2">
        <f>ROUNDUP((E697-E696)/E696*100,2)</f>
        <v>0.35000000000000003</v>
      </c>
    </row>
    <row r="698" spans="1:9">
      <c r="A698" s="1">
        <v>44357</v>
      </c>
      <c r="B698">
        <v>124.70050000000001</v>
      </c>
      <c r="C698">
        <v>126.16300200000001</v>
      </c>
      <c r="D698">
        <v>124.699997</v>
      </c>
      <c r="E698">
        <v>126.08000199999999</v>
      </c>
      <c r="F698">
        <v>31234000</v>
      </c>
      <c r="G698">
        <f>ROUNDUP(E698 - E697,2)</f>
        <v>1.52</v>
      </c>
      <c r="H698" s="2" t="str">
        <f>IF(G698 &gt; 0, "Positive Movement", IF(G698 &lt; 0, "Negative Movement", "No Movement"))</f>
        <v>Positive Movement</v>
      </c>
      <c r="I698" s="2">
        <f>ROUNDUP((E698-E697)/E697*100,2)</f>
        <v>1.22</v>
      </c>
    </row>
    <row r="699" spans="1:9">
      <c r="A699" s="1">
        <v>44358</v>
      </c>
      <c r="B699">
        <v>126.246002</v>
      </c>
      <c r="C699">
        <v>126.349503</v>
      </c>
      <c r="D699">
        <v>124.914497</v>
      </c>
      <c r="E699">
        <v>125.69650300000001</v>
      </c>
      <c r="F699">
        <v>25240000</v>
      </c>
      <c r="G699">
        <f>ROUNDUP(E699 - E698,2)</f>
        <v>-0.39</v>
      </c>
      <c r="H699" s="2" t="str">
        <f>IF(G699 &gt; 0, "Positive Movement", IF(G699 &lt; 0, "Negative Movement", "No Movement"))</f>
        <v>Negative Movement</v>
      </c>
      <c r="I699" s="2">
        <f>ROUNDUP((E699-E698)/E698*100,2)</f>
        <v>-0.31</v>
      </c>
    </row>
    <row r="700" spans="1:9">
      <c r="A700" s="1">
        <v>44361</v>
      </c>
      <c r="B700">
        <v>125.66950199999999</v>
      </c>
      <c r="C700">
        <v>126.41149900000001</v>
      </c>
      <c r="D700">
        <v>125.046997</v>
      </c>
      <c r="E700">
        <v>126.351997</v>
      </c>
      <c r="F700">
        <v>22550000</v>
      </c>
      <c r="G700">
        <f>ROUNDUP(E700 - E699,2)</f>
        <v>0.66</v>
      </c>
      <c r="H700" s="2" t="str">
        <f>IF(G700 &gt; 0, "Positive Movement", IF(G700 &lt; 0, "Negative Movement", "No Movement"))</f>
        <v>Positive Movement</v>
      </c>
      <c r="I700" s="2">
        <f>ROUNDUP((E700-E699)/E699*100,2)</f>
        <v>0.53</v>
      </c>
    </row>
    <row r="701" spans="1:9">
      <c r="A701" s="1">
        <v>44362</v>
      </c>
      <c r="B701">
        <v>126.522003</v>
      </c>
      <c r="C701">
        <v>126.86199999999999</v>
      </c>
      <c r="D701">
        <v>125.648499</v>
      </c>
      <c r="E701">
        <v>126.03299699999999</v>
      </c>
      <c r="F701">
        <v>22182000</v>
      </c>
      <c r="G701">
        <f>ROUNDUP(E701 - E700,2)</f>
        <v>-0.32</v>
      </c>
      <c r="H701" s="2" t="str">
        <f>IF(G701 &gt; 0, "Positive Movement", IF(G701 &lt; 0, "Negative Movement", "No Movement"))</f>
        <v>Negative Movement</v>
      </c>
      <c r="I701" s="2">
        <f>ROUNDUP((E701-E700)/E700*100,2)</f>
        <v>-0.26</v>
      </c>
    </row>
    <row r="702" spans="1:9">
      <c r="A702" s="1">
        <v>44363</v>
      </c>
      <c r="B702">
        <v>126.24749799999999</v>
      </c>
      <c r="C702">
        <v>126.523499</v>
      </c>
      <c r="D702">
        <v>124.14994799999999</v>
      </c>
      <c r="E702">
        <v>125.69650300000001</v>
      </c>
      <c r="F702">
        <v>26316000</v>
      </c>
      <c r="G702">
        <f>ROUNDUP(E702 - E701,2)</f>
        <v>-0.34</v>
      </c>
      <c r="H702" s="2" t="str">
        <f>IF(G702 &gt; 0, "Positive Movement", IF(G702 &lt; 0, "Negative Movement", "No Movement"))</f>
        <v>Negative Movement</v>
      </c>
      <c r="I702" s="2">
        <f>ROUNDUP((E702-E701)/E701*100,2)</f>
        <v>-0.27</v>
      </c>
    </row>
    <row r="703" spans="1:9">
      <c r="A703" s="1">
        <v>44364</v>
      </c>
      <c r="B703">
        <v>125.523003</v>
      </c>
      <c r="C703">
        <v>127.19650300000001</v>
      </c>
      <c r="D703">
        <v>125.514999</v>
      </c>
      <c r="E703">
        <v>126.371002</v>
      </c>
      <c r="F703">
        <v>25756000</v>
      </c>
      <c r="G703">
        <f>ROUNDUP(E703 - E702,2)</f>
        <v>0.68</v>
      </c>
      <c r="H703" s="2" t="str">
        <f>IF(G703 &gt; 0, "Positive Movement", IF(G703 &lt; 0, "Negative Movement", "No Movement"))</f>
        <v>Positive Movement</v>
      </c>
      <c r="I703" s="2">
        <f>ROUNDUP((E703-E702)/E702*100,2)</f>
        <v>0.54</v>
      </c>
    </row>
    <row r="704" spans="1:9">
      <c r="A704" s="1">
        <v>44365</v>
      </c>
      <c r="B704">
        <v>125.70549800000001</v>
      </c>
      <c r="C704">
        <v>126.389</v>
      </c>
      <c r="D704">
        <v>124.602997</v>
      </c>
      <c r="E704">
        <v>125.567497</v>
      </c>
      <c r="F704">
        <v>53306000</v>
      </c>
      <c r="G704">
        <f>ROUNDUP(E704 - E703,2)</f>
        <v>-0.81</v>
      </c>
      <c r="H704" s="2" t="str">
        <f>IF(G704 &gt; 0, "Positive Movement", IF(G704 &lt; 0, "Negative Movement", "No Movement"))</f>
        <v>Negative Movement</v>
      </c>
      <c r="I704" s="2">
        <f>ROUNDUP((E704-E703)/E703*100,2)</f>
        <v>-0.64</v>
      </c>
    </row>
    <row r="705" spans="1:9">
      <c r="A705" s="1">
        <v>44368</v>
      </c>
      <c r="B705">
        <v>125.739998</v>
      </c>
      <c r="C705">
        <v>127.036751</v>
      </c>
      <c r="D705">
        <v>125.134247</v>
      </c>
      <c r="E705">
        <v>126.45500199999999</v>
      </c>
      <c r="F705">
        <v>26256000</v>
      </c>
      <c r="G705">
        <f>ROUNDUP(E705 - E704,2)</f>
        <v>0.89</v>
      </c>
      <c r="H705" s="2" t="str">
        <f>IF(G705 &gt; 0, "Positive Movement", IF(G705 &lt; 0, "Negative Movement", "No Movement"))</f>
        <v>Positive Movement</v>
      </c>
      <c r="I705" s="2">
        <f>ROUNDUP((E705-E704)/E704*100,2)</f>
        <v>0.71</v>
      </c>
    </row>
    <row r="706" spans="1:9">
      <c r="A706" s="1">
        <v>44369</v>
      </c>
      <c r="B706">
        <v>126.449997</v>
      </c>
      <c r="C706">
        <v>127.269997</v>
      </c>
      <c r="D706">
        <v>126.02649700000001</v>
      </c>
      <c r="E706">
        <v>126.99949599999999</v>
      </c>
      <c r="F706">
        <v>20984000</v>
      </c>
      <c r="G706">
        <f>ROUNDUP(E706 - E705,2)</f>
        <v>0.55000000000000004</v>
      </c>
      <c r="H706" s="2" t="str">
        <f>IF(G706 &gt; 0, "Positive Movement", IF(G706 &lt; 0, "Negative Movement", "No Movement"))</f>
        <v>Positive Movement</v>
      </c>
      <c r="I706" s="2">
        <f>ROUNDUP((E706-E705)/E705*100,2)</f>
        <v>0.44</v>
      </c>
    </row>
    <row r="707" spans="1:9">
      <c r="A707" s="1">
        <v>44370</v>
      </c>
      <c r="B707">
        <v>126.550003</v>
      </c>
      <c r="C707">
        <v>127.795998</v>
      </c>
      <c r="D707">
        <v>126.251999</v>
      </c>
      <c r="E707">
        <v>126.461502</v>
      </c>
      <c r="F707">
        <v>19694000</v>
      </c>
      <c r="G707">
        <f>ROUNDUP(E707 - E706,2)</f>
        <v>-0.54</v>
      </c>
      <c r="H707" s="2" t="str">
        <f>IF(G707 &gt; 0, "Positive Movement", IF(G707 &lt; 0, "Negative Movement", "No Movement"))</f>
        <v>Negative Movement</v>
      </c>
      <c r="I707" s="2">
        <f>ROUNDUP((E707-E706)/E706*100,2)</f>
        <v>-0.43</v>
      </c>
    </row>
    <row r="708" spans="1:9">
      <c r="A708" s="1">
        <v>44371</v>
      </c>
      <c r="B708">
        <v>127.05349699999999</v>
      </c>
      <c r="C708">
        <v>127.5355</v>
      </c>
      <c r="D708">
        <v>126.959999</v>
      </c>
      <c r="E708">
        <v>127.281998</v>
      </c>
      <c r="F708">
        <v>18934000</v>
      </c>
      <c r="G708">
        <f>ROUNDUP(E708 - E707,2)</f>
        <v>0.83</v>
      </c>
      <c r="H708" s="2" t="str">
        <f>IF(G708 &gt; 0, "Positive Movement", IF(G708 &lt; 0, "Negative Movement", "No Movement"))</f>
        <v>Positive Movement</v>
      </c>
      <c r="I708" s="2">
        <f>ROUNDUP((E708-E707)/E707*100,2)</f>
        <v>0.65</v>
      </c>
    </row>
    <row r="709" spans="1:9">
      <c r="A709" s="1">
        <v>44372</v>
      </c>
      <c r="B709">
        <v>126.95700100000001</v>
      </c>
      <c r="C709">
        <v>127.504997</v>
      </c>
      <c r="D709">
        <v>126.444</v>
      </c>
      <c r="E709">
        <v>126.995003</v>
      </c>
      <c r="F709">
        <v>33484000</v>
      </c>
      <c r="G709">
        <f>ROUNDUP(E709 - E708,2)</f>
        <v>-0.29000000000000004</v>
      </c>
      <c r="H709" s="2" t="str">
        <f>IF(G709 &gt; 0, "Positive Movement", IF(G709 &lt; 0, "Negative Movement", "No Movement"))</f>
        <v>Negative Movement</v>
      </c>
      <c r="I709" s="2">
        <f>ROUNDUP((E709-E708)/E708*100,2)</f>
        <v>-0.23</v>
      </c>
    </row>
    <row r="710" spans="1:9">
      <c r="A710" s="1">
        <v>44375</v>
      </c>
      <c r="B710">
        <v>127</v>
      </c>
      <c r="C710">
        <v>127.33699799999999</v>
      </c>
      <c r="D710">
        <v>125.97380099999999</v>
      </c>
      <c r="E710">
        <v>126.81950399999999</v>
      </c>
      <c r="F710">
        <v>28110000</v>
      </c>
      <c r="G710">
        <f>ROUNDUP(E710 - E709,2)</f>
        <v>-0.18000000000000002</v>
      </c>
      <c r="H710" s="2" t="str">
        <f>IF(G710 &gt; 0, "Positive Movement", IF(G710 &lt; 0, "Negative Movement", "No Movement"))</f>
        <v>Negative Movement</v>
      </c>
      <c r="I710" s="2">
        <f>ROUNDUP((E710-E709)/E709*100,2)</f>
        <v>-0.14000000000000001</v>
      </c>
    </row>
    <row r="711" spans="1:9">
      <c r="A711" s="1">
        <v>44376</v>
      </c>
      <c r="B711">
        <v>126.772499</v>
      </c>
      <c r="C711">
        <v>127</v>
      </c>
      <c r="D711">
        <v>125.43699599999999</v>
      </c>
      <c r="E711">
        <v>126.018501</v>
      </c>
      <c r="F711">
        <v>20950000</v>
      </c>
      <c r="G711">
        <f>ROUNDUP(E711 - E710,2)</f>
        <v>-0.81</v>
      </c>
      <c r="H711" s="2" t="str">
        <f>IF(G711 &gt; 0, "Positive Movement", IF(G711 &lt; 0, "Negative Movement", "No Movement"))</f>
        <v>Negative Movement</v>
      </c>
      <c r="I711" s="2">
        <f>ROUNDUP((E711-E710)/E710*100,2)</f>
        <v>-0.64</v>
      </c>
    </row>
    <row r="712" spans="1:9">
      <c r="A712" s="1">
        <v>44377</v>
      </c>
      <c r="B712">
        <v>125.653549</v>
      </c>
      <c r="C712">
        <v>125.800003</v>
      </c>
      <c r="D712">
        <v>124.75749999999999</v>
      </c>
      <c r="E712">
        <v>125.316002</v>
      </c>
      <c r="F712">
        <v>24006000</v>
      </c>
      <c r="G712">
        <f>ROUNDUP(E712 - E711,2)</f>
        <v>-0.71</v>
      </c>
      <c r="H712" s="2" t="str">
        <f>IF(G712 &gt; 0, "Positive Movement", IF(G712 &lt; 0, "Negative Movement", "No Movement"))</f>
        <v>Negative Movement</v>
      </c>
      <c r="I712" s="2">
        <f>ROUNDUP((E712-E711)/E711*100,2)</f>
        <v>-0.56000000000000005</v>
      </c>
    </row>
    <row r="713" spans="1:9">
      <c r="A713" s="1">
        <v>44378</v>
      </c>
      <c r="B713">
        <v>124.84974699999999</v>
      </c>
      <c r="C713">
        <v>126.462502</v>
      </c>
      <c r="D713">
        <v>124.84974699999999</v>
      </c>
      <c r="E713">
        <v>126.3685</v>
      </c>
      <c r="F713">
        <v>17120000</v>
      </c>
      <c r="G713">
        <f>ROUNDUP(E713 - E712,2)</f>
        <v>1.06</v>
      </c>
      <c r="H713" s="2" t="str">
        <f>IF(G713 &gt; 0, "Positive Movement", IF(G713 &lt; 0, "Negative Movement", "No Movement"))</f>
        <v>Positive Movement</v>
      </c>
      <c r="I713" s="2">
        <f>ROUNDUP((E713-E712)/E712*100,2)</f>
        <v>0.84</v>
      </c>
    </row>
    <row r="714" spans="1:9">
      <c r="A714" s="1">
        <v>44379</v>
      </c>
      <c r="B714">
        <v>126.8395</v>
      </c>
      <c r="C714">
        <v>128.848007</v>
      </c>
      <c r="D714">
        <v>126.768997</v>
      </c>
      <c r="E714">
        <v>128.71899400000001</v>
      </c>
      <c r="F714">
        <v>21160000</v>
      </c>
      <c r="G714">
        <f>ROUNDUP(E714 - E713,2)</f>
        <v>2.36</v>
      </c>
      <c r="H714" s="2" t="str">
        <f>IF(G714 &gt; 0, "Positive Movement", IF(G714 &lt; 0, "Negative Movement", "No Movement"))</f>
        <v>Positive Movement</v>
      </c>
      <c r="I714" s="2">
        <f>ROUNDUP((E714-E713)/E713*100,2)</f>
        <v>1.87</v>
      </c>
    </row>
    <row r="715" spans="1:9">
      <c r="A715" s="1">
        <v>44383</v>
      </c>
      <c r="B715">
        <v>129.44949299999999</v>
      </c>
      <c r="C715">
        <v>129.88450599999999</v>
      </c>
      <c r="D715">
        <v>128.408997</v>
      </c>
      <c r="E715">
        <v>129.770996</v>
      </c>
      <c r="F715">
        <v>21350000</v>
      </c>
      <c r="G715">
        <f>ROUNDUP(E715 - E714,2)</f>
        <v>1.06</v>
      </c>
      <c r="H715" s="2" t="str">
        <f>IF(G715 &gt; 0, "Positive Movement", IF(G715 &lt; 0, "Negative Movement", "No Movement"))</f>
        <v>Positive Movement</v>
      </c>
      <c r="I715" s="2">
        <f>ROUNDUP((E715-E714)/E714*100,2)</f>
        <v>0.82000000000000006</v>
      </c>
    </row>
    <row r="716" spans="1:9">
      <c r="A716" s="1">
        <v>44384</v>
      </c>
      <c r="B716">
        <v>130.341003</v>
      </c>
      <c r="C716">
        <v>130.639893</v>
      </c>
      <c r="D716">
        <v>129.759995</v>
      </c>
      <c r="E716">
        <v>130.07749899999999</v>
      </c>
      <c r="F716">
        <v>16680000</v>
      </c>
      <c r="G716">
        <f>ROUNDUP(E716 - E715,2)</f>
        <v>0.31</v>
      </c>
      <c r="H716" s="2" t="str">
        <f>IF(G716 &gt; 0, "Positive Movement", IF(G716 &lt; 0, "Negative Movement", "No Movement"))</f>
        <v>Positive Movement</v>
      </c>
      <c r="I716" s="2">
        <f>ROUNDUP((E716-E715)/E715*100,2)</f>
        <v>0.24000000000000002</v>
      </c>
    </row>
    <row r="717" spans="1:9">
      <c r="A717" s="1">
        <v>44385</v>
      </c>
      <c r="B717">
        <v>128.25</v>
      </c>
      <c r="C717">
        <v>130.032501</v>
      </c>
      <c r="D717">
        <v>128.03999300000001</v>
      </c>
      <c r="E717">
        <v>129.17700199999999</v>
      </c>
      <c r="F717">
        <v>19780000</v>
      </c>
      <c r="G717">
        <f>ROUNDUP(E717 - E716,2)</f>
        <v>-0.91</v>
      </c>
      <c r="H717" s="2" t="str">
        <f>IF(G717 &gt; 0, "Positive Movement", IF(G717 &lt; 0, "Negative Movement", "No Movement"))</f>
        <v>Negative Movement</v>
      </c>
      <c r="I717" s="2">
        <f>ROUNDUP((E717-E716)/E716*100,2)</f>
        <v>-0.7</v>
      </c>
    </row>
    <row r="718" spans="1:9">
      <c r="A718" s="1">
        <v>44386</v>
      </c>
      <c r="B718">
        <v>128.94450399999999</v>
      </c>
      <c r="C718">
        <v>129.849503</v>
      </c>
      <c r="D718">
        <v>128.94349700000001</v>
      </c>
      <c r="E718">
        <v>129.57449299999999</v>
      </c>
      <c r="F718">
        <v>15106000</v>
      </c>
      <c r="G718">
        <f>ROUNDUP(E718 - E717,2)</f>
        <v>0.4</v>
      </c>
      <c r="H718" s="2" t="str">
        <f>IF(G718 &gt; 0, "Positive Movement", IF(G718 &lt; 0, "Negative Movement", "No Movement"))</f>
        <v>Positive Movement</v>
      </c>
      <c r="I718" s="2">
        <f>ROUNDUP((E718-E717)/E717*100,2)</f>
        <v>0.31</v>
      </c>
    </row>
    <row r="719" spans="1:9">
      <c r="A719" s="1">
        <v>44389</v>
      </c>
      <c r="B719">
        <v>129.833496</v>
      </c>
      <c r="C719">
        <v>130.770004</v>
      </c>
      <c r="D719">
        <v>129.60000600000001</v>
      </c>
      <c r="E719">
        <v>130.56399500000001</v>
      </c>
      <c r="F719">
        <v>16944000</v>
      </c>
      <c r="G719">
        <f>ROUNDUP(E719 - E718,2)</f>
        <v>0.99</v>
      </c>
      <c r="H719" s="2" t="str">
        <f>IF(G719 &gt; 0, "Positive Movement", IF(G719 &lt; 0, "Negative Movement", "No Movement"))</f>
        <v>Positive Movement</v>
      </c>
      <c r="I719" s="2">
        <f>ROUNDUP((E719-E718)/E718*100,2)</f>
        <v>0.77</v>
      </c>
    </row>
    <row r="720" spans="1:9">
      <c r="A720" s="1">
        <v>44390</v>
      </c>
      <c r="B720">
        <v>130.88149999999999</v>
      </c>
      <c r="C720">
        <v>132.04200700000001</v>
      </c>
      <c r="D720">
        <v>130.63699299999999</v>
      </c>
      <c r="E720">
        <v>130.994507</v>
      </c>
      <c r="F720">
        <v>16618000</v>
      </c>
      <c r="G720">
        <f>ROUNDUP(E720 - E719,2)</f>
        <v>0.44</v>
      </c>
      <c r="H720" s="2" t="str">
        <f>IF(G720 &gt; 0, "Positive Movement", IF(G720 &lt; 0, "Negative Movement", "No Movement"))</f>
        <v>Positive Movement</v>
      </c>
      <c r="I720" s="2">
        <f>ROUNDUP((E720-E719)/E719*100,2)</f>
        <v>0.33</v>
      </c>
    </row>
    <row r="721" spans="1:9">
      <c r="A721" s="1">
        <v>44391</v>
      </c>
      <c r="B721">
        <v>131.90150499999999</v>
      </c>
      <c r="C721">
        <v>132.996002</v>
      </c>
      <c r="D721">
        <v>131.89799500000001</v>
      </c>
      <c r="E721">
        <v>132.082504</v>
      </c>
      <c r="F721">
        <v>17912000</v>
      </c>
      <c r="G721">
        <f>ROUNDUP(E721 - E720,2)</f>
        <v>1.0900000000000001</v>
      </c>
      <c r="H721" s="2" t="str">
        <f>IF(G721 &gt; 0, "Positive Movement", IF(G721 &lt; 0, "Negative Movement", "No Movement"))</f>
        <v>Positive Movement</v>
      </c>
      <c r="I721" s="2">
        <f>ROUNDUP((E721-E720)/E720*100,2)</f>
        <v>0.84</v>
      </c>
    </row>
    <row r="722" spans="1:9">
      <c r="A722" s="1">
        <v>44392</v>
      </c>
      <c r="B722">
        <v>132.5</v>
      </c>
      <c r="C722">
        <v>132.595001</v>
      </c>
      <c r="D722">
        <v>130.598007</v>
      </c>
      <c r="E722">
        <v>131.26649499999999</v>
      </c>
      <c r="F722">
        <v>16586000</v>
      </c>
      <c r="G722">
        <f>ROUNDUP(E722 - E721,2)</f>
        <v>-0.82000000000000006</v>
      </c>
      <c r="H722" s="2" t="str">
        <f>IF(G722 &gt; 0, "Positive Movement", IF(G722 &lt; 0, "Negative Movement", "No Movement"))</f>
        <v>Negative Movement</v>
      </c>
      <c r="I722" s="2">
        <f>ROUNDUP((E722-E721)/E721*100,2)</f>
        <v>-0.62</v>
      </c>
    </row>
    <row r="723" spans="1:9">
      <c r="A723" s="1">
        <v>44393</v>
      </c>
      <c r="B723">
        <v>131.641006</v>
      </c>
      <c r="C723">
        <v>132.182999</v>
      </c>
      <c r="D723">
        <v>130.82150300000001</v>
      </c>
      <c r="E723">
        <v>131.845505</v>
      </c>
      <c r="F723">
        <v>14856000</v>
      </c>
      <c r="G723">
        <f>ROUNDUP(E723 - E722,2)</f>
        <v>0.57999999999999996</v>
      </c>
      <c r="H723" s="2" t="str">
        <f>IF(G723 &gt; 0, "Positive Movement", IF(G723 &lt; 0, "Negative Movement", "No Movement"))</f>
        <v>Positive Movement</v>
      </c>
      <c r="I723" s="2">
        <f>ROUNDUP((E723-E722)/E722*100,2)</f>
        <v>0.45</v>
      </c>
    </row>
    <row r="724" spans="1:9">
      <c r="A724" s="1">
        <v>44396</v>
      </c>
      <c r="B724">
        <v>131.15550200000001</v>
      </c>
      <c r="C724">
        <v>131.246994</v>
      </c>
      <c r="D724">
        <v>128.537003</v>
      </c>
      <c r="E724">
        <v>129.253998</v>
      </c>
      <c r="F724">
        <v>25710000</v>
      </c>
      <c r="G724">
        <f>ROUNDUP(E724 - E723,2)</f>
        <v>-2.5999999999999996</v>
      </c>
      <c r="H724" s="2" t="str">
        <f>IF(G724 &gt; 0, "Positive Movement", IF(G724 &lt; 0, "Negative Movement", "No Movement"))</f>
        <v>Negative Movement</v>
      </c>
      <c r="I724" s="2">
        <f>ROUNDUP((E724-E723)/E723*100,2)</f>
        <v>-1.97</v>
      </c>
    </row>
    <row r="725" spans="1:9">
      <c r="A725" s="1">
        <v>44397</v>
      </c>
      <c r="B725">
        <v>130.003998</v>
      </c>
      <c r="C725">
        <v>132.00134299999999</v>
      </c>
      <c r="D725">
        <v>129.1884</v>
      </c>
      <c r="E725">
        <v>131.10150100000001</v>
      </c>
      <c r="F725">
        <v>19084000</v>
      </c>
      <c r="G725">
        <f>ROUNDUP(E725 - E724,2)</f>
        <v>1.85</v>
      </c>
      <c r="H725" s="2" t="str">
        <f>IF(G725 &gt; 0, "Positive Movement", IF(G725 &lt; 0, "Negative Movement", "No Movement"))</f>
        <v>Positive Movement</v>
      </c>
      <c r="I725" s="2">
        <f>ROUNDUP((E725-E724)/E724*100,2)</f>
        <v>1.43</v>
      </c>
    </row>
    <row r="726" spans="1:9">
      <c r="A726" s="1">
        <v>44398</v>
      </c>
      <c r="B726">
        <v>130.787003</v>
      </c>
      <c r="C726">
        <v>132.61724899999999</v>
      </c>
      <c r="D726">
        <v>130.60150100000001</v>
      </c>
      <c r="E726">
        <v>132.600494</v>
      </c>
      <c r="F726">
        <v>14742000</v>
      </c>
      <c r="G726">
        <f>ROUNDUP(E726 - E725,2)</f>
        <v>1.5</v>
      </c>
      <c r="H726" s="2" t="str">
        <f>IF(G726 &gt; 0, "Positive Movement", IF(G726 &lt; 0, "Negative Movement", "No Movement"))</f>
        <v>Positive Movement</v>
      </c>
      <c r="I726" s="2">
        <f>ROUNDUP((E726-E725)/E725*100,2)</f>
        <v>1.1499999999999999</v>
      </c>
    </row>
    <row r="727" spans="1:9">
      <c r="A727" s="1">
        <v>44399</v>
      </c>
      <c r="B727">
        <v>132.64999399999999</v>
      </c>
      <c r="C727">
        <v>133.504501</v>
      </c>
      <c r="D727">
        <v>132.39999399999999</v>
      </c>
      <c r="E727">
        <v>133.328506</v>
      </c>
      <c r="F727">
        <v>13608000</v>
      </c>
      <c r="G727">
        <f>ROUNDUP(E727 - E726,2)</f>
        <v>0.73</v>
      </c>
      <c r="H727" s="2" t="str">
        <f>IF(G727 &gt; 0, "Positive Movement", IF(G727 &lt; 0, "Negative Movement", "No Movement"))</f>
        <v>Positive Movement</v>
      </c>
      <c r="I727" s="2">
        <f>ROUNDUP((E727-E726)/E726*100,2)</f>
        <v>0.55000000000000004</v>
      </c>
    </row>
    <row r="728" spans="1:9">
      <c r="A728" s="1">
        <v>44400</v>
      </c>
      <c r="B728">
        <v>135.259995</v>
      </c>
      <c r="C728">
        <v>138.808502</v>
      </c>
      <c r="D728">
        <v>134.70050000000001</v>
      </c>
      <c r="E728">
        <v>137.81599399999999</v>
      </c>
      <c r="F728">
        <v>26378000</v>
      </c>
      <c r="G728">
        <f>ROUNDUP(E728 - E727,2)</f>
        <v>4.49</v>
      </c>
      <c r="H728" s="2" t="str">
        <f>IF(G728 &gt; 0, "Positive Movement", IF(G728 &lt; 0, "Negative Movement", "No Movement"))</f>
        <v>Positive Movement</v>
      </c>
      <c r="I728" s="2">
        <f>ROUNDUP((E728-E727)/E727*100,2)</f>
        <v>3.3699999999999997</v>
      </c>
    </row>
    <row r="729" spans="1:9">
      <c r="A729" s="1">
        <v>44403</v>
      </c>
      <c r="B729">
        <v>138.25</v>
      </c>
      <c r="C729">
        <v>139.712997</v>
      </c>
      <c r="D729">
        <v>137.65100100000001</v>
      </c>
      <c r="E729">
        <v>139.64450099999999</v>
      </c>
      <c r="F729">
        <v>23052000</v>
      </c>
      <c r="G729">
        <f>ROUNDUP(E729 - E728,2)</f>
        <v>1.83</v>
      </c>
      <c r="H729" s="2" t="str">
        <f>IF(G729 &gt; 0, "Positive Movement", IF(G729 &lt; 0, "Negative Movement", "No Movement"))</f>
        <v>Positive Movement</v>
      </c>
      <c r="I729" s="2">
        <f>ROUNDUP((E729-E728)/E728*100,2)</f>
        <v>1.33</v>
      </c>
    </row>
    <row r="730" spans="1:9">
      <c r="A730" s="1">
        <v>44404</v>
      </c>
      <c r="B730">
        <v>140.01100199999999</v>
      </c>
      <c r="C730">
        <v>140.01100199999999</v>
      </c>
      <c r="D730">
        <v>135.10000600000001</v>
      </c>
      <c r="E730">
        <v>136.796494</v>
      </c>
      <c r="F730">
        <v>42164000</v>
      </c>
      <c r="G730">
        <f>ROUNDUP(E730 - E729,2)</f>
        <v>-2.8499999999999996</v>
      </c>
      <c r="H730" s="2" t="str">
        <f>IF(G730 &gt; 0, "Positive Movement", IF(G730 &lt; 0, "Negative Movement", "No Movement"))</f>
        <v>Negative Movement</v>
      </c>
      <c r="I730" s="2">
        <f>ROUNDUP((E730-E729)/E729*100,2)</f>
        <v>-2.0399999999999996</v>
      </c>
    </row>
    <row r="731" spans="1:9">
      <c r="A731" s="1">
        <v>44405</v>
      </c>
      <c r="B731">
        <v>138.56199599999999</v>
      </c>
      <c r="C731">
        <v>139.675995</v>
      </c>
      <c r="D731">
        <v>136.35000600000001</v>
      </c>
      <c r="E731">
        <v>136.38149999999999</v>
      </c>
      <c r="F731">
        <v>54688000</v>
      </c>
      <c r="G731">
        <f>ROUNDUP(E731 - E730,2)</f>
        <v>-0.42</v>
      </c>
      <c r="H731" s="2" t="str">
        <f>IF(G731 &gt; 0, "Positive Movement", IF(G731 &lt; 0, "Negative Movement", "No Movement"))</f>
        <v>Negative Movement</v>
      </c>
      <c r="I731" s="2">
        <f>ROUNDUP((E731-E730)/E730*100,2)</f>
        <v>-0.31</v>
      </c>
    </row>
    <row r="732" spans="1:9">
      <c r="A732" s="1">
        <v>44406</v>
      </c>
      <c r="B732">
        <v>136.38059999999999</v>
      </c>
      <c r="C732">
        <v>137.15150499999999</v>
      </c>
      <c r="D732">
        <v>136.13800000000001</v>
      </c>
      <c r="E732">
        <v>136.54049699999999</v>
      </c>
      <c r="F732">
        <v>19284000</v>
      </c>
      <c r="G732">
        <f>ROUNDUP(E732 - E731,2)</f>
        <v>0.16</v>
      </c>
      <c r="H732" s="2" t="str">
        <f>IF(G732 &gt; 0, "Positive Movement", IF(G732 &lt; 0, "Negative Movement", "No Movement"))</f>
        <v>Positive Movement</v>
      </c>
      <c r="I732" s="2">
        <f>ROUNDUP((E732-E731)/E731*100,2)</f>
        <v>0.12</v>
      </c>
    </row>
    <row r="733" spans="1:9">
      <c r="A733" s="1">
        <v>44407</v>
      </c>
      <c r="B733">
        <v>135.51100199999999</v>
      </c>
      <c r="C733">
        <v>135.77134699999999</v>
      </c>
      <c r="D733">
        <v>134.81419399999999</v>
      </c>
      <c r="E733">
        <v>135.22099299999999</v>
      </c>
      <c r="F733">
        <v>23954000</v>
      </c>
      <c r="G733">
        <f>ROUNDUP(E733 - E732,2)</f>
        <v>-1.32</v>
      </c>
      <c r="H733" s="2" t="str">
        <f>IF(G733 &gt; 0, "Positive Movement", IF(G733 &lt; 0, "Negative Movement", "No Movement"))</f>
        <v>Negative Movement</v>
      </c>
      <c r="I733" s="2">
        <f>ROUNDUP((E733-E732)/E732*100,2)</f>
        <v>-0.97</v>
      </c>
    </row>
    <row r="734" spans="1:9">
      <c r="A734" s="1">
        <v>44410</v>
      </c>
      <c r="B734">
        <v>135.484497</v>
      </c>
      <c r="C734">
        <v>136.02049299999999</v>
      </c>
      <c r="D734">
        <v>134.66949500000001</v>
      </c>
      <c r="E734">
        <v>135.98950199999999</v>
      </c>
      <c r="F734">
        <v>20140000</v>
      </c>
      <c r="G734">
        <f>ROUNDUP(E734 - E733,2)</f>
        <v>0.77</v>
      </c>
      <c r="H734" s="2" t="str">
        <f>IF(G734 &gt; 0, "Positive Movement", IF(G734 &lt; 0, "Negative Movement", "No Movement"))</f>
        <v>Positive Movement</v>
      </c>
      <c r="I734" s="2">
        <f>ROUNDUP((E734-E733)/E733*100,2)</f>
        <v>0.57000000000000006</v>
      </c>
    </row>
    <row r="735" spans="1:9">
      <c r="A735" s="1">
        <v>44411</v>
      </c>
      <c r="B735">
        <v>136</v>
      </c>
      <c r="C735">
        <v>136.33549500000001</v>
      </c>
      <c r="D735">
        <v>134.183502</v>
      </c>
      <c r="E735">
        <v>136.279999</v>
      </c>
      <c r="F735">
        <v>19064000</v>
      </c>
      <c r="G735">
        <f>ROUNDUP(E735 - E734,2)</f>
        <v>0.3</v>
      </c>
      <c r="H735" s="2" t="str">
        <f>IF(G735 &gt; 0, "Positive Movement", IF(G735 &lt; 0, "Negative Movement", "No Movement"))</f>
        <v>Positive Movement</v>
      </c>
      <c r="I735" s="2">
        <f>ROUNDUP((E735-E734)/E734*100,2)</f>
        <v>0.22</v>
      </c>
    </row>
    <row r="736" spans="1:9">
      <c r="A736" s="1">
        <v>44412</v>
      </c>
      <c r="B736">
        <v>136.24949599999999</v>
      </c>
      <c r="C736">
        <v>136.537994</v>
      </c>
      <c r="D736">
        <v>135.41499300000001</v>
      </c>
      <c r="E736">
        <v>136.028503</v>
      </c>
      <c r="F736">
        <v>16528000</v>
      </c>
      <c r="G736">
        <f>ROUNDUP(E736 - E735,2)</f>
        <v>-0.26</v>
      </c>
      <c r="H736" s="2" t="str">
        <f>IF(G736 &gt; 0, "Positive Movement", IF(G736 &lt; 0, "Negative Movement", "No Movement"))</f>
        <v>Negative Movement</v>
      </c>
      <c r="I736" s="2">
        <f>ROUNDUP((E736-E735)/E735*100,2)</f>
        <v>-0.19</v>
      </c>
    </row>
    <row r="737" spans="1:9">
      <c r="A737" s="1">
        <v>44413</v>
      </c>
      <c r="B737">
        <v>136.028503</v>
      </c>
      <c r="C737">
        <v>136.949997</v>
      </c>
      <c r="D737">
        <v>135.60000600000001</v>
      </c>
      <c r="E737">
        <v>136.94000199999999</v>
      </c>
      <c r="F737">
        <v>11866000</v>
      </c>
      <c r="G737">
        <f>ROUNDUP(E737 - E736,2)</f>
        <v>0.92</v>
      </c>
      <c r="H737" s="2" t="str">
        <f>IF(G737 &gt; 0, "Positive Movement", IF(G737 &lt; 0, "Negative Movement", "No Movement"))</f>
        <v>Positive Movement</v>
      </c>
      <c r="I737" s="2">
        <f>ROUNDUP((E737-E736)/E736*100,2)</f>
        <v>0.68</v>
      </c>
    </row>
    <row r="738" spans="1:9">
      <c r="A738" s="1">
        <v>44414</v>
      </c>
      <c r="B738">
        <v>136.29499799999999</v>
      </c>
      <c r="C738">
        <v>137.08004800000001</v>
      </c>
      <c r="D738">
        <v>136.046494</v>
      </c>
      <c r="E738">
        <v>137.03599500000001</v>
      </c>
      <c r="F738">
        <v>13560000</v>
      </c>
      <c r="G738">
        <f>ROUNDUP(E738 - E737,2)</f>
        <v>9.9999999999999992E-2</v>
      </c>
      <c r="H738" s="2" t="str">
        <f>IF(G738 &gt; 0, "Positive Movement", IF(G738 &lt; 0, "Negative Movement", "No Movement"))</f>
        <v>Positive Movement</v>
      </c>
      <c r="I738" s="2">
        <f>ROUNDUP((E738-E737)/E737*100,2)</f>
        <v>0.08</v>
      </c>
    </row>
    <row r="739" spans="1:9">
      <c r="A739" s="1">
        <v>44417</v>
      </c>
      <c r="B739">
        <v>136.949005</v>
      </c>
      <c r="C739">
        <v>138.32150300000001</v>
      </c>
      <c r="D739">
        <v>136.42875699999999</v>
      </c>
      <c r="E739">
        <v>138.00199900000001</v>
      </c>
      <c r="F739">
        <v>12374000</v>
      </c>
      <c r="G739">
        <f>ROUNDUP(E739 - E738,2)</f>
        <v>0.97</v>
      </c>
      <c r="H739" s="2" t="str">
        <f>IF(G739 &gt; 0, "Positive Movement", IF(G739 &lt; 0, "Negative Movement", "No Movement"))</f>
        <v>Positive Movement</v>
      </c>
      <c r="I739" s="2">
        <f>ROUNDUP((E739-E738)/E738*100,2)</f>
        <v>0.71</v>
      </c>
    </row>
    <row r="740" spans="1:9">
      <c r="A740" s="1">
        <v>44418</v>
      </c>
      <c r="B740">
        <v>138.079498</v>
      </c>
      <c r="C740">
        <v>138.55149800000001</v>
      </c>
      <c r="D740">
        <v>137.22650100000001</v>
      </c>
      <c r="E740">
        <v>138.096497</v>
      </c>
      <c r="F740">
        <v>16034000</v>
      </c>
      <c r="G740">
        <f>ROUNDUP(E740 - E739,2)</f>
        <v>9.9999999999999992E-2</v>
      </c>
      <c r="H740" s="2" t="str">
        <f>IF(G740 &gt; 0, "Positive Movement", IF(G740 &lt; 0, "Negative Movement", "No Movement"))</f>
        <v>Positive Movement</v>
      </c>
      <c r="I740" s="2">
        <f>ROUNDUP((E740-E739)/E739*100,2)</f>
        <v>6.9999999999999993E-2</v>
      </c>
    </row>
    <row r="741" spans="1:9">
      <c r="A741" s="1">
        <v>44419</v>
      </c>
      <c r="B741">
        <v>138.283005</v>
      </c>
      <c r="C741">
        <v>138.847748</v>
      </c>
      <c r="D741">
        <v>137.35000600000001</v>
      </c>
      <c r="E741">
        <v>137.68949900000001</v>
      </c>
      <c r="F741">
        <v>15204000</v>
      </c>
      <c r="G741">
        <f>ROUNDUP(E741 - E740,2)</f>
        <v>-0.41000000000000003</v>
      </c>
      <c r="H741" s="2" t="str">
        <f>IF(G741 &gt; 0, "Positive Movement", IF(G741 &lt; 0, "Negative Movement", "No Movement"))</f>
        <v>Negative Movement</v>
      </c>
      <c r="I741" s="2">
        <f>ROUNDUP((E741-E740)/E740*100,2)</f>
        <v>-0.3</v>
      </c>
    </row>
    <row r="742" spans="1:9">
      <c r="A742" s="1">
        <v>44420</v>
      </c>
      <c r="B742">
        <v>137.712997</v>
      </c>
      <c r="C742">
        <v>138.41799900000001</v>
      </c>
      <c r="D742">
        <v>136.77900700000001</v>
      </c>
      <c r="E742">
        <v>138.38949600000001</v>
      </c>
      <c r="F742">
        <v>14646000</v>
      </c>
      <c r="G742">
        <f>ROUNDUP(E742 - E741,2)</f>
        <v>0.7</v>
      </c>
      <c r="H742" s="2" t="str">
        <f>IF(G742 &gt; 0, "Positive Movement", IF(G742 &lt; 0, "Negative Movement", "No Movement"))</f>
        <v>Positive Movement</v>
      </c>
      <c r="I742" s="2">
        <f>ROUNDUP((E742-E741)/E741*100,2)</f>
        <v>0.51</v>
      </c>
    </row>
    <row r="743" spans="1:9">
      <c r="A743" s="1">
        <v>44421</v>
      </c>
      <c r="B743">
        <v>138.35749799999999</v>
      </c>
      <c r="C743">
        <v>138.67399599999999</v>
      </c>
      <c r="D743">
        <v>138.00500500000001</v>
      </c>
      <c r="E743">
        <v>138.40600599999999</v>
      </c>
      <c r="F743">
        <v>12580000</v>
      </c>
      <c r="G743">
        <f>ROUNDUP(E743 - E742,2)</f>
        <v>0.02</v>
      </c>
      <c r="H743" s="2" t="str">
        <f>IF(G743 &gt; 0, "Positive Movement", IF(G743 &lt; 0, "Negative Movement", "No Movement"))</f>
        <v>Positive Movement</v>
      </c>
      <c r="I743" s="2">
        <f>ROUNDUP((E743-E742)/E742*100,2)</f>
        <v>0.02</v>
      </c>
    </row>
    <row r="744" spans="1:9">
      <c r="A744" s="1">
        <v>44424</v>
      </c>
      <c r="B744">
        <v>138</v>
      </c>
      <c r="C744">
        <v>138.99049400000001</v>
      </c>
      <c r="D744">
        <v>136.16575599999999</v>
      </c>
      <c r="E744">
        <v>138.916</v>
      </c>
      <c r="F744">
        <v>18040000</v>
      </c>
      <c r="G744">
        <f>ROUNDUP(E744 - E743,2)</f>
        <v>0.51</v>
      </c>
      <c r="H744" s="2" t="str">
        <f>IF(G744 &gt; 0, "Positive Movement", IF(G744 &lt; 0, "Negative Movement", "No Movement"))</f>
        <v>Positive Movement</v>
      </c>
      <c r="I744" s="2">
        <f>ROUNDUP((E744-E743)/E743*100,2)</f>
        <v>0.37</v>
      </c>
    </row>
    <row r="745" spans="1:9">
      <c r="A745" s="1">
        <v>44425</v>
      </c>
      <c r="B745">
        <v>138.19099399999999</v>
      </c>
      <c r="C745">
        <v>138.71850599999999</v>
      </c>
      <c r="D745">
        <v>136.78750600000001</v>
      </c>
      <c r="E745">
        <v>137.30050700000001</v>
      </c>
      <c r="F745">
        <v>21272000</v>
      </c>
      <c r="G745">
        <f>ROUNDUP(E745 - E744,2)</f>
        <v>-1.62</v>
      </c>
      <c r="H745" s="2" t="str">
        <f>IF(G745 &gt; 0, "Positive Movement", IF(G745 &lt; 0, "Negative Movement", "No Movement"))</f>
        <v>Negative Movement</v>
      </c>
      <c r="I745" s="2">
        <f>ROUNDUP((E745-E744)/E744*100,2)</f>
        <v>-1.17</v>
      </c>
    </row>
    <row r="746" spans="1:9">
      <c r="A746" s="1">
        <v>44426</v>
      </c>
      <c r="B746">
        <v>137.11549400000001</v>
      </c>
      <c r="C746">
        <v>138.294006</v>
      </c>
      <c r="D746">
        <v>136.42100500000001</v>
      </c>
      <c r="E746">
        <v>136.570007</v>
      </c>
      <c r="F746">
        <v>14934000</v>
      </c>
      <c r="G746">
        <f>ROUNDUP(E746 - E745,2)</f>
        <v>-0.74</v>
      </c>
      <c r="H746" s="2" t="str">
        <f>IF(G746 &gt; 0, "Positive Movement", IF(G746 &lt; 0, "Negative Movement", "No Movement"))</f>
        <v>Negative Movement</v>
      </c>
      <c r="I746" s="2">
        <f>ROUNDUP((E746-E745)/E745*100,2)</f>
        <v>-0.54</v>
      </c>
    </row>
    <row r="747" spans="1:9">
      <c r="A747" s="1">
        <v>44427</v>
      </c>
      <c r="B747">
        <v>135.467499</v>
      </c>
      <c r="C747">
        <v>137.45199600000001</v>
      </c>
      <c r="D747">
        <v>135.35600299999999</v>
      </c>
      <c r="E747">
        <v>136.913498</v>
      </c>
      <c r="F747">
        <v>18296000</v>
      </c>
      <c r="G747">
        <f>ROUNDUP(E747 - E746,2)</f>
        <v>0.35000000000000003</v>
      </c>
      <c r="H747" s="2" t="str">
        <f>IF(G747 &gt; 0, "Positive Movement", IF(G747 &lt; 0, "Negative Movement", "No Movement"))</f>
        <v>Positive Movement</v>
      </c>
      <c r="I747" s="2">
        <f>ROUNDUP((E747-E746)/E746*100,2)</f>
        <v>0.26</v>
      </c>
    </row>
    <row r="748" spans="1:9">
      <c r="A748" s="1">
        <v>44428</v>
      </c>
      <c r="B748">
        <v>137.08299299999999</v>
      </c>
      <c r="C748">
        <v>138.61450199999999</v>
      </c>
      <c r="D748">
        <v>136.466995</v>
      </c>
      <c r="E748">
        <v>138.43699599999999</v>
      </c>
      <c r="F748">
        <v>15564000</v>
      </c>
      <c r="G748">
        <f>ROUNDUP(E748 - E747,2)</f>
        <v>1.53</v>
      </c>
      <c r="H748" s="2" t="str">
        <f>IF(G748 &gt; 0, "Positive Movement", IF(G748 &lt; 0, "Negative Movement", "No Movement"))</f>
        <v>Positive Movement</v>
      </c>
      <c r="I748" s="2">
        <f>ROUNDUP((E748-E747)/E747*100,2)</f>
        <v>1.1200000000000001</v>
      </c>
    </row>
    <row r="749" spans="1:9">
      <c r="A749" s="1">
        <v>44431</v>
      </c>
      <c r="B749">
        <v>138.99850499999999</v>
      </c>
      <c r="C749">
        <v>142.17700199999999</v>
      </c>
      <c r="D749">
        <v>138.74795499999999</v>
      </c>
      <c r="E749">
        <v>141.099503</v>
      </c>
      <c r="F749">
        <v>21090000</v>
      </c>
      <c r="G749">
        <f>ROUNDUP(E749 - E748,2)</f>
        <v>2.67</v>
      </c>
      <c r="H749" s="2" t="str">
        <f>IF(G749 &gt; 0, "Positive Movement", IF(G749 &lt; 0, "Negative Movement", "No Movement"))</f>
        <v>Positive Movement</v>
      </c>
      <c r="I749" s="2">
        <f>ROUNDUP((E749-E748)/E748*100,2)</f>
        <v>1.93</v>
      </c>
    </row>
    <row r="750" spans="1:9">
      <c r="A750" s="1">
        <v>44432</v>
      </c>
      <c r="B750">
        <v>141.54350299999999</v>
      </c>
      <c r="C750">
        <v>143.007507</v>
      </c>
      <c r="D750">
        <v>141.3535</v>
      </c>
      <c r="E750">
        <v>142.39849899999999</v>
      </c>
      <c r="F750">
        <v>15126000</v>
      </c>
      <c r="G750">
        <f>ROUNDUP(E750 - E749,2)</f>
        <v>1.3</v>
      </c>
      <c r="H750" s="2" t="str">
        <f>IF(G750 &gt; 0, "Positive Movement", IF(G750 &lt; 0, "Negative Movement", "No Movement"))</f>
        <v>Positive Movement</v>
      </c>
      <c r="I750" s="2">
        <f>ROUNDUP((E750-E749)/E749*100,2)</f>
        <v>0.93</v>
      </c>
    </row>
    <row r="751" spans="1:9">
      <c r="A751" s="1">
        <v>44433</v>
      </c>
      <c r="B751">
        <v>142.88299599999999</v>
      </c>
      <c r="C751">
        <v>143.31300400000001</v>
      </c>
      <c r="D751">
        <v>142.43949900000001</v>
      </c>
      <c r="E751">
        <v>142.949997</v>
      </c>
      <c r="F751">
        <v>12838000</v>
      </c>
      <c r="G751">
        <f>ROUNDUP(E751 - E750,2)</f>
        <v>0.56000000000000005</v>
      </c>
      <c r="H751" s="2" t="str">
        <f>IF(G751 &gt; 0, "Positive Movement", IF(G751 &lt; 0, "Negative Movement", "No Movement"))</f>
        <v>Positive Movement</v>
      </c>
      <c r="I751" s="2">
        <f>ROUNDUP((E751-E750)/E750*100,2)</f>
        <v>0.39</v>
      </c>
    </row>
    <row r="752" spans="1:9">
      <c r="A752" s="1">
        <v>44434</v>
      </c>
      <c r="B752">
        <v>142.61850000000001</v>
      </c>
      <c r="C752">
        <v>143.13479599999999</v>
      </c>
      <c r="D752">
        <v>142.09150700000001</v>
      </c>
      <c r="E752">
        <v>142.12300099999999</v>
      </c>
      <c r="F752">
        <v>14922000</v>
      </c>
      <c r="G752">
        <f>ROUNDUP(E752 - E751,2)</f>
        <v>-0.83</v>
      </c>
      <c r="H752" s="2" t="str">
        <f>IF(G752 &gt; 0, "Positive Movement", IF(G752 &lt; 0, "Negative Movement", "No Movement"))</f>
        <v>Negative Movement</v>
      </c>
      <c r="I752" s="2">
        <f>ROUNDUP((E752-E751)/E751*100,2)</f>
        <v>-0.57999999999999996</v>
      </c>
    </row>
    <row r="753" spans="1:9">
      <c r="A753" s="1">
        <v>44435</v>
      </c>
      <c r="B753">
        <v>142.112503</v>
      </c>
      <c r="C753">
        <v>145.01100199999999</v>
      </c>
      <c r="D753">
        <v>142.020004</v>
      </c>
      <c r="E753">
        <v>144.55050700000001</v>
      </c>
      <c r="F753">
        <v>24562000</v>
      </c>
      <c r="G753">
        <f>ROUNDUP(E753 - E752,2)</f>
        <v>2.4299999999999997</v>
      </c>
      <c r="H753" s="2" t="str">
        <f>IF(G753 &gt; 0, "Positive Movement", IF(G753 &lt; 0, "Negative Movement", "No Movement"))</f>
        <v>Positive Movement</v>
      </c>
      <c r="I753" s="2">
        <f>ROUNDUP((E753-E752)/E752*100,2)</f>
        <v>1.71</v>
      </c>
    </row>
    <row r="754" spans="1:9">
      <c r="A754" s="1">
        <v>44438</v>
      </c>
      <c r="B754">
        <v>144.704498</v>
      </c>
      <c r="C754">
        <v>146.48950199999999</v>
      </c>
      <c r="D754">
        <v>144.60000600000001</v>
      </c>
      <c r="E754">
        <v>145.46949799999999</v>
      </c>
      <c r="F754">
        <v>16916000</v>
      </c>
      <c r="G754">
        <f>ROUNDUP(E754 - E753,2)</f>
        <v>0.92</v>
      </c>
      <c r="H754" s="2" t="str">
        <f>IF(G754 &gt; 0, "Positive Movement", IF(G754 &lt; 0, "Negative Movement", "No Movement"))</f>
        <v>Positive Movement</v>
      </c>
      <c r="I754" s="2">
        <f>ROUNDUP((E754-E753)/E753*100,2)</f>
        <v>0.64</v>
      </c>
    </row>
    <row r="755" spans="1:9">
      <c r="A755" s="1">
        <v>44439</v>
      </c>
      <c r="B755">
        <v>145.88450599999999</v>
      </c>
      <c r="C755">
        <v>146.11199999999999</v>
      </c>
      <c r="D755">
        <v>145</v>
      </c>
      <c r="E755">
        <v>145.462006</v>
      </c>
      <c r="F755">
        <v>26756000</v>
      </c>
      <c r="G755">
        <f>ROUNDUP(E755 - E754,2)</f>
        <v>-0.01</v>
      </c>
      <c r="H755" s="2" t="str">
        <f>IF(G755 &gt; 0, "Positive Movement", IF(G755 &lt; 0, "Negative Movement", "No Movement"))</f>
        <v>Negative Movement</v>
      </c>
      <c r="I755" s="2">
        <f>ROUNDUP((E755-E754)/E754*100,2)</f>
        <v>-0.01</v>
      </c>
    </row>
    <row r="756" spans="1:9">
      <c r="A756" s="1">
        <v>44440</v>
      </c>
      <c r="B756">
        <v>145.64999399999999</v>
      </c>
      <c r="C756">
        <v>146.82049599999999</v>
      </c>
      <c r="D756">
        <v>145.61450199999999</v>
      </c>
      <c r="E756">
        <v>145.841995</v>
      </c>
      <c r="F756">
        <v>15824000</v>
      </c>
      <c r="G756">
        <f>ROUNDUP(E756 - E755,2)</f>
        <v>0.38</v>
      </c>
      <c r="H756" s="2" t="str">
        <f>IF(G756 &gt; 0, "Positive Movement", IF(G756 &lt; 0, "Negative Movement", "No Movement"))</f>
        <v>Positive Movement</v>
      </c>
      <c r="I756" s="2">
        <f>ROUNDUP((E756-E755)/E755*100,2)</f>
        <v>0.27</v>
      </c>
    </row>
    <row r="757" spans="1:9">
      <c r="A757" s="1">
        <v>44441</v>
      </c>
      <c r="B757">
        <v>145.94949299999999</v>
      </c>
      <c r="C757">
        <v>146.324997</v>
      </c>
      <c r="D757">
        <v>144.106506</v>
      </c>
      <c r="E757">
        <v>144.21899400000001</v>
      </c>
      <c r="F757">
        <v>21844000</v>
      </c>
      <c r="G757">
        <f>ROUNDUP(E757 - E756,2)</f>
        <v>-1.6300000000000001</v>
      </c>
      <c r="H757" s="2" t="str">
        <f>IF(G757 &gt; 0, "Positive Movement", IF(G757 &lt; 0, "Negative Movement", "No Movement"))</f>
        <v>Negative Movement</v>
      </c>
      <c r="I757" s="2">
        <f>ROUNDUP((E757-E756)/E756*100,2)</f>
        <v>-1.1200000000000001</v>
      </c>
    </row>
    <row r="758" spans="1:9">
      <c r="A758" s="1">
        <v>44442</v>
      </c>
      <c r="B758">
        <v>144.145996</v>
      </c>
      <c r="C758">
        <v>145.37699900000001</v>
      </c>
      <c r="D758">
        <v>143.50500500000001</v>
      </c>
      <c r="E758">
        <v>144.77499399999999</v>
      </c>
      <c r="F758">
        <v>19104000</v>
      </c>
      <c r="G758">
        <f>ROUNDUP(E758 - E757,2)</f>
        <v>0.56000000000000005</v>
      </c>
      <c r="H758" s="2" t="str">
        <f>IF(G758 &gt; 0, "Positive Movement", IF(G758 &lt; 0, "Negative Movement", "No Movement"))</f>
        <v>Positive Movement</v>
      </c>
      <c r="I758" s="2">
        <f>ROUNDUP((E758-E757)/E757*100,2)</f>
        <v>0.39</v>
      </c>
    </row>
    <row r="759" spans="1:9">
      <c r="A759" s="1">
        <v>44446</v>
      </c>
      <c r="B759">
        <v>144.74949599999999</v>
      </c>
      <c r="C759">
        <v>145.824005</v>
      </c>
      <c r="D759">
        <v>144.541</v>
      </c>
      <c r="E759">
        <v>145.51899700000001</v>
      </c>
      <c r="F759">
        <v>15170000</v>
      </c>
      <c r="G759">
        <f>ROUNDUP(E759 - E758,2)</f>
        <v>0.75</v>
      </c>
      <c r="H759" s="2" t="str">
        <f>IF(G759 &gt; 0, "Positive Movement", IF(G759 &lt; 0, "Negative Movement", "No Movement"))</f>
        <v>Positive Movement</v>
      </c>
      <c r="I759" s="2">
        <f>ROUNDUP((E759-E758)/E758*100,2)</f>
        <v>0.52</v>
      </c>
    </row>
    <row r="760" spans="1:9">
      <c r="A760" s="1">
        <v>44447</v>
      </c>
      <c r="B760">
        <v>145.393494</v>
      </c>
      <c r="C760">
        <v>145.550995</v>
      </c>
      <c r="D760">
        <v>144.199997</v>
      </c>
      <c r="E760">
        <v>144.883499</v>
      </c>
      <c r="F760">
        <v>15486000</v>
      </c>
      <c r="G760">
        <f>ROUNDUP(E760 - E759,2)</f>
        <v>-0.64</v>
      </c>
      <c r="H760" s="2" t="str">
        <f>IF(G760 &gt; 0, "Positive Movement", IF(G760 &lt; 0, "Negative Movement", "No Movement"))</f>
        <v>Negative Movement</v>
      </c>
      <c r="I760" s="2">
        <f>ROUNDUP((E760-E759)/E759*100,2)</f>
        <v>-0.44</v>
      </c>
    </row>
    <row r="761" spans="1:9">
      <c r="A761" s="1">
        <v>44448</v>
      </c>
      <c r="B761">
        <v>144.883499</v>
      </c>
      <c r="C761">
        <v>145.66949500000001</v>
      </c>
      <c r="D761">
        <v>144.43400600000001</v>
      </c>
      <c r="E761">
        <v>144.913498</v>
      </c>
      <c r="F761">
        <v>14798000</v>
      </c>
      <c r="G761">
        <f>ROUNDUP(E761 - E760,2)</f>
        <v>0.03</v>
      </c>
      <c r="H761" s="2" t="str">
        <f>IF(G761 &gt; 0, "Positive Movement", IF(G761 &lt; 0, "Negative Movement", "No Movement"))</f>
        <v>Positive Movement</v>
      </c>
      <c r="I761" s="2">
        <f>ROUNDUP((E761-E760)/E760*100,2)</f>
        <v>0.03</v>
      </c>
    </row>
    <row r="762" spans="1:9">
      <c r="A762" s="1">
        <v>44449</v>
      </c>
      <c r="B762">
        <v>145.44349700000001</v>
      </c>
      <c r="C762">
        <v>146.01899700000001</v>
      </c>
      <c r="D762">
        <v>141.741501</v>
      </c>
      <c r="E762">
        <v>141.92100500000001</v>
      </c>
      <c r="F762">
        <v>32896000</v>
      </c>
      <c r="G762">
        <f>ROUNDUP(E762 - E761,2)</f>
        <v>-3</v>
      </c>
      <c r="H762" s="2" t="str">
        <f>IF(G762 &gt; 0, "Positive Movement", IF(G762 &lt; 0, "Negative Movement", "No Movement"))</f>
        <v>Negative Movement</v>
      </c>
      <c r="I762" s="2">
        <f>ROUNDUP((E762-E761)/E761*100,2)</f>
        <v>-2.0699999999999998</v>
      </c>
    </row>
    <row r="763" spans="1:9">
      <c r="A763" s="1">
        <v>44452</v>
      </c>
      <c r="B763">
        <v>143.20100400000001</v>
      </c>
      <c r="C763">
        <v>144.19099399999999</v>
      </c>
      <c r="D763">
        <v>142.282501</v>
      </c>
      <c r="E763">
        <v>143.46499600000001</v>
      </c>
      <c r="F763">
        <v>20176000</v>
      </c>
      <c r="G763">
        <f>ROUNDUP(E763 - E762,2)</f>
        <v>1.55</v>
      </c>
      <c r="H763" s="2" t="str">
        <f>IF(G763 &gt; 0, "Positive Movement", IF(G763 &lt; 0, "Negative Movement", "No Movement"))</f>
        <v>Positive Movement</v>
      </c>
      <c r="I763" s="2">
        <f>ROUNDUP((E763-E762)/E762*100,2)</f>
        <v>1.0900000000000001</v>
      </c>
    </row>
    <row r="764" spans="1:9">
      <c r="A764" s="1">
        <v>44453</v>
      </c>
      <c r="B764">
        <v>144.16099500000001</v>
      </c>
      <c r="C764">
        <v>144.72749300000001</v>
      </c>
      <c r="D764">
        <v>142.90550200000001</v>
      </c>
      <c r="E764">
        <v>143.40600599999999</v>
      </c>
      <c r="F764">
        <v>18916000</v>
      </c>
      <c r="G764">
        <f>ROUNDUP(E764 - E763,2)</f>
        <v>-6.0000000000000005E-2</v>
      </c>
      <c r="H764" s="2" t="str">
        <f>IF(G764 &gt; 0, "Positive Movement", IF(G764 &lt; 0, "Negative Movement", "No Movement"))</f>
        <v>Negative Movement</v>
      </c>
      <c r="I764" s="2">
        <f>ROUNDUP((E764-E763)/E763*100,2)</f>
        <v>-0.05</v>
      </c>
    </row>
    <row r="765" spans="1:9">
      <c r="A765" s="1">
        <v>44454</v>
      </c>
      <c r="B765">
        <v>143.75900300000001</v>
      </c>
      <c r="C765">
        <v>145.58149700000001</v>
      </c>
      <c r="D765">
        <v>142.25599700000001</v>
      </c>
      <c r="E765">
        <v>145.205994</v>
      </c>
      <c r="F765">
        <v>20648000</v>
      </c>
      <c r="G765">
        <f>ROUNDUP(E765 - E764,2)</f>
        <v>1.8</v>
      </c>
      <c r="H765" s="2" t="str">
        <f>IF(G765 &gt; 0, "Positive Movement", IF(G765 &lt; 0, "Negative Movement", "No Movement"))</f>
        <v>Positive Movement</v>
      </c>
      <c r="I765" s="2">
        <f>ROUNDUP((E765-E764)/E764*100,2)</f>
        <v>1.26</v>
      </c>
    </row>
    <row r="766" spans="1:9">
      <c r="A766" s="1">
        <v>44455</v>
      </c>
      <c r="B766">
        <v>145.121002</v>
      </c>
      <c r="C766">
        <v>145.199997</v>
      </c>
      <c r="D766">
        <v>143.41635099999999</v>
      </c>
      <c r="E766">
        <v>144.37350499999999</v>
      </c>
      <c r="F766">
        <v>20292000</v>
      </c>
      <c r="G766">
        <f>ROUNDUP(E766 - E765,2)</f>
        <v>-0.84</v>
      </c>
      <c r="H766" s="2" t="str">
        <f>IF(G766 &gt; 0, "Positive Movement", IF(G766 &lt; 0, "Negative Movement", "No Movement"))</f>
        <v>Negative Movement</v>
      </c>
      <c r="I766" s="2">
        <f>ROUNDUP((E766-E765)/E765*100,2)</f>
        <v>-0.57999999999999996</v>
      </c>
    </row>
    <row r="767" spans="1:9">
      <c r="A767" s="1">
        <v>44456</v>
      </c>
      <c r="B767">
        <v>143.79849200000001</v>
      </c>
      <c r="C767">
        <v>144.24949599999999</v>
      </c>
      <c r="D767">
        <v>141.06149300000001</v>
      </c>
      <c r="E767">
        <v>141.46350100000001</v>
      </c>
      <c r="F767">
        <v>60040000</v>
      </c>
      <c r="G767">
        <f>ROUNDUP(E767 - E766,2)</f>
        <v>-2.92</v>
      </c>
      <c r="H767" s="2" t="str">
        <f>IF(G767 &gt; 0, "Positive Movement", IF(G767 &lt; 0, "Negative Movement", "No Movement"))</f>
        <v>Negative Movement</v>
      </c>
      <c r="I767" s="2">
        <f>ROUNDUP((E767-E766)/E766*100,2)</f>
        <v>-2.0199999999999996</v>
      </c>
    </row>
    <row r="768" spans="1:9">
      <c r="A768" s="1">
        <v>44459</v>
      </c>
      <c r="B768">
        <v>139.00019800000001</v>
      </c>
      <c r="C768">
        <v>139.362503</v>
      </c>
      <c r="D768">
        <v>137.05299400000001</v>
      </c>
      <c r="E768">
        <v>139.016998</v>
      </c>
      <c r="F768">
        <v>34918000</v>
      </c>
      <c r="G768">
        <f>ROUNDUP(E768 - E767,2)</f>
        <v>-2.4499999999999997</v>
      </c>
      <c r="H768" s="2" t="str">
        <f>IF(G768 &gt; 0, "Positive Movement", IF(G768 &lt; 0, "Negative Movement", "No Movement"))</f>
        <v>Negative Movement</v>
      </c>
      <c r="I768" s="2">
        <f>ROUNDUP((E768-E767)/E767*100,2)</f>
        <v>-1.73</v>
      </c>
    </row>
    <row r="769" spans="1:9">
      <c r="A769" s="1">
        <v>44460</v>
      </c>
      <c r="B769">
        <v>140.11700400000001</v>
      </c>
      <c r="C769">
        <v>140.8116</v>
      </c>
      <c r="D769">
        <v>138.90550200000001</v>
      </c>
      <c r="E769">
        <v>139.6465</v>
      </c>
      <c r="F769">
        <v>18130000</v>
      </c>
      <c r="G769">
        <f>ROUNDUP(E769 - E768,2)</f>
        <v>0.63</v>
      </c>
      <c r="H769" s="2" t="str">
        <f>IF(G769 &gt; 0, "Positive Movement", IF(G769 &lt; 0, "Negative Movement", "No Movement"))</f>
        <v>Positive Movement</v>
      </c>
      <c r="I769" s="2">
        <f>ROUNDUP((E769-E768)/E768*100,2)</f>
        <v>0.46</v>
      </c>
    </row>
    <row r="770" spans="1:9">
      <c r="A770" s="1">
        <v>44461</v>
      </c>
      <c r="B770">
        <v>140.05050700000001</v>
      </c>
      <c r="C770">
        <v>141.583496</v>
      </c>
      <c r="D770">
        <v>139.471756</v>
      </c>
      <c r="E770">
        <v>140.93850699999999</v>
      </c>
      <c r="F770">
        <v>22068000</v>
      </c>
      <c r="G770">
        <f>ROUNDUP(E770 - E769,2)</f>
        <v>1.3</v>
      </c>
      <c r="H770" s="2" t="str">
        <f>IF(G770 &gt; 0, "Positive Movement", IF(G770 &lt; 0, "Negative Movement", "No Movement"))</f>
        <v>Positive Movement</v>
      </c>
      <c r="I770" s="2">
        <f>ROUNDUP((E770-E769)/E769*100,2)</f>
        <v>0.93</v>
      </c>
    </row>
    <row r="771" spans="1:9">
      <c r="A771" s="1">
        <v>44462</v>
      </c>
      <c r="B771">
        <v>141.609497</v>
      </c>
      <c r="C771">
        <v>142.25245699999999</v>
      </c>
      <c r="D771">
        <v>141.096497</v>
      </c>
      <c r="E771">
        <v>141.82650799999999</v>
      </c>
      <c r="F771">
        <v>17272000</v>
      </c>
      <c r="G771">
        <f>ROUNDUP(E771 - E770,2)</f>
        <v>0.89</v>
      </c>
      <c r="H771" s="2" t="str">
        <f>IF(G771 &gt; 0, "Positive Movement", IF(G771 &lt; 0, "Negative Movement", "No Movement"))</f>
        <v>Positive Movement</v>
      </c>
      <c r="I771" s="2">
        <f>ROUNDUP((E771-E770)/E770*100,2)</f>
        <v>0.64</v>
      </c>
    </row>
    <row r="772" spans="1:9">
      <c r="A772" s="1">
        <v>44463</v>
      </c>
      <c r="B772">
        <v>140.945999</v>
      </c>
      <c r="C772">
        <v>142.903503</v>
      </c>
      <c r="D772">
        <v>140.850494</v>
      </c>
      <c r="E772">
        <v>142.63299599999999</v>
      </c>
      <c r="F772">
        <v>14950000</v>
      </c>
      <c r="G772">
        <f>ROUNDUP(E772 - E771,2)</f>
        <v>0.81</v>
      </c>
      <c r="H772" s="2" t="str">
        <f>IF(G772 &gt; 0, "Positive Movement", IF(G772 &lt; 0, "Negative Movement", "No Movement"))</f>
        <v>Positive Movement</v>
      </c>
      <c r="I772" s="2">
        <f>ROUNDUP((E772-E771)/E771*100,2)</f>
        <v>0.57000000000000006</v>
      </c>
    </row>
    <row r="773" spans="1:9">
      <c r="A773" s="1">
        <v>44466</v>
      </c>
      <c r="B773">
        <v>141.58549500000001</v>
      </c>
      <c r="C773">
        <v>142.5</v>
      </c>
      <c r="D773">
        <v>140.5</v>
      </c>
      <c r="E773">
        <v>141.50100699999999</v>
      </c>
      <c r="F773">
        <v>18844000</v>
      </c>
      <c r="G773">
        <f>ROUNDUP(E773 - E772,2)</f>
        <v>-1.1399999999999999</v>
      </c>
      <c r="H773" s="2" t="str">
        <f>IF(G773 &gt; 0, "Positive Movement", IF(G773 &lt; 0, "Negative Movement", "No Movement"))</f>
        <v>Negative Movement</v>
      </c>
      <c r="I773" s="2">
        <f>ROUNDUP((E773-E772)/E772*100,2)</f>
        <v>-0.8</v>
      </c>
    </row>
    <row r="774" spans="1:9">
      <c r="A774" s="1">
        <v>44467</v>
      </c>
      <c r="B774">
        <v>139.08850100000001</v>
      </c>
      <c r="C774">
        <v>139.606506</v>
      </c>
      <c r="D774">
        <v>135.699997</v>
      </c>
      <c r="E774">
        <v>136.18400600000001</v>
      </c>
      <c r="F774">
        <v>42190000</v>
      </c>
      <c r="G774">
        <f>ROUNDUP(E774 - E773,2)</f>
        <v>-5.3199999999999994</v>
      </c>
      <c r="H774" s="2" t="str">
        <f>IF(G774 &gt; 0, "Positive Movement", IF(G774 &lt; 0, "Negative Movement", "No Movement"))</f>
        <v>Negative Movement</v>
      </c>
      <c r="I774" s="2">
        <f>ROUNDUP((E774-E773)/E773*100,2)</f>
        <v>-3.76</v>
      </c>
    </row>
    <row r="775" spans="1:9">
      <c r="A775" s="1">
        <v>44468</v>
      </c>
      <c r="B775">
        <v>137.10969499999999</v>
      </c>
      <c r="C775">
        <v>137.39849899999999</v>
      </c>
      <c r="D775">
        <v>134.25</v>
      </c>
      <c r="E775">
        <v>134.520996</v>
      </c>
      <c r="F775">
        <v>26338000</v>
      </c>
      <c r="G775">
        <f>ROUNDUP(E775 - E774,2)</f>
        <v>-1.67</v>
      </c>
      <c r="H775" s="2" t="str">
        <f>IF(G775 &gt; 0, "Positive Movement", IF(G775 &lt; 0, "Negative Movement", "No Movement"))</f>
        <v>Negative Movement</v>
      </c>
      <c r="I775" s="2">
        <f>ROUNDUP((E775-E774)/E774*100,2)</f>
        <v>-1.23</v>
      </c>
    </row>
    <row r="776" spans="1:9">
      <c r="A776" s="1">
        <v>44469</v>
      </c>
      <c r="B776">
        <v>134.324997</v>
      </c>
      <c r="C776">
        <v>135.58999600000001</v>
      </c>
      <c r="D776">
        <v>133</v>
      </c>
      <c r="E776">
        <v>133.265503</v>
      </c>
      <c r="F776">
        <v>35294000</v>
      </c>
      <c r="G776">
        <f>ROUNDUP(E776 - E775,2)</f>
        <v>-1.26</v>
      </c>
      <c r="H776" s="2" t="str">
        <f>IF(G776 &gt; 0, "Positive Movement", IF(G776 &lt; 0, "Negative Movement", "No Movement"))</f>
        <v>Negative Movement</v>
      </c>
      <c r="I776" s="2">
        <f>ROUNDUP((E776-E775)/E775*100,2)</f>
        <v>-0.94000000000000006</v>
      </c>
    </row>
    <row r="777" spans="1:9">
      <c r="A777" s="1">
        <v>44470</v>
      </c>
      <c r="B777">
        <v>133.55450400000001</v>
      </c>
      <c r="C777">
        <v>137.070999</v>
      </c>
      <c r="D777">
        <v>133.37750199999999</v>
      </c>
      <c r="E777">
        <v>136.46249399999999</v>
      </c>
      <c r="F777">
        <v>28388000</v>
      </c>
      <c r="G777">
        <f>ROUNDUP(E777 - E776,2)</f>
        <v>3.1999999999999997</v>
      </c>
      <c r="H777" s="2" t="str">
        <f>IF(G777 &gt; 0, "Positive Movement", IF(G777 &lt; 0, "Negative Movement", "No Movement"))</f>
        <v>Positive Movement</v>
      </c>
      <c r="I777" s="2">
        <f>ROUNDUP((E777-E776)/E776*100,2)</f>
        <v>2.4</v>
      </c>
    </row>
    <row r="778" spans="1:9">
      <c r="A778" s="1">
        <v>44473</v>
      </c>
      <c r="B778">
        <v>135.69949299999999</v>
      </c>
      <c r="C778">
        <v>135.699997</v>
      </c>
      <c r="D778">
        <v>131.166504</v>
      </c>
      <c r="E778">
        <v>133.76499899999999</v>
      </c>
      <c r="F778">
        <v>31530000</v>
      </c>
      <c r="G778">
        <f>ROUNDUP(E778 - E777,2)</f>
        <v>-2.6999999999999997</v>
      </c>
      <c r="H778" s="2" t="str">
        <f>IF(G778 &gt; 0, "Positive Movement", IF(G778 &lt; 0, "Negative Movement", "No Movement"))</f>
        <v>Negative Movement</v>
      </c>
      <c r="I778" s="2">
        <f>ROUNDUP((E778-E777)/E777*100,2)</f>
        <v>-1.98</v>
      </c>
    </row>
    <row r="779" spans="1:9">
      <c r="A779" s="1">
        <v>44474</v>
      </c>
      <c r="B779">
        <v>134</v>
      </c>
      <c r="C779">
        <v>137.36199999999999</v>
      </c>
      <c r="D779">
        <v>134</v>
      </c>
      <c r="E779">
        <v>136.17700199999999</v>
      </c>
      <c r="F779">
        <v>24126000</v>
      </c>
      <c r="G779">
        <f>ROUNDUP(E779 - E778,2)</f>
        <v>2.42</v>
      </c>
      <c r="H779" s="2" t="str">
        <f>IF(G779 &gt; 0, "Positive Movement", IF(G779 &lt; 0, "Negative Movement", "No Movement"))</f>
        <v>Positive Movement</v>
      </c>
      <c r="I779" s="2">
        <f>ROUNDUP((E779-E778)/E778*100,2)</f>
        <v>1.81</v>
      </c>
    </row>
    <row r="780" spans="1:9">
      <c r="A780" s="1">
        <v>44475</v>
      </c>
      <c r="B780">
        <v>134.62550400000001</v>
      </c>
      <c r="C780">
        <v>137.85200499999999</v>
      </c>
      <c r="D780">
        <v>134.48649599999999</v>
      </c>
      <c r="E780">
        <v>137.354004</v>
      </c>
      <c r="F780">
        <v>19764000</v>
      </c>
      <c r="G780">
        <f>ROUNDUP(E780 - E779,2)</f>
        <v>1.18</v>
      </c>
      <c r="H780" s="2" t="str">
        <f>IF(G780 &gt; 0, "Positive Movement", IF(G780 &lt; 0, "Negative Movement", "No Movement"))</f>
        <v>Positive Movement</v>
      </c>
      <c r="I780" s="2">
        <f>ROUNDUP((E780-E779)/E779*100,2)</f>
        <v>0.87</v>
      </c>
    </row>
    <row r="781" spans="1:9">
      <c r="A781" s="1">
        <v>44476</v>
      </c>
      <c r="B781">
        <v>138.86300700000001</v>
      </c>
      <c r="C781">
        <v>140.154449</v>
      </c>
      <c r="D781">
        <v>138.56300400000001</v>
      </c>
      <c r="E781">
        <v>139.18550099999999</v>
      </c>
      <c r="F781">
        <v>18250000</v>
      </c>
      <c r="G781">
        <f>ROUNDUP(E781 - E780,2)</f>
        <v>1.84</v>
      </c>
      <c r="H781" s="2" t="str">
        <f>IF(G781 &gt; 0, "Positive Movement", IF(G781 &lt; 0, "Negative Movement", "No Movement"))</f>
        <v>Positive Movement</v>
      </c>
      <c r="I781" s="2">
        <f>ROUNDUP((E781-E780)/E780*100,2)</f>
        <v>1.34</v>
      </c>
    </row>
    <row r="782" spans="1:9">
      <c r="A782" s="1">
        <v>44477</v>
      </c>
      <c r="B782">
        <v>139.90600599999999</v>
      </c>
      <c r="C782">
        <v>140.317001</v>
      </c>
      <c r="D782">
        <v>139.42935199999999</v>
      </c>
      <c r="E782">
        <v>140.05600000000001</v>
      </c>
      <c r="F782">
        <v>18924000</v>
      </c>
      <c r="G782">
        <f>ROUNDUP(E782 - E781,2)</f>
        <v>0.88</v>
      </c>
      <c r="H782" s="2" t="str">
        <f>IF(G782 &gt; 0, "Positive Movement", IF(G782 &lt; 0, "Negative Movement", "No Movement"))</f>
        <v>Positive Movement</v>
      </c>
      <c r="I782" s="2">
        <f>ROUNDUP((E782-E781)/E781*100,2)</f>
        <v>0.63</v>
      </c>
    </row>
    <row r="783" spans="1:9">
      <c r="A783" s="1">
        <v>44480</v>
      </c>
      <c r="B783">
        <v>139.800003</v>
      </c>
      <c r="C783">
        <v>140.76365699999999</v>
      </c>
      <c r="D783">
        <v>138.80650299999999</v>
      </c>
      <c r="E783">
        <v>138.84750399999999</v>
      </c>
      <c r="F783">
        <v>16584000</v>
      </c>
      <c r="G783">
        <f>ROUNDUP(E783 - E782,2)</f>
        <v>-1.21</v>
      </c>
      <c r="H783" s="2" t="str">
        <f>IF(G783 &gt; 0, "Positive Movement", IF(G783 &lt; 0, "Negative Movement", "No Movement"))</f>
        <v>Negative Movement</v>
      </c>
      <c r="I783" s="2">
        <f>ROUNDUP((E783-E782)/E782*100,2)</f>
        <v>-0.87</v>
      </c>
    </row>
    <row r="784" spans="1:9">
      <c r="A784" s="1">
        <v>44481</v>
      </c>
      <c r="B784">
        <v>139.637497</v>
      </c>
      <c r="C784">
        <v>139.695007</v>
      </c>
      <c r="D784">
        <v>136.25</v>
      </c>
      <c r="E784">
        <v>136.712997</v>
      </c>
      <c r="F784">
        <v>22536000</v>
      </c>
      <c r="G784">
        <f>ROUNDUP(E784 - E783,2)</f>
        <v>-2.1399999999999997</v>
      </c>
      <c r="H784" s="2" t="str">
        <f>IF(G784 &gt; 0, "Positive Movement", IF(G784 &lt; 0, "Negative Movement", "No Movement"))</f>
        <v>Negative Movement</v>
      </c>
      <c r="I784" s="2">
        <f>ROUNDUP((E784-E783)/E783*100,2)</f>
        <v>-1.54</v>
      </c>
    </row>
    <row r="785" spans="1:9">
      <c r="A785" s="1">
        <v>44482</v>
      </c>
      <c r="B785">
        <v>137.75</v>
      </c>
      <c r="C785">
        <v>138.550003</v>
      </c>
      <c r="D785">
        <v>136.97650100000001</v>
      </c>
      <c r="E785">
        <v>137.89999399999999</v>
      </c>
      <c r="F785">
        <v>16380000</v>
      </c>
      <c r="G785">
        <f>ROUNDUP(E785 - E784,2)</f>
        <v>1.19</v>
      </c>
      <c r="H785" s="2" t="str">
        <f>IF(G785 &gt; 0, "Positive Movement", IF(G785 &lt; 0, "Negative Movement", "No Movement"))</f>
        <v>Positive Movement</v>
      </c>
      <c r="I785" s="2">
        <f>ROUNDUP((E785-E784)/E784*100,2)</f>
        <v>0.87</v>
      </c>
    </row>
    <row r="786" spans="1:9">
      <c r="A786" s="1">
        <v>44483</v>
      </c>
      <c r="B786">
        <v>139.95199600000001</v>
      </c>
      <c r="C786">
        <v>141.65150499999999</v>
      </c>
      <c r="D786">
        <v>139.33900499999999</v>
      </c>
      <c r="E786">
        <v>141.412003</v>
      </c>
      <c r="F786">
        <v>21426000</v>
      </c>
      <c r="G786">
        <f>ROUNDUP(E786 - E785,2)</f>
        <v>3.5199999999999996</v>
      </c>
      <c r="H786" s="2" t="str">
        <f>IF(G786 &gt; 0, "Positive Movement", IF(G786 &lt; 0, "Negative Movement", "No Movement"))</f>
        <v>Positive Movement</v>
      </c>
      <c r="I786" s="2">
        <f>ROUNDUP((E786-E785)/E785*100,2)</f>
        <v>2.5499999999999998</v>
      </c>
    </row>
    <row r="787" spans="1:9">
      <c r="A787" s="1">
        <v>44484</v>
      </c>
      <c r="B787">
        <v>142.199997</v>
      </c>
      <c r="C787">
        <v>142.199997</v>
      </c>
      <c r="D787">
        <v>141.06449900000001</v>
      </c>
      <c r="E787">
        <v>141.675003</v>
      </c>
      <c r="F787">
        <v>21250000</v>
      </c>
      <c r="G787">
        <f>ROUNDUP(E787 - E786,2)</f>
        <v>0.27</v>
      </c>
      <c r="H787" s="2" t="str">
        <f>IF(G787 &gt; 0, "Positive Movement", IF(G787 &lt; 0, "Negative Movement", "No Movement"))</f>
        <v>Positive Movement</v>
      </c>
      <c r="I787" s="2">
        <f>ROUNDUP((E787-E786)/E786*100,2)</f>
        <v>0.19</v>
      </c>
    </row>
    <row r="788" spans="1:9">
      <c r="A788" s="1">
        <v>44487</v>
      </c>
      <c r="B788">
        <v>141.21350100000001</v>
      </c>
      <c r="C788">
        <v>142.998749</v>
      </c>
      <c r="D788">
        <v>141.21350100000001</v>
      </c>
      <c r="E788">
        <v>142.96049500000001</v>
      </c>
      <c r="F788">
        <v>16564000</v>
      </c>
      <c r="G788">
        <f>ROUNDUP(E788 - E787,2)</f>
        <v>1.29</v>
      </c>
      <c r="H788" s="2" t="str">
        <f>IF(G788 &gt; 0, "Positive Movement", IF(G788 &lt; 0, "Negative Movement", "No Movement"))</f>
        <v>Positive Movement</v>
      </c>
      <c r="I788" s="2">
        <f>ROUNDUP((E788-E787)/E787*100,2)</f>
        <v>0.91</v>
      </c>
    </row>
    <row r="789" spans="1:9">
      <c r="A789" s="1">
        <v>44488</v>
      </c>
      <c r="B789">
        <v>143.291504</v>
      </c>
      <c r="C789">
        <v>144.10699500000001</v>
      </c>
      <c r="D789">
        <v>143.09599299999999</v>
      </c>
      <c r="E789">
        <v>143.82200599999999</v>
      </c>
      <c r="F789">
        <v>15316000</v>
      </c>
      <c r="G789">
        <f>ROUNDUP(E789 - E788,2)</f>
        <v>0.87</v>
      </c>
      <c r="H789" s="2" t="str">
        <f>IF(G789 &gt; 0, "Positive Movement", IF(G789 &lt; 0, "Negative Movement", "No Movement"))</f>
        <v>Positive Movement</v>
      </c>
      <c r="I789" s="2">
        <f>ROUNDUP((E789-E788)/E788*100,2)</f>
        <v>0.61</v>
      </c>
    </row>
    <row r="790" spans="1:9">
      <c r="A790" s="1">
        <v>44489</v>
      </c>
      <c r="B790">
        <v>144.22250399999999</v>
      </c>
      <c r="C790">
        <v>144.24775700000001</v>
      </c>
      <c r="D790">
        <v>141.912003</v>
      </c>
      <c r="E790">
        <v>142.41499300000001</v>
      </c>
      <c r="F790">
        <v>17940000</v>
      </c>
      <c r="G790">
        <f>ROUNDUP(E790 - E789,2)</f>
        <v>-1.41</v>
      </c>
      <c r="H790" s="2" t="str">
        <f>IF(G790 &gt; 0, "Positive Movement", IF(G790 &lt; 0, "Negative Movement", "No Movement"))</f>
        <v>Negative Movement</v>
      </c>
      <c r="I790" s="2">
        <f>ROUNDUP((E790-E789)/E789*100,2)</f>
        <v>-0.98</v>
      </c>
    </row>
    <row r="791" spans="1:9">
      <c r="A791" s="1">
        <v>44490</v>
      </c>
      <c r="B791">
        <v>142.192001</v>
      </c>
      <c r="C791">
        <v>142.849503</v>
      </c>
      <c r="D791">
        <v>141.63699299999999</v>
      </c>
      <c r="E791">
        <v>142.78050200000001</v>
      </c>
      <c r="F791">
        <v>14850000</v>
      </c>
      <c r="G791">
        <f>ROUNDUP(E791 - E790,2)</f>
        <v>0.37</v>
      </c>
      <c r="H791" s="2" t="str">
        <f>IF(G791 &gt; 0, "Positive Movement", IF(G791 &lt; 0, "Negative Movement", "No Movement"))</f>
        <v>Positive Movement</v>
      </c>
      <c r="I791" s="2">
        <f>ROUNDUP((E791-E790)/E790*100,2)</f>
        <v>0.26</v>
      </c>
    </row>
    <row r="792" spans="1:9">
      <c r="A792" s="1">
        <v>44491</v>
      </c>
      <c r="B792">
        <v>140.350998</v>
      </c>
      <c r="C792">
        <v>141.558502</v>
      </c>
      <c r="D792">
        <v>137.170502</v>
      </c>
      <c r="E792">
        <v>138.625</v>
      </c>
      <c r="F792">
        <v>30182000</v>
      </c>
      <c r="G792">
        <f>ROUNDUP(E792 - E791,2)</f>
        <v>-4.16</v>
      </c>
      <c r="H792" s="2" t="str">
        <f>IF(G792 &gt; 0, "Positive Movement", IF(G792 &lt; 0, "Negative Movement", "No Movement"))</f>
        <v>Negative Movement</v>
      </c>
      <c r="I792" s="2">
        <f>ROUNDUP((E792-E791)/E791*100,2)</f>
        <v>-2.92</v>
      </c>
    </row>
    <row r="793" spans="1:9">
      <c r="A793" s="1">
        <v>44494</v>
      </c>
      <c r="B793">
        <v>138.81050099999999</v>
      </c>
      <c r="C793">
        <v>139.20579499999999</v>
      </c>
      <c r="D793">
        <v>136.74850499999999</v>
      </c>
      <c r="E793">
        <v>138.77299500000001</v>
      </c>
      <c r="F793">
        <v>21082000</v>
      </c>
      <c r="G793">
        <f>ROUNDUP(E793 - E792,2)</f>
        <v>0.15000000000000002</v>
      </c>
      <c r="H793" s="2" t="str">
        <f>IF(G793 &gt; 0, "Positive Movement", IF(G793 &lt; 0, "Negative Movement", "No Movement"))</f>
        <v>Positive Movement</v>
      </c>
      <c r="I793" s="2">
        <f>ROUNDUP((E793-E792)/E792*100,2)</f>
        <v>0.11</v>
      </c>
    </row>
    <row r="794" spans="1:9">
      <c r="A794" s="1">
        <v>44495</v>
      </c>
      <c r="B794">
        <v>140.60600299999999</v>
      </c>
      <c r="C794">
        <v>140.839493</v>
      </c>
      <c r="D794">
        <v>139.005493</v>
      </c>
      <c r="E794">
        <v>139.671997</v>
      </c>
      <c r="F794">
        <v>28258000</v>
      </c>
      <c r="G794">
        <f>ROUNDUP(E794 - E793,2)</f>
        <v>0.9</v>
      </c>
      <c r="H794" s="2" t="str">
        <f>IF(G794 &gt; 0, "Positive Movement", IF(G794 &lt; 0, "Negative Movement", "No Movement"))</f>
        <v>Positive Movement</v>
      </c>
      <c r="I794" s="2">
        <f>ROUNDUP((E794-E793)/E793*100,2)</f>
        <v>0.65</v>
      </c>
    </row>
    <row r="795" spans="1:9">
      <c r="A795" s="1">
        <v>44496</v>
      </c>
      <c r="B795">
        <v>139.90249600000001</v>
      </c>
      <c r="C795">
        <v>149.11799600000001</v>
      </c>
      <c r="D795">
        <v>139.90249600000001</v>
      </c>
      <c r="E795">
        <v>146.427505</v>
      </c>
      <c r="F795">
        <v>51850000</v>
      </c>
      <c r="G795">
        <f>ROUNDUP(E795 - E794,2)</f>
        <v>6.76</v>
      </c>
      <c r="H795" s="2" t="str">
        <f>IF(G795 &gt; 0, "Positive Movement", IF(G795 &lt; 0, "Negative Movement", "No Movement"))</f>
        <v>Positive Movement</v>
      </c>
      <c r="I795" s="2">
        <f>ROUNDUP((E795-E794)/E794*100,2)</f>
        <v>4.84</v>
      </c>
    </row>
    <row r="796" spans="1:9">
      <c r="A796" s="1">
        <v>44497</v>
      </c>
      <c r="B796">
        <v>147.29899599999999</v>
      </c>
      <c r="C796">
        <v>147.42449999999999</v>
      </c>
      <c r="D796">
        <v>144.76350400000001</v>
      </c>
      <c r="E796">
        <v>146.128998</v>
      </c>
      <c r="F796">
        <v>32418000</v>
      </c>
      <c r="G796">
        <f>ROUNDUP(E796 - E795,2)</f>
        <v>-0.3</v>
      </c>
      <c r="H796" s="2" t="str">
        <f>IF(G796 &gt; 0, "Positive Movement", IF(G796 &lt; 0, "Negative Movement", "No Movement"))</f>
        <v>Negative Movement</v>
      </c>
      <c r="I796" s="2">
        <f>ROUNDUP((E796-E795)/E795*100,2)</f>
        <v>-0.21000000000000002</v>
      </c>
    </row>
    <row r="797" spans="1:9">
      <c r="A797" s="1">
        <v>44498</v>
      </c>
      <c r="B797">
        <v>145.520004</v>
      </c>
      <c r="C797">
        <v>148.61300700000001</v>
      </c>
      <c r="D797">
        <v>145.166504</v>
      </c>
      <c r="E797">
        <v>148.27049299999999</v>
      </c>
      <c r="F797">
        <v>28954000</v>
      </c>
      <c r="G797">
        <f>ROUNDUP(E797 - E796,2)</f>
        <v>2.15</v>
      </c>
      <c r="H797" s="2" t="str">
        <f>IF(G797 &gt; 0, "Positive Movement", IF(G797 &lt; 0, "Negative Movement", "No Movement"))</f>
        <v>Positive Movement</v>
      </c>
      <c r="I797" s="2">
        <f>ROUNDUP((E797-E796)/E796*100,2)</f>
        <v>1.47</v>
      </c>
    </row>
    <row r="798" spans="1:9">
      <c r="A798" s="1">
        <v>44501</v>
      </c>
      <c r="B798">
        <v>148.16499300000001</v>
      </c>
      <c r="C798">
        <v>148.399506</v>
      </c>
      <c r="D798">
        <v>143.579498</v>
      </c>
      <c r="E798">
        <v>143.774002</v>
      </c>
      <c r="F798">
        <v>32272000</v>
      </c>
      <c r="G798">
        <f>ROUNDUP(E798 - E797,2)</f>
        <v>-4.5</v>
      </c>
      <c r="H798" s="2" t="str">
        <f>IF(G798 &gt; 0, "Positive Movement", IF(G798 &lt; 0, "Negative Movement", "No Movement"))</f>
        <v>Negative Movement</v>
      </c>
      <c r="I798" s="2">
        <f>ROUNDUP((E798-E797)/E797*100,2)</f>
        <v>-3.0399999999999996</v>
      </c>
    </row>
    <row r="799" spans="1:9">
      <c r="A799" s="1">
        <v>44502</v>
      </c>
      <c r="B799">
        <v>144.80940200000001</v>
      </c>
      <c r="C799">
        <v>146.920502</v>
      </c>
      <c r="D799">
        <v>144.641006</v>
      </c>
      <c r="E799">
        <v>145.86300700000001</v>
      </c>
      <c r="F799">
        <v>21150000</v>
      </c>
      <c r="G799">
        <f>ROUNDUP(E799 - E798,2)</f>
        <v>2.09</v>
      </c>
      <c r="H799" s="2" t="str">
        <f>IF(G799 &gt; 0, "Positive Movement", IF(G799 &lt; 0, "Negative Movement", "No Movement"))</f>
        <v>Positive Movement</v>
      </c>
      <c r="I799" s="2">
        <f>ROUNDUP((E799-E798)/E798*100,2)</f>
        <v>1.46</v>
      </c>
    </row>
    <row r="800" spans="1:9">
      <c r="A800" s="1">
        <v>44503</v>
      </c>
      <c r="B800">
        <v>146.27499399999999</v>
      </c>
      <c r="C800">
        <v>146.910507</v>
      </c>
      <c r="D800">
        <v>145.05349699999999</v>
      </c>
      <c r="E800">
        <v>146.78999300000001</v>
      </c>
      <c r="F800">
        <v>17886000</v>
      </c>
      <c r="G800">
        <f>ROUNDUP(E800 - E799,2)</f>
        <v>0.93</v>
      </c>
      <c r="H800" s="2" t="str">
        <f>IF(G800 &gt; 0, "Positive Movement", IF(G800 &lt; 0, "Negative Movement", "No Movement"))</f>
        <v>Positive Movement</v>
      </c>
      <c r="I800" s="2">
        <f>ROUNDUP((E800-E799)/E799*100,2)</f>
        <v>0.64</v>
      </c>
    </row>
    <row r="801" spans="1:9">
      <c r="A801" s="1">
        <v>44504</v>
      </c>
      <c r="B801">
        <v>147.199997</v>
      </c>
      <c r="C801">
        <v>149.949997</v>
      </c>
      <c r="D801">
        <v>146.634995</v>
      </c>
      <c r="E801">
        <v>148.682999</v>
      </c>
      <c r="F801">
        <v>24700000</v>
      </c>
      <c r="G801">
        <f>ROUNDUP(E801 - E800,2)</f>
        <v>1.9</v>
      </c>
      <c r="H801" s="2" t="str">
        <f>IF(G801 &gt; 0, "Positive Movement", IF(G801 &lt; 0, "Negative Movement", "No Movement"))</f>
        <v>Positive Movement</v>
      </c>
      <c r="I801" s="2">
        <f>ROUNDUP((E801-E800)/E800*100,2)</f>
        <v>1.29</v>
      </c>
    </row>
    <row r="802" spans="1:9">
      <c r="A802" s="1">
        <v>44505</v>
      </c>
      <c r="B802">
        <v>149.3535</v>
      </c>
      <c r="C802">
        <v>150.57075499999999</v>
      </c>
      <c r="D802">
        <v>148.651993</v>
      </c>
      <c r="E802">
        <v>149.24099699999999</v>
      </c>
      <c r="F802">
        <v>20408000</v>
      </c>
      <c r="G802">
        <f>ROUNDUP(E802 - E801,2)</f>
        <v>0.56000000000000005</v>
      </c>
      <c r="H802" s="2" t="str">
        <f>IF(G802 &gt; 0, "Positive Movement", IF(G802 &lt; 0, "Negative Movement", "No Movement"))</f>
        <v>Positive Movement</v>
      </c>
      <c r="I802" s="2">
        <f>ROUNDUP((E802-E801)/E801*100,2)</f>
        <v>0.38</v>
      </c>
    </row>
    <row r="803" spans="1:9">
      <c r="A803" s="1">
        <v>44508</v>
      </c>
      <c r="B803">
        <v>150</v>
      </c>
      <c r="C803">
        <v>151.03450000000001</v>
      </c>
      <c r="D803">
        <v>149.11999499999999</v>
      </c>
      <c r="E803">
        <v>149.35150100000001</v>
      </c>
      <c r="F803">
        <v>18388000</v>
      </c>
      <c r="G803">
        <f>ROUNDUP(E803 - E802,2)</f>
        <v>0.12</v>
      </c>
      <c r="H803" s="2" t="str">
        <f>IF(G803 &gt; 0, "Positive Movement", IF(G803 &lt; 0, "Negative Movement", "No Movement"))</f>
        <v>Positive Movement</v>
      </c>
      <c r="I803" s="2">
        <f>ROUNDUP((E803-E802)/E802*100,2)</f>
        <v>0.08</v>
      </c>
    </row>
    <row r="804" spans="1:9">
      <c r="A804" s="1">
        <v>44509</v>
      </c>
      <c r="B804">
        <v>149.746002</v>
      </c>
      <c r="C804">
        <v>150.37849399999999</v>
      </c>
      <c r="D804">
        <v>147.50700399999999</v>
      </c>
      <c r="E804">
        <v>149.24850499999999</v>
      </c>
      <c r="F804">
        <v>16876000</v>
      </c>
      <c r="G804">
        <f>ROUNDUP(E804 - E803,2)</f>
        <v>-0.11</v>
      </c>
      <c r="H804" s="2" t="str">
        <f>IF(G804 &gt; 0, "Positive Movement", IF(G804 &lt; 0, "Negative Movement", "No Movement"))</f>
        <v>Negative Movement</v>
      </c>
      <c r="I804" s="2">
        <f>ROUNDUP((E804-E803)/E803*100,2)</f>
        <v>-6.9999999999999993E-2</v>
      </c>
    </row>
    <row r="805" spans="1:9">
      <c r="A805" s="1">
        <v>44510</v>
      </c>
      <c r="B805">
        <v>148.00975</v>
      </c>
      <c r="C805">
        <v>148.699997</v>
      </c>
      <c r="D805">
        <v>145.324997</v>
      </c>
      <c r="E805">
        <v>146.62600699999999</v>
      </c>
      <c r="F805">
        <v>22708000</v>
      </c>
      <c r="G805">
        <f>ROUNDUP(E805 - E804,2)</f>
        <v>-2.63</v>
      </c>
      <c r="H805" s="2" t="str">
        <f>IF(G805 &gt; 0, "Positive Movement", IF(G805 &lt; 0, "Negative Movement", "No Movement"))</f>
        <v>Negative Movement</v>
      </c>
      <c r="I805" s="2">
        <f>ROUNDUP((E805-E804)/E804*100,2)</f>
        <v>-1.76</v>
      </c>
    </row>
    <row r="806" spans="1:9">
      <c r="A806" s="1">
        <v>44511</v>
      </c>
      <c r="B806">
        <v>147.10699500000001</v>
      </c>
      <c r="C806">
        <v>148.50224299999999</v>
      </c>
      <c r="D806">
        <v>146.69450399999999</v>
      </c>
      <c r="E806">
        <v>146.74800099999999</v>
      </c>
      <c r="F806">
        <v>12464000</v>
      </c>
      <c r="G806">
        <f>ROUNDUP(E806 - E805,2)</f>
        <v>0.13</v>
      </c>
      <c r="H806" s="2" t="str">
        <f>IF(G806 &gt; 0, "Positive Movement", IF(G806 &lt; 0, "Negative Movement", "No Movement"))</f>
        <v>Positive Movement</v>
      </c>
      <c r="I806" s="2">
        <f>ROUNDUP((E806-E805)/E805*100,2)</f>
        <v>0.09</v>
      </c>
    </row>
    <row r="807" spans="1:9">
      <c r="A807" s="1">
        <v>44512</v>
      </c>
      <c r="B807">
        <v>147.83149700000001</v>
      </c>
      <c r="C807">
        <v>149.859497</v>
      </c>
      <c r="D807">
        <v>146.45399499999999</v>
      </c>
      <c r="E807">
        <v>149.64549299999999</v>
      </c>
      <c r="F807">
        <v>17048000</v>
      </c>
      <c r="G807">
        <f>ROUNDUP(E807 - E806,2)</f>
        <v>2.9</v>
      </c>
      <c r="H807" s="2" t="str">
        <f>IF(G807 &gt; 0, "Positive Movement", IF(G807 &lt; 0, "Negative Movement", "No Movement"))</f>
        <v>Positive Movement</v>
      </c>
      <c r="I807" s="2">
        <f>ROUNDUP((E807-E806)/E806*100,2)</f>
        <v>1.98</v>
      </c>
    </row>
    <row r="808" spans="1:9">
      <c r="A808" s="1">
        <v>44515</v>
      </c>
      <c r="B808">
        <v>150</v>
      </c>
      <c r="C808">
        <v>150.47700499999999</v>
      </c>
      <c r="D808">
        <v>148.65249600000001</v>
      </c>
      <c r="E808">
        <v>149.38800000000001</v>
      </c>
      <c r="F808">
        <v>16248000</v>
      </c>
      <c r="G808">
        <f>ROUNDUP(E808 - E807,2)</f>
        <v>-0.26</v>
      </c>
      <c r="H808" s="2" t="str">
        <f>IF(G808 &gt; 0, "Positive Movement", IF(G808 &lt; 0, "Negative Movement", "No Movement"))</f>
        <v>Negative Movement</v>
      </c>
      <c r="I808" s="2">
        <f>ROUNDUP((E808-E807)/E807*100,2)</f>
        <v>-0.18000000000000002</v>
      </c>
    </row>
    <row r="809" spans="1:9">
      <c r="A809" s="1">
        <v>44516</v>
      </c>
      <c r="B809">
        <v>149.170502</v>
      </c>
      <c r="C809">
        <v>149.832504</v>
      </c>
      <c r="D809">
        <v>148.35000600000001</v>
      </c>
      <c r="E809">
        <v>149.07600400000001</v>
      </c>
      <c r="F809">
        <v>17254000</v>
      </c>
      <c r="G809">
        <f>ROUNDUP(E809 - E808,2)</f>
        <v>-0.32</v>
      </c>
      <c r="H809" s="2" t="str">
        <f>IF(G809 &gt; 0, "Positive Movement", IF(G809 &lt; 0, "Negative Movement", "No Movement"))</f>
        <v>Negative Movement</v>
      </c>
      <c r="I809" s="2">
        <f>ROUNDUP((E809-E808)/E808*100,2)</f>
        <v>-0.21000000000000002</v>
      </c>
    </row>
    <row r="810" spans="1:9">
      <c r="A810" s="1">
        <v>44517</v>
      </c>
      <c r="B810">
        <v>149.229004</v>
      </c>
      <c r="C810">
        <v>149.62600699999999</v>
      </c>
      <c r="D810">
        <v>148.56300400000001</v>
      </c>
      <c r="E810">
        <v>149.06199599999999</v>
      </c>
      <c r="F810">
        <v>15290000</v>
      </c>
      <c r="G810">
        <f>ROUNDUP(E810 - E809,2)</f>
        <v>-0.02</v>
      </c>
      <c r="H810" s="2" t="str">
        <f>IF(G810 &gt; 0, "Positive Movement", IF(G810 &lt; 0, "Negative Movement", "No Movement"))</f>
        <v>Negative Movement</v>
      </c>
      <c r="I810" s="2">
        <f>ROUNDUP((E810-E809)/E809*100,2)</f>
        <v>-0.01</v>
      </c>
    </row>
    <row r="811" spans="1:9">
      <c r="A811" s="1">
        <v>44518</v>
      </c>
      <c r="B811">
        <v>149.145996</v>
      </c>
      <c r="C811">
        <v>151.61000100000001</v>
      </c>
      <c r="D811">
        <v>148.99850499999999</v>
      </c>
      <c r="E811">
        <v>150.709</v>
      </c>
      <c r="F811">
        <v>26658000</v>
      </c>
      <c r="G811">
        <f>ROUNDUP(E811 - E810,2)</f>
        <v>1.65</v>
      </c>
      <c r="H811" s="2" t="str">
        <f>IF(G811 &gt; 0, "Positive Movement", IF(G811 &lt; 0, "Negative Movement", "No Movement"))</f>
        <v>Positive Movement</v>
      </c>
      <c r="I811" s="2">
        <f>ROUNDUP((E811-E810)/E810*100,2)</f>
        <v>1.1100000000000001</v>
      </c>
    </row>
    <row r="812" spans="1:9">
      <c r="A812" s="1">
        <v>44519</v>
      </c>
      <c r="B812">
        <v>151</v>
      </c>
      <c r="C812">
        <v>151.85000600000001</v>
      </c>
      <c r="D812">
        <v>149.887497</v>
      </c>
      <c r="E812">
        <v>149.95249899999999</v>
      </c>
      <c r="F812">
        <v>19766000</v>
      </c>
      <c r="G812">
        <f>ROUNDUP(E812 - E811,2)</f>
        <v>-0.76</v>
      </c>
      <c r="H812" s="2" t="str">
        <f>IF(G812 &gt; 0, "Positive Movement", IF(G812 &lt; 0, "Negative Movement", "No Movement"))</f>
        <v>Negative Movement</v>
      </c>
      <c r="I812" s="2">
        <f>ROUNDUP((E812-E811)/E811*100,2)</f>
        <v>-0.51</v>
      </c>
    </row>
    <row r="813" spans="1:9">
      <c r="A813" s="1">
        <v>44522</v>
      </c>
      <c r="B813">
        <v>150.14175399999999</v>
      </c>
      <c r="C813">
        <v>150.744507</v>
      </c>
      <c r="D813">
        <v>147.005493</v>
      </c>
      <c r="E813">
        <v>147.078506</v>
      </c>
      <c r="F813">
        <v>24608000</v>
      </c>
      <c r="G813">
        <f>ROUNDUP(E813 - E812,2)</f>
        <v>-2.88</v>
      </c>
      <c r="H813" s="2" t="str">
        <f>IF(G813 &gt; 0, "Positive Movement", IF(G813 &lt; 0, "Negative Movement", "No Movement"))</f>
        <v>Negative Movement</v>
      </c>
      <c r="I813" s="2">
        <f>ROUNDUP((E813-E812)/E812*100,2)</f>
        <v>-1.92</v>
      </c>
    </row>
    <row r="814" spans="1:9">
      <c r="A814" s="1">
        <v>44523</v>
      </c>
      <c r="B814">
        <v>147.11300700000001</v>
      </c>
      <c r="C814">
        <v>147.69399999999999</v>
      </c>
      <c r="D814">
        <v>144.88949600000001</v>
      </c>
      <c r="E814">
        <v>146.75700399999999</v>
      </c>
      <c r="F814">
        <v>18126000</v>
      </c>
      <c r="G814">
        <f>ROUNDUP(E814 - E813,2)</f>
        <v>-0.33</v>
      </c>
      <c r="H814" s="2" t="str">
        <f>IF(G814 &gt; 0, "Positive Movement", IF(G814 &lt; 0, "Negative Movement", "No Movement"))</f>
        <v>Negative Movement</v>
      </c>
      <c r="I814" s="2">
        <f>ROUNDUP((E814-E813)/E813*100,2)</f>
        <v>-0.22</v>
      </c>
    </row>
    <row r="815" spans="1:9">
      <c r="A815" s="1">
        <v>44524</v>
      </c>
      <c r="B815">
        <v>146.35000600000001</v>
      </c>
      <c r="C815">
        <v>147</v>
      </c>
      <c r="D815">
        <v>145.199005</v>
      </c>
      <c r="E815">
        <v>146.717499</v>
      </c>
      <c r="F815">
        <v>16464000</v>
      </c>
      <c r="G815">
        <f>ROUNDUP(E815 - E814,2)</f>
        <v>-0.04</v>
      </c>
      <c r="H815" s="2" t="str">
        <f>IF(G815 &gt; 0, "Positive Movement", IF(G815 &lt; 0, "Negative Movement", "No Movement"))</f>
        <v>Negative Movement</v>
      </c>
      <c r="I815" s="2">
        <f>ROUNDUP((E815-E814)/E814*100,2)</f>
        <v>-0.03</v>
      </c>
    </row>
    <row r="816" spans="1:9">
      <c r="A816" s="1">
        <v>44526</v>
      </c>
      <c r="B816">
        <v>145.015503</v>
      </c>
      <c r="C816">
        <v>145.296997</v>
      </c>
      <c r="D816">
        <v>142.48550399999999</v>
      </c>
      <c r="E816">
        <v>142.80600000000001</v>
      </c>
      <c r="F816">
        <v>16992000</v>
      </c>
      <c r="G816">
        <f>ROUNDUP(E816 - E815,2)</f>
        <v>-3.92</v>
      </c>
      <c r="H816" s="2" t="str">
        <f>IF(G816 &gt; 0, "Positive Movement", IF(G816 &lt; 0, "Negative Movement", "No Movement"))</f>
        <v>Negative Movement</v>
      </c>
      <c r="I816" s="2">
        <f>ROUNDUP((E816-E815)/E815*100,2)</f>
        <v>-2.67</v>
      </c>
    </row>
    <row r="817" spans="1:9">
      <c r="A817" s="1">
        <v>44529</v>
      </c>
      <c r="B817">
        <v>144.29849200000001</v>
      </c>
      <c r="C817">
        <v>146.86199999999999</v>
      </c>
      <c r="D817">
        <v>144.29849200000001</v>
      </c>
      <c r="E817">
        <v>146.11399800000001</v>
      </c>
      <c r="F817">
        <v>26276000</v>
      </c>
      <c r="G817">
        <f>ROUNDUP(E817 - E816,2)</f>
        <v>3.3099999999999996</v>
      </c>
      <c r="H817" s="2" t="str">
        <f>IF(G817 &gt; 0, "Positive Movement", IF(G817 &lt; 0, "Negative Movement", "No Movement"))</f>
        <v>Positive Movement</v>
      </c>
      <c r="I817" s="2">
        <f>ROUNDUP((E817-E816)/E816*100,2)</f>
        <v>2.3199999999999998</v>
      </c>
    </row>
    <row r="818" spans="1:9">
      <c r="A818" s="1">
        <v>44530</v>
      </c>
      <c r="B818">
        <v>145.450256</v>
      </c>
      <c r="C818">
        <v>146.62849399999999</v>
      </c>
      <c r="D818">
        <v>142.06599399999999</v>
      </c>
      <c r="E818">
        <v>142.45199600000001</v>
      </c>
      <c r="F818">
        <v>41590000</v>
      </c>
      <c r="G818">
        <f>ROUNDUP(E818 - E817,2)</f>
        <v>-3.67</v>
      </c>
      <c r="H818" s="2" t="str">
        <f>IF(G818 &gt; 0, "Positive Movement", IF(G818 &lt; 0, "Negative Movement", "No Movement"))</f>
        <v>Negative Movement</v>
      </c>
      <c r="I818" s="2">
        <f>ROUNDUP((E818-E817)/E817*100,2)</f>
        <v>-2.5099999999999998</v>
      </c>
    </row>
    <row r="819" spans="1:9">
      <c r="A819" s="1">
        <v>44531</v>
      </c>
      <c r="B819">
        <v>144.21249399999999</v>
      </c>
      <c r="C819">
        <v>146.499146</v>
      </c>
      <c r="D819">
        <v>141.5</v>
      </c>
      <c r="E819">
        <v>141.61799600000001</v>
      </c>
      <c r="F819">
        <v>28476000</v>
      </c>
      <c r="G819">
        <f>ROUNDUP(E819 - E818,2)</f>
        <v>-0.84</v>
      </c>
      <c r="H819" s="2" t="str">
        <f>IF(G819 &gt; 0, "Positive Movement", IF(G819 &lt; 0, "Negative Movement", "No Movement"))</f>
        <v>Negative Movement</v>
      </c>
      <c r="I819" s="2">
        <f>ROUNDUP((E819-E818)/E818*100,2)</f>
        <v>-0.59</v>
      </c>
    </row>
    <row r="820" spans="1:9">
      <c r="A820" s="1">
        <v>44532</v>
      </c>
      <c r="B820">
        <v>141.824005</v>
      </c>
      <c r="C820">
        <v>144.675003</v>
      </c>
      <c r="D820">
        <v>140.98199500000001</v>
      </c>
      <c r="E820">
        <v>143.77650499999999</v>
      </c>
      <c r="F820">
        <v>21250000</v>
      </c>
      <c r="G820">
        <f>ROUNDUP(E820 - E819,2)</f>
        <v>2.1599999999999997</v>
      </c>
      <c r="H820" s="2" t="str">
        <f>IF(G820 &gt; 0, "Positive Movement", IF(G820 &lt; 0, "Negative Movement", "No Movement"))</f>
        <v>Positive Movement</v>
      </c>
      <c r="I820" s="2">
        <f>ROUNDUP((E820-E819)/E819*100,2)</f>
        <v>1.53</v>
      </c>
    </row>
    <row r="821" spans="1:9">
      <c r="A821" s="1">
        <v>44533</v>
      </c>
      <c r="B821">
        <v>144.495499</v>
      </c>
      <c r="C821">
        <v>145.212997</v>
      </c>
      <c r="D821">
        <v>141.14999399999999</v>
      </c>
      <c r="E821">
        <v>142.52049299999999</v>
      </c>
      <c r="F821">
        <v>26688000</v>
      </c>
      <c r="G821">
        <f>ROUNDUP(E821 - E820,2)</f>
        <v>-1.26</v>
      </c>
      <c r="H821" s="2" t="str">
        <f>IF(G821 &gt; 0, "Positive Movement", IF(G821 &lt; 0, "Negative Movement", "No Movement"))</f>
        <v>Negative Movement</v>
      </c>
      <c r="I821" s="2">
        <f>ROUNDUP((E821-E820)/E820*100,2)</f>
        <v>-0.88</v>
      </c>
    </row>
    <row r="822" spans="1:9">
      <c r="A822" s="1">
        <v>44536</v>
      </c>
      <c r="B822">
        <v>143.574005</v>
      </c>
      <c r="C822">
        <v>144.35150100000001</v>
      </c>
      <c r="D822">
        <v>140.64700300000001</v>
      </c>
      <c r="E822">
        <v>143.796494</v>
      </c>
      <c r="F822">
        <v>22198000</v>
      </c>
      <c r="G822">
        <f>ROUNDUP(E822 - E821,2)</f>
        <v>1.28</v>
      </c>
      <c r="H822" s="2" t="str">
        <f>IF(G822 &gt; 0, "Positive Movement", IF(G822 &lt; 0, "Negative Movement", "No Movement"))</f>
        <v>Positive Movement</v>
      </c>
      <c r="I822" s="2">
        <f>ROUNDUP((E822-E821)/E821*100,2)</f>
        <v>0.9</v>
      </c>
    </row>
    <row r="823" spans="1:9">
      <c r="A823" s="1">
        <v>44537</v>
      </c>
      <c r="B823">
        <v>145.949997</v>
      </c>
      <c r="C823">
        <v>148.300003</v>
      </c>
      <c r="D823">
        <v>145.70249899999999</v>
      </c>
      <c r="E823">
        <v>148.03649899999999</v>
      </c>
      <c r="F823">
        <v>23258000</v>
      </c>
      <c r="G823">
        <f>ROUNDUP(E823 - E822,2)</f>
        <v>4.25</v>
      </c>
      <c r="H823" s="2" t="str">
        <f>IF(G823 &gt; 0, "Positive Movement", IF(G823 &lt; 0, "Negative Movement", "No Movement"))</f>
        <v>Positive Movement</v>
      </c>
      <c r="I823" s="2">
        <f>ROUNDUP((E823-E822)/E822*100,2)</f>
        <v>2.9499999999999997</v>
      </c>
    </row>
    <row r="824" spans="1:9">
      <c r="A824" s="1">
        <v>44538</v>
      </c>
      <c r="B824">
        <v>148.33149700000001</v>
      </c>
      <c r="C824">
        <v>149.15649400000001</v>
      </c>
      <c r="D824">
        <v>147.199997</v>
      </c>
      <c r="E824">
        <v>148.720505</v>
      </c>
      <c r="F824">
        <v>18964000</v>
      </c>
      <c r="G824">
        <f>ROUNDUP(E824 - E823,2)</f>
        <v>0.69000000000000006</v>
      </c>
      <c r="H824" s="2" t="str">
        <f>IF(G824 &gt; 0, "Positive Movement", IF(G824 &lt; 0, "Negative Movement", "No Movement"))</f>
        <v>Positive Movement</v>
      </c>
      <c r="I824" s="2">
        <f>ROUNDUP((E824-E823)/E823*100,2)</f>
        <v>0.47000000000000003</v>
      </c>
    </row>
    <row r="825" spans="1:9">
      <c r="A825" s="1">
        <v>44539</v>
      </c>
      <c r="B825">
        <v>148.175995</v>
      </c>
      <c r="C825">
        <v>149.604996</v>
      </c>
      <c r="D825">
        <v>147.52900700000001</v>
      </c>
      <c r="E825">
        <v>148.10600299999999</v>
      </c>
      <c r="F825">
        <v>18580000</v>
      </c>
      <c r="G825">
        <f>ROUNDUP(E825 - E824,2)</f>
        <v>-0.62</v>
      </c>
      <c r="H825" s="2" t="str">
        <f>IF(G825 &gt; 0, "Positive Movement", IF(G825 &lt; 0, "Negative Movement", "No Movement"))</f>
        <v>Negative Movement</v>
      </c>
      <c r="I825" s="2">
        <f>ROUNDUP((E825-E824)/E824*100,2)</f>
        <v>-0.42</v>
      </c>
    </row>
    <row r="826" spans="1:9">
      <c r="A826" s="1">
        <v>44540</v>
      </c>
      <c r="B826">
        <v>149.10000600000001</v>
      </c>
      <c r="C826">
        <v>149.39999399999999</v>
      </c>
      <c r="D826">
        <v>147.35749799999999</v>
      </c>
      <c r="E826">
        <v>148.675003</v>
      </c>
      <c r="F826">
        <v>21634000</v>
      </c>
      <c r="G826">
        <f>ROUNDUP(E826 - E825,2)</f>
        <v>0.57000000000000006</v>
      </c>
      <c r="H826" s="2" t="str">
        <f>IF(G826 &gt; 0, "Positive Movement", IF(G826 &lt; 0, "Negative Movement", "No Movement"))</f>
        <v>Positive Movement</v>
      </c>
      <c r="I826" s="2">
        <f>ROUNDUP((E826-E825)/E825*100,2)</f>
        <v>0.39</v>
      </c>
    </row>
    <row r="827" spans="1:9">
      <c r="A827" s="1">
        <v>44543</v>
      </c>
      <c r="B827">
        <v>148.44399999999999</v>
      </c>
      <c r="C827">
        <v>148.5625</v>
      </c>
      <c r="D827">
        <v>146.36000100000001</v>
      </c>
      <c r="E827">
        <v>146.704498</v>
      </c>
      <c r="F827">
        <v>24104000</v>
      </c>
      <c r="G827">
        <f>ROUNDUP(E827 - E826,2)</f>
        <v>-1.98</v>
      </c>
      <c r="H827" s="2" t="str">
        <f>IF(G827 &gt; 0, "Positive Movement", IF(G827 &lt; 0, "Negative Movement", "No Movement"))</f>
        <v>Negative Movement</v>
      </c>
      <c r="I827" s="2">
        <f>ROUNDUP((E827-E826)/E826*100,2)</f>
        <v>-1.33</v>
      </c>
    </row>
    <row r="828" spans="1:9">
      <c r="A828" s="1">
        <v>44544</v>
      </c>
      <c r="B828">
        <v>144.770004</v>
      </c>
      <c r="C828">
        <v>145.442001</v>
      </c>
      <c r="D828">
        <v>142.242493</v>
      </c>
      <c r="E828">
        <v>144.970505</v>
      </c>
      <c r="F828">
        <v>24778000</v>
      </c>
      <c r="G828">
        <f>ROUNDUP(E828 - E827,2)</f>
        <v>-1.74</v>
      </c>
      <c r="H828" s="2" t="str">
        <f>IF(G828 &gt; 0, "Positive Movement", IF(G828 &lt; 0, "Negative Movement", "No Movement"))</f>
        <v>Negative Movement</v>
      </c>
      <c r="I828" s="2">
        <f>ROUNDUP((E828-E827)/E827*100,2)</f>
        <v>-1.19</v>
      </c>
    </row>
    <row r="829" spans="1:9">
      <c r="A829" s="1">
        <v>44545</v>
      </c>
      <c r="B829">
        <v>144.36599699999999</v>
      </c>
      <c r="C829">
        <v>147.51724200000001</v>
      </c>
      <c r="D829">
        <v>142.70550499999999</v>
      </c>
      <c r="E829">
        <v>147.36850000000001</v>
      </c>
      <c r="F829">
        <v>27280000</v>
      </c>
      <c r="G829">
        <f>ROUNDUP(E829 - E828,2)</f>
        <v>2.4</v>
      </c>
      <c r="H829" s="2" t="str">
        <f>IF(G829 &gt; 0, "Positive Movement", IF(G829 &lt; 0, "Negative Movement", "No Movement"))</f>
        <v>Positive Movement</v>
      </c>
      <c r="I829" s="2">
        <f>ROUNDUP((E829-E828)/E828*100,2)</f>
        <v>1.66</v>
      </c>
    </row>
    <row r="830" spans="1:9">
      <c r="A830" s="1">
        <v>44546</v>
      </c>
      <c r="B830">
        <v>148.07699600000001</v>
      </c>
      <c r="C830">
        <v>148.55149800000001</v>
      </c>
      <c r="D830">
        <v>144.092499</v>
      </c>
      <c r="E830">
        <v>144.83850100000001</v>
      </c>
      <c r="F830">
        <v>27400000</v>
      </c>
      <c r="G830">
        <f>ROUNDUP(E830 - E829,2)</f>
        <v>-2.5299999999999998</v>
      </c>
      <c r="H830" s="2" t="str">
        <f>IF(G830 &gt; 0, "Positive Movement", IF(G830 &lt; 0, "Negative Movement", "No Movement"))</f>
        <v>Negative Movement</v>
      </c>
      <c r="I830" s="2">
        <f>ROUNDUP((E830-E829)/E829*100,2)</f>
        <v>-1.72</v>
      </c>
    </row>
    <row r="831" spans="1:9">
      <c r="A831" s="1">
        <v>44547</v>
      </c>
      <c r="B831">
        <v>142.714493</v>
      </c>
      <c r="C831">
        <v>144.46009799999999</v>
      </c>
      <c r="D831">
        <v>141.787994</v>
      </c>
      <c r="E831">
        <v>142.80299400000001</v>
      </c>
      <c r="F831">
        <v>43404000</v>
      </c>
      <c r="G831">
        <f>ROUNDUP(E831 - E830,2)</f>
        <v>-2.0399999999999996</v>
      </c>
      <c r="H831" s="2" t="str">
        <f>IF(G831 &gt; 0, "Positive Movement", IF(G831 &lt; 0, "Negative Movement", "No Movement"))</f>
        <v>Negative Movement</v>
      </c>
      <c r="I831" s="2">
        <f>ROUNDUP((E831-E830)/E830*100,2)</f>
        <v>-1.41</v>
      </c>
    </row>
    <row r="832" spans="1:9">
      <c r="A832" s="1">
        <v>44550</v>
      </c>
      <c r="B832">
        <v>140.679596</v>
      </c>
      <c r="C832">
        <v>142.61050399999999</v>
      </c>
      <c r="D832">
        <v>140.25</v>
      </c>
      <c r="E832">
        <v>142.40150499999999</v>
      </c>
      <c r="F832">
        <v>20264000</v>
      </c>
      <c r="G832">
        <f>ROUNDUP(E832 - E831,2)</f>
        <v>-0.41000000000000003</v>
      </c>
      <c r="H832" s="2" t="str">
        <f>IF(G832 &gt; 0, "Positive Movement", IF(G832 &lt; 0, "Negative Movement", "No Movement"))</f>
        <v>Negative Movement</v>
      </c>
      <c r="I832" s="2">
        <f>ROUNDUP((E832-E831)/E831*100,2)</f>
        <v>-0.29000000000000004</v>
      </c>
    </row>
    <row r="833" spans="1:9">
      <c r="A833" s="1">
        <v>44551</v>
      </c>
      <c r="B833">
        <v>143.14999399999999</v>
      </c>
      <c r="C833">
        <v>144.692047</v>
      </c>
      <c r="D833">
        <v>141.73500100000001</v>
      </c>
      <c r="E833">
        <v>144.220505</v>
      </c>
      <c r="F833">
        <v>19548000</v>
      </c>
      <c r="G833">
        <f>ROUNDUP(E833 - E832,2)</f>
        <v>1.82</v>
      </c>
      <c r="H833" s="2" t="str">
        <f>IF(G833 &gt; 0, "Positive Movement", IF(G833 &lt; 0, "Negative Movement", "No Movement"))</f>
        <v>Positive Movement</v>
      </c>
      <c r="I833" s="2">
        <f>ROUNDUP((E833-E832)/E832*100,2)</f>
        <v>1.28</v>
      </c>
    </row>
    <row r="834" spans="1:9">
      <c r="A834" s="1">
        <v>44552</v>
      </c>
      <c r="B834">
        <v>144.10000600000001</v>
      </c>
      <c r="C834">
        <v>147.30299400000001</v>
      </c>
      <c r="D834">
        <v>143.962997</v>
      </c>
      <c r="E834">
        <v>146.949005</v>
      </c>
      <c r="F834">
        <v>18438000</v>
      </c>
      <c r="G834">
        <f>ROUNDUP(E834 - E833,2)</f>
        <v>2.73</v>
      </c>
      <c r="H834" s="2" t="str">
        <f>IF(G834 &gt; 0, "Positive Movement", IF(G834 &lt; 0, "Negative Movement", "No Movement"))</f>
        <v>Positive Movement</v>
      </c>
      <c r="I834" s="2">
        <f>ROUNDUP((E834-E833)/E833*100,2)</f>
        <v>1.9</v>
      </c>
    </row>
    <row r="835" spans="1:9">
      <c r="A835" s="1">
        <v>44553</v>
      </c>
      <c r="B835">
        <v>147.089493</v>
      </c>
      <c r="C835">
        <v>148.57260099999999</v>
      </c>
      <c r="D835">
        <v>146.950851</v>
      </c>
      <c r="E835">
        <v>147.14250200000001</v>
      </c>
      <c r="F835">
        <v>13818000</v>
      </c>
      <c r="G835">
        <f>ROUNDUP(E835 - E834,2)</f>
        <v>0.2</v>
      </c>
      <c r="H835" s="2" t="str">
        <f>IF(G835 &gt; 0, "Positive Movement", IF(G835 &lt; 0, "Negative Movement", "No Movement"))</f>
        <v>Positive Movement</v>
      </c>
      <c r="I835" s="2">
        <f>ROUNDUP((E835-E834)/E834*100,2)</f>
        <v>0.14000000000000001</v>
      </c>
    </row>
    <row r="836" spans="1:9">
      <c r="A836" s="1">
        <v>44557</v>
      </c>
      <c r="B836">
        <v>147.46350100000001</v>
      </c>
      <c r="C836">
        <v>148.42649800000001</v>
      </c>
      <c r="D836">
        <v>147.25</v>
      </c>
      <c r="E836">
        <v>148.06399500000001</v>
      </c>
      <c r="F836">
        <v>13256000</v>
      </c>
      <c r="G836">
        <f>ROUNDUP(E836 - E835,2)</f>
        <v>0.93</v>
      </c>
      <c r="H836" s="2" t="str">
        <f>IF(G836 &gt; 0, "Positive Movement", IF(G836 &lt; 0, "Negative Movement", "No Movement"))</f>
        <v>Positive Movement</v>
      </c>
      <c r="I836" s="2">
        <f>ROUNDUP((E836-E835)/E835*100,2)</f>
        <v>0.63</v>
      </c>
    </row>
    <row r="837" spans="1:9">
      <c r="A837" s="1">
        <v>44558</v>
      </c>
      <c r="B837">
        <v>148.37449599999999</v>
      </c>
      <c r="C837">
        <v>148.37449599999999</v>
      </c>
      <c r="D837">
        <v>145.93550099999999</v>
      </c>
      <c r="E837">
        <v>146.44799800000001</v>
      </c>
      <c r="F837">
        <v>18624000</v>
      </c>
      <c r="G837">
        <f>ROUNDUP(E837 - E836,2)</f>
        <v>-1.62</v>
      </c>
      <c r="H837" s="2" t="str">
        <f>IF(G837 &gt; 0, "Positive Movement", IF(G837 &lt; 0, "Negative Movement", "No Movement"))</f>
        <v>Negative Movement</v>
      </c>
      <c r="I837" s="2">
        <f>ROUNDUP((E837-E836)/E836*100,2)</f>
        <v>-1.1000000000000001</v>
      </c>
    </row>
    <row r="838" spans="1:9">
      <c r="A838" s="1">
        <v>44559</v>
      </c>
      <c r="B838">
        <v>146.42950400000001</v>
      </c>
      <c r="C838">
        <v>147.18374600000001</v>
      </c>
      <c r="D838">
        <v>145.504501</v>
      </c>
      <c r="E838">
        <v>146.504501</v>
      </c>
      <c r="F838">
        <v>17022000</v>
      </c>
      <c r="G838">
        <f>ROUNDUP(E838 - E837,2)</f>
        <v>6.0000000000000005E-2</v>
      </c>
      <c r="H838" s="2" t="str">
        <f>IF(G838 &gt; 0, "Positive Movement", IF(G838 &lt; 0, "Negative Movement", "No Movement"))</f>
        <v>Positive Movement</v>
      </c>
      <c r="I838" s="2">
        <f>ROUNDUP((E838-E837)/E837*100,2)</f>
        <v>0.04</v>
      </c>
    </row>
    <row r="839" spans="1:9">
      <c r="A839" s="1">
        <v>44560</v>
      </c>
      <c r="B839">
        <v>146.449997</v>
      </c>
      <c r="C839">
        <v>147.0625</v>
      </c>
      <c r="D839">
        <v>145.758499</v>
      </c>
      <c r="E839">
        <v>146.00250199999999</v>
      </c>
      <c r="F839">
        <v>12978000</v>
      </c>
      <c r="G839">
        <f>ROUNDUP(E839 - E838,2)</f>
        <v>-0.51</v>
      </c>
      <c r="H839" s="2" t="str">
        <f>IF(G839 &gt; 0, "Positive Movement", IF(G839 &lt; 0, "Negative Movement", "No Movement"))</f>
        <v>Negative Movement</v>
      </c>
      <c r="I839" s="2">
        <f>ROUNDUP((E839-E838)/E838*100,2)</f>
        <v>-0.35000000000000003</v>
      </c>
    </row>
    <row r="840" spans="1:9">
      <c r="A840" s="1">
        <v>44561</v>
      </c>
      <c r="B840">
        <v>145.544006</v>
      </c>
      <c r="C840">
        <v>146.365005</v>
      </c>
      <c r="D840">
        <v>144.677505</v>
      </c>
      <c r="E840">
        <v>144.67950400000001</v>
      </c>
      <c r="F840">
        <v>17298000</v>
      </c>
      <c r="G840">
        <f>ROUNDUP(E840 - E839,2)</f>
        <v>-1.33</v>
      </c>
      <c r="H840" s="2" t="str">
        <f>IF(G840 &gt; 0, "Positive Movement", IF(G840 &lt; 0, "Negative Movement", "No Movement"))</f>
        <v>Negative Movement</v>
      </c>
      <c r="I840" s="2">
        <f>ROUNDUP((E840-E839)/E839*100,2)</f>
        <v>-0.91</v>
      </c>
    </row>
    <row r="841" spans="1:9">
      <c r="A841" s="1">
        <v>44564</v>
      </c>
      <c r="B841">
        <v>144.475494</v>
      </c>
      <c r="C841">
        <v>145.550003</v>
      </c>
      <c r="D841">
        <v>143.50250199999999</v>
      </c>
      <c r="E841">
        <v>145.07449299999999</v>
      </c>
      <c r="F841">
        <v>25214000</v>
      </c>
      <c r="G841">
        <f>ROUNDUP(E841 - E840,2)</f>
        <v>0.4</v>
      </c>
      <c r="H841" s="2" t="str">
        <f>IF(G841 &gt; 0, "Positive Movement", IF(G841 &lt; 0, "Negative Movement", "No Movement"))</f>
        <v>Positive Movement</v>
      </c>
      <c r="I841" s="2">
        <f>ROUNDUP((E841-E840)/E840*100,2)</f>
        <v>0.28000000000000003</v>
      </c>
    </row>
    <row r="842" spans="1:9">
      <c r="A842" s="1">
        <v>44565</v>
      </c>
      <c r="B842">
        <v>145.55050700000001</v>
      </c>
      <c r="C842">
        <v>146.61000100000001</v>
      </c>
      <c r="D842">
        <v>143.816147</v>
      </c>
      <c r="E842">
        <v>144.416504</v>
      </c>
      <c r="F842">
        <v>22928000</v>
      </c>
      <c r="G842">
        <f>ROUNDUP(E842 - E841,2)</f>
        <v>-0.66</v>
      </c>
      <c r="H842" s="2" t="str">
        <f>IF(G842 &gt; 0, "Positive Movement", IF(G842 &lt; 0, "Negative Movement", "No Movement"))</f>
        <v>Negative Movement</v>
      </c>
      <c r="I842" s="2">
        <f>ROUNDUP((E842-E841)/E841*100,2)</f>
        <v>-0.46</v>
      </c>
    </row>
    <row r="843" spans="1:9">
      <c r="A843" s="1">
        <v>44566</v>
      </c>
      <c r="B843">
        <v>144.18100000000001</v>
      </c>
      <c r="C843">
        <v>144.29800399999999</v>
      </c>
      <c r="D843">
        <v>137.52349899999999</v>
      </c>
      <c r="E843">
        <v>137.653503</v>
      </c>
      <c r="F843">
        <v>49642000</v>
      </c>
      <c r="G843">
        <f>ROUNDUP(E843 - E842,2)</f>
        <v>-6.77</v>
      </c>
      <c r="H843" s="2" t="str">
        <f>IF(G843 &gt; 0, "Positive Movement", IF(G843 &lt; 0, "Negative Movement", "No Movement"))</f>
        <v>Negative Movement</v>
      </c>
      <c r="I843" s="2">
        <f>ROUNDUP((E843-E842)/E842*100,2)</f>
        <v>-4.6899999999999995</v>
      </c>
    </row>
    <row r="844" spans="1:9">
      <c r="A844" s="1">
        <v>44567</v>
      </c>
      <c r="B844">
        <v>137.49749800000001</v>
      </c>
      <c r="C844">
        <v>139.68600499999999</v>
      </c>
      <c r="D844">
        <v>136.76350400000001</v>
      </c>
      <c r="E844">
        <v>137.550995</v>
      </c>
      <c r="F844">
        <v>29050000</v>
      </c>
      <c r="G844">
        <f>ROUNDUP(E844 - E843,2)</f>
        <v>-0.11</v>
      </c>
      <c r="H844" s="2" t="str">
        <f>IF(G844 &gt; 0, "Positive Movement", IF(G844 &lt; 0, "Negative Movement", "No Movement"))</f>
        <v>Negative Movement</v>
      </c>
      <c r="I844" s="2">
        <f>ROUNDUP((E844-E843)/E843*100,2)</f>
        <v>-0.08</v>
      </c>
    </row>
    <row r="845" spans="1:9">
      <c r="A845" s="1">
        <v>44568</v>
      </c>
      <c r="B845">
        <v>137.904999</v>
      </c>
      <c r="C845">
        <v>138.25474500000001</v>
      </c>
      <c r="D845">
        <v>135.78900100000001</v>
      </c>
      <c r="E845">
        <v>137.004501</v>
      </c>
      <c r="F845">
        <v>19408000</v>
      </c>
      <c r="G845">
        <f>ROUNDUP(E845 - E844,2)</f>
        <v>-0.55000000000000004</v>
      </c>
      <c r="H845" s="2" t="str">
        <f>IF(G845 &gt; 0, "Positive Movement", IF(G845 &lt; 0, "Negative Movement", "No Movement"))</f>
        <v>Negative Movement</v>
      </c>
      <c r="I845" s="2">
        <f>ROUNDUP((E845-E844)/E844*100,2)</f>
        <v>-0.4</v>
      </c>
    </row>
    <row r="846" spans="1:9">
      <c r="A846" s="1">
        <v>44571</v>
      </c>
      <c r="B846">
        <v>135.09899899999999</v>
      </c>
      <c r="C846">
        <v>138.63999899999999</v>
      </c>
      <c r="D846">
        <v>133.140503</v>
      </c>
      <c r="E846">
        <v>138.574005</v>
      </c>
      <c r="F846">
        <v>34096000</v>
      </c>
      <c r="G846">
        <f>ROUNDUP(E846 - E845,2)</f>
        <v>1.57</v>
      </c>
      <c r="H846" s="2" t="str">
        <f>IF(G846 &gt; 0, "Positive Movement", IF(G846 &lt; 0, "Negative Movement", "No Movement"))</f>
        <v>Positive Movement</v>
      </c>
      <c r="I846" s="2">
        <f>ROUNDUP((E846-E845)/E845*100,2)</f>
        <v>1.1499999999999999</v>
      </c>
    </row>
    <row r="847" spans="1:9">
      <c r="A847" s="1">
        <v>44572</v>
      </c>
      <c r="B847">
        <v>138.18049600000001</v>
      </c>
      <c r="C847">
        <v>140.329498</v>
      </c>
      <c r="D847">
        <v>136.81350699999999</v>
      </c>
      <c r="E847">
        <v>140.01750200000001</v>
      </c>
      <c r="F847">
        <v>23502000</v>
      </c>
      <c r="G847">
        <f>ROUNDUP(E847 - E846,2)</f>
        <v>1.45</v>
      </c>
      <c r="H847" s="2" t="str">
        <f>IF(G847 &gt; 0, "Positive Movement", IF(G847 &lt; 0, "Negative Movement", "No Movement"))</f>
        <v>Positive Movement</v>
      </c>
      <c r="I847" s="2">
        <f>ROUNDUP((E847-E846)/E846*100,2)</f>
        <v>1.05</v>
      </c>
    </row>
    <row r="848" spans="1:9">
      <c r="A848" s="1">
        <v>44573</v>
      </c>
      <c r="B848">
        <v>141.55450400000001</v>
      </c>
      <c r="C848">
        <v>142.814255</v>
      </c>
      <c r="D848">
        <v>141.11199999999999</v>
      </c>
      <c r="E848">
        <v>141.64799500000001</v>
      </c>
      <c r="F848">
        <v>23642000</v>
      </c>
      <c r="G848">
        <f>ROUNDUP(E848 - E847,2)</f>
        <v>1.64</v>
      </c>
      <c r="H848" s="2" t="str">
        <f>IF(G848 &gt; 0, "Positive Movement", IF(G848 &lt; 0, "Negative Movement", "No Movement"))</f>
        <v>Positive Movement</v>
      </c>
      <c r="I848" s="2">
        <f>ROUNDUP((E848-E847)/E847*100,2)</f>
        <v>1.17</v>
      </c>
    </row>
    <row r="849" spans="1:9">
      <c r="A849" s="1">
        <v>44574</v>
      </c>
      <c r="B849">
        <v>141.84049999999999</v>
      </c>
      <c r="C849">
        <v>143.18550099999999</v>
      </c>
      <c r="D849">
        <v>138.91400100000001</v>
      </c>
      <c r="E849">
        <v>139.13099700000001</v>
      </c>
      <c r="F849">
        <v>26566000</v>
      </c>
      <c r="G849">
        <f>ROUNDUP(E849 - E848,2)</f>
        <v>-2.5199999999999996</v>
      </c>
      <c r="H849" s="2" t="str">
        <f>IF(G849 &gt; 0, "Positive Movement", IF(G849 &lt; 0, "Negative Movement", "No Movement"))</f>
        <v>Negative Movement</v>
      </c>
      <c r="I849" s="2">
        <f>ROUNDUP((E849-E848)/E848*100,2)</f>
        <v>-1.78</v>
      </c>
    </row>
    <row r="850" spans="1:9">
      <c r="A850" s="1">
        <v>44575</v>
      </c>
      <c r="B850">
        <v>137.5</v>
      </c>
      <c r="C850">
        <v>141.20050000000001</v>
      </c>
      <c r="D850">
        <v>137.5</v>
      </c>
      <c r="E850">
        <v>139.78649899999999</v>
      </c>
      <c r="F850">
        <v>23826000</v>
      </c>
      <c r="G850">
        <f>ROUNDUP(E850 - E849,2)</f>
        <v>0.66</v>
      </c>
      <c r="H850" s="2" t="str">
        <f>IF(G850 &gt; 0, "Positive Movement", IF(G850 &lt; 0, "Negative Movement", "No Movement"))</f>
        <v>Positive Movement</v>
      </c>
      <c r="I850" s="2">
        <f>ROUNDUP((E850-E849)/E849*100,2)</f>
        <v>0.48</v>
      </c>
    </row>
    <row r="851" spans="1:9">
      <c r="A851" s="1">
        <v>44579</v>
      </c>
      <c r="B851">
        <v>136.60000600000001</v>
      </c>
      <c r="C851">
        <v>137.39149499999999</v>
      </c>
      <c r="D851">
        <v>135.61700400000001</v>
      </c>
      <c r="E851">
        <v>136.29049699999999</v>
      </c>
      <c r="F851">
        <v>27382000</v>
      </c>
      <c r="G851">
        <f>ROUNDUP(E851 - E850,2)</f>
        <v>-3.5</v>
      </c>
      <c r="H851" s="2" t="str">
        <f>IF(G851 &gt; 0, "Positive Movement", IF(G851 &lt; 0, "Negative Movement", "No Movement"))</f>
        <v>Negative Movement</v>
      </c>
      <c r="I851" s="2">
        <f>ROUNDUP((E851-E850)/E850*100,2)</f>
        <v>-2.5099999999999998</v>
      </c>
    </row>
    <row r="852" spans="1:9">
      <c r="A852" s="1">
        <v>44580</v>
      </c>
      <c r="B852">
        <v>136.93850699999999</v>
      </c>
      <c r="C852">
        <v>138.399506</v>
      </c>
      <c r="D852">
        <v>135.5</v>
      </c>
      <c r="E852">
        <v>135.651993</v>
      </c>
      <c r="F852">
        <v>20796000</v>
      </c>
      <c r="G852">
        <f>ROUNDUP(E852 - E851,2)</f>
        <v>-0.64</v>
      </c>
      <c r="H852" s="2" t="str">
        <f>IF(G852 &gt; 0, "Positive Movement", IF(G852 &lt; 0, "Negative Movement", "No Movement"))</f>
        <v>Negative Movement</v>
      </c>
      <c r="I852" s="2">
        <f>ROUNDUP((E852-E851)/E851*100,2)</f>
        <v>-0.47000000000000003</v>
      </c>
    </row>
    <row r="853" spans="1:9">
      <c r="A853" s="1">
        <v>44581</v>
      </c>
      <c r="B853">
        <v>136.51400799999999</v>
      </c>
      <c r="C853">
        <v>137.912003</v>
      </c>
      <c r="D853">
        <v>133.14450099999999</v>
      </c>
      <c r="E853">
        <v>133.50649999999999</v>
      </c>
      <c r="F853">
        <v>21930000</v>
      </c>
      <c r="G853">
        <f>ROUNDUP(E853 - E852,2)</f>
        <v>-2.15</v>
      </c>
      <c r="H853" s="2" t="str">
        <f>IF(G853 &gt; 0, "Positive Movement", IF(G853 &lt; 0, "Negative Movement", "No Movement"))</f>
        <v>Negative Movement</v>
      </c>
      <c r="I853" s="2">
        <f>ROUNDUP((E853-E852)/E852*100,2)</f>
        <v>-1.59</v>
      </c>
    </row>
    <row r="854" spans="1:9">
      <c r="A854" s="1">
        <v>44582</v>
      </c>
      <c r="B854">
        <v>133.01199299999999</v>
      </c>
      <c r="C854">
        <v>134.76049800000001</v>
      </c>
      <c r="D854">
        <v>130.00100699999999</v>
      </c>
      <c r="E854">
        <v>130.091995</v>
      </c>
      <c r="F854">
        <v>41920000</v>
      </c>
      <c r="G854">
        <f>ROUNDUP(E854 - E853,2)</f>
        <v>-3.42</v>
      </c>
      <c r="H854" s="2" t="str">
        <f>IF(G854 &gt; 0, "Positive Movement", IF(G854 &lt; 0, "Negative Movement", "No Movement"))</f>
        <v>Negative Movement</v>
      </c>
      <c r="I854" s="2">
        <f>ROUNDUP((E854-E853)/E853*100,2)</f>
        <v>-2.5599999999999996</v>
      </c>
    </row>
    <row r="855" spans="1:9">
      <c r="A855" s="1">
        <v>44585</v>
      </c>
      <c r="B855">
        <v>126.027496</v>
      </c>
      <c r="C855">
        <v>130.778503</v>
      </c>
      <c r="D855">
        <v>124.641953</v>
      </c>
      <c r="E855">
        <v>130.371994</v>
      </c>
      <c r="F855">
        <v>55148000</v>
      </c>
      <c r="G855">
        <f>ROUNDUP(E855 - E854,2)</f>
        <v>0.28000000000000003</v>
      </c>
      <c r="H855" s="2" t="str">
        <f>IF(G855 &gt; 0, "Positive Movement", IF(G855 &lt; 0, "Negative Movement", "No Movement"))</f>
        <v>Positive Movement</v>
      </c>
      <c r="I855" s="2">
        <f>ROUNDUP((E855-E854)/E854*100,2)</f>
        <v>0.22</v>
      </c>
    </row>
    <row r="856" spans="1:9">
      <c r="A856" s="1">
        <v>44586</v>
      </c>
      <c r="B856">
        <v>128.43550099999999</v>
      </c>
      <c r="C856">
        <v>129.33850100000001</v>
      </c>
      <c r="D856">
        <v>126.37799800000001</v>
      </c>
      <c r="E856">
        <v>126.735497</v>
      </c>
      <c r="F856">
        <v>36008000</v>
      </c>
      <c r="G856">
        <f>ROUNDUP(E856 - E855,2)</f>
        <v>-3.6399999999999997</v>
      </c>
      <c r="H856" s="2" t="str">
        <f>IF(G856 &gt; 0, "Positive Movement", IF(G856 &lt; 0, "Negative Movement", "No Movement"))</f>
        <v>Negative Movement</v>
      </c>
      <c r="I856" s="2">
        <f>ROUNDUP((E856-E855)/E855*100,2)</f>
        <v>-2.7899999999999996</v>
      </c>
    </row>
    <row r="857" spans="1:9">
      <c r="A857" s="1">
        <v>44587</v>
      </c>
      <c r="B857">
        <v>130.592499</v>
      </c>
      <c r="C857">
        <v>132.80749499999999</v>
      </c>
      <c r="D857">
        <v>127.153503</v>
      </c>
      <c r="E857">
        <v>129.240005</v>
      </c>
      <c r="F857">
        <v>39630000</v>
      </c>
      <c r="G857">
        <f>ROUNDUP(E857 - E856,2)</f>
        <v>2.5099999999999998</v>
      </c>
      <c r="H857" s="2" t="str">
        <f>IF(G857 &gt; 0, "Positive Movement", IF(G857 &lt; 0, "Negative Movement", "No Movement"))</f>
        <v>Positive Movement</v>
      </c>
      <c r="I857" s="2">
        <f>ROUNDUP((E857-E856)/E856*100,2)</f>
        <v>1.98</v>
      </c>
    </row>
    <row r="858" spans="1:9">
      <c r="A858" s="1">
        <v>44588</v>
      </c>
      <c r="B858">
        <v>131.36099200000001</v>
      </c>
      <c r="C858">
        <v>132.60995500000001</v>
      </c>
      <c r="D858">
        <v>128.945007</v>
      </c>
      <c r="E858">
        <v>129.121002</v>
      </c>
      <c r="F858">
        <v>30248000</v>
      </c>
      <c r="G858">
        <f>ROUNDUP(E858 - E857,2)</f>
        <v>-0.12</v>
      </c>
      <c r="H858" s="2" t="str">
        <f>IF(G858 &gt; 0, "Positive Movement", IF(G858 &lt; 0, "Negative Movement", "No Movement"))</f>
        <v>Negative Movement</v>
      </c>
      <c r="I858" s="2">
        <f>ROUNDUP((E858-E857)/E857*100,2)</f>
        <v>-9.9999999999999992E-2</v>
      </c>
    </row>
    <row r="859" spans="1:9">
      <c r="A859" s="1">
        <v>44589</v>
      </c>
      <c r="B859">
        <v>130</v>
      </c>
      <c r="C859">
        <v>133.370499</v>
      </c>
      <c r="D859">
        <v>128.69450399999999</v>
      </c>
      <c r="E859">
        <v>133.28950499999999</v>
      </c>
      <c r="F859">
        <v>30518000</v>
      </c>
      <c r="G859">
        <f>ROUNDUP(E859 - E858,2)</f>
        <v>4.17</v>
      </c>
      <c r="H859" s="2" t="str">
        <f>IF(G859 &gt; 0, "Positive Movement", IF(G859 &lt; 0, "Negative Movement", "No Movement"))</f>
        <v>Positive Movement</v>
      </c>
      <c r="I859" s="2">
        <f>ROUNDUP((E859-E858)/E858*100,2)</f>
        <v>3.23</v>
      </c>
    </row>
    <row r="860" spans="1:9">
      <c r="A860" s="1">
        <v>44592</v>
      </c>
      <c r="B860">
        <v>134.19799800000001</v>
      </c>
      <c r="C860">
        <v>135.84350599999999</v>
      </c>
      <c r="D860">
        <v>132.274002</v>
      </c>
      <c r="E860">
        <v>135.69850199999999</v>
      </c>
      <c r="F860">
        <v>34056000</v>
      </c>
      <c r="G860">
        <f>ROUNDUP(E860 - E859,2)</f>
        <v>2.4099999999999997</v>
      </c>
      <c r="H860" s="2" t="str">
        <f>IF(G860 &gt; 0, "Positive Movement", IF(G860 &lt; 0, "Negative Movement", "No Movement"))</f>
        <v>Positive Movement</v>
      </c>
      <c r="I860" s="2">
        <f>ROUNDUP((E860-E859)/E859*100,2)</f>
        <v>1.81</v>
      </c>
    </row>
    <row r="861" spans="1:9">
      <c r="A861" s="1">
        <v>44593</v>
      </c>
      <c r="B861">
        <v>137.83500699999999</v>
      </c>
      <c r="C861">
        <v>138.199997</v>
      </c>
      <c r="D861">
        <v>134.568253</v>
      </c>
      <c r="E861">
        <v>137.87849399999999</v>
      </c>
      <c r="F861">
        <v>51204000</v>
      </c>
      <c r="G861">
        <f>ROUNDUP(E861 - E860,2)</f>
        <v>2.1799999999999997</v>
      </c>
      <c r="H861" s="2" t="str">
        <f>IF(G861 &gt; 0, "Positive Movement", IF(G861 &lt; 0, "Negative Movement", "No Movement"))</f>
        <v>Positive Movement</v>
      </c>
      <c r="I861" s="2">
        <f>ROUNDUP((E861-E860)/E860*100,2)</f>
        <v>1.61</v>
      </c>
    </row>
    <row r="862" spans="1:9">
      <c r="A862" s="1">
        <v>44594</v>
      </c>
      <c r="B862">
        <v>151.863495</v>
      </c>
      <c r="C862">
        <v>152.10000600000001</v>
      </c>
      <c r="D862">
        <v>145.55749499999999</v>
      </c>
      <c r="E862">
        <v>148.03649899999999</v>
      </c>
      <c r="F862">
        <v>89750000</v>
      </c>
      <c r="G862">
        <f>ROUNDUP(E862 - E861,2)</f>
        <v>10.16</v>
      </c>
      <c r="H862" s="2" t="str">
        <f>IF(G862 &gt; 0, "Positive Movement", IF(G862 &lt; 0, "Negative Movement", "No Movement"))</f>
        <v>Positive Movement</v>
      </c>
      <c r="I862" s="2">
        <f>ROUNDUP((E862-E861)/E861*100,2)</f>
        <v>7.37</v>
      </c>
    </row>
    <row r="863" spans="1:9">
      <c r="A863" s="1">
        <v>44595</v>
      </c>
      <c r="B863">
        <v>145.29499799999999</v>
      </c>
      <c r="C863">
        <v>149.117706</v>
      </c>
      <c r="D863">
        <v>142.20500200000001</v>
      </c>
      <c r="E863">
        <v>142.650497</v>
      </c>
      <c r="F863">
        <v>56930000</v>
      </c>
      <c r="G863">
        <f>ROUNDUP(E863 - E862,2)</f>
        <v>-5.39</v>
      </c>
      <c r="H863" s="2" t="str">
        <f>IF(G863 &gt; 0, "Positive Movement", IF(G863 &lt; 0, "Negative Movement", "No Movement"))</f>
        <v>Negative Movement</v>
      </c>
      <c r="I863" s="2">
        <f>ROUNDUP((E863-E862)/E862*100,2)</f>
        <v>-3.6399999999999997</v>
      </c>
    </row>
    <row r="864" spans="1:9">
      <c r="A864" s="1">
        <v>44596</v>
      </c>
      <c r="B864">
        <v>143.016998</v>
      </c>
      <c r="C864">
        <v>144.535248</v>
      </c>
      <c r="D864">
        <v>139.81750500000001</v>
      </c>
      <c r="E864">
        <v>143.016006</v>
      </c>
      <c r="F864">
        <v>49224000</v>
      </c>
      <c r="G864">
        <f>ROUNDUP(E864 - E863,2)</f>
        <v>0.37</v>
      </c>
      <c r="H864" s="2" t="str">
        <f>IF(G864 &gt; 0, "Positive Movement", IF(G864 &lt; 0, "Negative Movement", "No Movement"))</f>
        <v>Positive Movement</v>
      </c>
      <c r="I864" s="2">
        <f>ROUNDUP((E864-E863)/E863*100,2)</f>
        <v>0.26</v>
      </c>
    </row>
    <row r="865" spans="1:9">
      <c r="A865" s="1">
        <v>44599</v>
      </c>
      <c r="B865">
        <v>143.709</v>
      </c>
      <c r="C865">
        <v>143.846497</v>
      </c>
      <c r="D865">
        <v>138.699005</v>
      </c>
      <c r="E865">
        <v>138.93800400000001</v>
      </c>
      <c r="F865">
        <v>44610000</v>
      </c>
      <c r="G865">
        <f>ROUNDUP(E865 - E864,2)</f>
        <v>-4.08</v>
      </c>
      <c r="H865" s="2" t="str">
        <f>IF(G865 &gt; 0, "Positive Movement", IF(G865 &lt; 0, "Negative Movement", "No Movement"))</f>
        <v>Negative Movement</v>
      </c>
      <c r="I865" s="2">
        <f>ROUNDUP((E865-E864)/E864*100,2)</f>
        <v>-2.86</v>
      </c>
    </row>
    <row r="866" spans="1:9">
      <c r="A866" s="1">
        <v>44600</v>
      </c>
      <c r="B866">
        <v>138.99125699999999</v>
      </c>
      <c r="C866">
        <v>139.837097</v>
      </c>
      <c r="D866">
        <v>136.87300099999999</v>
      </c>
      <c r="E866">
        <v>139.212997</v>
      </c>
      <c r="F866">
        <v>34256000</v>
      </c>
      <c r="G866">
        <f>ROUNDUP(E866 - E865,2)</f>
        <v>0.28000000000000003</v>
      </c>
      <c r="H866" s="2" t="str">
        <f>IF(G866 &gt; 0, "Positive Movement", IF(G866 &lt; 0, "Negative Movement", "No Movement"))</f>
        <v>Positive Movement</v>
      </c>
      <c r="I866" s="2">
        <f>ROUNDUP((E866-E865)/E865*100,2)</f>
        <v>0.2</v>
      </c>
    </row>
    <row r="867" spans="1:9">
      <c r="A867" s="1">
        <v>44601</v>
      </c>
      <c r="B867">
        <v>140.84974700000001</v>
      </c>
      <c r="C867">
        <v>142.17550700000001</v>
      </c>
      <c r="D867">
        <v>140.37699900000001</v>
      </c>
      <c r="E867">
        <v>141.453003</v>
      </c>
      <c r="F867">
        <v>28628000</v>
      </c>
      <c r="G867">
        <f>ROUNDUP(E867 - E866,2)</f>
        <v>2.25</v>
      </c>
      <c r="H867" s="2" t="str">
        <f>IF(G867 &gt; 0, "Positive Movement", IF(G867 &lt; 0, "Negative Movement", "No Movement"))</f>
        <v>Positive Movement</v>
      </c>
      <c r="I867" s="2">
        <f>ROUNDUP((E867-E866)/E866*100,2)</f>
        <v>1.61</v>
      </c>
    </row>
    <row r="868" spans="1:9">
      <c r="A868" s="1">
        <v>44602</v>
      </c>
      <c r="B868">
        <v>139.5</v>
      </c>
      <c r="C868">
        <v>141.43100000000001</v>
      </c>
      <c r="D868">
        <v>138.050003</v>
      </c>
      <c r="E868">
        <v>138.60249300000001</v>
      </c>
      <c r="F868">
        <v>33018000</v>
      </c>
      <c r="G868">
        <f>ROUNDUP(E868 - E867,2)</f>
        <v>-2.86</v>
      </c>
      <c r="H868" s="2" t="str">
        <f>IF(G868 &gt; 0, "Positive Movement", IF(G868 &lt; 0, "Negative Movement", "No Movement"))</f>
        <v>Negative Movement</v>
      </c>
      <c r="I868" s="2">
        <f>ROUNDUP((E868-E867)/E867*100,2)</f>
        <v>-2.0199999999999996</v>
      </c>
    </row>
    <row r="869" spans="1:9">
      <c r="A869" s="1">
        <v>44603</v>
      </c>
      <c r="B869">
        <v>138.75</v>
      </c>
      <c r="C869">
        <v>139.28324900000001</v>
      </c>
      <c r="D869">
        <v>133.288498</v>
      </c>
      <c r="E869">
        <v>134.13000500000001</v>
      </c>
      <c r="F869">
        <v>38808000</v>
      </c>
      <c r="G869">
        <f>ROUNDUP(E869 - E868,2)</f>
        <v>-4.4799999999999995</v>
      </c>
      <c r="H869" s="2" t="str">
        <f>IF(G869 &gt; 0, "Positive Movement", IF(G869 &lt; 0, "Negative Movement", "No Movement"))</f>
        <v>Negative Movement</v>
      </c>
      <c r="I869" s="2">
        <f>ROUNDUP((E869-E868)/E868*100,2)</f>
        <v>-3.23</v>
      </c>
    </row>
    <row r="870" spans="1:9">
      <c r="A870" s="1">
        <v>44606</v>
      </c>
      <c r="B870">
        <v>133.36549400000001</v>
      </c>
      <c r="C870">
        <v>136.166504</v>
      </c>
      <c r="D870">
        <v>133.30200199999999</v>
      </c>
      <c r="E870">
        <v>135.300003</v>
      </c>
      <c r="F870">
        <v>26792000</v>
      </c>
      <c r="G870">
        <f>ROUNDUP(E870 - E869,2)</f>
        <v>1.17</v>
      </c>
      <c r="H870" s="2" t="str">
        <f>IF(G870 &gt; 0, "Positive Movement", IF(G870 &lt; 0, "Negative Movement", "No Movement"))</f>
        <v>Positive Movement</v>
      </c>
      <c r="I870" s="2">
        <f>ROUNDUP((E870-E869)/E869*100,2)</f>
        <v>0.88</v>
      </c>
    </row>
    <row r="871" spans="1:9">
      <c r="A871" s="1">
        <v>44607</v>
      </c>
      <c r="B871">
        <v>137.471497</v>
      </c>
      <c r="C871">
        <v>137.89999399999999</v>
      </c>
      <c r="D871">
        <v>135.53950499999999</v>
      </c>
      <c r="E871">
        <v>136.42550700000001</v>
      </c>
      <c r="F871">
        <v>26578000</v>
      </c>
      <c r="G871">
        <f>ROUNDUP(E871 - E870,2)</f>
        <v>1.1300000000000001</v>
      </c>
      <c r="H871" s="2" t="str">
        <f>IF(G871 &gt; 0, "Positive Movement", IF(G871 &lt; 0, "Negative Movement", "No Movement"))</f>
        <v>Positive Movement</v>
      </c>
      <c r="I871" s="2">
        <f>ROUNDUP((E871-E870)/E870*100,2)</f>
        <v>0.84</v>
      </c>
    </row>
    <row r="872" spans="1:9">
      <c r="A872" s="1">
        <v>44608</v>
      </c>
      <c r="B872">
        <v>136.43049600000001</v>
      </c>
      <c r="C872">
        <v>137.945999</v>
      </c>
      <c r="D872">
        <v>134.823654</v>
      </c>
      <c r="E872">
        <v>137.487503</v>
      </c>
      <c r="F872">
        <v>25610000</v>
      </c>
      <c r="G872">
        <f>ROUNDUP(E872 - E871,2)</f>
        <v>1.07</v>
      </c>
      <c r="H872" s="2" t="str">
        <f>IF(G872 &gt; 0, "Positive Movement", IF(G872 &lt; 0, "Negative Movement", "No Movement"))</f>
        <v>Positive Movement</v>
      </c>
      <c r="I872" s="2">
        <f>ROUNDUP((E872-E871)/E871*100,2)</f>
        <v>0.78</v>
      </c>
    </row>
    <row r="873" spans="1:9">
      <c r="A873" s="1">
        <v>44609</v>
      </c>
      <c r="B873">
        <v>136.14999399999999</v>
      </c>
      <c r="C873">
        <v>136.839493</v>
      </c>
      <c r="D873">
        <v>132.20199600000001</v>
      </c>
      <c r="E873">
        <v>132.308502</v>
      </c>
      <c r="F873">
        <v>30968000</v>
      </c>
      <c r="G873">
        <f>ROUNDUP(E873 - E872,2)</f>
        <v>-5.18</v>
      </c>
      <c r="H873" s="2" t="str">
        <f>IF(G873 &gt; 0, "Positive Movement", IF(G873 &lt; 0, "Negative Movement", "No Movement"))</f>
        <v>Negative Movement</v>
      </c>
      <c r="I873" s="2">
        <f>ROUNDUP((E873-E872)/E872*100,2)</f>
        <v>-3.7699999999999996</v>
      </c>
    </row>
    <row r="874" spans="1:9">
      <c r="A874" s="1">
        <v>44610</v>
      </c>
      <c r="B874">
        <v>133.03750600000001</v>
      </c>
      <c r="C874">
        <v>133.824005</v>
      </c>
      <c r="D874">
        <v>130.307053</v>
      </c>
      <c r="E874">
        <v>130.467499</v>
      </c>
      <c r="F874">
        <v>31858000</v>
      </c>
      <c r="G874">
        <f>ROUNDUP(E874 - E873,2)</f>
        <v>-1.85</v>
      </c>
      <c r="H874" s="2" t="str">
        <f>IF(G874 &gt; 0, "Positive Movement", IF(G874 &lt; 0, "Negative Movement", "No Movement"))</f>
        <v>Negative Movement</v>
      </c>
      <c r="I874" s="2">
        <f>ROUNDUP((E874-E873)/E873*100,2)</f>
        <v>-1.4</v>
      </c>
    </row>
    <row r="875" spans="1:9">
      <c r="A875" s="1">
        <v>44614</v>
      </c>
      <c r="B875">
        <v>129.98500100000001</v>
      </c>
      <c r="C875">
        <v>131.900757</v>
      </c>
      <c r="D875">
        <v>127.74099699999999</v>
      </c>
      <c r="E875">
        <v>129.40249600000001</v>
      </c>
      <c r="F875">
        <v>38906000</v>
      </c>
      <c r="G875">
        <f>ROUNDUP(E875 - E874,2)</f>
        <v>-1.07</v>
      </c>
      <c r="H875" s="2" t="str">
        <f>IF(G875 &gt; 0, "Positive Movement", IF(G875 &lt; 0, "Negative Movement", "No Movement"))</f>
        <v>Negative Movement</v>
      </c>
      <c r="I875" s="2">
        <f>ROUNDUP((E875-E874)/E874*100,2)</f>
        <v>-0.82000000000000006</v>
      </c>
    </row>
    <row r="876" spans="1:9">
      <c r="A876" s="1">
        <v>44615</v>
      </c>
      <c r="B876">
        <v>131.078506</v>
      </c>
      <c r="C876">
        <v>131.74899300000001</v>
      </c>
      <c r="D876">
        <v>127.503502</v>
      </c>
      <c r="E876">
        <v>127.584999</v>
      </c>
      <c r="F876">
        <v>26432000</v>
      </c>
      <c r="G876">
        <f>ROUNDUP(E876 - E875,2)</f>
        <v>-1.82</v>
      </c>
      <c r="H876" s="2" t="str">
        <f>IF(G876 &gt; 0, "Positive Movement", IF(G876 &lt; 0, "Negative Movement", "No Movement"))</f>
        <v>Negative Movement</v>
      </c>
      <c r="I876" s="2">
        <f>ROUNDUP((E876-E875)/E875*100,2)</f>
        <v>-1.41</v>
      </c>
    </row>
    <row r="877" spans="1:9">
      <c r="A877" s="1">
        <v>44616</v>
      </c>
      <c r="B877">
        <v>125</v>
      </c>
      <c r="C877">
        <v>133.037003</v>
      </c>
      <c r="D877">
        <v>124.764503</v>
      </c>
      <c r="E877">
        <v>132.67349200000001</v>
      </c>
      <c r="F877">
        <v>43166000</v>
      </c>
      <c r="G877">
        <f>ROUNDUP(E877 - E876,2)</f>
        <v>5.09</v>
      </c>
      <c r="H877" s="2" t="str">
        <f>IF(G877 &gt; 0, "Positive Movement", IF(G877 &lt; 0, "Negative Movement", "No Movement"))</f>
        <v>Positive Movement</v>
      </c>
      <c r="I877" s="2">
        <f>ROUNDUP((E877-E876)/E876*100,2)</f>
        <v>3.9899999999999998</v>
      </c>
    </row>
    <row r="878" spans="1:9">
      <c r="A878" s="1">
        <v>44617</v>
      </c>
      <c r="B878">
        <v>133.525497</v>
      </c>
      <c r="C878">
        <v>135.38900799999999</v>
      </c>
      <c r="D878">
        <v>131.76499899999999</v>
      </c>
      <c r="E878">
        <v>134.51950099999999</v>
      </c>
      <c r="F878">
        <v>26236000</v>
      </c>
      <c r="G878">
        <f>ROUNDUP(E878 - E877,2)</f>
        <v>1.85</v>
      </c>
      <c r="H878" s="2" t="str">
        <f>IF(G878 &gt; 0, "Positive Movement", IF(G878 &lt; 0, "Negative Movement", "No Movement"))</f>
        <v>Positive Movement</v>
      </c>
      <c r="I878" s="2">
        <f>ROUNDUP((E878-E877)/E877*100,2)</f>
        <v>1.4</v>
      </c>
    </row>
    <row r="879" spans="1:9">
      <c r="A879" s="1">
        <v>44620</v>
      </c>
      <c r="B879">
        <v>133.28450000000001</v>
      </c>
      <c r="C879">
        <v>135.640503</v>
      </c>
      <c r="D879">
        <v>132.825256</v>
      </c>
      <c r="E879">
        <v>134.891006</v>
      </c>
      <c r="F879">
        <v>29676000</v>
      </c>
      <c r="G879">
        <f>ROUNDUP(E879 - E878,2)</f>
        <v>0.38</v>
      </c>
      <c r="H879" s="2" t="str">
        <f>IF(G879 &gt; 0, "Positive Movement", IF(G879 &lt; 0, "Negative Movement", "No Movement"))</f>
        <v>Positive Movement</v>
      </c>
      <c r="I879" s="2">
        <f>ROUNDUP((E879-E878)/E878*100,2)</f>
        <v>0.28000000000000003</v>
      </c>
    </row>
    <row r="880" spans="1:9">
      <c r="A880" s="1">
        <v>44621</v>
      </c>
      <c r="B880">
        <v>134.479996</v>
      </c>
      <c r="C880">
        <v>136.11099200000001</v>
      </c>
      <c r="D880">
        <v>133.37849399999999</v>
      </c>
      <c r="E880">
        <v>134.16799900000001</v>
      </c>
      <c r="F880">
        <v>24640000</v>
      </c>
      <c r="G880">
        <f>ROUNDUP(E880 - E879,2)</f>
        <v>-0.73</v>
      </c>
      <c r="H880" s="2" t="str">
        <f>IF(G880 &gt; 0, "Positive Movement", IF(G880 &lt; 0, "Negative Movement", "No Movement"))</f>
        <v>Negative Movement</v>
      </c>
      <c r="I880" s="2">
        <f>ROUNDUP((E880-E879)/E879*100,2)</f>
        <v>-0.54</v>
      </c>
    </row>
    <row r="881" spans="1:9">
      <c r="A881" s="1">
        <v>44622</v>
      </c>
      <c r="B881">
        <v>134.60824600000001</v>
      </c>
      <c r="C881">
        <v>135.61549400000001</v>
      </c>
      <c r="D881">
        <v>133.43249499999999</v>
      </c>
      <c r="E881">
        <v>134.75149500000001</v>
      </c>
      <c r="F881">
        <v>23966000</v>
      </c>
      <c r="G881">
        <f>ROUNDUP(E881 - E880,2)</f>
        <v>0.59</v>
      </c>
      <c r="H881" s="2" t="str">
        <f>IF(G881 &gt; 0, "Positive Movement", IF(G881 &lt; 0, "Negative Movement", "No Movement"))</f>
        <v>Positive Movement</v>
      </c>
      <c r="I881" s="2">
        <f>ROUNDUP((E881-E880)/E880*100,2)</f>
        <v>0.44</v>
      </c>
    </row>
    <row r="882" spans="1:9">
      <c r="A882" s="1">
        <v>44623</v>
      </c>
      <c r="B882">
        <v>135.9785</v>
      </c>
      <c r="C882">
        <v>136.71380600000001</v>
      </c>
      <c r="D882">
        <v>133.43100000000001</v>
      </c>
      <c r="E882">
        <v>134.307999</v>
      </c>
      <c r="F882">
        <v>19780000</v>
      </c>
      <c r="G882">
        <f>ROUNDUP(E882 - E881,2)</f>
        <v>-0.45</v>
      </c>
      <c r="H882" s="2" t="str">
        <f>IF(G882 &gt; 0, "Positive Movement", IF(G882 &lt; 0, "Negative Movement", "No Movement"))</f>
        <v>Negative Movement</v>
      </c>
      <c r="I882" s="2">
        <f>ROUNDUP((E882-E881)/E881*100,2)</f>
        <v>-0.33</v>
      </c>
    </row>
    <row r="883" spans="1:9">
      <c r="A883" s="1">
        <v>44624</v>
      </c>
      <c r="B883">
        <v>133.382507</v>
      </c>
      <c r="C883">
        <v>134.199005</v>
      </c>
      <c r="D883">
        <v>130.40849299999999</v>
      </c>
      <c r="E883">
        <v>132.121994</v>
      </c>
      <c r="F883">
        <v>24446000</v>
      </c>
      <c r="G883">
        <f>ROUNDUP(E883 - E882,2)</f>
        <v>-2.19</v>
      </c>
      <c r="H883" s="2" t="str">
        <f>IF(G883 &gt; 0, "Positive Movement", IF(G883 &lt; 0, "Negative Movement", "No Movement"))</f>
        <v>Negative Movement</v>
      </c>
      <c r="I883" s="2">
        <f>ROUNDUP((E883-E882)/E882*100,2)</f>
        <v>-1.6300000000000001</v>
      </c>
    </row>
    <row r="884" spans="1:9">
      <c r="A884" s="1">
        <v>44627</v>
      </c>
      <c r="B884">
        <v>131.90400700000001</v>
      </c>
      <c r="C884">
        <v>131.90400700000001</v>
      </c>
      <c r="D884">
        <v>126.410004</v>
      </c>
      <c r="E884">
        <v>126.4645</v>
      </c>
      <c r="F884">
        <v>39178000</v>
      </c>
      <c r="G884">
        <f>ROUNDUP(E884 - E883,2)</f>
        <v>-5.66</v>
      </c>
      <c r="H884" s="2" t="str">
        <f>IF(G884 &gt; 0, "Positive Movement", IF(G884 &lt; 0, "Negative Movement", "No Movement"))</f>
        <v>Negative Movement</v>
      </c>
      <c r="I884" s="2">
        <f>ROUNDUP((E884-E883)/E883*100,2)</f>
        <v>-4.29</v>
      </c>
    </row>
    <row r="885" spans="1:9">
      <c r="A885" s="1">
        <v>44628</v>
      </c>
      <c r="B885">
        <v>126.25050400000001</v>
      </c>
      <c r="C885">
        <v>131.24650600000001</v>
      </c>
      <c r="D885">
        <v>125.860748</v>
      </c>
      <c r="E885">
        <v>127.278503</v>
      </c>
      <c r="F885">
        <v>35250000</v>
      </c>
      <c r="G885">
        <f>ROUNDUP(E885 - E884,2)</f>
        <v>0.82000000000000006</v>
      </c>
      <c r="H885" s="2" t="str">
        <f>IF(G885 &gt; 0, "Positive Movement", IF(G885 &lt; 0, "Negative Movement", "No Movement"))</f>
        <v>Positive Movement</v>
      </c>
      <c r="I885" s="2">
        <f>ROUNDUP((E885-E884)/E884*100,2)</f>
        <v>0.65</v>
      </c>
    </row>
    <row r="886" spans="1:9">
      <c r="A886" s="1">
        <v>44629</v>
      </c>
      <c r="B886">
        <v>131.39999399999999</v>
      </c>
      <c r="C886">
        <v>134.19850199999999</v>
      </c>
      <c r="D886">
        <v>130.087997</v>
      </c>
      <c r="E886">
        <v>133.86599699999999</v>
      </c>
      <c r="F886">
        <v>32258000</v>
      </c>
      <c r="G886">
        <f>ROUNDUP(E886 - E885,2)</f>
        <v>6.59</v>
      </c>
      <c r="H886" s="2" t="str">
        <f>IF(G886 &gt; 0, "Positive Movement", IF(G886 &lt; 0, "Negative Movement", "No Movement"))</f>
        <v>Positive Movement</v>
      </c>
      <c r="I886" s="2">
        <f>ROUNDUP((E886-E885)/E885*100,2)</f>
        <v>5.18</v>
      </c>
    </row>
    <row r="887" spans="1:9">
      <c r="A887" s="1">
        <v>44630</v>
      </c>
      <c r="B887">
        <v>131.46249399999999</v>
      </c>
      <c r="C887">
        <v>133.538498</v>
      </c>
      <c r="D887">
        <v>131.40100100000001</v>
      </c>
      <c r="E887">
        <v>132.682007</v>
      </c>
      <c r="F887">
        <v>24266000</v>
      </c>
      <c r="G887">
        <f>ROUNDUP(E887 - E886,2)</f>
        <v>-1.19</v>
      </c>
      <c r="H887" s="2" t="str">
        <f>IF(G887 &gt; 0, "Positive Movement", IF(G887 &lt; 0, "Negative Movement", "No Movement"))</f>
        <v>Negative Movement</v>
      </c>
      <c r="I887" s="2">
        <f>ROUNDUP((E887-E886)/E886*100,2)</f>
        <v>-0.89</v>
      </c>
    </row>
    <row r="888" spans="1:9">
      <c r="A888" s="1">
        <v>44631</v>
      </c>
      <c r="B888">
        <v>133.99949599999999</v>
      </c>
      <c r="C888">
        <v>134.199997</v>
      </c>
      <c r="D888">
        <v>130.296494</v>
      </c>
      <c r="E888">
        <v>130.475494</v>
      </c>
      <c r="F888">
        <v>26600000</v>
      </c>
      <c r="G888">
        <f>ROUNDUP(E888 - E887,2)</f>
        <v>-2.21</v>
      </c>
      <c r="H888" s="2" t="str">
        <f>IF(G888 &gt; 0, "Positive Movement", IF(G888 &lt; 0, "Negative Movement", "No Movement"))</f>
        <v>Negative Movement</v>
      </c>
      <c r="I888" s="2">
        <f>ROUNDUP((E888-E887)/E887*100,2)</f>
        <v>-1.67</v>
      </c>
    </row>
    <row r="889" spans="1:9">
      <c r="A889" s="1">
        <v>44634</v>
      </c>
      <c r="B889">
        <v>130.57299800000001</v>
      </c>
      <c r="C889">
        <v>131.02600100000001</v>
      </c>
      <c r="D889">
        <v>126.41300200000001</v>
      </c>
      <c r="E889">
        <v>126.74099699999999</v>
      </c>
      <c r="F889">
        <v>30254000</v>
      </c>
      <c r="G889">
        <f>ROUNDUP(E889 - E888,2)</f>
        <v>-3.7399999999999998</v>
      </c>
      <c r="H889" s="2" t="str">
        <f>IF(G889 &gt; 0, "Positive Movement", IF(G889 &lt; 0, "Negative Movement", "No Movement"))</f>
        <v>Negative Movement</v>
      </c>
      <c r="I889" s="2">
        <f>ROUNDUP((E889-E888)/E888*100,2)</f>
        <v>-2.8699999999999997</v>
      </c>
    </row>
    <row r="890" spans="1:9">
      <c r="A890" s="1">
        <v>44635</v>
      </c>
      <c r="B890">
        <v>127.741501</v>
      </c>
      <c r="C890">
        <v>130.51724200000001</v>
      </c>
      <c r="D890">
        <v>126.568001</v>
      </c>
      <c r="E890">
        <v>129.660507</v>
      </c>
      <c r="F890">
        <v>30292000</v>
      </c>
      <c r="G890">
        <f>ROUNDUP(E890 - E889,2)</f>
        <v>2.92</v>
      </c>
      <c r="H890" s="2" t="str">
        <f>IF(G890 &gt; 0, "Positive Movement", IF(G890 &lt; 0, "Negative Movement", "No Movement"))</f>
        <v>Positive Movement</v>
      </c>
      <c r="I890" s="2">
        <f>ROUNDUP((E890-E889)/E889*100,2)</f>
        <v>2.3099999999999996</v>
      </c>
    </row>
    <row r="891" spans="1:9">
      <c r="A891" s="1">
        <v>44636</v>
      </c>
      <c r="B891">
        <v>131</v>
      </c>
      <c r="C891">
        <v>133.770996</v>
      </c>
      <c r="D891">
        <v>129.20100400000001</v>
      </c>
      <c r="E891">
        <v>133.690506</v>
      </c>
      <c r="F891">
        <v>32058000</v>
      </c>
      <c r="G891">
        <f>ROUNDUP(E891 - E890,2)</f>
        <v>4.0299999999999994</v>
      </c>
      <c r="H891" s="2" t="str">
        <f>IF(G891 &gt; 0, "Positive Movement", IF(G891 &lt; 0, "Negative Movement", "No Movement"))</f>
        <v>Positive Movement</v>
      </c>
      <c r="I891" s="2">
        <f>ROUNDUP((E891-E890)/E890*100,2)</f>
        <v>3.11</v>
      </c>
    </row>
    <row r="892" spans="1:9">
      <c r="A892" s="1">
        <v>44637</v>
      </c>
      <c r="B892">
        <v>133.320999</v>
      </c>
      <c r="C892">
        <v>134.73950199999999</v>
      </c>
      <c r="D892">
        <v>132.71899400000001</v>
      </c>
      <c r="E892">
        <v>134.600494</v>
      </c>
      <c r="F892">
        <v>23994000</v>
      </c>
      <c r="G892">
        <f>ROUNDUP(E892 - E891,2)</f>
        <v>0.91</v>
      </c>
      <c r="H892" s="2" t="str">
        <f>IF(G892 &gt; 0, "Positive Movement", IF(G892 &lt; 0, "Negative Movement", "No Movement"))</f>
        <v>Positive Movement</v>
      </c>
      <c r="I892" s="2">
        <f>ROUNDUP((E892-E891)/E891*100,2)</f>
        <v>0.69000000000000006</v>
      </c>
    </row>
    <row r="893" spans="1:9">
      <c r="A893" s="1">
        <v>44638</v>
      </c>
      <c r="B893">
        <v>133.88400300000001</v>
      </c>
      <c r="C893">
        <v>136.913498</v>
      </c>
      <c r="D893">
        <v>132.932007</v>
      </c>
      <c r="E893">
        <v>136.80149800000001</v>
      </c>
      <c r="F893">
        <v>45900000</v>
      </c>
      <c r="G893">
        <f>ROUNDUP(E893 - E892,2)</f>
        <v>2.21</v>
      </c>
      <c r="H893" s="2" t="str">
        <f>IF(G893 &gt; 0, "Positive Movement", IF(G893 &lt; 0, "Negative Movement", "No Movement"))</f>
        <v>Positive Movement</v>
      </c>
      <c r="I893" s="2">
        <f>ROUNDUP((E893-E892)/E892*100,2)</f>
        <v>1.64</v>
      </c>
    </row>
    <row r="894" spans="1:9">
      <c r="A894" s="1">
        <v>44641</v>
      </c>
      <c r="B894">
        <v>136.84750399999999</v>
      </c>
      <c r="C894">
        <v>137.582504</v>
      </c>
      <c r="D894">
        <v>134.61149599999999</v>
      </c>
      <c r="E894">
        <v>136.4785</v>
      </c>
      <c r="F894">
        <v>26632000</v>
      </c>
      <c r="G894">
        <f>ROUNDUP(E894 - E893,2)</f>
        <v>-0.33</v>
      </c>
      <c r="H894" s="2" t="str">
        <f>IF(G894 &gt; 0, "Positive Movement", IF(G894 &lt; 0, "Negative Movement", "No Movement"))</f>
        <v>Negative Movement</v>
      </c>
      <c r="I894" s="2">
        <f>ROUNDUP((E894-E893)/E893*100,2)</f>
        <v>-0.24000000000000002</v>
      </c>
    </row>
    <row r="895" spans="1:9">
      <c r="A895" s="1">
        <v>44642</v>
      </c>
      <c r="B895">
        <v>136.5</v>
      </c>
      <c r="C895">
        <v>141.5</v>
      </c>
      <c r="D895">
        <v>136.5</v>
      </c>
      <c r="E895">
        <v>140.27749600000001</v>
      </c>
      <c r="F895">
        <v>29776000</v>
      </c>
      <c r="G895">
        <f>ROUNDUP(E895 - E894,2)</f>
        <v>3.8</v>
      </c>
      <c r="H895" s="2" t="str">
        <f>IF(G895 &gt; 0, "Positive Movement", IF(G895 &lt; 0, "Negative Movement", "No Movement"))</f>
        <v>Positive Movement</v>
      </c>
      <c r="I895" s="2">
        <f>ROUNDUP((E895-E894)/E894*100,2)</f>
        <v>2.7899999999999996</v>
      </c>
    </row>
    <row r="896" spans="1:9">
      <c r="A896" s="1">
        <v>44643</v>
      </c>
      <c r="B896">
        <v>139.13850400000001</v>
      </c>
      <c r="C896">
        <v>140.02499399999999</v>
      </c>
      <c r="D896">
        <v>138.166504</v>
      </c>
      <c r="E896">
        <v>138.50349399999999</v>
      </c>
      <c r="F896">
        <v>25302000</v>
      </c>
      <c r="G896">
        <f>ROUNDUP(E896 - E895,2)</f>
        <v>-1.78</v>
      </c>
      <c r="H896" s="2" t="str">
        <f>IF(G896 &gt; 0, "Positive Movement", IF(G896 &lt; 0, "Negative Movement", "No Movement"))</f>
        <v>Negative Movement</v>
      </c>
      <c r="I896" s="2">
        <f>ROUNDUP((E896-E895)/E895*100,2)</f>
        <v>-1.27</v>
      </c>
    </row>
    <row r="897" spans="1:9">
      <c r="A897" s="1">
        <v>44644</v>
      </c>
      <c r="B897">
        <v>139.27250699999999</v>
      </c>
      <c r="C897">
        <v>141.3965</v>
      </c>
      <c r="D897">
        <v>138.03939800000001</v>
      </c>
      <c r="E897">
        <v>141.31199599999999</v>
      </c>
      <c r="F897">
        <v>20544000</v>
      </c>
      <c r="G897">
        <f>ROUNDUP(E897 - E896,2)</f>
        <v>2.8099999999999996</v>
      </c>
      <c r="H897" s="2" t="str">
        <f>IF(G897 &gt; 0, "Positive Movement", IF(G897 &lt; 0, "Negative Movement", "No Movement"))</f>
        <v>Positive Movement</v>
      </c>
      <c r="I897" s="2">
        <f>ROUNDUP((E897-E896)/E896*100,2)</f>
        <v>2.0299999999999998</v>
      </c>
    </row>
    <row r="898" spans="1:9">
      <c r="A898" s="1">
        <v>44645</v>
      </c>
      <c r="B898">
        <v>141.753998</v>
      </c>
      <c r="C898">
        <v>141.95950300000001</v>
      </c>
      <c r="D898">
        <v>139.69949299999999</v>
      </c>
      <c r="E898">
        <v>141.5215</v>
      </c>
      <c r="F898">
        <v>19270000</v>
      </c>
      <c r="G898">
        <f>ROUNDUP(E898 - E897,2)</f>
        <v>0.21000000000000002</v>
      </c>
      <c r="H898" s="2" t="str">
        <f>IF(G898 &gt; 0, "Positive Movement", IF(G898 &lt; 0, "Negative Movement", "No Movement"))</f>
        <v>Positive Movement</v>
      </c>
      <c r="I898" s="2">
        <f>ROUNDUP((E898-E897)/E897*100,2)</f>
        <v>0.15000000000000002</v>
      </c>
    </row>
    <row r="899" spans="1:9">
      <c r="A899" s="1">
        <v>44648</v>
      </c>
      <c r="B899">
        <v>140.684494</v>
      </c>
      <c r="C899">
        <v>141.97650100000001</v>
      </c>
      <c r="D899">
        <v>139.82815600000001</v>
      </c>
      <c r="E899">
        <v>141.949997</v>
      </c>
      <c r="F899">
        <v>23774000</v>
      </c>
      <c r="G899">
        <f>ROUNDUP(E899 - E898,2)</f>
        <v>0.43</v>
      </c>
      <c r="H899" s="2" t="str">
        <f>IF(G899 &gt; 0, "Positive Movement", IF(G899 &lt; 0, "Negative Movement", "No Movement"))</f>
        <v>Positive Movement</v>
      </c>
      <c r="I899" s="2">
        <f>ROUNDUP((E899-E898)/E898*100,2)</f>
        <v>0.31</v>
      </c>
    </row>
    <row r="900" spans="1:9">
      <c r="A900" s="1">
        <v>44649</v>
      </c>
      <c r="B900">
        <v>143.160507</v>
      </c>
      <c r="C900">
        <v>144.16250600000001</v>
      </c>
      <c r="D900">
        <v>142.483994</v>
      </c>
      <c r="E900">
        <v>143.25</v>
      </c>
      <c r="F900">
        <v>28678000</v>
      </c>
      <c r="G900">
        <f>ROUNDUP(E900 - E899,2)</f>
        <v>1.31</v>
      </c>
      <c r="H900" s="2" t="str">
        <f>IF(G900 &gt; 0, "Positive Movement", IF(G900 &lt; 0, "Negative Movement", "No Movement"))</f>
        <v>Positive Movement</v>
      </c>
      <c r="I900" s="2">
        <f>ROUNDUP((E900-E899)/E899*100,2)</f>
        <v>0.92</v>
      </c>
    </row>
    <row r="901" spans="1:9">
      <c r="A901" s="1">
        <v>44650</v>
      </c>
      <c r="B901">
        <v>142.86999499999999</v>
      </c>
      <c r="C901">
        <v>143.48049900000001</v>
      </c>
      <c r="D901">
        <v>142.16799900000001</v>
      </c>
      <c r="E901">
        <v>142.64450099999999</v>
      </c>
      <c r="F901">
        <v>21046000</v>
      </c>
      <c r="G901">
        <f>ROUNDUP(E901 - E900,2)</f>
        <v>-0.61</v>
      </c>
      <c r="H901" s="2" t="str">
        <f>IF(G901 &gt; 0, "Positive Movement", IF(G901 &lt; 0, "Negative Movement", "No Movement"))</f>
        <v>Negative Movement</v>
      </c>
      <c r="I901" s="2">
        <f>ROUNDUP((E901-E900)/E900*100,2)</f>
        <v>-0.43</v>
      </c>
    </row>
    <row r="902" spans="1:9">
      <c r="A902" s="1">
        <v>44651</v>
      </c>
      <c r="B902">
        <v>142.44850199999999</v>
      </c>
      <c r="C902">
        <v>142.64450099999999</v>
      </c>
      <c r="D902">
        <v>139.61900299999999</v>
      </c>
      <c r="E902">
        <v>139.649506</v>
      </c>
      <c r="F902">
        <v>29516000</v>
      </c>
      <c r="G902">
        <f>ROUNDUP(E902 - E901,2)</f>
        <v>-3</v>
      </c>
      <c r="H902" s="2" t="str">
        <f>IF(G902 &gt; 0, "Positive Movement", IF(G902 &lt; 0, "Negative Movement", "No Movement"))</f>
        <v>Negative Movement</v>
      </c>
      <c r="I902" s="2">
        <f>ROUNDUP((E902-E901)/E901*100,2)</f>
        <v>-2.0999999999999996</v>
      </c>
    </row>
    <row r="903" spans="1:9">
      <c r="A903" s="1">
        <v>44652</v>
      </c>
      <c r="B903">
        <v>140.009995</v>
      </c>
      <c r="C903">
        <v>140.949997</v>
      </c>
      <c r="D903">
        <v>138.796997</v>
      </c>
      <c r="E903">
        <v>140.699997</v>
      </c>
      <c r="F903">
        <v>23480000</v>
      </c>
      <c r="G903">
        <f>ROUNDUP(E903 - E902,2)</f>
        <v>1.06</v>
      </c>
      <c r="H903" s="2" t="str">
        <f>IF(G903 &gt; 0, "Positive Movement", IF(G903 &lt; 0, "Negative Movement", "No Movement"))</f>
        <v>Positive Movement</v>
      </c>
      <c r="I903" s="2">
        <f>ROUNDUP((E903-E902)/E902*100,2)</f>
        <v>0.76</v>
      </c>
    </row>
    <row r="904" spans="1:9">
      <c r="A904" s="1">
        <v>44655</v>
      </c>
      <c r="B904">
        <v>140.82449299999999</v>
      </c>
      <c r="C904">
        <v>144.043747</v>
      </c>
      <c r="D904">
        <v>140.82449299999999</v>
      </c>
      <c r="E904">
        <v>143.64250200000001</v>
      </c>
      <c r="F904">
        <v>19076000</v>
      </c>
      <c r="G904">
        <f>ROUNDUP(E904 - E903,2)</f>
        <v>2.9499999999999997</v>
      </c>
      <c r="H904" s="2" t="str">
        <f>IF(G904 &gt; 0, "Positive Movement", IF(G904 &lt; 0, "Negative Movement", "No Movement"))</f>
        <v>Positive Movement</v>
      </c>
      <c r="I904" s="2">
        <f>ROUNDUP((E904-E903)/E903*100,2)</f>
        <v>2.0999999999999996</v>
      </c>
    </row>
    <row r="905" spans="1:9">
      <c r="A905" s="1">
        <v>44656</v>
      </c>
      <c r="B905">
        <v>143.399506</v>
      </c>
      <c r="C905">
        <v>143.58999600000001</v>
      </c>
      <c r="D905">
        <v>140.94349700000001</v>
      </c>
      <c r="E905">
        <v>141.06300400000001</v>
      </c>
      <c r="F905">
        <v>19256000</v>
      </c>
      <c r="G905">
        <f>ROUNDUP(E905 - E904,2)</f>
        <v>-2.5799999999999996</v>
      </c>
      <c r="H905" s="2" t="str">
        <f>IF(G905 &gt; 0, "Positive Movement", IF(G905 &lt; 0, "Negative Movement", "No Movement"))</f>
        <v>Negative Movement</v>
      </c>
      <c r="I905" s="2">
        <f>ROUNDUP((E905-E904)/E904*100,2)</f>
        <v>-1.8</v>
      </c>
    </row>
    <row r="906" spans="1:9">
      <c r="A906" s="1">
        <v>44657</v>
      </c>
      <c r="B906">
        <v>139.16149899999999</v>
      </c>
      <c r="C906">
        <v>139.84849500000001</v>
      </c>
      <c r="D906">
        <v>136.41810599999999</v>
      </c>
      <c r="E906">
        <v>137.175995</v>
      </c>
      <c r="F906">
        <v>23574000</v>
      </c>
      <c r="G906">
        <f>ROUNDUP(E906 - E905,2)</f>
        <v>-3.8899999999999997</v>
      </c>
      <c r="H906" s="2" t="str">
        <f>IF(G906 &gt; 0, "Positive Movement", IF(G906 &lt; 0, "Negative Movement", "No Movement"))</f>
        <v>Negative Movement</v>
      </c>
      <c r="I906" s="2">
        <f>ROUNDUP((E906-E905)/E905*100,2)</f>
        <v>-2.76</v>
      </c>
    </row>
    <row r="907" spans="1:9">
      <c r="A907" s="1">
        <v>44658</v>
      </c>
      <c r="B907">
        <v>136.61799600000001</v>
      </c>
      <c r="C907">
        <v>137.70150799999999</v>
      </c>
      <c r="D907">
        <v>134.85725400000001</v>
      </c>
      <c r="E907">
        <v>136.46499600000001</v>
      </c>
      <c r="F907">
        <v>19448000</v>
      </c>
      <c r="G907">
        <f>ROUNDUP(E907 - E906,2)</f>
        <v>-0.72</v>
      </c>
      <c r="H907" s="2" t="str">
        <f>IF(G907 &gt; 0, "Positive Movement", IF(G907 &lt; 0, "Negative Movement", "No Movement"))</f>
        <v>Negative Movement</v>
      </c>
      <c r="I907" s="2">
        <f>ROUNDUP((E907-E906)/E906*100,2)</f>
        <v>-0.52</v>
      </c>
    </row>
    <row r="908" spans="1:9">
      <c r="A908" s="1">
        <v>44659</v>
      </c>
      <c r="B908">
        <v>136.25</v>
      </c>
      <c r="C908">
        <v>136.25</v>
      </c>
      <c r="D908">
        <v>133.75250199999999</v>
      </c>
      <c r="E908">
        <v>134.01049800000001</v>
      </c>
      <c r="F908">
        <v>16434000</v>
      </c>
      <c r="G908">
        <f>ROUNDUP(E908 - E907,2)</f>
        <v>-2.46</v>
      </c>
      <c r="H908" s="2" t="str">
        <f>IF(G908 &gt; 0, "Positive Movement", IF(G908 &lt; 0, "Negative Movement", "No Movement"))</f>
        <v>Negative Movement</v>
      </c>
      <c r="I908" s="2">
        <f>ROUNDUP((E908-E907)/E907*100,2)</f>
        <v>-1.8</v>
      </c>
    </row>
    <row r="909" spans="1:9">
      <c r="A909" s="1">
        <v>44662</v>
      </c>
      <c r="B909">
        <v>132.89999399999999</v>
      </c>
      <c r="C909">
        <v>132.93919399999999</v>
      </c>
      <c r="D909">
        <v>129.617493</v>
      </c>
      <c r="E909">
        <v>129.796494</v>
      </c>
      <c r="F909">
        <v>24188000</v>
      </c>
      <c r="G909">
        <f>ROUNDUP(E909 - E908,2)</f>
        <v>-4.22</v>
      </c>
      <c r="H909" s="2" t="str">
        <f>IF(G909 &gt; 0, "Positive Movement", IF(G909 &lt; 0, "Negative Movement", "No Movement"))</f>
        <v>Negative Movement</v>
      </c>
      <c r="I909" s="2">
        <f>ROUNDUP((E909-E908)/E908*100,2)</f>
        <v>-3.15</v>
      </c>
    </row>
    <row r="910" spans="1:9">
      <c r="A910" s="1">
        <v>44663</v>
      </c>
      <c r="B910">
        <v>132.42349200000001</v>
      </c>
      <c r="C910">
        <v>132.42349200000001</v>
      </c>
      <c r="D910">
        <v>127.575996</v>
      </c>
      <c r="E910">
        <v>128.37449599999999</v>
      </c>
      <c r="F910">
        <v>23004000</v>
      </c>
      <c r="G910">
        <f>ROUNDUP(E910 - E909,2)</f>
        <v>-1.43</v>
      </c>
      <c r="H910" s="2" t="str">
        <f>IF(G910 &gt; 0, "Positive Movement", IF(G910 &lt; 0, "Negative Movement", "No Movement"))</f>
        <v>Negative Movement</v>
      </c>
      <c r="I910" s="2">
        <f>ROUNDUP((E910-E909)/E909*100,2)</f>
        <v>-1.1000000000000001</v>
      </c>
    </row>
    <row r="911" spans="1:9">
      <c r="A911" s="1">
        <v>44664</v>
      </c>
      <c r="B911">
        <v>128.62649500000001</v>
      </c>
      <c r="C911">
        <v>130.65574599999999</v>
      </c>
      <c r="D911">
        <v>128.43859900000001</v>
      </c>
      <c r="E911">
        <v>130.28599500000001</v>
      </c>
      <c r="F911">
        <v>19542000</v>
      </c>
      <c r="G911">
        <f>ROUNDUP(E911 - E910,2)</f>
        <v>1.92</v>
      </c>
      <c r="H911" s="2" t="str">
        <f>IF(G911 &gt; 0, "Positive Movement", IF(G911 &lt; 0, "Negative Movement", "No Movement"))</f>
        <v>Positive Movement</v>
      </c>
      <c r="I911" s="2">
        <f>ROUNDUP((E911-E910)/E910*100,2)</f>
        <v>1.49</v>
      </c>
    </row>
    <row r="912" spans="1:9">
      <c r="A912" s="1">
        <v>44665</v>
      </c>
      <c r="B912">
        <v>130.649506</v>
      </c>
      <c r="C912">
        <v>130.710251</v>
      </c>
      <c r="D912">
        <v>127.111504</v>
      </c>
      <c r="E912">
        <v>127.25299800000001</v>
      </c>
      <c r="F912">
        <v>23484000</v>
      </c>
      <c r="G912">
        <f>ROUNDUP(E912 - E911,2)</f>
        <v>-3.0399999999999996</v>
      </c>
      <c r="H912" s="2" t="str">
        <f>IF(G912 &gt; 0, "Positive Movement", IF(G912 &lt; 0, "Negative Movement", "No Movement"))</f>
        <v>Negative Movement</v>
      </c>
      <c r="I912" s="2">
        <f>ROUNDUP((E912-E911)/E911*100,2)</f>
        <v>-2.3299999999999996</v>
      </c>
    </row>
    <row r="913" spans="1:9">
      <c r="A913" s="1">
        <v>44669</v>
      </c>
      <c r="B913">
        <v>127.410004</v>
      </c>
      <c r="C913">
        <v>128.712006</v>
      </c>
      <c r="D913">
        <v>126.578453</v>
      </c>
      <c r="E913">
        <v>127.960999</v>
      </c>
      <c r="F913">
        <v>14918000</v>
      </c>
      <c r="G913">
        <f>ROUNDUP(E913 - E912,2)</f>
        <v>0.71</v>
      </c>
      <c r="H913" s="2" t="str">
        <f>IF(G913 &gt; 0, "Positive Movement", IF(G913 &lt; 0, "Negative Movement", "No Movement"))</f>
        <v>Positive Movement</v>
      </c>
      <c r="I913" s="2">
        <f>ROUNDUP((E913-E912)/E912*100,2)</f>
        <v>0.56000000000000005</v>
      </c>
    </row>
    <row r="914" spans="1:9">
      <c r="A914" s="1">
        <v>44670</v>
      </c>
      <c r="B914">
        <v>128.07699600000001</v>
      </c>
      <c r="C914">
        <v>130.90374800000001</v>
      </c>
      <c r="D914">
        <v>127.4515</v>
      </c>
      <c r="E914">
        <v>130.53100599999999</v>
      </c>
      <c r="F914">
        <v>22720000</v>
      </c>
      <c r="G914">
        <f>ROUNDUP(E914 - E913,2)</f>
        <v>2.5799999999999996</v>
      </c>
      <c r="H914" s="2" t="str">
        <f>IF(G914 &gt; 0, "Positive Movement", IF(G914 &lt; 0, "Negative Movement", "No Movement"))</f>
        <v>Positive Movement</v>
      </c>
      <c r="I914" s="2">
        <f>ROUNDUP((E914-E913)/E913*100,2)</f>
        <v>2.0099999999999998</v>
      </c>
    </row>
    <row r="915" spans="1:9">
      <c r="A915" s="1">
        <v>44671</v>
      </c>
      <c r="B915">
        <v>131.283997</v>
      </c>
      <c r="C915">
        <v>131.92349200000001</v>
      </c>
      <c r="D915">
        <v>127.894051</v>
      </c>
      <c r="E915">
        <v>128.245499</v>
      </c>
      <c r="F915">
        <v>22610000</v>
      </c>
      <c r="G915">
        <f>ROUNDUP(E915 - E914,2)</f>
        <v>-2.2899999999999996</v>
      </c>
      <c r="H915" s="2" t="str">
        <f>IF(G915 &gt; 0, "Positive Movement", IF(G915 &lt; 0, "Negative Movement", "No Movement"))</f>
        <v>Negative Movement</v>
      </c>
      <c r="I915" s="2">
        <f>ROUNDUP((E915-E914)/E914*100,2)</f>
        <v>-1.76</v>
      </c>
    </row>
    <row r="916" spans="1:9">
      <c r="A916" s="1">
        <v>44672</v>
      </c>
      <c r="B916">
        <v>129.35000600000001</v>
      </c>
      <c r="C916">
        <v>130.30749499999999</v>
      </c>
      <c r="D916">
        <v>124.650002</v>
      </c>
      <c r="E916">
        <v>124.9375</v>
      </c>
      <c r="F916">
        <v>30158000</v>
      </c>
      <c r="G916">
        <f>ROUNDUP(E916 - E915,2)</f>
        <v>-3.3099999999999996</v>
      </c>
      <c r="H916" s="2" t="str">
        <f>IF(G916 &gt; 0, "Positive Movement", IF(G916 &lt; 0, "Negative Movement", "No Movement"))</f>
        <v>Negative Movement</v>
      </c>
      <c r="I916" s="2">
        <f>ROUNDUP((E916-E915)/E915*100,2)</f>
        <v>-2.5799999999999996</v>
      </c>
    </row>
    <row r="917" spans="1:9">
      <c r="A917" s="1">
        <v>44673</v>
      </c>
      <c r="B917">
        <v>125</v>
      </c>
      <c r="C917">
        <v>125.452003</v>
      </c>
      <c r="D917">
        <v>119.140503</v>
      </c>
      <c r="E917">
        <v>119.613998</v>
      </c>
      <c r="F917">
        <v>46410000</v>
      </c>
      <c r="G917">
        <f>ROUNDUP(E917 - E916,2)</f>
        <v>-5.33</v>
      </c>
      <c r="H917" s="2" t="str">
        <f>IF(G917 &gt; 0, "Positive Movement", IF(G917 &lt; 0, "Negative Movement", "No Movement"))</f>
        <v>Negative Movement</v>
      </c>
      <c r="I917" s="2">
        <f>ROUNDUP((E917-E916)/E916*100,2)</f>
        <v>-4.2699999999999996</v>
      </c>
    </row>
    <row r="918" spans="1:9">
      <c r="A918" s="1">
        <v>44676</v>
      </c>
      <c r="B918">
        <v>119.429497</v>
      </c>
      <c r="C918">
        <v>123.27800000000001</v>
      </c>
      <c r="D918">
        <v>118.769249</v>
      </c>
      <c r="E918">
        <v>123.25</v>
      </c>
      <c r="F918">
        <v>34522000</v>
      </c>
      <c r="G918">
        <f>ROUNDUP(E918 - E917,2)</f>
        <v>3.6399999999999997</v>
      </c>
      <c r="H918" s="2" t="str">
        <f>IF(G918 &gt; 0, "Positive Movement", IF(G918 &lt; 0, "Negative Movement", "No Movement"))</f>
        <v>Positive Movement</v>
      </c>
      <c r="I918" s="2">
        <f>ROUNDUP((E918-E917)/E917*100,2)</f>
        <v>3.0399999999999996</v>
      </c>
    </row>
    <row r="919" spans="1:9">
      <c r="A919" s="1">
        <v>44677</v>
      </c>
      <c r="B919">
        <v>122.75</v>
      </c>
      <c r="C919">
        <v>122.75</v>
      </c>
      <c r="D919">
        <v>119.16185</v>
      </c>
      <c r="E919">
        <v>119.50599699999999</v>
      </c>
      <c r="F919">
        <v>49394000</v>
      </c>
      <c r="G919">
        <f>ROUNDUP(E919 - E918,2)</f>
        <v>-3.75</v>
      </c>
      <c r="H919" s="2" t="str">
        <f>IF(G919 &gt; 0, "Positive Movement", IF(G919 &lt; 0, "Negative Movement", "No Movement"))</f>
        <v>Negative Movement</v>
      </c>
      <c r="I919" s="2">
        <f>ROUNDUP((E919-E918)/E918*100,2)</f>
        <v>-3.0399999999999996</v>
      </c>
    </row>
    <row r="920" spans="1:9">
      <c r="A920" s="1">
        <v>44678</v>
      </c>
      <c r="B920">
        <v>114.373001</v>
      </c>
      <c r="C920">
        <v>117.5</v>
      </c>
      <c r="D920">
        <v>113.124252</v>
      </c>
      <c r="E920">
        <v>115.0205</v>
      </c>
      <c r="F920">
        <v>62238000</v>
      </c>
      <c r="G920">
        <f>ROUNDUP(E920 - E919,2)</f>
        <v>-4.49</v>
      </c>
      <c r="H920" s="2" t="str">
        <f>IF(G920 &gt; 0, "Positive Movement", IF(G920 &lt; 0, "Negative Movement", "No Movement"))</f>
        <v>Negative Movement</v>
      </c>
      <c r="I920" s="2">
        <f>ROUNDUP((E920-E919)/E919*100,2)</f>
        <v>-3.76</v>
      </c>
    </row>
    <row r="921" spans="1:9">
      <c r="A921" s="1">
        <v>44679</v>
      </c>
      <c r="B921">
        <v>117.114998</v>
      </c>
      <c r="C921">
        <v>120.43849899999999</v>
      </c>
      <c r="D921">
        <v>115.14389799999999</v>
      </c>
      <c r="E921">
        <v>119.41149900000001</v>
      </c>
      <c r="F921">
        <v>36790000</v>
      </c>
      <c r="G921">
        <f>ROUNDUP(E921 - E920,2)</f>
        <v>4.3999999999999995</v>
      </c>
      <c r="H921" s="2" t="str">
        <f>IF(G921 &gt; 0, "Positive Movement", IF(G921 &lt; 0, "Negative Movement", "No Movement"))</f>
        <v>Positive Movement</v>
      </c>
      <c r="I921" s="2">
        <f>ROUNDUP((E921-E920)/E920*100,2)</f>
        <v>3.82</v>
      </c>
    </row>
    <row r="922" spans="1:9">
      <c r="A922" s="1">
        <v>44680</v>
      </c>
      <c r="B922">
        <v>117.578003</v>
      </c>
      <c r="C922">
        <v>118.959999</v>
      </c>
      <c r="D922">
        <v>114.694</v>
      </c>
      <c r="E922">
        <v>114.966499</v>
      </c>
      <c r="F922">
        <v>33694000</v>
      </c>
      <c r="G922">
        <f>ROUNDUP(E922 - E921,2)</f>
        <v>-4.45</v>
      </c>
      <c r="H922" s="2" t="str">
        <f>IF(G922 &gt; 0, "Positive Movement", IF(G922 &lt; 0, "Negative Movement", "No Movement"))</f>
        <v>Negative Movement</v>
      </c>
      <c r="I922" s="2">
        <f>ROUNDUP((E922-E921)/E921*100,2)</f>
        <v>-3.73</v>
      </c>
    </row>
    <row r="923" spans="1:9">
      <c r="A923" s="1">
        <v>44683</v>
      </c>
      <c r="B923">
        <v>113.906502</v>
      </c>
      <c r="C923">
        <v>117.3395</v>
      </c>
      <c r="D923">
        <v>113.39949799999999</v>
      </c>
      <c r="E923">
        <v>117.156998</v>
      </c>
      <c r="F923">
        <v>30280000</v>
      </c>
      <c r="G923">
        <f>ROUNDUP(E923 - E922,2)</f>
        <v>2.1999999999999997</v>
      </c>
      <c r="H923" s="2" t="str">
        <f>IF(G923 &gt; 0, "Positive Movement", IF(G923 &lt; 0, "Negative Movement", "No Movement"))</f>
        <v>Positive Movement</v>
      </c>
      <c r="I923" s="2">
        <f>ROUNDUP((E923-E922)/E922*100,2)</f>
        <v>1.91</v>
      </c>
    </row>
    <row r="924" spans="1:9">
      <c r="A924" s="1">
        <v>44684</v>
      </c>
      <c r="B924">
        <v>116.764999</v>
      </c>
      <c r="C924">
        <v>119.300003</v>
      </c>
      <c r="D924">
        <v>116.626999</v>
      </c>
      <c r="E924">
        <v>118.129501</v>
      </c>
      <c r="F924">
        <v>21216000</v>
      </c>
      <c r="G924">
        <f>ROUNDUP(E924 - E923,2)</f>
        <v>0.98</v>
      </c>
      <c r="H924" s="2" t="str">
        <f>IF(G924 &gt; 0, "Positive Movement", IF(G924 &lt; 0, "Negative Movement", "No Movement"))</f>
        <v>Positive Movement</v>
      </c>
      <c r="I924" s="2">
        <f>ROUNDUP((E924-E923)/E923*100,2)</f>
        <v>0.84</v>
      </c>
    </row>
    <row r="925" spans="1:9">
      <c r="A925" s="1">
        <v>44685</v>
      </c>
      <c r="B925">
        <v>118.003502</v>
      </c>
      <c r="C925">
        <v>123.14299800000001</v>
      </c>
      <c r="D925">
        <v>115.73850299999999</v>
      </c>
      <c r="E925">
        <v>122.574997</v>
      </c>
      <c r="F925">
        <v>33232000</v>
      </c>
      <c r="G925">
        <f>ROUNDUP(E925 - E924,2)</f>
        <v>4.45</v>
      </c>
      <c r="H925" s="2" t="str">
        <f>IF(G925 &gt; 0, "Positive Movement", IF(G925 &lt; 0, "Negative Movement", "No Movement"))</f>
        <v>Positive Movement</v>
      </c>
      <c r="I925" s="2">
        <f>ROUNDUP((E925-E924)/E924*100,2)</f>
        <v>3.7699999999999996</v>
      </c>
    </row>
    <row r="926" spans="1:9">
      <c r="A926" s="1">
        <v>44686</v>
      </c>
      <c r="B926">
        <v>120.22049699999999</v>
      </c>
      <c r="C926">
        <v>121.233253</v>
      </c>
      <c r="D926">
        <v>115.182503</v>
      </c>
      <c r="E926">
        <v>116.746498</v>
      </c>
      <c r="F926">
        <v>43090000</v>
      </c>
      <c r="G926">
        <f>ROUNDUP(E926 - E925,2)</f>
        <v>-5.83</v>
      </c>
      <c r="H926" s="2" t="str">
        <f>IF(G926 &gt; 0, "Positive Movement", IF(G926 &lt; 0, "Negative Movement", "No Movement"))</f>
        <v>Negative Movement</v>
      </c>
      <c r="I926" s="2">
        <f>ROUNDUP((E926-E925)/E925*100,2)</f>
        <v>-4.76</v>
      </c>
    </row>
    <row r="927" spans="1:9">
      <c r="A927" s="1">
        <v>44687</v>
      </c>
      <c r="B927">
        <v>115.518997</v>
      </c>
      <c r="C927">
        <v>117.498497</v>
      </c>
      <c r="D927">
        <v>114.14299800000001</v>
      </c>
      <c r="E927">
        <v>115.660004</v>
      </c>
      <c r="F927">
        <v>35310000</v>
      </c>
      <c r="G927">
        <f>ROUNDUP(E927 - E926,2)</f>
        <v>-1.0900000000000001</v>
      </c>
      <c r="H927" s="2" t="str">
        <f>IF(G927 &gt; 0, "Positive Movement", IF(G927 &lt; 0, "Negative Movement", "No Movement"))</f>
        <v>Negative Movement</v>
      </c>
      <c r="I927" s="2">
        <f>ROUNDUP((E927-E926)/E926*100,2)</f>
        <v>-0.94000000000000006</v>
      </c>
    </row>
    <row r="928" spans="1:9">
      <c r="A928" s="1">
        <v>44690</v>
      </c>
      <c r="B928">
        <v>113.30349699999999</v>
      </c>
      <c r="C928">
        <v>115.56289700000001</v>
      </c>
      <c r="D928">
        <v>112.551498</v>
      </c>
      <c r="E928">
        <v>113.084</v>
      </c>
      <c r="F928">
        <v>34520000</v>
      </c>
      <c r="G928">
        <f>ROUNDUP(E928 - E927,2)</f>
        <v>-2.5799999999999996</v>
      </c>
      <c r="H928" s="2" t="str">
        <f>IF(G928 &gt; 0, "Positive Movement", IF(G928 &lt; 0, "Negative Movement", "No Movement"))</f>
        <v>Negative Movement</v>
      </c>
      <c r="I928" s="2">
        <f>ROUNDUP((E928-E927)/E927*100,2)</f>
        <v>-2.23</v>
      </c>
    </row>
    <row r="929" spans="1:9">
      <c r="A929" s="1">
        <v>44691</v>
      </c>
      <c r="B929">
        <v>116.040497</v>
      </c>
      <c r="C929">
        <v>116.691002</v>
      </c>
      <c r="D929">
        <v>113.383301</v>
      </c>
      <c r="E929">
        <v>114.584503</v>
      </c>
      <c r="F929">
        <v>31158000</v>
      </c>
      <c r="G929">
        <f>ROUNDUP(E929 - E928,2)</f>
        <v>1.51</v>
      </c>
      <c r="H929" s="2" t="str">
        <f>IF(G929 &gt; 0, "Positive Movement", IF(G929 &lt; 0, "Negative Movement", "No Movement"))</f>
        <v>Positive Movement</v>
      </c>
      <c r="I929" s="2">
        <f>ROUNDUP((E929-E928)/E928*100,2)</f>
        <v>1.33</v>
      </c>
    </row>
    <row r="930" spans="1:9">
      <c r="A930" s="1">
        <v>44692</v>
      </c>
      <c r="B930">
        <v>113.710503</v>
      </c>
      <c r="C930">
        <v>116.670998</v>
      </c>
      <c r="D930">
        <v>113.650002</v>
      </c>
      <c r="E930">
        <v>113.960999</v>
      </c>
      <c r="F930">
        <v>36502000</v>
      </c>
      <c r="G930">
        <f>ROUNDUP(E930 - E929,2)</f>
        <v>-0.63</v>
      </c>
      <c r="H930" s="2" t="str">
        <f>IF(G930 &gt; 0, "Positive Movement", IF(G930 &lt; 0, "Negative Movement", "No Movement"))</f>
        <v>Negative Movement</v>
      </c>
      <c r="I930" s="2">
        <f>ROUNDUP((E930-E929)/E929*100,2)</f>
        <v>-0.55000000000000004</v>
      </c>
    </row>
    <row r="931" spans="1:9">
      <c r="A931" s="1">
        <v>44693</v>
      </c>
      <c r="B931">
        <v>111.93800400000001</v>
      </c>
      <c r="C931">
        <v>114.856499</v>
      </c>
      <c r="D931">
        <v>110.11350299999999</v>
      </c>
      <c r="E931">
        <v>113.16100299999999</v>
      </c>
      <c r="F931">
        <v>41464000</v>
      </c>
      <c r="G931">
        <f>ROUNDUP(E931 - E930,2)</f>
        <v>-0.8</v>
      </c>
      <c r="H931" s="2" t="str">
        <f>IF(G931 &gt; 0, "Positive Movement", IF(G931 &lt; 0, "Negative Movement", "No Movement"))</f>
        <v>Negative Movement</v>
      </c>
      <c r="I931" s="2">
        <f>ROUNDUP((E931-E930)/E930*100,2)</f>
        <v>-0.71</v>
      </c>
    </row>
    <row r="932" spans="1:9">
      <c r="A932" s="1">
        <v>44694</v>
      </c>
      <c r="B932">
        <v>114.84549699999999</v>
      </c>
      <c r="C932">
        <v>118.084999</v>
      </c>
      <c r="D932">
        <v>114</v>
      </c>
      <c r="E932">
        <v>116.515503</v>
      </c>
      <c r="F932">
        <v>29738000</v>
      </c>
      <c r="G932">
        <f>ROUNDUP(E932 - E931,2)</f>
        <v>3.36</v>
      </c>
      <c r="H932" s="2" t="str">
        <f>IF(G932 &gt; 0, "Positive Movement", IF(G932 &lt; 0, "Negative Movement", "No Movement"))</f>
        <v>Positive Movement</v>
      </c>
      <c r="I932" s="2">
        <f>ROUNDUP((E932-E931)/E931*100,2)</f>
        <v>2.9699999999999998</v>
      </c>
    </row>
    <row r="933" spans="1:9">
      <c r="A933" s="1">
        <v>44697</v>
      </c>
      <c r="B933">
        <v>115.38400300000001</v>
      </c>
      <c r="C933">
        <v>116.60749800000001</v>
      </c>
      <c r="D933">
        <v>114.334999</v>
      </c>
      <c r="E933">
        <v>114.792503</v>
      </c>
      <c r="F933">
        <v>23282000</v>
      </c>
      <c r="G933">
        <f>ROUNDUP(E933 - E932,2)</f>
        <v>-1.73</v>
      </c>
      <c r="H933" s="2" t="str">
        <f>IF(G933 &gt; 0, "Positive Movement", IF(G933 &lt; 0, "Negative Movement", "No Movement"))</f>
        <v>Negative Movement</v>
      </c>
      <c r="I933" s="2">
        <f>ROUNDUP((E933-E932)/E932*100,2)</f>
        <v>-1.48</v>
      </c>
    </row>
    <row r="934" spans="1:9">
      <c r="A934" s="1">
        <v>44698</v>
      </c>
      <c r="B934">
        <v>117.227501</v>
      </c>
      <c r="C934">
        <v>117.227501</v>
      </c>
      <c r="D934">
        <v>115.337502</v>
      </c>
      <c r="E934">
        <v>116.7015</v>
      </c>
      <c r="F934">
        <v>21576000</v>
      </c>
      <c r="G934">
        <f>ROUNDUP(E934 - E933,2)</f>
        <v>1.91</v>
      </c>
      <c r="H934" s="2" t="str">
        <f>IF(G934 &gt; 0, "Positive Movement", IF(G934 &lt; 0, "Negative Movement", "No Movement"))</f>
        <v>Positive Movement</v>
      </c>
      <c r="I934" s="2">
        <f>ROUNDUP((E934-E933)/E933*100,2)</f>
        <v>1.67</v>
      </c>
    </row>
    <row r="935" spans="1:9">
      <c r="A935" s="1">
        <v>44699</v>
      </c>
      <c r="B935">
        <v>115.237503</v>
      </c>
      <c r="C935">
        <v>115.69564800000001</v>
      </c>
      <c r="D935">
        <v>112.141998</v>
      </c>
      <c r="E935">
        <v>112.40100099999999</v>
      </c>
      <c r="F935">
        <v>27982000</v>
      </c>
      <c r="G935">
        <f>ROUNDUP(E935 - E934,2)</f>
        <v>-4.3099999999999996</v>
      </c>
      <c r="H935" s="2" t="str">
        <f>IF(G935 &gt; 0, "Positive Movement", IF(G935 &lt; 0, "Negative Movement", "No Movement"))</f>
        <v>Negative Movement</v>
      </c>
      <c r="I935" s="2">
        <f>ROUNDUP((E935-E934)/E934*100,2)</f>
        <v>-3.69</v>
      </c>
    </row>
    <row r="936" spans="1:9">
      <c r="A936" s="1">
        <v>44700</v>
      </c>
      <c r="B936">
        <v>111.841003</v>
      </c>
      <c r="C936">
        <v>113.587502</v>
      </c>
      <c r="D936">
        <v>110.468002</v>
      </c>
      <c r="E936">
        <v>110.745499</v>
      </c>
      <c r="F936">
        <v>29192000</v>
      </c>
      <c r="G936">
        <f>ROUNDUP(E936 - E935,2)</f>
        <v>-1.66</v>
      </c>
      <c r="H936" s="2" t="str">
        <f>IF(G936 &gt; 0, "Positive Movement", IF(G936 &lt; 0, "Negative Movement", "No Movement"))</f>
        <v>Negative Movement</v>
      </c>
      <c r="I936" s="2">
        <f>ROUNDUP((E936-E935)/E935*100,2)</f>
        <v>-1.48</v>
      </c>
    </row>
    <row r="937" spans="1:9">
      <c r="A937" s="1">
        <v>44701</v>
      </c>
      <c r="B937">
        <v>112.085503</v>
      </c>
      <c r="C937">
        <v>112.550003</v>
      </c>
      <c r="D937">
        <v>106.373001</v>
      </c>
      <c r="E937">
        <v>109.31300400000001</v>
      </c>
      <c r="F937">
        <v>37586000</v>
      </c>
      <c r="G937">
        <f>ROUNDUP(E937 - E936,2)</f>
        <v>-1.44</v>
      </c>
      <c r="H937" s="2" t="str">
        <f>IF(G937 &gt; 0, "Positive Movement", IF(G937 &lt; 0, "Negative Movement", "No Movement"))</f>
        <v>Negative Movement</v>
      </c>
      <c r="I937" s="2">
        <f>ROUNDUP((E937-E936)/E936*100,2)</f>
        <v>-1.3</v>
      </c>
    </row>
    <row r="938" spans="1:9">
      <c r="A938" s="1">
        <v>44704</v>
      </c>
      <c r="B938">
        <v>110.103996</v>
      </c>
      <c r="C938">
        <v>112.005501</v>
      </c>
      <c r="D938">
        <v>109.154251</v>
      </c>
      <c r="E938">
        <v>111.666496</v>
      </c>
      <c r="F938">
        <v>31558000</v>
      </c>
      <c r="G938">
        <f>ROUNDUP(E938 - E937,2)</f>
        <v>2.36</v>
      </c>
      <c r="H938" s="2" t="str">
        <f>IF(G938 &gt; 0, "Positive Movement", IF(G938 &lt; 0, "Negative Movement", "No Movement"))</f>
        <v>Positive Movement</v>
      </c>
      <c r="I938" s="2">
        <f>ROUNDUP((E938-E937)/E937*100,2)</f>
        <v>2.1599999999999997</v>
      </c>
    </row>
    <row r="939" spans="1:9">
      <c r="A939" s="1">
        <v>44705</v>
      </c>
      <c r="B939">
        <v>106.37750200000001</v>
      </c>
      <c r="C939">
        <v>106.394997</v>
      </c>
      <c r="D939">
        <v>102.208</v>
      </c>
      <c r="E939">
        <v>105.92600299999999</v>
      </c>
      <c r="F939">
        <v>60386000</v>
      </c>
      <c r="G939">
        <f>ROUNDUP(E939 - E938,2)</f>
        <v>-5.75</v>
      </c>
      <c r="H939" s="2" t="str">
        <f>IF(G939 &gt; 0, "Positive Movement", IF(G939 &lt; 0, "Negative Movement", "No Movement"))</f>
        <v>Negative Movement</v>
      </c>
      <c r="I939" s="2">
        <f>ROUNDUP((E939-E938)/E938*100,2)</f>
        <v>-5.1499999999999995</v>
      </c>
    </row>
    <row r="940" spans="1:9">
      <c r="A940" s="1">
        <v>44706</v>
      </c>
      <c r="B940">
        <v>105.141998</v>
      </c>
      <c r="C940">
        <v>106.544701</v>
      </c>
      <c r="D940">
        <v>104.21125000000001</v>
      </c>
      <c r="E940">
        <v>105.8395</v>
      </c>
      <c r="F940">
        <v>37900000</v>
      </c>
      <c r="G940">
        <f>ROUNDUP(E940 - E939,2)</f>
        <v>-0.09</v>
      </c>
      <c r="H940" s="2" t="str">
        <f>IF(G940 &gt; 0, "Positive Movement", IF(G940 &lt; 0, "Negative Movement", "No Movement"))</f>
        <v>Negative Movement</v>
      </c>
      <c r="I940" s="2">
        <f>ROUNDUP((E940-E939)/E939*100,2)</f>
        <v>-0.09</v>
      </c>
    </row>
    <row r="941" spans="1:9">
      <c r="A941" s="1">
        <v>44707</v>
      </c>
      <c r="B941">
        <v>106.050499</v>
      </c>
      <c r="C941">
        <v>108.955254</v>
      </c>
      <c r="D941">
        <v>105.487999</v>
      </c>
      <c r="E941">
        <v>108.295998</v>
      </c>
      <c r="F941">
        <v>30288000</v>
      </c>
      <c r="G941">
        <f>ROUNDUP(E941 - E940,2)</f>
        <v>2.46</v>
      </c>
      <c r="H941" s="2" t="str">
        <f>IF(G941 &gt; 0, "Positive Movement", IF(G941 &lt; 0, "Negative Movement", "No Movement"))</f>
        <v>Positive Movement</v>
      </c>
      <c r="I941" s="2">
        <f>ROUNDUP((E941-E940)/E940*100,2)</f>
        <v>2.3299999999999996</v>
      </c>
    </row>
    <row r="942" spans="1:9">
      <c r="A942" s="1">
        <v>44708</v>
      </c>
      <c r="B942">
        <v>109.788498</v>
      </c>
      <c r="C942">
        <v>112.86799600000001</v>
      </c>
      <c r="D942">
        <v>109.550003</v>
      </c>
      <c r="E942">
        <v>112.799004</v>
      </c>
      <c r="F942">
        <v>29924000</v>
      </c>
      <c r="G942">
        <f>ROUNDUP(E942 - E941,2)</f>
        <v>4.51</v>
      </c>
      <c r="H942" s="2" t="str">
        <f>IF(G942 &gt; 0, "Positive Movement", IF(G942 &lt; 0, "Negative Movement", "No Movement"))</f>
        <v>Positive Movement</v>
      </c>
      <c r="I942" s="2">
        <f>ROUNDUP((E942-E941)/E941*100,2)</f>
        <v>4.16</v>
      </c>
    </row>
    <row r="943" spans="1:9">
      <c r="A943" s="1">
        <v>44712</v>
      </c>
      <c r="B943">
        <v>113.079002</v>
      </c>
      <c r="C943">
        <v>116.433502</v>
      </c>
      <c r="D943">
        <v>112.572502</v>
      </c>
      <c r="E943">
        <v>114.039001</v>
      </c>
      <c r="F943">
        <v>51302000</v>
      </c>
      <c r="G943">
        <f>ROUNDUP(E943 - E942,2)</f>
        <v>1.24</v>
      </c>
      <c r="H943" s="2" t="str">
        <f>IF(G943 &gt; 0, "Positive Movement", IF(G943 &lt; 0, "Negative Movement", "No Movement"))</f>
        <v>Positive Movement</v>
      </c>
      <c r="I943" s="2">
        <f>ROUNDUP((E943-E942)/E942*100,2)</f>
        <v>1.1000000000000001</v>
      </c>
    </row>
    <row r="944" spans="1:9">
      <c r="A944" s="1">
        <v>44713</v>
      </c>
      <c r="B944">
        <v>114.93150300000001</v>
      </c>
      <c r="C944">
        <v>117.399002</v>
      </c>
      <c r="D944">
        <v>113.550499</v>
      </c>
      <c r="E944">
        <v>114.137001</v>
      </c>
      <c r="F944">
        <v>28630000</v>
      </c>
      <c r="G944">
        <f>ROUNDUP(E944 - E943,2)</f>
        <v>9.9999999999999992E-2</v>
      </c>
      <c r="H944" s="2" t="str">
        <f>IF(G944 &gt; 0, "Positive Movement", IF(G944 &lt; 0, "Negative Movement", "No Movement"))</f>
        <v>Positive Movement</v>
      </c>
      <c r="I944" s="2">
        <f>ROUNDUP((E944-E943)/E943*100,2)</f>
        <v>0.09</v>
      </c>
    </row>
    <row r="945" spans="1:9">
      <c r="A945" s="1">
        <v>44714</v>
      </c>
      <c r="B945">
        <v>114.18800400000001</v>
      </c>
      <c r="C945">
        <v>117.898003</v>
      </c>
      <c r="D945">
        <v>113.307999</v>
      </c>
      <c r="E945">
        <v>117.746002</v>
      </c>
      <c r="F945">
        <v>27472000</v>
      </c>
      <c r="G945">
        <f>ROUNDUP(E945 - E944,2)</f>
        <v>3.61</v>
      </c>
      <c r="H945" s="2" t="str">
        <f>IF(G945 &gt; 0, "Positive Movement", IF(G945 &lt; 0, "Negative Movement", "No Movement"))</f>
        <v>Positive Movement</v>
      </c>
      <c r="I945" s="2">
        <f>ROUNDUP((E945-E944)/E944*100,2)</f>
        <v>3.17</v>
      </c>
    </row>
    <row r="946" spans="1:9">
      <c r="A946" s="1">
        <v>44715</v>
      </c>
      <c r="B946">
        <v>115.99250000000001</v>
      </c>
      <c r="C946">
        <v>116.364502</v>
      </c>
      <c r="D946">
        <v>113.66799899999999</v>
      </c>
      <c r="E946">
        <v>114.564003</v>
      </c>
      <c r="F946">
        <v>25052000</v>
      </c>
      <c r="G946">
        <f>ROUNDUP(E946 - E945,2)</f>
        <v>-3.19</v>
      </c>
      <c r="H946" s="2" t="str">
        <f>IF(G946 &gt; 0, "Positive Movement", IF(G946 &lt; 0, "Negative Movement", "No Movement"))</f>
        <v>Negative Movement</v>
      </c>
      <c r="I946" s="2">
        <f>ROUNDUP((E946-E945)/E945*100,2)</f>
        <v>-2.71</v>
      </c>
    </row>
    <row r="947" spans="1:9">
      <c r="A947" s="1">
        <v>44718</v>
      </c>
      <c r="B947">
        <v>116.74250000000001</v>
      </c>
      <c r="C947">
        <v>119.398499</v>
      </c>
      <c r="D947">
        <v>116.52829699999999</v>
      </c>
      <c r="E947">
        <v>117.010498</v>
      </c>
      <c r="F947">
        <v>23786000</v>
      </c>
      <c r="G947">
        <f>ROUNDUP(E947 - E946,2)</f>
        <v>2.4499999999999997</v>
      </c>
      <c r="H947" s="2" t="str">
        <f>IF(G947 &gt; 0, "Positive Movement", IF(G947 &lt; 0, "Negative Movement", "No Movement"))</f>
        <v>Positive Movement</v>
      </c>
      <c r="I947" s="2">
        <f>ROUNDUP((E947-E946)/E946*100,2)</f>
        <v>2.1399999999999997</v>
      </c>
    </row>
    <row r="948" spans="1:9">
      <c r="A948" s="1">
        <v>44719</v>
      </c>
      <c r="B948">
        <v>115.648003</v>
      </c>
      <c r="C948">
        <v>117.74865</v>
      </c>
      <c r="D948">
        <v>115.12550400000001</v>
      </c>
      <c r="E948">
        <v>117.2295</v>
      </c>
      <c r="F948">
        <v>26414000</v>
      </c>
      <c r="G948">
        <f>ROUNDUP(E948 - E947,2)</f>
        <v>0.22</v>
      </c>
      <c r="H948" s="2" t="str">
        <f>IF(G948 &gt; 0, "Positive Movement", IF(G948 &lt; 0, "Negative Movement", "No Movement"))</f>
        <v>Positive Movement</v>
      </c>
      <c r="I948" s="2">
        <f>ROUNDUP((E948-E947)/E947*100,2)</f>
        <v>0.19</v>
      </c>
    </row>
    <row r="949" spans="1:9">
      <c r="A949" s="1">
        <v>44720</v>
      </c>
      <c r="B949">
        <v>116.876503</v>
      </c>
      <c r="C949">
        <v>118.646004</v>
      </c>
      <c r="D949">
        <v>116.696747</v>
      </c>
      <c r="E949">
        <v>117.237999</v>
      </c>
      <c r="F949">
        <v>22544000</v>
      </c>
      <c r="G949">
        <f>ROUNDUP(E949 - E948,2)</f>
        <v>0.01</v>
      </c>
      <c r="H949" s="2" t="str">
        <f>IF(G949 &gt; 0, "Positive Movement", IF(G949 &lt; 0, "Negative Movement", "No Movement"))</f>
        <v>Positive Movement</v>
      </c>
      <c r="I949" s="2">
        <f>ROUNDUP((E949-E948)/E948*100,2)</f>
        <v>0.01</v>
      </c>
    </row>
    <row r="950" spans="1:9">
      <c r="A950" s="1">
        <v>44721</v>
      </c>
      <c r="B950">
        <v>116.341499</v>
      </c>
      <c r="C950">
        <v>118.349998</v>
      </c>
      <c r="D950">
        <v>114.866997</v>
      </c>
      <c r="E950">
        <v>114.91799899999999</v>
      </c>
      <c r="F950">
        <v>23142000</v>
      </c>
      <c r="G950">
        <f>ROUNDUP(E950 - E949,2)</f>
        <v>-2.3299999999999996</v>
      </c>
      <c r="H950" s="2" t="str">
        <f>IF(G950 &gt; 0, "Positive Movement", IF(G950 &lt; 0, "Negative Movement", "No Movement"))</f>
        <v>Negative Movement</v>
      </c>
      <c r="I950" s="2">
        <f>ROUNDUP((E950-E949)/E949*100,2)</f>
        <v>-1.98</v>
      </c>
    </row>
    <row r="951" spans="1:9">
      <c r="A951" s="1">
        <v>44722</v>
      </c>
      <c r="B951">
        <v>112.78125</v>
      </c>
      <c r="C951">
        <v>113.49700199999999</v>
      </c>
      <c r="D951">
        <v>110.861</v>
      </c>
      <c r="E951">
        <v>111.427498</v>
      </c>
      <c r="F951">
        <v>31324000</v>
      </c>
      <c r="G951">
        <f>ROUNDUP(E951 - E950,2)</f>
        <v>-3.5</v>
      </c>
      <c r="H951" s="2" t="str">
        <f>IF(G951 &gt; 0, "Positive Movement", IF(G951 &lt; 0, "Negative Movement", "No Movement"))</f>
        <v>Negative Movement</v>
      </c>
      <c r="I951" s="2">
        <f>ROUNDUP((E951-E950)/E950*100,2)</f>
        <v>-3.0399999999999996</v>
      </c>
    </row>
    <row r="952" spans="1:9">
      <c r="A952" s="1">
        <v>44725</v>
      </c>
      <c r="B952">
        <v>107.445999</v>
      </c>
      <c r="C952">
        <v>109.218498</v>
      </c>
      <c r="D952">
        <v>106.58805099999999</v>
      </c>
      <c r="E952">
        <v>106.876503</v>
      </c>
      <c r="F952">
        <v>36756000</v>
      </c>
      <c r="G952">
        <f>ROUNDUP(E952 - E951,2)</f>
        <v>-4.5599999999999996</v>
      </c>
      <c r="H952" s="2" t="str">
        <f>IF(G952 &gt; 0, "Positive Movement", IF(G952 &lt; 0, "Negative Movement", "No Movement"))</f>
        <v>Negative Movement</v>
      </c>
      <c r="I952" s="2">
        <f>ROUNDUP((E952-E951)/E951*100,2)</f>
        <v>-4.09</v>
      </c>
    </row>
    <row r="953" spans="1:9">
      <c r="A953" s="1">
        <v>44726</v>
      </c>
      <c r="B953">
        <v>106.889999</v>
      </c>
      <c r="C953">
        <v>108.457497</v>
      </c>
      <c r="D953">
        <v>106.351997</v>
      </c>
      <c r="E953">
        <v>107.194</v>
      </c>
      <c r="F953">
        <v>25480000</v>
      </c>
      <c r="G953">
        <f>ROUNDUP(E953 - E952,2)</f>
        <v>0.32</v>
      </c>
      <c r="H953" s="2" t="str">
        <f>IF(G953 &gt; 0, "Positive Movement", IF(G953 &lt; 0, "Negative Movement", "No Movement"))</f>
        <v>Positive Movement</v>
      </c>
      <c r="I953" s="2">
        <f>ROUNDUP((E953-E952)/E952*100,2)</f>
        <v>0.3</v>
      </c>
    </row>
    <row r="954" spans="1:9">
      <c r="A954" s="1">
        <v>44727</v>
      </c>
      <c r="B954">
        <v>108.89949799999999</v>
      </c>
      <c r="C954">
        <v>112.06300400000001</v>
      </c>
      <c r="D954">
        <v>108.118752</v>
      </c>
      <c r="E954">
        <v>110.390503</v>
      </c>
      <c r="F954">
        <v>33192000</v>
      </c>
      <c r="G954">
        <f>ROUNDUP(E954 - E953,2)</f>
        <v>3.1999999999999997</v>
      </c>
      <c r="H954" s="2" t="str">
        <f>IF(G954 &gt; 0, "Positive Movement", IF(G954 &lt; 0, "Negative Movement", "No Movement"))</f>
        <v>Positive Movement</v>
      </c>
      <c r="I954" s="2">
        <f>ROUNDUP((E954-E953)/E953*100,2)</f>
        <v>2.9899999999999998</v>
      </c>
    </row>
    <row r="955" spans="1:9">
      <c r="A955" s="1">
        <v>44728</v>
      </c>
      <c r="B955">
        <v>108.14949799999999</v>
      </c>
      <c r="C955">
        <v>109.290497</v>
      </c>
      <c r="D955">
        <v>105.792503</v>
      </c>
      <c r="E955">
        <v>106.636002</v>
      </c>
      <c r="F955">
        <v>35314000</v>
      </c>
      <c r="G955">
        <f>ROUNDUP(E955 - E954,2)</f>
        <v>-3.76</v>
      </c>
      <c r="H955" s="2" t="str">
        <f>IF(G955 &gt; 0, "Positive Movement", IF(G955 &lt; 0, "Negative Movement", "No Movement"))</f>
        <v>Negative Movement</v>
      </c>
      <c r="I955" s="2">
        <f>ROUNDUP((E955-E954)/E954*100,2)</f>
        <v>-3.4099999999999997</v>
      </c>
    </row>
    <row r="956" spans="1:9">
      <c r="A956" s="1">
        <v>44729</v>
      </c>
      <c r="B956">
        <v>106.535004</v>
      </c>
      <c r="C956">
        <v>109.24949599999999</v>
      </c>
      <c r="D956">
        <v>105.62854799999999</v>
      </c>
      <c r="E956">
        <v>107.86550099999999</v>
      </c>
      <c r="F956">
        <v>43516000</v>
      </c>
      <c r="G956">
        <f>ROUNDUP(E956 - E955,2)</f>
        <v>1.23</v>
      </c>
      <c r="H956" s="2" t="str">
        <f>IF(G956 &gt; 0, "Positive Movement", IF(G956 &lt; 0, "Negative Movement", "No Movement"))</f>
        <v>Positive Movement</v>
      </c>
      <c r="I956" s="2">
        <f>ROUNDUP((E956-E955)/E955*100,2)</f>
        <v>1.1599999999999999</v>
      </c>
    </row>
    <row r="957" spans="1:9">
      <c r="A957" s="1">
        <v>44733</v>
      </c>
      <c r="B957">
        <v>109.702003</v>
      </c>
      <c r="C957">
        <v>112.672997</v>
      </c>
      <c r="D957">
        <v>109.293503</v>
      </c>
      <c r="E957">
        <v>112.014999</v>
      </c>
      <c r="F957">
        <v>39010000</v>
      </c>
      <c r="G957">
        <f>ROUNDUP(E957 - E956,2)</f>
        <v>4.1499999999999995</v>
      </c>
      <c r="H957" s="2" t="str">
        <f>IF(G957 &gt; 0, "Positive Movement", IF(G957 &lt; 0, "Negative Movement", "No Movement"))</f>
        <v>Positive Movement</v>
      </c>
      <c r="I957" s="2">
        <f>ROUNDUP((E957-E956)/E956*100,2)</f>
        <v>3.8499999999999996</v>
      </c>
    </row>
    <row r="958" spans="1:9">
      <c r="A958" s="1">
        <v>44734</v>
      </c>
      <c r="B958">
        <v>111.16300200000001</v>
      </c>
      <c r="C958">
        <v>113.76950100000001</v>
      </c>
      <c r="D958">
        <v>110.72429700000001</v>
      </c>
      <c r="E958">
        <v>112.033997</v>
      </c>
      <c r="F958">
        <v>23922000</v>
      </c>
      <c r="G958">
        <f>ROUNDUP(E958 - E957,2)</f>
        <v>0.02</v>
      </c>
      <c r="H958" s="2" t="str">
        <f>IF(G958 &gt; 0, "Positive Movement", IF(G958 &lt; 0, "Negative Movement", "No Movement"))</f>
        <v>Positive Movement</v>
      </c>
      <c r="I958" s="2">
        <f>ROUNDUP((E958-E957)/E957*100,2)</f>
        <v>0.02</v>
      </c>
    </row>
    <row r="959" spans="1:9">
      <c r="A959" s="1">
        <v>44735</v>
      </c>
      <c r="B959">
        <v>112.949997</v>
      </c>
      <c r="C959">
        <v>113.19650300000001</v>
      </c>
      <c r="D959">
        <v>111.028999</v>
      </c>
      <c r="E959">
        <v>112.68450199999999</v>
      </c>
      <c r="F959">
        <v>24710000</v>
      </c>
      <c r="G959">
        <f>ROUNDUP(E959 - E958,2)</f>
        <v>0.66</v>
      </c>
      <c r="H959" s="2" t="str">
        <f>IF(G959 &gt; 0, "Positive Movement", IF(G959 &lt; 0, "Negative Movement", "No Movement"))</f>
        <v>Positive Movement</v>
      </c>
      <c r="I959" s="2">
        <f>ROUNDUP((E959-E958)/E958*100,2)</f>
        <v>0.59</v>
      </c>
    </row>
    <row r="960" spans="1:9">
      <c r="A960" s="1">
        <v>44736</v>
      </c>
      <c r="B960">
        <v>113.602997</v>
      </c>
      <c r="C960">
        <v>118.637497</v>
      </c>
      <c r="D960">
        <v>113.602997</v>
      </c>
      <c r="E960">
        <v>118.53800200000001</v>
      </c>
      <c r="F960">
        <v>39122000</v>
      </c>
      <c r="G960">
        <f>ROUNDUP(E960 - E959,2)</f>
        <v>5.8599999999999994</v>
      </c>
      <c r="H960" s="2" t="str">
        <f>IF(G960 &gt; 0, "Positive Movement", IF(G960 &lt; 0, "Negative Movement", "No Movement"))</f>
        <v>Positive Movement</v>
      </c>
      <c r="I960" s="2">
        <f>ROUNDUP((E960-E959)/E959*100,2)</f>
        <v>5.2</v>
      </c>
    </row>
    <row r="961" spans="1:9">
      <c r="A961" s="1">
        <v>44739</v>
      </c>
      <c r="B961">
        <v>118.93499799999999</v>
      </c>
      <c r="C961">
        <v>119.25</v>
      </c>
      <c r="D961">
        <v>116.000748</v>
      </c>
      <c r="E961">
        <v>116.62249799999999</v>
      </c>
      <c r="F961">
        <v>32840000</v>
      </c>
      <c r="G961">
        <f>ROUNDUP(E961 - E960,2)</f>
        <v>-1.92</v>
      </c>
      <c r="H961" s="2" t="str">
        <f>IF(G961 &gt; 0, "Positive Movement", IF(G961 &lt; 0, "Negative Movement", "No Movement"))</f>
        <v>Negative Movement</v>
      </c>
      <c r="I961" s="2">
        <f>ROUNDUP((E961-E960)/E960*100,2)</f>
        <v>-1.62</v>
      </c>
    </row>
    <row r="962" spans="1:9">
      <c r="A962" s="1">
        <v>44740</v>
      </c>
      <c r="B962">
        <v>116.350998</v>
      </c>
      <c r="C962">
        <v>117.856499</v>
      </c>
      <c r="D962">
        <v>112.444</v>
      </c>
      <c r="E962">
        <v>112.57150300000001</v>
      </c>
      <c r="F962">
        <v>28232000</v>
      </c>
      <c r="G962">
        <f>ROUNDUP(E962 - E961,2)</f>
        <v>-4.0599999999999996</v>
      </c>
      <c r="H962" s="2" t="str">
        <f>IF(G962 &gt; 0, "Positive Movement", IF(G962 &lt; 0, "Negative Movement", "No Movement"))</f>
        <v>Negative Movement</v>
      </c>
      <c r="I962" s="2">
        <f>ROUNDUP((E962-E961)/E961*100,2)</f>
        <v>-3.48</v>
      </c>
    </row>
    <row r="963" spans="1:9">
      <c r="A963" s="1">
        <v>44741</v>
      </c>
      <c r="B963">
        <v>112.148499</v>
      </c>
      <c r="C963">
        <v>113.664497</v>
      </c>
      <c r="D963">
        <v>111.554001</v>
      </c>
      <c r="E963">
        <v>112.2565</v>
      </c>
      <c r="F963">
        <v>18628000</v>
      </c>
      <c r="G963">
        <f>ROUNDUP(E963 - E962,2)</f>
        <v>-0.32</v>
      </c>
      <c r="H963" s="2" t="str">
        <f>IF(G963 &gt; 0, "Positive Movement", IF(G963 &lt; 0, "Negative Movement", "No Movement"))</f>
        <v>Negative Movement</v>
      </c>
      <c r="I963" s="2">
        <f>ROUNDUP((E963-E962)/E962*100,2)</f>
        <v>-0.28000000000000003</v>
      </c>
    </row>
    <row r="964" spans="1:9">
      <c r="A964" s="1">
        <v>44742</v>
      </c>
      <c r="B964">
        <v>110.49949599999999</v>
      </c>
      <c r="C964">
        <v>111.329803</v>
      </c>
      <c r="D964">
        <v>107.30999799999999</v>
      </c>
      <c r="E964">
        <v>109.37249799999999</v>
      </c>
      <c r="F964">
        <v>38046000</v>
      </c>
      <c r="G964">
        <f>ROUNDUP(E964 - E963,2)</f>
        <v>-2.8899999999999997</v>
      </c>
      <c r="H964" s="2" t="str">
        <f>IF(G964 &gt; 0, "Positive Movement", IF(G964 &lt; 0, "Negative Movement", "No Movement"))</f>
        <v>Negative Movement</v>
      </c>
      <c r="I964" s="2">
        <f>ROUNDUP((E964-E963)/E963*100,2)</f>
        <v>-2.57</v>
      </c>
    </row>
    <row r="965" spans="1:9">
      <c r="A965" s="1">
        <v>44743</v>
      </c>
      <c r="B965">
        <v>108.33699799999999</v>
      </c>
      <c r="C965">
        <v>109.80635100000001</v>
      </c>
      <c r="D965">
        <v>107.105003</v>
      </c>
      <c r="E965">
        <v>109.081001</v>
      </c>
      <c r="F965">
        <v>31028000</v>
      </c>
      <c r="G965">
        <f>ROUNDUP(E965 - E964,2)</f>
        <v>-0.3</v>
      </c>
      <c r="H965" s="2" t="str">
        <f>IF(G965 &gt; 0, "Positive Movement", IF(G965 &lt; 0, "Negative Movement", "No Movement"))</f>
        <v>Negative Movement</v>
      </c>
      <c r="I965" s="2">
        <f>ROUNDUP((E965-E964)/E964*100,2)</f>
        <v>-0.27</v>
      </c>
    </row>
    <row r="966" spans="1:9">
      <c r="A966" s="1">
        <v>44747</v>
      </c>
      <c r="B966">
        <v>107.514503</v>
      </c>
      <c r="C966">
        <v>114.05259700000001</v>
      </c>
      <c r="D966">
        <v>106.24949599999999</v>
      </c>
      <c r="E966">
        <v>113.887001</v>
      </c>
      <c r="F966">
        <v>36398000</v>
      </c>
      <c r="G966">
        <f>ROUNDUP(E966 - E965,2)</f>
        <v>4.8099999999999996</v>
      </c>
      <c r="H966" s="2" t="str">
        <f>IF(G966 &gt; 0, "Positive Movement", IF(G966 &lt; 0, "Negative Movement", "No Movement"))</f>
        <v>Positive Movement</v>
      </c>
      <c r="I966" s="2">
        <f>ROUNDUP((E966-E965)/E965*100,2)</f>
        <v>4.41</v>
      </c>
    </row>
    <row r="967" spans="1:9">
      <c r="A967" s="1">
        <v>44748</v>
      </c>
      <c r="B967">
        <v>114.09200300000001</v>
      </c>
      <c r="C967">
        <v>116.351997</v>
      </c>
      <c r="D967">
        <v>112.25050400000001</v>
      </c>
      <c r="E967">
        <v>115.21350099999999</v>
      </c>
      <c r="F967">
        <v>28852000</v>
      </c>
      <c r="G967">
        <f>ROUNDUP(E967 - E966,2)</f>
        <v>1.33</v>
      </c>
      <c r="H967" s="2" t="str">
        <f>IF(G967 &gt; 0, "Positive Movement", IF(G967 &lt; 0, "Negative Movement", "No Movement"))</f>
        <v>Positive Movement</v>
      </c>
      <c r="I967" s="2">
        <f>ROUNDUP((E967-E966)/E966*100,2)</f>
        <v>1.17</v>
      </c>
    </row>
    <row r="968" spans="1:9">
      <c r="A968" s="1">
        <v>44749</v>
      </c>
      <c r="B968">
        <v>116.008003</v>
      </c>
      <c r="C968">
        <v>119.86199999999999</v>
      </c>
      <c r="D968">
        <v>115.533997</v>
      </c>
      <c r="E968">
        <v>119.306</v>
      </c>
      <c r="F968">
        <v>32184000</v>
      </c>
      <c r="G968">
        <f>ROUNDUP(E968 - E967,2)</f>
        <v>4.0999999999999996</v>
      </c>
      <c r="H968" s="2" t="str">
        <f>IF(G968 &gt; 0, "Positive Movement", IF(G968 &lt; 0, "Negative Movement", "No Movement"))</f>
        <v>Positive Movement</v>
      </c>
      <c r="I968" s="2">
        <f>ROUNDUP((E968-E967)/E967*100,2)</f>
        <v>3.5599999999999996</v>
      </c>
    </row>
    <row r="969" spans="1:9">
      <c r="A969" s="1">
        <v>44750</v>
      </c>
      <c r="B969">
        <v>117.550003</v>
      </c>
      <c r="C969">
        <v>120.43499799999999</v>
      </c>
      <c r="D969">
        <v>117.514</v>
      </c>
      <c r="E969">
        <v>120.168503</v>
      </c>
      <c r="F969">
        <v>29082000</v>
      </c>
      <c r="G969">
        <f>ROUNDUP(E969 - E968,2)</f>
        <v>0.87</v>
      </c>
      <c r="H969" s="2" t="str">
        <f>IF(G969 &gt; 0, "Positive Movement", IF(G969 &lt; 0, "Negative Movement", "No Movement"))</f>
        <v>Positive Movement</v>
      </c>
      <c r="I969" s="2">
        <f>ROUNDUP((E969-E968)/E968*100,2)</f>
        <v>0.73</v>
      </c>
    </row>
    <row r="970" spans="1:9">
      <c r="A970" s="1">
        <v>44753</v>
      </c>
      <c r="B970">
        <v>118.650002</v>
      </c>
      <c r="C970">
        <v>118.79450199999999</v>
      </c>
      <c r="D970">
        <v>116.234497</v>
      </c>
      <c r="E970">
        <v>116.522499</v>
      </c>
      <c r="F970">
        <v>26718000</v>
      </c>
      <c r="G970">
        <f>ROUNDUP(E970 - E969,2)</f>
        <v>-3.65</v>
      </c>
      <c r="H970" s="2" t="str">
        <f>IF(G970 &gt; 0, "Positive Movement", IF(G970 &lt; 0, "Negative Movement", "No Movement"))</f>
        <v>Negative Movement</v>
      </c>
      <c r="I970" s="2">
        <f>ROUNDUP((E970-E969)/E969*100,2)</f>
        <v>-3.0399999999999996</v>
      </c>
    </row>
    <row r="971" spans="1:9">
      <c r="A971" s="1">
        <v>44754</v>
      </c>
      <c r="B971">
        <v>116.83850099999999</v>
      </c>
      <c r="C971">
        <v>117.849503</v>
      </c>
      <c r="D971">
        <v>114.614998</v>
      </c>
      <c r="E971">
        <v>114.849503</v>
      </c>
      <c r="F971">
        <v>24970000</v>
      </c>
      <c r="G971">
        <f>ROUNDUP(E971 - E970,2)</f>
        <v>-1.68</v>
      </c>
      <c r="H971" s="2" t="str">
        <f>IF(G971 &gt; 0, "Positive Movement", IF(G971 &lt; 0, "Negative Movement", "No Movement"))</f>
        <v>Negative Movement</v>
      </c>
      <c r="I971" s="2">
        <f>ROUNDUP((E971-E970)/E970*100,2)</f>
        <v>-1.44</v>
      </c>
    </row>
    <row r="972" spans="1:9">
      <c r="A972" s="1">
        <v>44755</v>
      </c>
      <c r="B972">
        <v>112.639</v>
      </c>
      <c r="C972">
        <v>115.156998</v>
      </c>
      <c r="D972">
        <v>111.822998</v>
      </c>
      <c r="E972">
        <v>112.18699599999999</v>
      </c>
      <c r="F972">
        <v>38958000</v>
      </c>
      <c r="G972">
        <f>ROUNDUP(E972 - E971,2)</f>
        <v>-2.67</v>
      </c>
      <c r="H972" s="2" t="str">
        <f>IF(G972 &gt; 0, "Positive Movement", IF(G972 &lt; 0, "Negative Movement", "No Movement"))</f>
        <v>Negative Movement</v>
      </c>
      <c r="I972" s="2">
        <f>ROUNDUP((E972-E971)/E971*100,2)</f>
        <v>-2.3199999999999998</v>
      </c>
    </row>
    <row r="973" spans="1:9">
      <c r="A973" s="1">
        <v>44756</v>
      </c>
      <c r="B973">
        <v>110.825996</v>
      </c>
      <c r="C973">
        <v>111.987503</v>
      </c>
      <c r="D973">
        <v>109.32550000000001</v>
      </c>
      <c r="E973">
        <v>111.44000200000001</v>
      </c>
      <c r="F973">
        <v>32366000</v>
      </c>
      <c r="G973">
        <f>ROUNDUP(E973 - E972,2)</f>
        <v>-0.75</v>
      </c>
      <c r="H973" s="2" t="str">
        <f>IF(G973 &gt; 0, "Positive Movement", IF(G973 &lt; 0, "Negative Movement", "No Movement"))</f>
        <v>Negative Movement</v>
      </c>
      <c r="I973" s="2">
        <f>ROUNDUP((E973-E972)/E972*100,2)</f>
        <v>-0.67</v>
      </c>
    </row>
    <row r="974" spans="1:9">
      <c r="A974" s="1">
        <v>44757</v>
      </c>
      <c r="B974">
        <v>112.962997</v>
      </c>
      <c r="C974">
        <v>114.00050400000001</v>
      </c>
      <c r="D974">
        <v>111.822502</v>
      </c>
      <c r="E974">
        <v>112.766998</v>
      </c>
      <c r="F974">
        <v>34330000</v>
      </c>
      <c r="G974">
        <f>ROUNDUP(E974 - E973,2)</f>
        <v>1.33</v>
      </c>
      <c r="H974" s="2" t="str">
        <f>IF(G974 &gt; 0, "Positive Movement", IF(G974 &lt; 0, "Negative Movement", "No Movement"))</f>
        <v>Positive Movement</v>
      </c>
      <c r="I974" s="2">
        <f>ROUNDUP((E974-E973)/E973*100,2)</f>
        <v>1.2</v>
      </c>
    </row>
    <row r="975" spans="1:9">
      <c r="A975" s="1">
        <v>44760</v>
      </c>
      <c r="B975">
        <v>113.44000200000001</v>
      </c>
      <c r="C975">
        <v>114.800003</v>
      </c>
      <c r="D975">
        <v>109.300003</v>
      </c>
      <c r="E975">
        <v>109.910004</v>
      </c>
      <c r="F975">
        <v>33354000</v>
      </c>
      <c r="G975">
        <f>ROUNDUP(E975 - E974,2)</f>
        <v>-2.86</v>
      </c>
      <c r="H975" s="2" t="str">
        <f>IF(G975 &gt; 0, "Positive Movement", IF(G975 &lt; 0, "Negative Movement", "No Movement"))</f>
        <v>Negative Movement</v>
      </c>
      <c r="I975" s="2">
        <f>ROUNDUP((E975-E974)/E974*100,2)</f>
        <v>-2.5399999999999996</v>
      </c>
    </row>
    <row r="976" spans="1:9">
      <c r="A976" s="1">
        <v>44761</v>
      </c>
      <c r="B976">
        <v>111.730003</v>
      </c>
      <c r="C976">
        <v>114.80999799999999</v>
      </c>
      <c r="D976">
        <v>110.5</v>
      </c>
      <c r="E976">
        <v>114.620003</v>
      </c>
      <c r="F976">
        <v>30992300</v>
      </c>
      <c r="G976">
        <f>ROUNDUP(E976 - E975,2)</f>
        <v>4.71</v>
      </c>
      <c r="H976" s="2" t="str">
        <f>IF(G976 &gt; 0, "Positive Movement", IF(G976 &lt; 0, "Negative Movement", "No Movement"))</f>
        <v>Positive Movement</v>
      </c>
      <c r="I976" s="2">
        <f>ROUNDUP((E976-E975)/E975*100,2)</f>
        <v>4.29</v>
      </c>
    </row>
    <row r="977" spans="1:9">
      <c r="A977" s="1">
        <v>44762</v>
      </c>
      <c r="B977">
        <v>114.05999799999999</v>
      </c>
      <c r="C977">
        <v>116.33000199999999</v>
      </c>
      <c r="D977">
        <v>113.260002</v>
      </c>
      <c r="E977">
        <v>114.699997</v>
      </c>
      <c r="F977">
        <v>26780100</v>
      </c>
      <c r="G977">
        <f>ROUNDUP(E977 - E976,2)</f>
        <v>0.08</v>
      </c>
      <c r="H977" s="2" t="str">
        <f>IF(G977 &gt; 0, "Positive Movement", IF(G977 &lt; 0, "Negative Movement", "No Movement"))</f>
        <v>Positive Movement</v>
      </c>
      <c r="I977" s="2">
        <f>ROUNDUP((E977-E976)/E976*100,2)</f>
        <v>6.9999999999999993E-2</v>
      </c>
    </row>
    <row r="978" spans="1:9">
      <c r="A978" s="1">
        <v>44763</v>
      </c>
      <c r="B978">
        <v>115.089996</v>
      </c>
      <c r="C978">
        <v>115.209999</v>
      </c>
      <c r="D978">
        <v>111.910004</v>
      </c>
      <c r="E978">
        <v>115.040001</v>
      </c>
      <c r="F978">
        <v>27267800</v>
      </c>
      <c r="G978">
        <f>ROUNDUP(E978 - E977,2)</f>
        <v>0.35000000000000003</v>
      </c>
      <c r="H978" s="2" t="str">
        <f>IF(G978 &gt; 0, "Positive Movement", IF(G978 &lt; 0, "Negative Movement", "No Movement"))</f>
        <v>Positive Movement</v>
      </c>
      <c r="I978" s="2">
        <f>ROUNDUP((E978-E977)/E977*100,2)</f>
        <v>0.3</v>
      </c>
    </row>
    <row r="979" spans="1:9">
      <c r="A979" s="1">
        <v>44764</v>
      </c>
      <c r="B979">
        <v>111.80999799999999</v>
      </c>
      <c r="C979">
        <v>113.18</v>
      </c>
      <c r="D979">
        <v>107.599998</v>
      </c>
      <c r="E979">
        <v>108.360001</v>
      </c>
      <c r="F979">
        <v>44455300</v>
      </c>
      <c r="G979">
        <f>ROUNDUP(E979 - E978,2)</f>
        <v>-6.6899999999999995</v>
      </c>
      <c r="H979" s="2" t="str">
        <f>IF(G979 &gt; 0, "Positive Movement", IF(G979 &lt; 0, "Negative Movement", "No Movement"))</f>
        <v>Negative Movement</v>
      </c>
      <c r="I979" s="2">
        <f>ROUNDUP((E979-E978)/E978*100,2)</f>
        <v>-5.81</v>
      </c>
    </row>
    <row r="980" spans="1:9">
      <c r="A980" s="1">
        <v>44767</v>
      </c>
      <c r="B980">
        <v>108.879997</v>
      </c>
      <c r="C980">
        <v>110.58000199999999</v>
      </c>
      <c r="D980">
        <v>107.010002</v>
      </c>
      <c r="E980">
        <v>108.209999</v>
      </c>
      <c r="F980">
        <v>28289900</v>
      </c>
      <c r="G980">
        <f>ROUNDUP(E980 - E979,2)</f>
        <v>-0.16</v>
      </c>
      <c r="H980" s="2" t="str">
        <f>IF(G980 &gt; 0, "Positive Movement", IF(G980 &lt; 0, "Negative Movement", "No Movement"))</f>
        <v>Negative Movement</v>
      </c>
      <c r="I980" s="2">
        <f>ROUNDUP((E980-E979)/E979*100,2)</f>
        <v>-0.14000000000000001</v>
      </c>
    </row>
    <row r="981" spans="1:9">
      <c r="A981" s="1">
        <v>44768</v>
      </c>
      <c r="B981">
        <v>107.43</v>
      </c>
      <c r="C981">
        <v>107.739998</v>
      </c>
      <c r="D981">
        <v>104.760002</v>
      </c>
      <c r="E981">
        <v>105.44000200000001</v>
      </c>
      <c r="F981">
        <v>36626600</v>
      </c>
      <c r="G981">
        <f>ROUNDUP(E981 - E980,2)</f>
        <v>-2.7699999999999996</v>
      </c>
      <c r="H981" s="2" t="str">
        <f>IF(G981 &gt; 0, "Positive Movement", IF(G981 &lt; 0, "Negative Movement", "No Movement"))</f>
        <v>Negative Movement</v>
      </c>
      <c r="I981" s="2">
        <f>ROUNDUP((E981-E980)/E980*100,2)</f>
        <v>-2.5599999999999996</v>
      </c>
    </row>
    <row r="982" spans="1:9">
      <c r="A982" s="1">
        <v>44769</v>
      </c>
      <c r="B982">
        <v>109.599998</v>
      </c>
      <c r="C982">
        <v>114.400002</v>
      </c>
      <c r="D982">
        <v>108.41999800000001</v>
      </c>
      <c r="E982">
        <v>113.599998</v>
      </c>
      <c r="F982">
        <v>41474600</v>
      </c>
      <c r="G982">
        <f>ROUNDUP(E982 - E981,2)</f>
        <v>8.16</v>
      </c>
      <c r="H982" s="2" t="str">
        <f>IF(G982 &gt; 0, "Positive Movement", IF(G982 &lt; 0, "Negative Movement", "No Movement"))</f>
        <v>Positive Movement</v>
      </c>
      <c r="I982" s="2">
        <f>ROUNDUP((E982-E981)/E981*100,2)</f>
        <v>7.74</v>
      </c>
    </row>
    <row r="983" spans="1:9">
      <c r="A983" s="1">
        <v>44770</v>
      </c>
      <c r="B983">
        <v>112.800003</v>
      </c>
      <c r="C983">
        <v>114.699997</v>
      </c>
      <c r="D983">
        <v>111.850998</v>
      </c>
      <c r="E983">
        <v>114.589996</v>
      </c>
      <c r="F983">
        <v>23303800</v>
      </c>
      <c r="G983">
        <f>ROUNDUP(E983 - E982,2)</f>
        <v>0.99</v>
      </c>
      <c r="H983" s="2" t="str">
        <f>IF(G983 &gt; 0, "Positive Movement", IF(G983 &lt; 0, "Negative Movement", "No Movement"))</f>
        <v>Positive Movement</v>
      </c>
      <c r="I983" s="2">
        <f>ROUNDUP((E983-E982)/E982*100,2)</f>
        <v>0.88</v>
      </c>
    </row>
    <row r="984" spans="1:9">
      <c r="A984" s="1">
        <v>44771</v>
      </c>
      <c r="B984">
        <v>113.400002</v>
      </c>
      <c r="C984">
        <v>116.900002</v>
      </c>
      <c r="D984">
        <v>113.230003</v>
      </c>
      <c r="E984">
        <v>116.639999</v>
      </c>
      <c r="F984">
        <v>31336200</v>
      </c>
      <c r="G984">
        <f>ROUNDUP(E984 - E983,2)</f>
        <v>2.0599999999999996</v>
      </c>
      <c r="H984" s="2" t="str">
        <f>IF(G984 &gt; 0, "Positive Movement", IF(G984 &lt; 0, "Negative Movement", "No Movement"))</f>
        <v>Positive Movement</v>
      </c>
      <c r="I984" s="2">
        <f>ROUNDUP((E984-E983)/E983*100,2)</f>
        <v>1.79</v>
      </c>
    </row>
    <row r="985" spans="1:9">
      <c r="A985" s="1">
        <v>44774</v>
      </c>
      <c r="B985">
        <v>115.529999</v>
      </c>
      <c r="C985">
        <v>117.120003</v>
      </c>
      <c r="D985">
        <v>114.69000200000001</v>
      </c>
      <c r="E985">
        <v>115.480003</v>
      </c>
      <c r="F985">
        <v>22856200</v>
      </c>
      <c r="G985">
        <f>ROUNDUP(E985 - E984,2)</f>
        <v>-1.1599999999999999</v>
      </c>
      <c r="H985" s="2" t="str">
        <f>IF(G985 &gt; 0, "Positive Movement", IF(G985 &lt; 0, "Negative Movement", "No Movement"))</f>
        <v>Negative Movement</v>
      </c>
      <c r="I985" s="2">
        <f>ROUNDUP((E985-E984)/E984*100,2)</f>
        <v>-1</v>
      </c>
    </row>
    <row r="986" spans="1:9">
      <c r="A986" s="1">
        <v>44775</v>
      </c>
      <c r="B986">
        <v>114.43</v>
      </c>
      <c r="C986">
        <v>117.08000199999999</v>
      </c>
      <c r="D986">
        <v>114.260002</v>
      </c>
      <c r="E986">
        <v>115.900002</v>
      </c>
      <c r="F986">
        <v>17911000</v>
      </c>
      <c r="G986">
        <f>ROUNDUP(E986 - E985,2)</f>
        <v>0.42</v>
      </c>
      <c r="H986" s="2" t="str">
        <f>IF(G986 &gt; 0, "Positive Movement", IF(G986 &lt; 0, "Negative Movement", "No Movement"))</f>
        <v>Positive Movement</v>
      </c>
      <c r="I986" s="2">
        <f>ROUNDUP((E986-E985)/E985*100,2)</f>
        <v>0.37</v>
      </c>
    </row>
    <row r="987" spans="1:9">
      <c r="A987" s="1">
        <v>44776</v>
      </c>
      <c r="B987">
        <v>116.339996</v>
      </c>
      <c r="C987">
        <v>119.41999800000001</v>
      </c>
      <c r="D987">
        <v>116.150002</v>
      </c>
      <c r="E987">
        <v>118.779999</v>
      </c>
      <c r="F987">
        <v>25302800</v>
      </c>
      <c r="G987">
        <f>ROUNDUP(E987 - E986,2)</f>
        <v>2.88</v>
      </c>
      <c r="H987" s="2" t="str">
        <f>IF(G987 &gt; 0, "Positive Movement", IF(G987 &lt; 0, "Negative Movement", "No Movement"))</f>
        <v>Positive Movement</v>
      </c>
      <c r="I987" s="2">
        <f>ROUNDUP((E987-E986)/E986*100,2)</f>
        <v>2.4899999999999998</v>
      </c>
    </row>
    <row r="988" spans="1:9">
      <c r="A988" s="1">
        <v>44777</v>
      </c>
      <c r="B988">
        <v>118.300003</v>
      </c>
      <c r="C988">
        <v>119.5</v>
      </c>
      <c r="D988">
        <v>117.709999</v>
      </c>
      <c r="E988">
        <v>118.870003</v>
      </c>
      <c r="F988">
        <v>15757700</v>
      </c>
      <c r="G988">
        <f>ROUNDUP(E988 - E987,2)</f>
        <v>9.9999999999999992E-2</v>
      </c>
      <c r="H988" s="2" t="str">
        <f>IF(G988 &gt; 0, "Positive Movement", IF(G988 &lt; 0, "Negative Movement", "No Movement"))</f>
        <v>Positive Movement</v>
      </c>
      <c r="I988" s="2">
        <f>ROUNDUP((E988-E987)/E987*100,2)</f>
        <v>0.08</v>
      </c>
    </row>
    <row r="989" spans="1:9">
      <c r="A989" s="1">
        <v>44778</v>
      </c>
      <c r="B989">
        <v>116.93</v>
      </c>
      <c r="C989">
        <v>118.860001</v>
      </c>
      <c r="D989">
        <v>116.709999</v>
      </c>
      <c r="E989">
        <v>118.220001</v>
      </c>
      <c r="F989">
        <v>15615700</v>
      </c>
      <c r="G989">
        <f>ROUNDUP(E989 - E988,2)</f>
        <v>-0.66</v>
      </c>
      <c r="H989" s="2" t="str">
        <f>IF(G989 &gt; 0, "Positive Movement", IF(G989 &lt; 0, "Negative Movement", "No Movement"))</f>
        <v>Negative Movement</v>
      </c>
      <c r="I989" s="2">
        <f>ROUNDUP((E989-E988)/E988*100,2)</f>
        <v>-0.55000000000000004</v>
      </c>
    </row>
    <row r="990" spans="1:9">
      <c r="A990" s="1">
        <v>44781</v>
      </c>
      <c r="B990">
        <v>119.120003</v>
      </c>
      <c r="C990">
        <v>120.860001</v>
      </c>
      <c r="D990">
        <v>117.83000199999999</v>
      </c>
      <c r="E990">
        <v>118.139999</v>
      </c>
      <c r="F990">
        <v>17061100</v>
      </c>
      <c r="G990">
        <f>ROUNDUP(E990 - E989,2)</f>
        <v>-0.09</v>
      </c>
      <c r="H990" s="2" t="str">
        <f>IF(G990 &gt; 0, "Positive Movement", IF(G990 &lt; 0, "Negative Movement", "No Movement"))</f>
        <v>Negative Movement</v>
      </c>
      <c r="I990" s="2">
        <f>ROUNDUP((E990-E989)/E989*100,2)</f>
        <v>-6.9999999999999993E-2</v>
      </c>
    </row>
    <row r="991" spans="1:9">
      <c r="A991" s="1">
        <v>44782</v>
      </c>
      <c r="B991">
        <v>117.989998</v>
      </c>
      <c r="C991">
        <v>118.199997</v>
      </c>
      <c r="D991">
        <v>116.55999799999999</v>
      </c>
      <c r="E991">
        <v>117.5</v>
      </c>
      <c r="F991">
        <v>15424300</v>
      </c>
      <c r="G991">
        <f>ROUNDUP(E991 - E990,2)</f>
        <v>-0.64</v>
      </c>
      <c r="H991" s="2" t="str">
        <f>IF(G991 &gt; 0, "Positive Movement", IF(G991 &lt; 0, "Negative Movement", "No Movement"))</f>
        <v>Negative Movement</v>
      </c>
      <c r="I991" s="2">
        <f>ROUNDUP((E991-E990)/E990*100,2)</f>
        <v>-0.55000000000000004</v>
      </c>
    </row>
    <row r="992" spans="1:9">
      <c r="A992" s="1">
        <v>44783</v>
      </c>
      <c r="B992">
        <v>119.589996</v>
      </c>
      <c r="C992">
        <v>121.779999</v>
      </c>
      <c r="D992">
        <v>119.360001</v>
      </c>
      <c r="E992">
        <v>120.650002</v>
      </c>
      <c r="F992">
        <v>20497000</v>
      </c>
      <c r="G992">
        <f>ROUNDUP(E992 - E991,2)</f>
        <v>3.1599999999999997</v>
      </c>
      <c r="H992" s="2" t="str">
        <f>IF(G992 &gt; 0, "Positive Movement", IF(G992 &lt; 0, "Negative Movement", "No Movement"))</f>
        <v>Positive Movement</v>
      </c>
      <c r="I992" s="2">
        <f>ROUNDUP((E992-E991)/E991*100,2)</f>
        <v>2.69</v>
      </c>
    </row>
    <row r="993" spans="1:9">
      <c r="A993" s="1">
        <v>44784</v>
      </c>
      <c r="B993">
        <v>122.08000199999999</v>
      </c>
      <c r="C993">
        <v>122.339996</v>
      </c>
      <c r="D993">
        <v>119.550003</v>
      </c>
      <c r="E993">
        <v>119.82</v>
      </c>
      <c r="F993">
        <v>16671600</v>
      </c>
      <c r="G993">
        <f>ROUNDUP(E993 - E992,2)</f>
        <v>-0.84</v>
      </c>
      <c r="H993" s="2" t="str">
        <f>IF(G993 &gt; 0, "Positive Movement", IF(G993 &lt; 0, "Negative Movement", "No Movement"))</f>
        <v>Negative Movement</v>
      </c>
      <c r="I993" s="2">
        <f>ROUNDUP((E993-E992)/E992*100,2)</f>
        <v>-0.69000000000000006</v>
      </c>
    </row>
    <row r="994" spans="1:9">
      <c r="A994" s="1">
        <v>44785</v>
      </c>
      <c r="B994">
        <v>121.160004</v>
      </c>
      <c r="C994">
        <v>122.650002</v>
      </c>
      <c r="D994">
        <v>120.400002</v>
      </c>
      <c r="E994">
        <v>122.650002</v>
      </c>
      <c r="F994">
        <v>16121100</v>
      </c>
      <c r="G994">
        <f>ROUNDUP(E994 - E993,2)</f>
        <v>2.84</v>
      </c>
      <c r="H994" s="2" t="str">
        <f>IF(G994 &gt; 0, "Positive Movement", IF(G994 &lt; 0, "Negative Movement", "No Movement"))</f>
        <v>Positive Movement</v>
      </c>
      <c r="I994" s="2">
        <f>ROUNDUP((E994-E993)/E993*100,2)</f>
        <v>2.3699999999999997</v>
      </c>
    </row>
    <row r="995" spans="1:9">
      <c r="A995" s="1">
        <v>44788</v>
      </c>
      <c r="B995">
        <v>122.209999</v>
      </c>
      <c r="C995">
        <v>123.260002</v>
      </c>
      <c r="D995">
        <v>121.57</v>
      </c>
      <c r="E995">
        <v>122.879997</v>
      </c>
      <c r="F995">
        <v>15525000</v>
      </c>
      <c r="G995">
        <f>ROUNDUP(E995 - E994,2)</f>
        <v>0.23</v>
      </c>
      <c r="H995" s="2" t="str">
        <f>IF(G995 &gt; 0, "Positive Movement", IF(G995 &lt; 0, "Negative Movement", "No Movement"))</f>
        <v>Positive Movement</v>
      </c>
      <c r="I995" s="2">
        <f>ROUNDUP((E995-E994)/E994*100,2)</f>
        <v>0.19</v>
      </c>
    </row>
    <row r="996" spans="1:9">
      <c r="A996" s="1">
        <v>44789</v>
      </c>
      <c r="B996">
        <v>122.32</v>
      </c>
      <c r="C996">
        <v>123.227997</v>
      </c>
      <c r="D996">
        <v>121.535004</v>
      </c>
      <c r="E996">
        <v>122.510002</v>
      </c>
      <c r="F996">
        <v>15626200</v>
      </c>
      <c r="G996">
        <f>ROUNDUP(E996 - E995,2)</f>
        <v>-0.37</v>
      </c>
      <c r="H996" s="2" t="str">
        <f>IF(G996 &gt; 0, "Positive Movement", IF(G996 &lt; 0, "Negative Movement", "No Movement"))</f>
        <v>Negative Movement</v>
      </c>
      <c r="I996" s="2">
        <f>ROUNDUP((E996-E995)/E995*100,2)</f>
        <v>-0.31</v>
      </c>
    </row>
    <row r="997" spans="1:9">
      <c r="A997" s="1">
        <v>44790</v>
      </c>
      <c r="B997">
        <v>120.93</v>
      </c>
      <c r="C997">
        <v>122.150002</v>
      </c>
      <c r="D997">
        <v>120.199997</v>
      </c>
      <c r="E997">
        <v>120.32</v>
      </c>
      <c r="F997">
        <v>17589200</v>
      </c>
      <c r="G997">
        <f>ROUNDUP(E997 - E996,2)</f>
        <v>-2.1999999999999997</v>
      </c>
      <c r="H997" s="2" t="str">
        <f>IF(G997 &gt; 0, "Positive Movement", IF(G997 &lt; 0, "Negative Movement", "No Movement"))</f>
        <v>Negative Movement</v>
      </c>
      <c r="I997" s="2">
        <f>ROUNDUP((E997-E996)/E996*100,2)</f>
        <v>-1.79</v>
      </c>
    </row>
    <row r="998" spans="1:9">
      <c r="A998" s="1">
        <v>44791</v>
      </c>
      <c r="B998">
        <v>120.230003</v>
      </c>
      <c r="C998">
        <v>121.69000200000001</v>
      </c>
      <c r="D998">
        <v>119.550003</v>
      </c>
      <c r="E998">
        <v>120.860001</v>
      </c>
      <c r="F998">
        <v>15652000</v>
      </c>
      <c r="G998">
        <f>ROUNDUP(E998 - E997,2)</f>
        <v>0.55000000000000004</v>
      </c>
      <c r="H998" s="2" t="str">
        <f>IF(G998 &gt; 0, "Positive Movement", IF(G998 &lt; 0, "Negative Movement", "No Movement"))</f>
        <v>Positive Movement</v>
      </c>
      <c r="I998" s="2">
        <f>ROUNDUP((E998-E997)/E997*100,2)</f>
        <v>0.45</v>
      </c>
    </row>
    <row r="999" spans="1:9">
      <c r="A999" s="1">
        <v>44792</v>
      </c>
      <c r="B999">
        <v>119.870003</v>
      </c>
      <c r="C999">
        <v>120</v>
      </c>
      <c r="D999">
        <v>117.66999800000001</v>
      </c>
      <c r="E999">
        <v>118.120003</v>
      </c>
      <c r="F999">
        <v>20187000</v>
      </c>
      <c r="G999">
        <f>ROUNDUP(E999 - E998,2)</f>
        <v>-2.7399999999999998</v>
      </c>
      <c r="H999" s="2" t="str">
        <f>IF(G999 &gt; 0, "Positive Movement", IF(G999 &lt; 0, "Negative Movement", "No Movement"))</f>
        <v>Negative Movement</v>
      </c>
      <c r="I999" s="2">
        <f>ROUNDUP((E999-E998)/E998*100,2)</f>
        <v>-2.2699999999999996</v>
      </c>
    </row>
    <row r="1000" spans="1:9">
      <c r="A1000" s="1">
        <v>44795</v>
      </c>
      <c r="B1000">
        <v>116.099998</v>
      </c>
      <c r="C1000">
        <v>116.5</v>
      </c>
      <c r="D1000">
        <v>114.66999800000001</v>
      </c>
      <c r="E1000">
        <v>115.07</v>
      </c>
      <c r="F1000">
        <v>19316000</v>
      </c>
      <c r="G1000">
        <f>ROUNDUP(E1000 - E999,2)</f>
        <v>-3.0599999999999996</v>
      </c>
      <c r="H1000" s="2" t="str">
        <f>IF(G1000 &gt; 0, "Positive Movement", IF(G1000 &lt; 0, "Negative Movement", "No Movement"))</f>
        <v>Negative Movement</v>
      </c>
      <c r="I1000" s="2">
        <f>ROUNDUP((E1000-E999)/E999*100,2)</f>
        <v>-2.59</v>
      </c>
    </row>
    <row r="1001" spans="1:9">
      <c r="A1001" s="1">
        <v>44796</v>
      </c>
      <c r="B1001">
        <v>114.32</v>
      </c>
      <c r="C1001">
        <v>115.93</v>
      </c>
      <c r="D1001">
        <v>114.300003</v>
      </c>
      <c r="E1001">
        <v>114.769997</v>
      </c>
      <c r="F1001">
        <v>14390700</v>
      </c>
      <c r="G1001">
        <f>ROUNDUP(E1001 - E1000,2)</f>
        <v>-0.31</v>
      </c>
      <c r="H1001" s="2" t="str">
        <f>IF(G1001 &gt; 0, "Positive Movement", IF(G1001 &lt; 0, "Negative Movement", "No Movement"))</f>
        <v>Negative Movement</v>
      </c>
      <c r="I1001" s="2">
        <f>ROUNDUP((E1001-E1000)/E1000*100,2)</f>
        <v>-0.27</v>
      </c>
    </row>
    <row r="1002" spans="1:9">
      <c r="A1002" s="1">
        <v>44797</v>
      </c>
      <c r="B1002">
        <v>114.449997</v>
      </c>
      <c r="C1002">
        <v>115.71700300000001</v>
      </c>
      <c r="D1002">
        <v>113.779999</v>
      </c>
      <c r="E1002">
        <v>114.699997</v>
      </c>
      <c r="F1002">
        <v>16051200</v>
      </c>
      <c r="G1002">
        <f>ROUNDUP(E1002 - E1001,2)</f>
        <v>-0.08</v>
      </c>
      <c r="H1002" s="2" t="str">
        <f>IF(G1002 &gt; 0, "Positive Movement", IF(G1002 &lt; 0, "Negative Movement", "No Movement"))</f>
        <v>Negative Movement</v>
      </c>
      <c r="I1002" s="2">
        <f>ROUNDUP((E1002-E1001)/E1001*100,2)</f>
        <v>-6.9999999999999993E-2</v>
      </c>
    </row>
    <row r="1003" spans="1:9">
      <c r="A1003" s="1">
        <v>44798</v>
      </c>
      <c r="B1003">
        <v>115.150002</v>
      </c>
      <c r="C1003">
        <v>117.779999</v>
      </c>
      <c r="D1003">
        <v>115.050003</v>
      </c>
      <c r="E1003">
        <v>117.699997</v>
      </c>
      <c r="F1003">
        <v>14874700</v>
      </c>
      <c r="G1003">
        <f>ROUNDUP(E1003 - E1002,2)</f>
        <v>3</v>
      </c>
      <c r="H1003" s="2" t="str">
        <f>IF(G1003 &gt; 0, "Positive Movement", IF(G1003 &lt; 0, "Negative Movement", "No Movement"))</f>
        <v>Positive Movement</v>
      </c>
      <c r="I1003" s="2">
        <f>ROUNDUP((E1003-E1002)/E1002*100,2)</f>
        <v>2.6199999999999997</v>
      </c>
    </row>
    <row r="1004" spans="1:9">
      <c r="A1004" s="1">
        <v>44799</v>
      </c>
      <c r="B1004">
        <v>115.80999799999999</v>
      </c>
      <c r="C1004">
        <v>116.599998</v>
      </c>
      <c r="D1004">
        <v>111.220001</v>
      </c>
      <c r="E1004">
        <v>111.300003</v>
      </c>
      <c r="F1004">
        <v>31698700</v>
      </c>
      <c r="G1004">
        <f>ROUNDUP(E1004 - E1003,2)</f>
        <v>-6.3999999999999995</v>
      </c>
      <c r="H1004" s="2" t="str">
        <f>IF(G1004 &gt; 0, "Positive Movement", IF(G1004 &lt; 0, "Negative Movement", "No Movement"))</f>
        <v>Negative Movement</v>
      </c>
      <c r="I1004" s="2">
        <f>ROUNDUP((E1004-E1003)/E1003*100,2)</f>
        <v>-5.4399999999999995</v>
      </c>
    </row>
    <row r="1005" spans="1:9">
      <c r="A1005" s="1">
        <v>44802</v>
      </c>
      <c r="B1005">
        <v>110.779999</v>
      </c>
      <c r="C1005">
        <v>111.959999</v>
      </c>
      <c r="D1005">
        <v>109.80999799999999</v>
      </c>
      <c r="E1005">
        <v>110.339996</v>
      </c>
      <c r="F1005">
        <v>20386100</v>
      </c>
      <c r="G1005">
        <f>ROUNDUP(E1005 - E1004,2)</f>
        <v>-0.97</v>
      </c>
      <c r="H1005" s="2" t="str">
        <f>IF(G1005 &gt; 0, "Positive Movement", IF(G1005 &lt; 0, "Negative Movement", "No Movement"))</f>
        <v>Negative Movement</v>
      </c>
      <c r="I1005" s="2">
        <f>ROUNDUP((E1005-E1004)/E1004*100,2)</f>
        <v>-0.87</v>
      </c>
    </row>
    <row r="1006" spans="1:9">
      <c r="A1006" s="1">
        <v>44803</v>
      </c>
      <c r="B1006">
        <v>111.029999</v>
      </c>
      <c r="C1006">
        <v>111.370003</v>
      </c>
      <c r="D1006">
        <v>108.800003</v>
      </c>
      <c r="E1006">
        <v>109.910004</v>
      </c>
      <c r="F1006">
        <v>20548200</v>
      </c>
      <c r="G1006">
        <f>ROUNDUP(E1006 - E1005,2)</f>
        <v>-0.43</v>
      </c>
      <c r="H1006" s="2" t="str">
        <f>IF(G1006 &gt; 0, "Positive Movement", IF(G1006 &lt; 0, "Negative Movement", "No Movement"))</f>
        <v>Negative Movement</v>
      </c>
      <c r="I1006" s="2">
        <f>ROUNDUP((E1006-E1005)/E1005*100,2)</f>
        <v>-0.39</v>
      </c>
    </row>
    <row r="1007" spans="1:9">
      <c r="A1007" s="1">
        <v>44804</v>
      </c>
      <c r="B1007">
        <v>111.629997</v>
      </c>
      <c r="C1007">
        <v>111.769997</v>
      </c>
      <c r="D1007">
        <v>109.050003</v>
      </c>
      <c r="E1007">
        <v>109.150002</v>
      </c>
      <c r="F1007">
        <v>25898000</v>
      </c>
      <c r="G1007">
        <f>ROUNDUP(E1007 - E1006,2)</f>
        <v>-0.77</v>
      </c>
      <c r="H1007" s="2" t="str">
        <f>IF(G1007 &gt; 0, "Positive Movement", IF(G1007 &lt; 0, "Negative Movement", "No Movement"))</f>
        <v>Negative Movement</v>
      </c>
      <c r="I1007" s="2">
        <f>ROUNDUP((E1007-E1006)/E1006*100,2)</f>
        <v>-0.7</v>
      </c>
    </row>
    <row r="1008" spans="1:9">
      <c r="A1008" s="1">
        <v>44805</v>
      </c>
      <c r="B1008">
        <v>109.199997</v>
      </c>
      <c r="C1008">
        <v>111.220001</v>
      </c>
      <c r="D1008">
        <v>108.19000200000001</v>
      </c>
      <c r="E1008">
        <v>110.550003</v>
      </c>
      <c r="F1008">
        <v>22784400</v>
      </c>
      <c r="G1008">
        <f>ROUNDUP(E1008 - E1007,2)</f>
        <v>1.41</v>
      </c>
      <c r="H1008" s="2" t="str">
        <f>IF(G1008 &gt; 0, "Positive Movement", IF(G1008 &lt; 0, "Negative Movement", "No Movement"))</f>
        <v>Positive Movement</v>
      </c>
      <c r="I1008" s="2">
        <f>ROUNDUP((E1008-E1007)/E1007*100,2)</f>
        <v>1.29</v>
      </c>
    </row>
    <row r="1009" spans="1:9">
      <c r="A1009" s="1">
        <v>44806</v>
      </c>
      <c r="B1009">
        <v>111.339996</v>
      </c>
      <c r="C1009">
        <v>111.675003</v>
      </c>
      <c r="D1009">
        <v>108.129997</v>
      </c>
      <c r="E1009">
        <v>108.68</v>
      </c>
      <c r="F1009">
        <v>20618100</v>
      </c>
      <c r="G1009">
        <f>ROUNDUP(E1009 - E1008,2)</f>
        <v>-1.8800000000000001</v>
      </c>
      <c r="H1009" s="2" t="str">
        <f>IF(G1009 &gt; 0, "Positive Movement", IF(G1009 &lt; 0, "Negative Movement", "No Movement"))</f>
        <v>Negative Movement</v>
      </c>
      <c r="I1009" s="2">
        <f>ROUNDUP((E1009-E1008)/E1008*100,2)</f>
        <v>-1.7</v>
      </c>
    </row>
    <row r="1010" spans="1:9">
      <c r="A1010" s="1">
        <v>44810</v>
      </c>
      <c r="B1010">
        <v>108.135002</v>
      </c>
      <c r="C1010">
        <v>108.879997</v>
      </c>
      <c r="D1010">
        <v>106.510002</v>
      </c>
      <c r="E1010">
        <v>107.480003</v>
      </c>
      <c r="F1010">
        <v>20565100</v>
      </c>
      <c r="G1010">
        <f>ROUNDUP(E1010 - E1009,2)</f>
        <v>-1.2</v>
      </c>
      <c r="H1010" s="2" t="str">
        <f>IF(G1010 &gt; 0, "Positive Movement", IF(G1010 &lt; 0, "Negative Movement", "No Movement"))</f>
        <v>Negative Movement</v>
      </c>
      <c r="I1010" s="2">
        <f>ROUNDUP((E1010-E1009)/E1009*100,2)</f>
        <v>-1.1100000000000001</v>
      </c>
    </row>
    <row r="1011" spans="1:9">
      <c r="A1011" s="1">
        <v>44811</v>
      </c>
      <c r="B1011">
        <v>107.760002</v>
      </c>
      <c r="C1011">
        <v>110.989998</v>
      </c>
      <c r="D1011">
        <v>107.614998</v>
      </c>
      <c r="E1011">
        <v>110.480003</v>
      </c>
      <c r="F1011">
        <v>22987200</v>
      </c>
      <c r="G1011">
        <f>ROUNDUP(E1011 - E1010,2)</f>
        <v>3</v>
      </c>
      <c r="H1011" s="2" t="str">
        <f>IF(G1011 &gt; 0, "Positive Movement", IF(G1011 &lt; 0, "Negative Movement", "No Movement"))</f>
        <v>Positive Movement</v>
      </c>
      <c r="I1011" s="2">
        <f>ROUNDUP((E1011-E1010)/E1010*100,2)</f>
        <v>2.8</v>
      </c>
    </row>
    <row r="1012" spans="1:9">
      <c r="A1012" s="1">
        <v>44812</v>
      </c>
      <c r="B1012">
        <v>109.18</v>
      </c>
      <c r="C1012">
        <v>110.58000199999999</v>
      </c>
      <c r="D1012">
        <v>108.05999799999999</v>
      </c>
      <c r="E1012">
        <v>109.41999800000001</v>
      </c>
      <c r="F1012">
        <v>21660700</v>
      </c>
      <c r="G1012">
        <f>ROUNDUP(E1012 - E1011,2)</f>
        <v>-1.07</v>
      </c>
      <c r="H1012" s="2" t="str">
        <f>IF(G1012 &gt; 0, "Positive Movement", IF(G1012 &lt; 0, "Negative Movement", "No Movement"))</f>
        <v>Negative Movement</v>
      </c>
      <c r="I1012" s="2">
        <f>ROUNDUP((E1012-E1011)/E1011*100,2)</f>
        <v>-0.96</v>
      </c>
    </row>
    <row r="1013" spans="1:9">
      <c r="A1013" s="1">
        <v>44813</v>
      </c>
      <c r="B1013">
        <v>110.050003</v>
      </c>
      <c r="C1013">
        <v>112</v>
      </c>
      <c r="D1013">
        <v>110</v>
      </c>
      <c r="E1013">
        <v>111.779999</v>
      </c>
      <c r="F1013">
        <v>21732900</v>
      </c>
      <c r="G1013">
        <f>ROUNDUP(E1013 - E1012,2)</f>
        <v>2.3699999999999997</v>
      </c>
      <c r="H1013" s="2" t="str">
        <f>IF(G1013 &gt; 0, "Positive Movement", IF(G1013 &lt; 0, "Negative Movement", "No Movement"))</f>
        <v>Positive Movement</v>
      </c>
      <c r="I1013" s="2">
        <f>ROUNDUP((E1013-E1012)/E1012*100,2)</f>
        <v>2.1599999999999997</v>
      </c>
    </row>
    <row r="1014" spans="1:9">
      <c r="A1014" s="1">
        <v>44816</v>
      </c>
      <c r="B1014">
        <v>111.989998</v>
      </c>
      <c r="C1014">
        <v>112.639999</v>
      </c>
      <c r="D1014">
        <v>110.93</v>
      </c>
      <c r="E1014">
        <v>111.870003</v>
      </c>
      <c r="F1014">
        <v>19732900</v>
      </c>
      <c r="G1014">
        <f>ROUNDUP(E1014 - E1013,2)</f>
        <v>9.9999999999999992E-2</v>
      </c>
      <c r="H1014" s="2" t="str">
        <f>IF(G1014 &gt; 0, "Positive Movement", IF(G1014 &lt; 0, "Negative Movement", "No Movement"))</f>
        <v>Positive Movement</v>
      </c>
      <c r="I1014" s="2">
        <f>ROUNDUP((E1014-E1013)/E1013*100,2)</f>
        <v>0.09</v>
      </c>
    </row>
    <row r="1015" spans="1:9">
      <c r="A1015" s="1">
        <v>44817</v>
      </c>
      <c r="B1015">
        <v>108.889999</v>
      </c>
      <c r="C1015">
        <v>109.370003</v>
      </c>
      <c r="D1015">
        <v>105</v>
      </c>
      <c r="E1015">
        <v>105.30999799999999</v>
      </c>
      <c r="F1015">
        <v>33015000</v>
      </c>
      <c r="G1015">
        <f>ROUNDUP(E1015 - E1014,2)</f>
        <v>-6.5699999999999994</v>
      </c>
      <c r="H1015" s="2" t="str">
        <f>IF(G1015 &gt; 0, "Positive Movement", IF(G1015 &lt; 0, "Negative Movement", "No Movement"))</f>
        <v>Negative Movement</v>
      </c>
      <c r="I1015" s="2">
        <f>ROUNDUP((E1015-E1014)/E1014*100,2)</f>
        <v>-5.87</v>
      </c>
    </row>
    <row r="1016" spans="1:9">
      <c r="A1016" s="1">
        <v>44818</v>
      </c>
      <c r="B1016">
        <v>105.44000200000001</v>
      </c>
      <c r="C1016">
        <v>106.099998</v>
      </c>
      <c r="D1016">
        <v>104.5</v>
      </c>
      <c r="E1016">
        <v>105.870003</v>
      </c>
      <c r="F1016">
        <v>22115800</v>
      </c>
      <c r="G1016">
        <f>ROUNDUP(E1016 - E1015,2)</f>
        <v>0.57000000000000006</v>
      </c>
      <c r="H1016" s="2" t="str">
        <f>IF(G1016 &gt; 0, "Positive Movement", IF(G1016 &lt; 0, "Negative Movement", "No Movement"))</f>
        <v>Positive Movement</v>
      </c>
      <c r="I1016" s="2">
        <f>ROUNDUP((E1016-E1015)/E1015*100,2)</f>
        <v>0.54</v>
      </c>
    </row>
    <row r="1017" spans="1:9">
      <c r="A1017" s="1">
        <v>44819</v>
      </c>
      <c r="B1017">
        <v>105.010002</v>
      </c>
      <c r="C1017">
        <v>106.209999</v>
      </c>
      <c r="D1017">
        <v>103.30999799999999</v>
      </c>
      <c r="E1017">
        <v>103.900002</v>
      </c>
      <c r="F1017">
        <v>26494900</v>
      </c>
      <c r="G1017">
        <f>ROUNDUP(E1017 - E1016,2)</f>
        <v>-1.98</v>
      </c>
      <c r="H1017" s="2" t="str">
        <f>IF(G1017 &gt; 0, "Positive Movement", IF(G1017 &lt; 0, "Negative Movement", "No Movement"))</f>
        <v>Negative Movement</v>
      </c>
      <c r="I1017" s="2">
        <f>ROUNDUP((E1017-E1016)/E1016*100,2)</f>
        <v>-1.87</v>
      </c>
    </row>
    <row r="1018" spans="1:9">
      <c r="A1018" s="1">
        <v>44820</v>
      </c>
      <c r="B1018">
        <v>102.970001</v>
      </c>
      <c r="C1018">
        <v>104.029999</v>
      </c>
      <c r="D1018">
        <v>101.855003</v>
      </c>
      <c r="E1018">
        <v>103.629997</v>
      </c>
      <c r="F1018">
        <v>64540100</v>
      </c>
      <c r="G1018">
        <f>ROUNDUP(E1018 - E1017,2)</f>
        <v>-0.28000000000000003</v>
      </c>
      <c r="H1018" s="2" t="str">
        <f>IF(G1018 &gt; 0, "Positive Movement", IF(G1018 &lt; 0, "Negative Movement", "No Movement"))</f>
        <v>Negative Movement</v>
      </c>
      <c r="I1018" s="2">
        <f>ROUNDUP((E1018-E1017)/E1017*100,2)</f>
        <v>-0.26</v>
      </c>
    </row>
    <row r="1019" spans="1:9">
      <c r="A1019" s="1">
        <v>44823</v>
      </c>
      <c r="B1019">
        <v>102.540001</v>
      </c>
      <c r="C1019">
        <v>104.019997</v>
      </c>
      <c r="D1019">
        <v>102.370003</v>
      </c>
      <c r="E1019">
        <v>103.849998</v>
      </c>
      <c r="F1019">
        <v>19738600</v>
      </c>
      <c r="G1019">
        <f>ROUNDUP(E1019 - E1018,2)</f>
        <v>0.23</v>
      </c>
      <c r="H1019" s="2" t="str">
        <f>IF(G1019 &gt; 0, "Positive Movement", IF(G1019 &lt; 0, "Negative Movement", "No Movement"))</f>
        <v>Positive Movement</v>
      </c>
      <c r="I1019" s="2">
        <f>ROUNDUP((E1019-E1018)/E1018*100,2)</f>
        <v>0.22</v>
      </c>
    </row>
    <row r="1020" spans="1:9">
      <c r="A1020" s="1">
        <v>44824</v>
      </c>
      <c r="B1020">
        <v>102.879997</v>
      </c>
      <c r="C1020">
        <v>103.16999800000001</v>
      </c>
      <c r="D1020">
        <v>101.120003</v>
      </c>
      <c r="E1020">
        <v>101.83000199999999</v>
      </c>
      <c r="F1020">
        <v>24001700</v>
      </c>
      <c r="G1020">
        <f>ROUNDUP(E1020 - E1019,2)</f>
        <v>-2.0199999999999996</v>
      </c>
      <c r="H1020" s="2" t="str">
        <f>IF(G1020 &gt; 0, "Positive Movement", IF(G1020 &lt; 0, "Negative Movement", "No Movement"))</f>
        <v>Negative Movement</v>
      </c>
      <c r="I1020" s="2">
        <f>ROUNDUP((E1020-E1019)/E1019*100,2)</f>
        <v>-1.95</v>
      </c>
    </row>
    <row r="1021" spans="1:9">
      <c r="A1021" s="1">
        <v>44825</v>
      </c>
      <c r="B1021">
        <v>102.239998</v>
      </c>
      <c r="C1021">
        <v>103.489998</v>
      </c>
      <c r="D1021">
        <v>99.989998</v>
      </c>
      <c r="E1021">
        <v>100.010002</v>
      </c>
      <c r="F1021">
        <v>26596800</v>
      </c>
      <c r="G1021">
        <f>ROUNDUP(E1021 - E1020,2)</f>
        <v>-1.82</v>
      </c>
      <c r="H1021" s="2" t="str">
        <f>IF(G1021 &gt; 0, "Positive Movement", IF(G1021 &lt; 0, "Negative Movement", "No Movement"))</f>
        <v>Negative Movement</v>
      </c>
      <c r="I1021" s="2">
        <f>ROUNDUP((E1021-E1020)/E1020*100,2)</f>
        <v>-1.79</v>
      </c>
    </row>
    <row r="1022" spans="1:9">
      <c r="A1022" s="1">
        <v>44826</v>
      </c>
      <c r="B1022">
        <v>99.449996999999996</v>
      </c>
      <c r="C1022">
        <v>101.68</v>
      </c>
      <c r="D1022">
        <v>99.410004000000001</v>
      </c>
      <c r="E1022">
        <v>100.57</v>
      </c>
      <c r="F1022">
        <v>21272700</v>
      </c>
      <c r="G1022">
        <f>ROUNDUP(E1022 - E1021,2)</f>
        <v>0.56000000000000005</v>
      </c>
      <c r="H1022" s="2" t="str">
        <f>IF(G1022 &gt; 0, "Positive Movement", IF(G1022 &lt; 0, "Negative Movement", "No Movement"))</f>
        <v>Positive Movement</v>
      </c>
      <c r="I1022" s="2">
        <f>ROUNDUP((E1022-E1021)/E1021*100,2)</f>
        <v>0.56000000000000005</v>
      </c>
    </row>
    <row r="1023" spans="1:9">
      <c r="A1023" s="1">
        <v>44827</v>
      </c>
      <c r="B1023">
        <v>100.05999799999999</v>
      </c>
      <c r="C1023">
        <v>100.110001</v>
      </c>
      <c r="D1023">
        <v>98.010002</v>
      </c>
      <c r="E1023">
        <v>99.169998000000007</v>
      </c>
      <c r="F1023">
        <v>25657000</v>
      </c>
      <c r="G1023">
        <f>ROUNDUP(E1023 - E1022,2)</f>
        <v>-1.41</v>
      </c>
      <c r="H1023" s="2" t="str">
        <f>IF(G1023 &gt; 0, "Positive Movement", IF(G1023 &lt; 0, "Negative Movement", "No Movement"))</f>
        <v>Negative Movement</v>
      </c>
      <c r="I1023" s="2">
        <f>ROUNDUP((E1023-E1022)/E1022*100,2)</f>
        <v>-1.4</v>
      </c>
    </row>
    <row r="1024" spans="1:9">
      <c r="A1024" s="1">
        <v>44830</v>
      </c>
      <c r="B1024">
        <v>98.610000999999997</v>
      </c>
      <c r="C1024">
        <v>100.44000200000001</v>
      </c>
      <c r="D1024">
        <v>98.379997000000003</v>
      </c>
      <c r="E1024">
        <v>98.809997999999993</v>
      </c>
      <c r="F1024">
        <v>22437900</v>
      </c>
      <c r="G1024">
        <f>ROUNDUP(E1024 - E1023,2)</f>
        <v>-0.37</v>
      </c>
      <c r="H1024" s="2" t="str">
        <f>IF(G1024 &gt; 0, "Positive Movement", IF(G1024 &lt; 0, "Negative Movement", "No Movement"))</f>
        <v>Negative Movement</v>
      </c>
      <c r="I1024" s="2">
        <f>ROUNDUP((E1024-E1023)/E1023*100,2)</f>
        <v>-0.37</v>
      </c>
    </row>
    <row r="1025" spans="1:9">
      <c r="A1025" s="1">
        <v>44831</v>
      </c>
      <c r="B1025">
        <v>99.910004000000001</v>
      </c>
      <c r="C1025">
        <v>100.459999</v>
      </c>
      <c r="D1025">
        <v>97.339995999999999</v>
      </c>
      <c r="E1025">
        <v>98.089995999999999</v>
      </c>
      <c r="F1025">
        <v>24225000</v>
      </c>
      <c r="G1025">
        <f>ROUNDUP(E1025 - E1024,2)</f>
        <v>-0.73</v>
      </c>
      <c r="H1025" s="2" t="str">
        <f>IF(G1025 &gt; 0, "Positive Movement", IF(G1025 &lt; 0, "Negative Movement", "No Movement"))</f>
        <v>Negative Movement</v>
      </c>
      <c r="I1025" s="2">
        <f>ROUNDUP((E1025-E1024)/E1024*100,2)</f>
        <v>-0.73</v>
      </c>
    </row>
    <row r="1026" spans="1:9">
      <c r="A1026" s="1">
        <v>44832</v>
      </c>
      <c r="B1026">
        <v>98.019997000000004</v>
      </c>
      <c r="C1026">
        <v>101.400002</v>
      </c>
      <c r="D1026">
        <v>97.800003000000004</v>
      </c>
      <c r="E1026">
        <v>100.739998</v>
      </c>
      <c r="F1026">
        <v>24617000</v>
      </c>
      <c r="G1026">
        <f>ROUNDUP(E1026 - E1025,2)</f>
        <v>2.6599999999999997</v>
      </c>
      <c r="H1026" s="2" t="str">
        <f>IF(G1026 &gt; 0, "Positive Movement", IF(G1026 &lt; 0, "Negative Movement", "No Movement"))</f>
        <v>Positive Movement</v>
      </c>
      <c r="I1026" s="2">
        <f>ROUNDUP((E1026-E1025)/E1025*100,2)</f>
        <v>2.71</v>
      </c>
    </row>
    <row r="1027" spans="1:9">
      <c r="A1027" s="1">
        <v>44833</v>
      </c>
      <c r="B1027">
        <v>99.300003000000004</v>
      </c>
      <c r="C1027">
        <v>99.300003000000004</v>
      </c>
      <c r="D1027">
        <v>96.519997000000004</v>
      </c>
      <c r="E1027">
        <v>98.089995999999999</v>
      </c>
      <c r="F1027">
        <v>21921500</v>
      </c>
      <c r="G1027">
        <f>ROUNDUP(E1027 - E1026,2)</f>
        <v>-2.6599999999999997</v>
      </c>
      <c r="H1027" s="2" t="str">
        <f>IF(G1027 &gt; 0, "Positive Movement", IF(G1027 &lt; 0, "Negative Movement", "No Movement"))</f>
        <v>Negative Movement</v>
      </c>
      <c r="I1027" s="2">
        <f>ROUNDUP((E1027-E1026)/E1026*100,2)</f>
        <v>-2.6399999999999997</v>
      </c>
    </row>
    <row r="1028" spans="1:9">
      <c r="A1028" s="1">
        <v>44834</v>
      </c>
      <c r="B1028">
        <v>97.730002999999996</v>
      </c>
      <c r="C1028">
        <v>99.494003000000006</v>
      </c>
      <c r="D1028">
        <v>96.029999000000004</v>
      </c>
      <c r="E1028">
        <v>96.150002000000001</v>
      </c>
      <c r="F1028">
        <v>26277800</v>
      </c>
      <c r="G1028">
        <f>ROUNDUP(E1028 - E1027,2)</f>
        <v>-1.94</v>
      </c>
      <c r="H1028" s="2" t="str">
        <f>IF(G1028 &gt; 0, "Positive Movement", IF(G1028 &lt; 0, "Negative Movement", "No Movement"))</f>
        <v>Negative Movement</v>
      </c>
      <c r="I1028" s="2">
        <f>ROUNDUP((E1028-E1027)/E1027*100,2)</f>
        <v>-1.98</v>
      </c>
    </row>
    <row r="1029" spans="1:9">
      <c r="A1029" s="1">
        <v>44837</v>
      </c>
      <c r="B1029">
        <v>97.220000999999996</v>
      </c>
      <c r="C1029">
        <v>99.970000999999996</v>
      </c>
      <c r="D1029">
        <v>97.019997000000004</v>
      </c>
      <c r="E1029">
        <v>99.300003000000004</v>
      </c>
      <c r="F1029">
        <v>24840000</v>
      </c>
      <c r="G1029">
        <f>ROUNDUP(E1029 - E1028,2)</f>
        <v>3.1599999999999997</v>
      </c>
      <c r="H1029" s="2" t="str">
        <f>IF(G1029 &gt; 0, "Positive Movement", IF(G1029 &lt; 0, "Negative Movement", "No Movement"))</f>
        <v>Positive Movement</v>
      </c>
      <c r="I1029" s="2">
        <f>ROUNDUP((E1029-E1028)/E1028*100,2)</f>
        <v>3.28</v>
      </c>
    </row>
    <row r="1030" spans="1:9">
      <c r="A1030" s="1">
        <v>44838</v>
      </c>
      <c r="B1030">
        <v>101.040001</v>
      </c>
      <c r="C1030">
        <v>102.720001</v>
      </c>
      <c r="D1030">
        <v>101.040001</v>
      </c>
      <c r="E1030">
        <v>102.410004</v>
      </c>
      <c r="F1030">
        <v>22580900</v>
      </c>
      <c r="G1030">
        <f>ROUNDUP(E1030 - E1029,2)</f>
        <v>3.1199999999999997</v>
      </c>
      <c r="H1030" s="2" t="str">
        <f>IF(G1030 &gt; 0, "Positive Movement", IF(G1030 &lt; 0, "Negative Movement", "No Movement"))</f>
        <v>Positive Movement</v>
      </c>
      <c r="I1030" s="2">
        <f>ROUNDUP((E1030-E1029)/E1029*100,2)</f>
        <v>3.1399999999999997</v>
      </c>
    </row>
    <row r="1031" spans="1:9">
      <c r="A1031" s="1">
        <v>44839</v>
      </c>
      <c r="B1031">
        <v>100.69000200000001</v>
      </c>
      <c r="C1031">
        <v>102.739998</v>
      </c>
      <c r="D1031">
        <v>99.739998</v>
      </c>
      <c r="E1031">
        <v>102.220001</v>
      </c>
      <c r="F1031">
        <v>18475500</v>
      </c>
      <c r="G1031">
        <f>ROUNDUP(E1031 - E1030,2)</f>
        <v>-0.2</v>
      </c>
      <c r="H1031" s="2" t="str">
        <f>IF(G1031 &gt; 0, "Positive Movement", IF(G1031 &lt; 0, "Negative Movement", "No Movement"))</f>
        <v>Negative Movement</v>
      </c>
      <c r="I1031" s="2">
        <f>ROUNDUP((E1031-E1030)/E1030*100,2)</f>
        <v>-0.19</v>
      </c>
    </row>
    <row r="1032" spans="1:9">
      <c r="A1032" s="1">
        <v>44840</v>
      </c>
      <c r="B1032">
        <v>101.5</v>
      </c>
      <c r="C1032">
        <v>103.730003</v>
      </c>
      <c r="D1032">
        <v>101.5</v>
      </c>
      <c r="E1032">
        <v>102.239998</v>
      </c>
      <c r="F1032">
        <v>17156200</v>
      </c>
      <c r="G1032">
        <f>ROUNDUP(E1032 - E1031,2)</f>
        <v>0.02</v>
      </c>
      <c r="H1032" s="2" t="str">
        <f>IF(G1032 &gt; 0, "Positive Movement", IF(G1032 &lt; 0, "Negative Movement", "No Movement"))</f>
        <v>Positive Movement</v>
      </c>
      <c r="I1032" s="2">
        <f>ROUNDUP((E1032-E1031)/E1031*100,2)</f>
        <v>0.02</v>
      </c>
    </row>
    <row r="1033" spans="1:9">
      <c r="A1033" s="1">
        <v>44841</v>
      </c>
      <c r="B1033">
        <v>100.650002</v>
      </c>
      <c r="C1033">
        <v>101.41999800000001</v>
      </c>
      <c r="D1033">
        <v>99.209998999999996</v>
      </c>
      <c r="E1033">
        <v>99.57</v>
      </c>
      <c r="F1033">
        <v>24249900</v>
      </c>
      <c r="G1033">
        <f>ROUNDUP(E1033 - E1032,2)</f>
        <v>-2.67</v>
      </c>
      <c r="H1033" s="2" t="str">
        <f>IF(G1033 &gt; 0, "Positive Movement", IF(G1033 &lt; 0, "Negative Movement", "No Movement"))</f>
        <v>Negative Movement</v>
      </c>
      <c r="I1033" s="2">
        <f>ROUNDUP((E1033-E1032)/E1032*100,2)</f>
        <v>-2.6199999999999997</v>
      </c>
    </row>
    <row r="1034" spans="1:9">
      <c r="A1034" s="1">
        <v>44844</v>
      </c>
      <c r="B1034">
        <v>99.849997999999999</v>
      </c>
      <c r="C1034">
        <v>99.989998</v>
      </c>
      <c r="D1034">
        <v>97.870002999999997</v>
      </c>
      <c r="E1034">
        <v>98.709998999999996</v>
      </c>
      <c r="F1034">
        <v>16529900</v>
      </c>
      <c r="G1034">
        <f>ROUNDUP(E1034 - E1033,2)</f>
        <v>-0.87</v>
      </c>
      <c r="H1034" s="2" t="str">
        <f>IF(G1034 &gt; 0, "Positive Movement", IF(G1034 &lt; 0, "Negative Movement", "No Movement"))</f>
        <v>Negative Movement</v>
      </c>
      <c r="I1034" s="2">
        <f>ROUNDUP((E1034-E1033)/E1033*100,2)</f>
        <v>-0.87</v>
      </c>
    </row>
    <row r="1035" spans="1:9">
      <c r="A1035" s="1">
        <v>44845</v>
      </c>
      <c r="B1035">
        <v>98.25</v>
      </c>
      <c r="C1035">
        <v>100.120003</v>
      </c>
      <c r="D1035">
        <v>97.25</v>
      </c>
      <c r="E1035">
        <v>98.050003000000004</v>
      </c>
      <c r="F1035">
        <v>21617700</v>
      </c>
      <c r="G1035">
        <f>ROUNDUP(E1035 - E1034,2)</f>
        <v>-0.66</v>
      </c>
      <c r="H1035" s="2" t="str">
        <f>IF(G1035 &gt; 0, "Positive Movement", IF(G1035 &lt; 0, "Negative Movement", "No Movement"))</f>
        <v>Negative Movement</v>
      </c>
      <c r="I1035" s="2">
        <f>ROUNDUP((E1035-E1034)/E1034*100,2)</f>
        <v>-0.67</v>
      </c>
    </row>
    <row r="1036" spans="1:9">
      <c r="A1036" s="1">
        <v>44846</v>
      </c>
      <c r="B1036">
        <v>98.269997000000004</v>
      </c>
      <c r="C1036">
        <v>99.648003000000003</v>
      </c>
      <c r="D1036">
        <v>97.669998000000007</v>
      </c>
      <c r="E1036">
        <v>98.300003000000004</v>
      </c>
      <c r="F1036">
        <v>17343400</v>
      </c>
      <c r="G1036">
        <f>ROUNDUP(E1036 - E1035,2)</f>
        <v>0.25</v>
      </c>
      <c r="H1036" s="2" t="str">
        <f>IF(G1036 &gt; 0, "Positive Movement", IF(G1036 &lt; 0, "Negative Movement", "No Movement"))</f>
        <v>Positive Movement</v>
      </c>
      <c r="I1036" s="2">
        <f>ROUNDUP((E1036-E1035)/E1035*100,2)</f>
        <v>0.26</v>
      </c>
    </row>
    <row r="1037" spans="1:9">
      <c r="A1037" s="1">
        <v>44847</v>
      </c>
      <c r="B1037">
        <v>95.93</v>
      </c>
      <c r="C1037">
        <v>100.529999</v>
      </c>
      <c r="D1037">
        <v>95.269997000000004</v>
      </c>
      <c r="E1037">
        <v>99.709998999999996</v>
      </c>
      <c r="F1037">
        <v>32812200</v>
      </c>
      <c r="G1037">
        <f>ROUNDUP(E1037 - E1036,2)</f>
        <v>1.41</v>
      </c>
      <c r="H1037" s="2" t="str">
        <f>IF(G1037 &gt; 0, "Positive Movement", IF(G1037 &lt; 0, "Negative Movement", "No Movement"))</f>
        <v>Positive Movement</v>
      </c>
      <c r="I1037" s="2">
        <f>ROUNDUP((E1037-E1036)/E1036*100,2)</f>
        <v>1.44</v>
      </c>
    </row>
    <row r="1038" spans="1:9">
      <c r="A1038" s="1">
        <v>44848</v>
      </c>
      <c r="B1038">
        <v>100.625</v>
      </c>
      <c r="C1038">
        <v>101.290001</v>
      </c>
      <c r="D1038">
        <v>97.029999000000004</v>
      </c>
      <c r="E1038">
        <v>97.18</v>
      </c>
      <c r="F1038">
        <v>22624800</v>
      </c>
      <c r="G1038">
        <f>ROUNDUP(E1038 - E1037,2)</f>
        <v>-2.5299999999999998</v>
      </c>
      <c r="H1038" s="2" t="str">
        <f>IF(G1038 &gt; 0, "Positive Movement", IF(G1038 &lt; 0, "Negative Movement", "No Movement"))</f>
        <v>Negative Movement</v>
      </c>
      <c r="I1038" s="2">
        <f>ROUNDUP((E1038-E1037)/E1037*100,2)</f>
        <v>-2.5399999999999996</v>
      </c>
    </row>
    <row r="1039" spans="1:9">
      <c r="A1039" s="1">
        <v>44851</v>
      </c>
      <c r="B1039">
        <v>99.519997000000004</v>
      </c>
      <c r="C1039">
        <v>101.769997</v>
      </c>
      <c r="D1039">
        <v>99.510002</v>
      </c>
      <c r="E1039">
        <v>100.779999</v>
      </c>
      <c r="F1039">
        <v>23311600</v>
      </c>
      <c r="G1039">
        <f>ROUNDUP(E1039 - E1038,2)</f>
        <v>3.5999999999999996</v>
      </c>
      <c r="H1039" s="2" t="str">
        <f>IF(G1039 &gt; 0, "Positive Movement", IF(G1039 &lt; 0, "Negative Movement", "No Movement"))</f>
        <v>Positive Movement</v>
      </c>
      <c r="I1039" s="2">
        <f>ROUNDUP((E1039-E1038)/E1038*100,2)</f>
        <v>3.71</v>
      </c>
    </row>
    <row r="1040" spans="1:9">
      <c r="A1040" s="1">
        <v>44852</v>
      </c>
      <c r="B1040">
        <v>103.94000200000001</v>
      </c>
      <c r="C1040">
        <v>104.220001</v>
      </c>
      <c r="D1040">
        <v>100.650002</v>
      </c>
      <c r="E1040">
        <v>101.389999</v>
      </c>
      <c r="F1040">
        <v>21610500</v>
      </c>
      <c r="G1040">
        <f>ROUNDUP(E1040 - E1039,2)</f>
        <v>0.61</v>
      </c>
      <c r="H1040" s="2" t="str">
        <f>IF(G1040 &gt; 0, "Positive Movement", IF(G1040 &lt; 0, "Negative Movement", "No Movement"))</f>
        <v>Positive Movement</v>
      </c>
      <c r="I1040" s="2">
        <f>ROUNDUP((E1040-E1039)/E1039*100,2)</f>
        <v>0.61</v>
      </c>
    </row>
    <row r="1041" spans="1:9">
      <c r="A1041" s="1">
        <v>44853</v>
      </c>
      <c r="B1041">
        <v>100.699997</v>
      </c>
      <c r="C1041">
        <v>101.658997</v>
      </c>
      <c r="D1041">
        <v>99.635002</v>
      </c>
      <c r="E1041">
        <v>100.290001</v>
      </c>
      <c r="F1041">
        <v>21573700</v>
      </c>
      <c r="G1041">
        <f>ROUNDUP(E1041 - E1040,2)</f>
        <v>-1.1000000000000001</v>
      </c>
      <c r="H1041" s="2" t="str">
        <f>IF(G1041 &gt; 0, "Positive Movement", IF(G1041 &lt; 0, "Negative Movement", "No Movement"))</f>
        <v>Negative Movement</v>
      </c>
      <c r="I1041" s="2">
        <f>ROUNDUP((E1041-E1040)/E1040*100,2)</f>
        <v>-1.0900000000000001</v>
      </c>
    </row>
    <row r="1042" spans="1:9">
      <c r="A1042" s="1">
        <v>44854</v>
      </c>
      <c r="B1042">
        <v>100.82</v>
      </c>
      <c r="C1042">
        <v>103</v>
      </c>
      <c r="D1042">
        <v>99.970000999999996</v>
      </c>
      <c r="E1042">
        <v>100.529999</v>
      </c>
      <c r="F1042">
        <v>25125100</v>
      </c>
      <c r="G1042">
        <f>ROUNDUP(E1042 - E1041,2)</f>
        <v>0.24000000000000002</v>
      </c>
      <c r="H1042" s="2" t="str">
        <f>IF(G1042 &gt; 0, "Positive Movement", IF(G1042 &lt; 0, "Negative Movement", "No Movement"))</f>
        <v>Positive Movement</v>
      </c>
      <c r="I1042" s="2">
        <f>ROUNDUP((E1042-E1041)/E1041*100,2)</f>
        <v>0.24000000000000002</v>
      </c>
    </row>
    <row r="1043" spans="1:9">
      <c r="A1043" s="1">
        <v>44855</v>
      </c>
      <c r="B1043">
        <v>98.459998999999996</v>
      </c>
      <c r="C1043">
        <v>101.620003</v>
      </c>
      <c r="D1043">
        <v>98.230002999999996</v>
      </c>
      <c r="E1043">
        <v>101.480003</v>
      </c>
      <c r="F1043">
        <v>28988700</v>
      </c>
      <c r="G1043">
        <f>ROUNDUP(E1043 - E1042,2)</f>
        <v>0.96</v>
      </c>
      <c r="H1043" s="2" t="str">
        <f>IF(G1043 &gt; 0, "Positive Movement", IF(G1043 &lt; 0, "Negative Movement", "No Movement"))</f>
        <v>Positive Movement</v>
      </c>
      <c r="I1043" s="2">
        <f>ROUNDUP((E1043-E1042)/E1042*100,2)</f>
        <v>0.95</v>
      </c>
    </row>
    <row r="1044" spans="1:9">
      <c r="A1044" s="1">
        <v>44858</v>
      </c>
      <c r="B1044">
        <v>102.089996</v>
      </c>
      <c r="C1044">
        <v>103.099998</v>
      </c>
      <c r="D1044">
        <v>100.300003</v>
      </c>
      <c r="E1044">
        <v>102.970001</v>
      </c>
      <c r="F1044">
        <v>24680800</v>
      </c>
      <c r="G1044">
        <f>ROUNDUP(E1044 - E1043,2)</f>
        <v>1.49</v>
      </c>
      <c r="H1044" s="2" t="str">
        <f>IF(G1044 &gt; 0, "Positive Movement", IF(G1044 &lt; 0, "Negative Movement", "No Movement"))</f>
        <v>Positive Movement</v>
      </c>
      <c r="I1044" s="2">
        <f>ROUNDUP((E1044-E1043)/E1043*100,2)</f>
        <v>1.47</v>
      </c>
    </row>
    <row r="1045" spans="1:9">
      <c r="A1045" s="1">
        <v>44859</v>
      </c>
      <c r="B1045">
        <v>103.300003</v>
      </c>
      <c r="C1045">
        <v>105.099998</v>
      </c>
      <c r="D1045">
        <v>103.019997</v>
      </c>
      <c r="E1045">
        <v>104.93</v>
      </c>
      <c r="F1045">
        <v>29910200</v>
      </c>
      <c r="G1045">
        <f>ROUNDUP(E1045 - E1044,2)</f>
        <v>1.96</v>
      </c>
      <c r="H1045" s="2" t="str">
        <f>IF(G1045 &gt; 0, "Positive Movement", IF(G1045 &lt; 0, "Negative Movement", "No Movement"))</f>
        <v>Positive Movement</v>
      </c>
      <c r="I1045" s="2">
        <f>ROUNDUP((E1045-E1044)/E1044*100,2)</f>
        <v>1.91</v>
      </c>
    </row>
    <row r="1046" spans="1:9">
      <c r="A1046" s="1">
        <v>44860</v>
      </c>
      <c r="B1046">
        <v>96.760002</v>
      </c>
      <c r="C1046">
        <v>98.540001000000004</v>
      </c>
      <c r="D1046">
        <v>94.57</v>
      </c>
      <c r="E1046">
        <v>94.82</v>
      </c>
      <c r="F1046">
        <v>71504300</v>
      </c>
      <c r="G1046">
        <f>ROUNDUP(E1046 - E1045,2)</f>
        <v>-10.11</v>
      </c>
      <c r="H1046" s="2" t="str">
        <f>IF(G1046 &gt; 0, "Positive Movement", IF(G1046 &lt; 0, "Negative Movement", "No Movement"))</f>
        <v>Negative Movement</v>
      </c>
      <c r="I1046" s="2">
        <f>ROUNDUP((E1046-E1045)/E1045*100,2)</f>
        <v>-9.64</v>
      </c>
    </row>
    <row r="1047" spans="1:9">
      <c r="A1047" s="1">
        <v>44861</v>
      </c>
      <c r="B1047">
        <v>94.309997999999993</v>
      </c>
      <c r="C1047">
        <v>95.169998000000007</v>
      </c>
      <c r="D1047">
        <v>91.900002000000001</v>
      </c>
      <c r="E1047">
        <v>92.599997999999999</v>
      </c>
      <c r="F1047">
        <v>54036500</v>
      </c>
      <c r="G1047">
        <f>ROUNDUP(E1047 - E1046,2)</f>
        <v>-2.23</v>
      </c>
      <c r="H1047" s="2" t="str">
        <f>IF(G1047 &gt; 0, "Positive Movement", IF(G1047 &lt; 0, "Negative Movement", "No Movement"))</f>
        <v>Negative Movement</v>
      </c>
      <c r="I1047" s="2">
        <f>ROUNDUP((E1047-E1046)/E1046*100,2)</f>
        <v>-2.3499999999999996</v>
      </c>
    </row>
    <row r="1048" spans="1:9">
      <c r="A1048" s="1">
        <v>44862</v>
      </c>
      <c r="B1048">
        <v>92.529999000000004</v>
      </c>
      <c r="C1048">
        <v>96.860000999999997</v>
      </c>
      <c r="D1048">
        <v>92.322997999999998</v>
      </c>
      <c r="E1048">
        <v>96.580001999999993</v>
      </c>
      <c r="F1048">
        <v>35696900</v>
      </c>
      <c r="G1048">
        <f>ROUNDUP(E1048 - E1047,2)</f>
        <v>3.9899999999999998</v>
      </c>
      <c r="H1048" s="2" t="str">
        <f>IF(G1048 &gt; 0, "Positive Movement", IF(G1048 &lt; 0, "Negative Movement", "No Movement"))</f>
        <v>Positive Movement</v>
      </c>
      <c r="I1048" s="2">
        <f>ROUNDUP((E1048-E1047)/E1047*100,2)</f>
        <v>4.3</v>
      </c>
    </row>
    <row r="1049" spans="1:9">
      <c r="A1049" s="1">
        <v>44865</v>
      </c>
      <c r="B1049">
        <v>95.779999000000004</v>
      </c>
      <c r="C1049">
        <v>96.349997999999999</v>
      </c>
      <c r="D1049">
        <v>94.379997000000003</v>
      </c>
      <c r="E1049">
        <v>94.660004000000001</v>
      </c>
      <c r="F1049">
        <v>29868700</v>
      </c>
      <c r="G1049">
        <f>ROUNDUP(E1049 - E1048,2)</f>
        <v>-1.92</v>
      </c>
      <c r="H1049" s="2" t="str">
        <f>IF(G1049 &gt; 0, "Positive Movement", IF(G1049 &lt; 0, "Negative Movement", "No Movement"))</f>
        <v>Negative Movement</v>
      </c>
      <c r="I1049" s="2">
        <f>ROUNDUP((E1049-E1048)/E1048*100,2)</f>
        <v>-1.99</v>
      </c>
    </row>
    <row r="1050" spans="1:9">
      <c r="A1050" s="1">
        <v>44866</v>
      </c>
      <c r="B1050">
        <v>95.589995999999999</v>
      </c>
      <c r="C1050">
        <v>96.165001000000004</v>
      </c>
      <c r="D1050">
        <v>90.43</v>
      </c>
      <c r="E1050">
        <v>90.5</v>
      </c>
      <c r="F1050">
        <v>43220600</v>
      </c>
      <c r="G1050">
        <f>ROUNDUP(E1050 - E1049,2)</f>
        <v>-4.17</v>
      </c>
      <c r="H1050" s="2" t="str">
        <f>IF(G1050 &gt; 0, "Positive Movement", IF(G1050 &lt; 0, "Negative Movement", "No Movement"))</f>
        <v>Negative Movement</v>
      </c>
      <c r="I1050" s="2">
        <f>ROUNDUP((E1050-E1049)/E1049*100,2)</f>
        <v>-4.3999999999999995</v>
      </c>
    </row>
    <row r="1051" spans="1:9">
      <c r="A1051" s="1">
        <v>44867</v>
      </c>
      <c r="B1051">
        <v>90.910004000000001</v>
      </c>
      <c r="C1051">
        <v>91.300003000000004</v>
      </c>
      <c r="D1051">
        <v>87.010002</v>
      </c>
      <c r="E1051">
        <v>87.07</v>
      </c>
      <c r="F1051">
        <v>43553600</v>
      </c>
      <c r="G1051">
        <f>ROUNDUP(E1051 - E1050,2)</f>
        <v>-3.44</v>
      </c>
      <c r="H1051" s="2" t="str">
        <f>IF(G1051 &gt; 0, "Positive Movement", IF(G1051 &lt; 0, "Negative Movement", "No Movement"))</f>
        <v>Negative Movement</v>
      </c>
      <c r="I1051" s="2">
        <f>ROUNDUP((E1051-E1050)/E1050*100,2)</f>
        <v>-3.8</v>
      </c>
    </row>
    <row r="1052" spans="1:9">
      <c r="A1052" s="1">
        <v>44868</v>
      </c>
      <c r="B1052">
        <v>86.345000999999996</v>
      </c>
      <c r="C1052">
        <v>86.550003000000004</v>
      </c>
      <c r="D1052">
        <v>83.449996999999996</v>
      </c>
      <c r="E1052">
        <v>83.489998</v>
      </c>
      <c r="F1052">
        <v>48510400</v>
      </c>
      <c r="G1052">
        <f>ROUNDUP(E1052 - E1051,2)</f>
        <v>-3.59</v>
      </c>
      <c r="H1052" s="2" t="str">
        <f>IF(G1052 &gt; 0, "Positive Movement", IF(G1052 &lt; 0, "Negative Movement", "No Movement"))</f>
        <v>Negative Movement</v>
      </c>
      <c r="I1052" s="2">
        <f>ROUNDUP((E1052-E1051)/E1051*100,2)</f>
        <v>-4.12</v>
      </c>
    </row>
    <row r="1053" spans="1:9">
      <c r="A1053" s="1">
        <v>44869</v>
      </c>
      <c r="B1053">
        <v>85.510002</v>
      </c>
      <c r="C1053">
        <v>86.730002999999996</v>
      </c>
      <c r="D1053">
        <v>83.879997000000003</v>
      </c>
      <c r="E1053">
        <v>86.699996999999996</v>
      </c>
      <c r="F1053">
        <v>40173300</v>
      </c>
      <c r="G1053">
        <f>ROUNDUP(E1053 - E1052,2)</f>
        <v>3.21</v>
      </c>
      <c r="H1053" s="2" t="str">
        <f>IF(G1053 &gt; 0, "Positive Movement", IF(G1053 &lt; 0, "Negative Movement", "No Movement"))</f>
        <v>Positive Movement</v>
      </c>
      <c r="I1053" s="2">
        <f>ROUNDUP((E1053-E1052)/E1052*100,2)</f>
        <v>3.8499999999999996</v>
      </c>
    </row>
    <row r="1054" spans="1:9">
      <c r="A1054" s="1">
        <v>44872</v>
      </c>
      <c r="B1054">
        <v>87.339995999999999</v>
      </c>
      <c r="C1054">
        <v>88.940002000000007</v>
      </c>
      <c r="D1054">
        <v>86.959998999999996</v>
      </c>
      <c r="E1054">
        <v>88.650002000000001</v>
      </c>
      <c r="F1054">
        <v>26899900</v>
      </c>
      <c r="G1054">
        <f>ROUNDUP(E1054 - E1053,2)</f>
        <v>1.96</v>
      </c>
      <c r="H1054" s="2" t="str">
        <f>IF(G1054 &gt; 0, "Positive Movement", IF(G1054 &lt; 0, "Negative Movement", "No Movement"))</f>
        <v>Positive Movement</v>
      </c>
      <c r="I1054" s="2">
        <f>ROUNDUP((E1054-E1053)/E1053*100,2)</f>
        <v>2.25</v>
      </c>
    </row>
    <row r="1055" spans="1:9">
      <c r="A1055" s="1">
        <v>44873</v>
      </c>
      <c r="B1055">
        <v>89.160004000000001</v>
      </c>
      <c r="C1055">
        <v>90.404999000000004</v>
      </c>
      <c r="D1055">
        <v>87.650002000000001</v>
      </c>
      <c r="E1055">
        <v>88.910004000000001</v>
      </c>
      <c r="F1055">
        <v>30172000</v>
      </c>
      <c r="G1055">
        <f>ROUNDUP(E1055 - E1054,2)</f>
        <v>0.27</v>
      </c>
      <c r="H1055" s="2" t="str">
        <f>IF(G1055 &gt; 0, "Positive Movement", IF(G1055 &lt; 0, "Negative Movement", "No Movement"))</f>
        <v>Positive Movement</v>
      </c>
      <c r="I1055" s="2">
        <f>ROUNDUP((E1055-E1054)/E1054*100,2)</f>
        <v>0.3</v>
      </c>
    </row>
    <row r="1056" spans="1:9">
      <c r="A1056" s="1">
        <v>44874</v>
      </c>
      <c r="B1056">
        <v>88.544998000000007</v>
      </c>
      <c r="C1056">
        <v>89.489998</v>
      </c>
      <c r="D1056">
        <v>87.360000999999997</v>
      </c>
      <c r="E1056">
        <v>87.400002000000001</v>
      </c>
      <c r="F1056">
        <v>26743900</v>
      </c>
      <c r="G1056">
        <f>ROUNDUP(E1056 - E1055,2)</f>
        <v>-1.52</v>
      </c>
      <c r="H1056" s="2" t="str">
        <f>IF(G1056 &gt; 0, "Positive Movement", IF(G1056 &lt; 0, "Negative Movement", "No Movement"))</f>
        <v>Negative Movement</v>
      </c>
      <c r="I1056" s="2">
        <f>ROUNDUP((E1056-E1055)/E1055*100,2)</f>
        <v>-1.7</v>
      </c>
    </row>
    <row r="1057" spans="1:9">
      <c r="A1057" s="1">
        <v>44875</v>
      </c>
      <c r="B1057">
        <v>92.339995999999999</v>
      </c>
      <c r="C1057">
        <v>94.550003000000004</v>
      </c>
      <c r="D1057">
        <v>91.650002000000001</v>
      </c>
      <c r="E1057">
        <v>94.169998000000007</v>
      </c>
      <c r="F1057">
        <v>42371200</v>
      </c>
      <c r="G1057">
        <f>ROUNDUP(E1057 - E1056,2)</f>
        <v>6.77</v>
      </c>
      <c r="H1057" s="2" t="str">
        <f>IF(G1057 &gt; 0, "Positive Movement", IF(G1057 &lt; 0, "Negative Movement", "No Movement"))</f>
        <v>Positive Movement</v>
      </c>
      <c r="I1057" s="2">
        <f>ROUNDUP((E1057-E1056)/E1056*100,2)</f>
        <v>7.75</v>
      </c>
    </row>
    <row r="1058" spans="1:9">
      <c r="A1058" s="1">
        <v>44876</v>
      </c>
      <c r="B1058">
        <v>94.709998999999996</v>
      </c>
      <c r="C1058">
        <v>97.360000999999997</v>
      </c>
      <c r="D1058">
        <v>94.160004000000001</v>
      </c>
      <c r="E1058">
        <v>96.730002999999996</v>
      </c>
      <c r="F1058">
        <v>30569100</v>
      </c>
      <c r="G1058">
        <f>ROUNDUP(E1058 - E1057,2)</f>
        <v>2.57</v>
      </c>
      <c r="H1058" s="2" t="str">
        <f>IF(G1058 &gt; 0, "Positive Movement", IF(G1058 &lt; 0, "Negative Movement", "No Movement"))</f>
        <v>Positive Movement</v>
      </c>
      <c r="I1058" s="2">
        <f>ROUNDUP((E1058-E1057)/E1057*100,2)</f>
        <v>2.7199999999999998</v>
      </c>
    </row>
    <row r="1059" spans="1:9">
      <c r="A1059" s="1">
        <v>44879</v>
      </c>
      <c r="B1059">
        <v>95.5</v>
      </c>
      <c r="C1059">
        <v>97.18</v>
      </c>
      <c r="D1059">
        <v>95.112999000000002</v>
      </c>
      <c r="E1059">
        <v>96.029999000000004</v>
      </c>
      <c r="F1059">
        <v>24170100</v>
      </c>
      <c r="G1059">
        <f>ROUNDUP(E1059 - E1058,2)</f>
        <v>-0.71</v>
      </c>
      <c r="H1059" s="2" t="str">
        <f>IF(G1059 &gt; 0, "Positive Movement", IF(G1059 &lt; 0, "Negative Movement", "No Movement"))</f>
        <v>Negative Movement</v>
      </c>
      <c r="I1059" s="2">
        <f>ROUNDUP((E1059-E1058)/E1058*100,2)</f>
        <v>-0.73</v>
      </c>
    </row>
    <row r="1060" spans="1:9">
      <c r="A1060" s="1">
        <v>44880</v>
      </c>
      <c r="B1060">
        <v>98.669998000000007</v>
      </c>
      <c r="C1060">
        <v>100.41999800000001</v>
      </c>
      <c r="D1060">
        <v>97.019997000000004</v>
      </c>
      <c r="E1060">
        <v>98.720000999999996</v>
      </c>
      <c r="F1060">
        <v>31831000</v>
      </c>
      <c r="G1060">
        <f>ROUNDUP(E1060 - E1059,2)</f>
        <v>2.6999999999999997</v>
      </c>
      <c r="H1060" s="2" t="str">
        <f>IF(G1060 &gt; 0, "Positive Movement", IF(G1060 &lt; 0, "Negative Movement", "No Movement"))</f>
        <v>Positive Movement</v>
      </c>
      <c r="I1060" s="2">
        <f>ROUNDUP((E1060-E1059)/E1059*100,2)</f>
        <v>2.8099999999999996</v>
      </c>
    </row>
    <row r="1061" spans="1:9">
      <c r="A1061" s="1">
        <v>44881</v>
      </c>
      <c r="B1061">
        <v>98.019997000000004</v>
      </c>
      <c r="C1061">
        <v>99.849997999999999</v>
      </c>
      <c r="D1061">
        <v>97.902000000000001</v>
      </c>
      <c r="E1061">
        <v>98.989998</v>
      </c>
      <c r="F1061">
        <v>24660200</v>
      </c>
      <c r="G1061">
        <f>ROUNDUP(E1061 - E1060,2)</f>
        <v>0.27</v>
      </c>
      <c r="H1061" s="2" t="str">
        <f>IF(G1061 &gt; 0, "Positive Movement", IF(G1061 &lt; 0, "Negative Movement", "No Movement"))</f>
        <v>Positive Movement</v>
      </c>
      <c r="I1061" s="2">
        <f>ROUNDUP((E1061-E1060)/E1060*100,2)</f>
        <v>0.28000000000000003</v>
      </c>
    </row>
    <row r="1062" spans="1:9">
      <c r="A1062" s="1">
        <v>44882</v>
      </c>
      <c r="B1062">
        <v>97.18</v>
      </c>
      <c r="C1062">
        <v>99.480002999999996</v>
      </c>
      <c r="D1062">
        <v>97.099997999999999</v>
      </c>
      <c r="E1062">
        <v>98.5</v>
      </c>
      <c r="F1062">
        <v>21818700</v>
      </c>
      <c r="G1062">
        <f>ROUNDUP(E1062 - E1061,2)</f>
        <v>-0.49</v>
      </c>
      <c r="H1062" s="2" t="str">
        <f>IF(G1062 &gt; 0, "Positive Movement", IF(G1062 &lt; 0, "Negative Movement", "No Movement"))</f>
        <v>Negative Movement</v>
      </c>
      <c r="I1062" s="2">
        <f>ROUNDUP((E1062-E1061)/E1061*100,2)</f>
        <v>-0.5</v>
      </c>
    </row>
    <row r="1063" spans="1:9">
      <c r="A1063" s="1">
        <v>44883</v>
      </c>
      <c r="B1063">
        <v>99.010002</v>
      </c>
      <c r="C1063">
        <v>99.160004000000001</v>
      </c>
      <c r="D1063">
        <v>96.739998</v>
      </c>
      <c r="E1063">
        <v>97.800003000000004</v>
      </c>
      <c r="F1063">
        <v>24969900</v>
      </c>
      <c r="G1063">
        <f>ROUNDUP(E1063 - E1062,2)</f>
        <v>-0.7</v>
      </c>
      <c r="H1063" s="2" t="str">
        <f>IF(G1063 &gt; 0, "Positive Movement", IF(G1063 &lt; 0, "Negative Movement", "No Movement"))</f>
        <v>Negative Movement</v>
      </c>
      <c r="I1063" s="2">
        <f>ROUNDUP((E1063-E1062)/E1062*100,2)</f>
        <v>-0.72</v>
      </c>
    </row>
    <row r="1064" spans="1:9">
      <c r="A1064" s="1">
        <v>44886</v>
      </c>
      <c r="B1064">
        <v>97.559997999999993</v>
      </c>
      <c r="C1064">
        <v>98.720000999999996</v>
      </c>
      <c r="D1064">
        <v>95.669998000000007</v>
      </c>
      <c r="E1064">
        <v>95.830001999999993</v>
      </c>
      <c r="F1064">
        <v>18696900</v>
      </c>
      <c r="G1064">
        <f>ROUNDUP(E1064 - E1063,2)</f>
        <v>-1.98</v>
      </c>
      <c r="H1064" s="2" t="str">
        <f>IF(G1064 &gt; 0, "Positive Movement", IF(G1064 &lt; 0, "Negative Movement", "No Movement"))</f>
        <v>Negative Movement</v>
      </c>
      <c r="I1064" s="2">
        <f>ROUNDUP((E1064-E1063)/E1063*100,2)</f>
        <v>-2.0199999999999996</v>
      </c>
    </row>
    <row r="1065" spans="1:9">
      <c r="A1065" s="1">
        <v>44887</v>
      </c>
      <c r="B1065">
        <v>96.160004000000001</v>
      </c>
      <c r="C1065">
        <v>97.547996999999995</v>
      </c>
      <c r="D1065">
        <v>94.410004000000001</v>
      </c>
      <c r="E1065">
        <v>97.330001999999993</v>
      </c>
      <c r="F1065">
        <v>18868900</v>
      </c>
      <c r="G1065">
        <f>ROUNDUP(E1065 - E1064,2)</f>
        <v>1.5</v>
      </c>
      <c r="H1065" s="2" t="str">
        <f>IF(G1065 &gt; 0, "Positive Movement", IF(G1065 &lt; 0, "Negative Movement", "No Movement"))</f>
        <v>Positive Movement</v>
      </c>
      <c r="I1065" s="2">
        <f>ROUNDUP((E1065-E1064)/E1064*100,2)</f>
        <v>1.57</v>
      </c>
    </row>
    <row r="1066" spans="1:9">
      <c r="A1066" s="1">
        <v>44888</v>
      </c>
      <c r="B1066">
        <v>97.339995999999999</v>
      </c>
      <c r="C1066">
        <v>99.069000000000003</v>
      </c>
      <c r="D1066">
        <v>97.339995999999999</v>
      </c>
      <c r="E1066">
        <v>98.82</v>
      </c>
      <c r="F1066">
        <v>17568900</v>
      </c>
      <c r="G1066">
        <f>ROUNDUP(E1066 - E1065,2)</f>
        <v>1.49</v>
      </c>
      <c r="H1066" s="2" t="str">
        <f>IF(G1066 &gt; 0, "Positive Movement", IF(G1066 &lt; 0, "Negative Movement", "No Movement"))</f>
        <v>Positive Movement</v>
      </c>
      <c r="I1066" s="2">
        <f>ROUNDUP((E1066-E1065)/E1065*100,2)</f>
        <v>1.54</v>
      </c>
    </row>
    <row r="1067" spans="1:9">
      <c r="A1067" s="1">
        <v>44890</v>
      </c>
      <c r="B1067">
        <v>98.464995999999999</v>
      </c>
      <c r="C1067">
        <v>98.940002000000007</v>
      </c>
      <c r="D1067">
        <v>97.529999000000004</v>
      </c>
      <c r="E1067">
        <v>97.599997999999999</v>
      </c>
      <c r="F1067">
        <v>8567800</v>
      </c>
      <c r="G1067">
        <f>ROUNDUP(E1067 - E1066,2)</f>
        <v>-1.23</v>
      </c>
      <c r="H1067" s="2" t="str">
        <f>IF(G1067 &gt; 0, "Positive Movement", IF(G1067 &lt; 0, "Negative Movement", "No Movement"))</f>
        <v>Negative Movement</v>
      </c>
      <c r="I1067" s="2">
        <f>ROUNDUP((E1067-E1066)/E1066*100,2)</f>
        <v>-1.24</v>
      </c>
    </row>
    <row r="1068" spans="1:9">
      <c r="A1068" s="1">
        <v>44893</v>
      </c>
      <c r="B1068">
        <v>97.199996999999996</v>
      </c>
      <c r="C1068">
        <v>97.830001999999993</v>
      </c>
      <c r="D1068">
        <v>95.889999000000003</v>
      </c>
      <c r="E1068">
        <v>96.25</v>
      </c>
      <c r="F1068">
        <v>19974500</v>
      </c>
      <c r="G1068">
        <f>ROUNDUP(E1068 - E1067,2)</f>
        <v>-1.35</v>
      </c>
      <c r="H1068" s="2" t="str">
        <f>IF(G1068 &gt; 0, "Positive Movement", IF(G1068 &lt; 0, "Negative Movement", "No Movement"))</f>
        <v>Negative Movement</v>
      </c>
      <c r="I1068" s="2">
        <f>ROUNDUP((E1068-E1067)/E1067*100,2)</f>
        <v>-1.39</v>
      </c>
    </row>
    <row r="1069" spans="1:9">
      <c r="A1069" s="1">
        <v>44894</v>
      </c>
      <c r="B1069">
        <v>96</v>
      </c>
      <c r="C1069">
        <v>96.389999000000003</v>
      </c>
      <c r="D1069">
        <v>94.389999000000003</v>
      </c>
      <c r="E1069">
        <v>95.440002000000007</v>
      </c>
      <c r="F1069">
        <v>20220000</v>
      </c>
      <c r="G1069">
        <f>ROUNDUP(E1069 - E1068,2)</f>
        <v>-0.81</v>
      </c>
      <c r="H1069" s="2" t="str">
        <f>IF(G1069 &gt; 0, "Positive Movement", IF(G1069 &lt; 0, "Negative Movement", "No Movement"))</f>
        <v>Negative Movement</v>
      </c>
      <c r="I1069" s="2">
        <f>ROUNDUP((E1069-E1068)/E1068*100,2)</f>
        <v>-0.85</v>
      </c>
    </row>
    <row r="1070" spans="1:9">
      <c r="A1070" s="1">
        <v>44895</v>
      </c>
      <c r="B1070">
        <v>95.120002999999997</v>
      </c>
      <c r="C1070">
        <v>101.449997</v>
      </c>
      <c r="D1070">
        <v>94.669998000000007</v>
      </c>
      <c r="E1070">
        <v>101.449997</v>
      </c>
      <c r="F1070">
        <v>39888100</v>
      </c>
      <c r="G1070">
        <f>ROUNDUP(E1070 - E1069,2)</f>
        <v>6.01</v>
      </c>
      <c r="H1070" s="2" t="str">
        <f>IF(G1070 &gt; 0, "Positive Movement", IF(G1070 &lt; 0, "Negative Movement", "No Movement"))</f>
        <v>Positive Movement</v>
      </c>
      <c r="I1070" s="2">
        <f>ROUNDUP((E1070-E1069)/E1069*100,2)</f>
        <v>6.3</v>
      </c>
    </row>
    <row r="1071" spans="1:9">
      <c r="A1071" s="1">
        <v>44896</v>
      </c>
      <c r="B1071">
        <v>101.400002</v>
      </c>
      <c r="C1071">
        <v>102.589996</v>
      </c>
      <c r="D1071">
        <v>100.66999800000001</v>
      </c>
      <c r="E1071">
        <v>101.279999</v>
      </c>
      <c r="F1071">
        <v>21771500</v>
      </c>
      <c r="G1071">
        <f>ROUNDUP(E1071 - E1070,2)</f>
        <v>-0.17</v>
      </c>
      <c r="H1071" s="2" t="str">
        <f>IF(G1071 &gt; 0, "Positive Movement", IF(G1071 &lt; 0, "Negative Movement", "No Movement"))</f>
        <v>Negative Movement</v>
      </c>
      <c r="I1071" s="2">
        <f>ROUNDUP((E1071-E1070)/E1070*100,2)</f>
        <v>-0.17</v>
      </c>
    </row>
    <row r="1072" spans="1:9">
      <c r="A1072" s="1">
        <v>44897</v>
      </c>
      <c r="B1072">
        <v>99.370002999999997</v>
      </c>
      <c r="C1072">
        <v>101.150002</v>
      </c>
      <c r="D1072">
        <v>99.169998000000007</v>
      </c>
      <c r="E1072">
        <v>100.83000199999999</v>
      </c>
      <c r="F1072">
        <v>18821500</v>
      </c>
      <c r="G1072">
        <f>ROUNDUP(E1072 - E1071,2)</f>
        <v>-0.45</v>
      </c>
      <c r="H1072" s="2" t="str">
        <f>IF(G1072 &gt; 0, "Positive Movement", IF(G1072 &lt; 0, "Negative Movement", "No Movement"))</f>
        <v>Negative Movement</v>
      </c>
      <c r="I1072" s="2">
        <f>ROUNDUP((E1072-E1071)/E1071*100,2)</f>
        <v>-0.45</v>
      </c>
    </row>
    <row r="1073" spans="1:9">
      <c r="A1073" s="1">
        <v>44900</v>
      </c>
      <c r="B1073">
        <v>99.815002000000007</v>
      </c>
      <c r="C1073">
        <v>101.75</v>
      </c>
      <c r="D1073">
        <v>99.355002999999996</v>
      </c>
      <c r="E1073">
        <v>99.870002999999997</v>
      </c>
      <c r="F1073">
        <v>19955500</v>
      </c>
      <c r="G1073">
        <f>ROUNDUP(E1073 - E1072,2)</f>
        <v>-0.96</v>
      </c>
      <c r="H1073" s="2" t="str">
        <f>IF(G1073 &gt; 0, "Positive Movement", IF(G1073 &lt; 0, "Negative Movement", "No Movement"))</f>
        <v>Negative Movement</v>
      </c>
      <c r="I1073" s="2">
        <f>ROUNDUP((E1073-E1072)/E1072*100,2)</f>
        <v>-0.96</v>
      </c>
    </row>
    <row r="1074" spans="1:9">
      <c r="A1074" s="1">
        <v>44901</v>
      </c>
      <c r="B1074">
        <v>99.669998000000007</v>
      </c>
      <c r="C1074">
        <v>100.209999</v>
      </c>
      <c r="D1074">
        <v>96.760002</v>
      </c>
      <c r="E1074">
        <v>97.309997999999993</v>
      </c>
      <c r="F1074">
        <v>20877600</v>
      </c>
      <c r="G1074">
        <f>ROUNDUP(E1074 - E1073,2)</f>
        <v>-2.57</v>
      </c>
      <c r="H1074" s="2" t="str">
        <f>IF(G1074 &gt; 0, "Positive Movement", IF(G1074 &lt; 0, "Negative Movement", "No Movement"))</f>
        <v>Negative Movement</v>
      </c>
      <c r="I1074" s="2">
        <f>ROUNDUP((E1074-E1073)/E1073*100,2)</f>
        <v>-2.57</v>
      </c>
    </row>
    <row r="1075" spans="1:9">
      <c r="A1075" s="1">
        <v>44902</v>
      </c>
      <c r="B1075">
        <v>96.769997000000004</v>
      </c>
      <c r="C1075">
        <v>97.309997999999993</v>
      </c>
      <c r="D1075">
        <v>95.025002000000001</v>
      </c>
      <c r="E1075">
        <v>95.150002000000001</v>
      </c>
      <c r="F1075">
        <v>26647900</v>
      </c>
      <c r="G1075">
        <f>ROUNDUP(E1075 - E1074,2)</f>
        <v>-2.1599999999999997</v>
      </c>
      <c r="H1075" s="2" t="str">
        <f>IF(G1075 &gt; 0, "Positive Movement", IF(G1075 &lt; 0, "Negative Movement", "No Movement"))</f>
        <v>Negative Movement</v>
      </c>
      <c r="I1075" s="2">
        <f>ROUNDUP((E1075-E1074)/E1074*100,2)</f>
        <v>-2.2199999999999998</v>
      </c>
    </row>
    <row r="1076" spans="1:9">
      <c r="A1076" s="1">
        <v>44903</v>
      </c>
      <c r="B1076">
        <v>95.690002000000007</v>
      </c>
      <c r="C1076">
        <v>95.870002999999997</v>
      </c>
      <c r="D1076">
        <v>93.800003000000004</v>
      </c>
      <c r="E1076">
        <v>93.949996999999996</v>
      </c>
      <c r="F1076">
        <v>25593200</v>
      </c>
      <c r="G1076">
        <f>ROUNDUP(E1076 - E1075,2)</f>
        <v>-1.21</v>
      </c>
      <c r="H1076" s="2" t="str">
        <f>IF(G1076 &gt; 0, "Positive Movement", IF(G1076 &lt; 0, "Negative Movement", "No Movement"))</f>
        <v>Negative Movement</v>
      </c>
      <c r="I1076" s="2">
        <f>ROUNDUP((E1076-E1075)/E1075*100,2)</f>
        <v>-1.27</v>
      </c>
    </row>
    <row r="1077" spans="1:9">
      <c r="A1077" s="1">
        <v>44904</v>
      </c>
      <c r="B1077">
        <v>93.900002000000001</v>
      </c>
      <c r="C1077">
        <v>94.489998</v>
      </c>
      <c r="D1077">
        <v>93.019997000000004</v>
      </c>
      <c r="E1077">
        <v>93.07</v>
      </c>
      <c r="F1077">
        <v>21885300</v>
      </c>
      <c r="G1077">
        <f>ROUNDUP(E1077 - E1076,2)</f>
        <v>-0.88</v>
      </c>
      <c r="H1077" s="2" t="str">
        <f>IF(G1077 &gt; 0, "Positive Movement", IF(G1077 &lt; 0, "Negative Movement", "No Movement"))</f>
        <v>Negative Movement</v>
      </c>
      <c r="I1077" s="2">
        <f>ROUNDUP((E1077-E1076)/E1076*100,2)</f>
        <v>-0.94000000000000006</v>
      </c>
    </row>
    <row r="1078" spans="1:9">
      <c r="A1078" s="1">
        <v>44907</v>
      </c>
      <c r="B1078">
        <v>93.089995999999999</v>
      </c>
      <c r="C1078">
        <v>93.875</v>
      </c>
      <c r="D1078">
        <v>91.900002000000001</v>
      </c>
      <c r="E1078">
        <v>93.559997999999993</v>
      </c>
      <c r="F1078">
        <v>27380900</v>
      </c>
      <c r="G1078">
        <f>ROUNDUP(E1078 - E1077,2)</f>
        <v>0.49</v>
      </c>
      <c r="H1078" s="2" t="str">
        <f>IF(G1078 &gt; 0, "Positive Movement", IF(G1078 &lt; 0, "Negative Movement", "No Movement"))</f>
        <v>Positive Movement</v>
      </c>
      <c r="I1078" s="2">
        <f>ROUNDUP((E1078-E1077)/E1077*100,2)</f>
        <v>0.53</v>
      </c>
    </row>
    <row r="1079" spans="1:9">
      <c r="A1079" s="1">
        <v>44908</v>
      </c>
      <c r="B1079">
        <v>98.07</v>
      </c>
      <c r="C1079">
        <v>99.800003000000004</v>
      </c>
      <c r="D1079">
        <v>95.379997000000003</v>
      </c>
      <c r="E1079">
        <v>95.849997999999999</v>
      </c>
      <c r="F1079">
        <v>34788500</v>
      </c>
      <c r="G1079">
        <f>ROUNDUP(E1079 - E1078,2)</f>
        <v>2.2999999999999998</v>
      </c>
      <c r="H1079" s="2" t="str">
        <f>IF(G1079 &gt; 0, "Positive Movement", IF(G1079 &lt; 0, "Negative Movement", "No Movement"))</f>
        <v>Positive Movement</v>
      </c>
      <c r="I1079" s="2">
        <f>ROUNDUP((E1079-E1078)/E1078*100,2)</f>
        <v>2.4499999999999997</v>
      </c>
    </row>
    <row r="1080" spans="1:9">
      <c r="A1080" s="1">
        <v>44909</v>
      </c>
      <c r="B1080">
        <v>95.540001000000004</v>
      </c>
      <c r="C1080">
        <v>97.220000999999996</v>
      </c>
      <c r="D1080">
        <v>93.940002000000007</v>
      </c>
      <c r="E1080">
        <v>95.309997999999993</v>
      </c>
      <c r="F1080">
        <v>26452900</v>
      </c>
      <c r="G1080">
        <f>ROUNDUP(E1080 - E1079,2)</f>
        <v>-0.55000000000000004</v>
      </c>
      <c r="H1080" s="2" t="str">
        <f>IF(G1080 &gt; 0, "Positive Movement", IF(G1080 &lt; 0, "Negative Movement", "No Movement"))</f>
        <v>Negative Movement</v>
      </c>
      <c r="I1080" s="2">
        <f>ROUNDUP((E1080-E1079)/E1079*100,2)</f>
        <v>-0.57000000000000006</v>
      </c>
    </row>
    <row r="1081" spans="1:9">
      <c r="A1081" s="1">
        <v>44910</v>
      </c>
      <c r="B1081">
        <v>93.540001000000004</v>
      </c>
      <c r="C1081">
        <v>94.029999000000004</v>
      </c>
      <c r="D1081">
        <v>90.43</v>
      </c>
      <c r="E1081">
        <v>91.199996999999996</v>
      </c>
      <c r="F1081">
        <v>28298800</v>
      </c>
      <c r="G1081">
        <f>ROUNDUP(E1081 - E1080,2)</f>
        <v>-4.12</v>
      </c>
      <c r="H1081" s="2" t="str">
        <f>IF(G1081 &gt; 0, "Positive Movement", IF(G1081 &lt; 0, "Negative Movement", "No Movement"))</f>
        <v>Negative Movement</v>
      </c>
      <c r="I1081" s="2">
        <f>ROUNDUP((E1081-E1080)/E1080*100,2)</f>
        <v>-4.3199999999999994</v>
      </c>
    </row>
    <row r="1082" spans="1:9">
      <c r="A1082" s="1">
        <v>44911</v>
      </c>
      <c r="B1082">
        <v>91.199996999999996</v>
      </c>
      <c r="C1082">
        <v>91.75</v>
      </c>
      <c r="D1082">
        <v>90.010002</v>
      </c>
      <c r="E1082">
        <v>90.860000999999997</v>
      </c>
      <c r="F1082">
        <v>48485500</v>
      </c>
      <c r="G1082">
        <f>ROUNDUP(E1082 - E1081,2)</f>
        <v>-0.34</v>
      </c>
      <c r="H1082" s="2" t="str">
        <f>IF(G1082 &gt; 0, "Positive Movement", IF(G1082 &lt; 0, "Negative Movement", "No Movement"))</f>
        <v>Negative Movement</v>
      </c>
      <c r="I1082" s="2">
        <f>ROUNDUP((E1082-E1081)/E1081*100,2)</f>
        <v>-0.38</v>
      </c>
    </row>
    <row r="1083" spans="1:9">
      <c r="A1083" s="1">
        <v>44914</v>
      </c>
      <c r="B1083">
        <v>90.879997000000003</v>
      </c>
      <c r="C1083">
        <v>91.199996999999996</v>
      </c>
      <c r="D1083">
        <v>88.925003000000004</v>
      </c>
      <c r="E1083">
        <v>89.150002000000001</v>
      </c>
      <c r="F1083">
        <v>23020500</v>
      </c>
      <c r="G1083">
        <f>ROUNDUP(E1083 - E1082,2)</f>
        <v>-1.71</v>
      </c>
      <c r="H1083" s="2" t="str">
        <f>IF(G1083 &gt; 0, "Positive Movement", IF(G1083 &lt; 0, "Negative Movement", "No Movement"))</f>
        <v>Negative Movement</v>
      </c>
      <c r="I1083" s="2">
        <f>ROUNDUP((E1083-E1082)/E1082*100,2)</f>
        <v>-1.89</v>
      </c>
    </row>
    <row r="1084" spans="1:9">
      <c r="A1084" s="1">
        <v>44915</v>
      </c>
      <c r="B1084">
        <v>88.730002999999996</v>
      </c>
      <c r="C1084">
        <v>89.779999000000004</v>
      </c>
      <c r="D1084">
        <v>88.040001000000004</v>
      </c>
      <c r="E1084">
        <v>89.629997000000003</v>
      </c>
      <c r="F1084">
        <v>21976800</v>
      </c>
      <c r="G1084">
        <f>ROUNDUP(E1084 - E1083,2)</f>
        <v>0.48</v>
      </c>
      <c r="H1084" s="2" t="str">
        <f>IF(G1084 &gt; 0, "Positive Movement", IF(G1084 &lt; 0, "Negative Movement", "No Movement"))</f>
        <v>Positive Movement</v>
      </c>
      <c r="I1084" s="2">
        <f>ROUNDUP((E1084-E1083)/E1083*100,2)</f>
        <v>0.54</v>
      </c>
    </row>
    <row r="1085" spans="1:9">
      <c r="A1085" s="1">
        <v>44916</v>
      </c>
      <c r="B1085">
        <v>89.730002999999996</v>
      </c>
      <c r="C1085">
        <v>90.915001000000004</v>
      </c>
      <c r="D1085">
        <v>88.910004000000001</v>
      </c>
      <c r="E1085">
        <v>90.25</v>
      </c>
      <c r="F1085">
        <v>20336400</v>
      </c>
      <c r="G1085">
        <f>ROUNDUP(E1085 - E1084,2)</f>
        <v>0.63</v>
      </c>
      <c r="H1085" s="2" t="str">
        <f>IF(G1085 &gt; 0, "Positive Movement", IF(G1085 &lt; 0, "Negative Movement", "No Movement"))</f>
        <v>Positive Movement</v>
      </c>
      <c r="I1085" s="2">
        <f>ROUNDUP((E1085-E1084)/E1084*100,2)</f>
        <v>0.7</v>
      </c>
    </row>
    <row r="1086" spans="1:9">
      <c r="A1086" s="1">
        <v>44917</v>
      </c>
      <c r="B1086">
        <v>88.93</v>
      </c>
      <c r="C1086">
        <v>89.18</v>
      </c>
      <c r="D1086">
        <v>86.940002000000007</v>
      </c>
      <c r="E1086">
        <v>88.260002</v>
      </c>
      <c r="F1086">
        <v>23656100</v>
      </c>
      <c r="G1086">
        <f>ROUNDUP(E1086 - E1085,2)</f>
        <v>-1.99</v>
      </c>
      <c r="H1086" s="2" t="str">
        <f>IF(G1086 &gt; 0, "Positive Movement", IF(G1086 &lt; 0, "Negative Movement", "No Movement"))</f>
        <v>Negative Movement</v>
      </c>
      <c r="I1086" s="2">
        <f>ROUNDUP((E1086-E1085)/E1085*100,2)</f>
        <v>-2.21</v>
      </c>
    </row>
    <row r="1087" spans="1:9">
      <c r="A1087" s="1">
        <v>44918</v>
      </c>
      <c r="B1087">
        <v>87.620002999999997</v>
      </c>
      <c r="C1087">
        <v>90.099997999999999</v>
      </c>
      <c r="D1087">
        <v>87.620002999999997</v>
      </c>
      <c r="E1087">
        <v>89.809997999999993</v>
      </c>
      <c r="F1087">
        <v>17815000</v>
      </c>
      <c r="G1087">
        <f>ROUNDUP(E1087 - E1086,2)</f>
        <v>1.55</v>
      </c>
      <c r="H1087" s="2" t="str">
        <f>IF(G1087 &gt; 0, "Positive Movement", IF(G1087 &lt; 0, "Negative Movement", "No Movement"))</f>
        <v>Positive Movement</v>
      </c>
      <c r="I1087" s="2">
        <f>ROUNDUP((E1087-E1086)/E1086*100,2)</f>
        <v>1.76</v>
      </c>
    </row>
    <row r="1088" spans="1:9">
      <c r="A1088" s="1">
        <v>44922</v>
      </c>
      <c r="B1088">
        <v>89.309997999999993</v>
      </c>
      <c r="C1088">
        <v>89.5</v>
      </c>
      <c r="D1088">
        <v>87.535004000000001</v>
      </c>
      <c r="E1088">
        <v>87.93</v>
      </c>
      <c r="F1088">
        <v>15470900</v>
      </c>
      <c r="G1088">
        <f>ROUNDUP(E1088 - E1087,2)</f>
        <v>-1.8800000000000001</v>
      </c>
      <c r="H1088" s="2" t="str">
        <f>IF(G1088 &gt; 0, "Positive Movement", IF(G1088 &lt; 0, "Negative Movement", "No Movement"))</f>
        <v>Negative Movement</v>
      </c>
      <c r="I1088" s="2">
        <f>ROUNDUP((E1088-E1087)/E1087*100,2)</f>
        <v>-2.0999999999999996</v>
      </c>
    </row>
    <row r="1089" spans="1:9">
      <c r="A1089" s="1">
        <v>44923</v>
      </c>
      <c r="B1089">
        <v>87.5</v>
      </c>
      <c r="C1089">
        <v>88.519997000000004</v>
      </c>
      <c r="D1089">
        <v>86.370002999999997</v>
      </c>
      <c r="E1089">
        <v>86.459998999999996</v>
      </c>
      <c r="F1089">
        <v>17879600</v>
      </c>
      <c r="G1089">
        <f>ROUNDUP(E1089 - E1088,2)</f>
        <v>-1.48</v>
      </c>
      <c r="H1089" s="2" t="str">
        <f>IF(G1089 &gt; 0, "Positive Movement", IF(G1089 &lt; 0, "Negative Movement", "No Movement"))</f>
        <v>Negative Movement</v>
      </c>
      <c r="I1089" s="2">
        <f>ROUNDUP((E1089-E1088)/E1088*100,2)</f>
        <v>-1.68</v>
      </c>
    </row>
    <row r="1090" spans="1:9">
      <c r="A1090" s="1">
        <v>44924</v>
      </c>
      <c r="B1090">
        <v>87.029999000000004</v>
      </c>
      <c r="C1090">
        <v>89.364998</v>
      </c>
      <c r="D1090">
        <v>86.989998</v>
      </c>
      <c r="E1090">
        <v>88.949996999999996</v>
      </c>
      <c r="F1090">
        <v>18280700</v>
      </c>
      <c r="G1090">
        <f>ROUNDUP(E1090 - E1089,2)</f>
        <v>2.4899999999999998</v>
      </c>
      <c r="H1090" s="2" t="str">
        <f>IF(G1090 &gt; 0, "Positive Movement", IF(G1090 &lt; 0, "Negative Movement", "No Movement"))</f>
        <v>Positive Movement</v>
      </c>
      <c r="I1090" s="2">
        <f>ROUNDUP((E1090-E1089)/E1089*100,2)</f>
        <v>2.88</v>
      </c>
    </row>
    <row r="1091" spans="1:9">
      <c r="A1091" s="1">
        <v>44925</v>
      </c>
      <c r="B1091">
        <v>87.364998</v>
      </c>
      <c r="C1091">
        <v>88.830001999999993</v>
      </c>
      <c r="D1091">
        <v>87.029999000000004</v>
      </c>
      <c r="E1091">
        <v>88.730002999999996</v>
      </c>
      <c r="F1091">
        <v>19190300</v>
      </c>
      <c r="G1091">
        <f>ROUNDUP(E1091 - E1090,2)</f>
        <v>-0.22</v>
      </c>
      <c r="H1091" s="2" t="str">
        <f>IF(G1091 &gt; 0, "Positive Movement", IF(G1091 &lt; 0, "Negative Movement", "No Movement"))</f>
        <v>Negative Movement</v>
      </c>
      <c r="I1091" s="2">
        <f>ROUNDUP((E1091-E1090)/E1090*100,2)</f>
        <v>-0.25</v>
      </c>
    </row>
    <row r="1092" spans="1:9">
      <c r="A1092" s="1">
        <v>44929</v>
      </c>
      <c r="B1092">
        <v>89.830001999999993</v>
      </c>
      <c r="C1092">
        <v>91.550003000000004</v>
      </c>
      <c r="D1092">
        <v>89.019997000000004</v>
      </c>
      <c r="E1092">
        <v>89.699996999999996</v>
      </c>
      <c r="F1092">
        <v>20738500</v>
      </c>
      <c r="G1092">
        <f>ROUNDUP(E1092 - E1091,2)</f>
        <v>0.97</v>
      </c>
      <c r="H1092" s="2" t="str">
        <f>IF(G1092 &gt; 0, "Positive Movement", IF(G1092 &lt; 0, "Negative Movement", "No Movement"))</f>
        <v>Positive Movement</v>
      </c>
      <c r="I1092" s="2">
        <f>ROUNDUP((E1092-E1091)/E1091*100,2)</f>
        <v>1.1000000000000001</v>
      </c>
    </row>
    <row r="1093" spans="1:9">
      <c r="A1093" s="1">
        <v>44930</v>
      </c>
      <c r="B1093">
        <v>91.010002</v>
      </c>
      <c r="C1093">
        <v>91.239998</v>
      </c>
      <c r="D1093">
        <v>87.800003000000004</v>
      </c>
      <c r="E1093">
        <v>88.709998999999996</v>
      </c>
      <c r="F1093">
        <v>27046500</v>
      </c>
      <c r="G1093">
        <f>ROUNDUP(E1093 - E1092,2)</f>
        <v>-0.99</v>
      </c>
      <c r="H1093" s="2" t="str">
        <f>IF(G1093 &gt; 0, "Positive Movement", IF(G1093 &lt; 0, "Negative Movement", "No Movement"))</f>
        <v>Negative Movement</v>
      </c>
      <c r="I1093" s="2">
        <f>ROUNDUP((E1093-E1092)/E1092*100,2)</f>
        <v>-1.1100000000000001</v>
      </c>
    </row>
    <row r="1094" spans="1:9">
      <c r="A1094" s="1">
        <v>44931</v>
      </c>
      <c r="B1094">
        <v>88.07</v>
      </c>
      <c r="C1094">
        <v>88.209998999999996</v>
      </c>
      <c r="D1094">
        <v>86.559997999999993</v>
      </c>
      <c r="E1094">
        <v>86.769997000000004</v>
      </c>
      <c r="F1094">
        <v>23136100</v>
      </c>
      <c r="G1094">
        <f>ROUNDUP(E1094 - E1093,2)</f>
        <v>-1.95</v>
      </c>
      <c r="H1094" s="2" t="str">
        <f>IF(G1094 &gt; 0, "Positive Movement", IF(G1094 &lt; 0, "Negative Movement", "No Movement"))</f>
        <v>Negative Movement</v>
      </c>
      <c r="I1094" s="2">
        <f>ROUNDUP((E1094-E1093)/E1093*100,2)</f>
        <v>-2.19</v>
      </c>
    </row>
    <row r="1095" spans="1:9">
      <c r="A1095" s="1">
        <v>44932</v>
      </c>
      <c r="B1095">
        <v>87.360000999999997</v>
      </c>
      <c r="C1095">
        <v>88.470000999999996</v>
      </c>
      <c r="D1095">
        <v>85.57</v>
      </c>
      <c r="E1095">
        <v>88.160004000000001</v>
      </c>
      <c r="F1095">
        <v>26612600</v>
      </c>
      <c r="G1095">
        <f>ROUNDUP(E1095 - E1094,2)</f>
        <v>1.4</v>
      </c>
      <c r="H1095" s="2" t="str">
        <f>IF(G1095 &gt; 0, "Positive Movement", IF(G1095 &lt; 0, "Negative Movement", "No Movement"))</f>
        <v>Positive Movement</v>
      </c>
      <c r="I1095" s="2">
        <f>ROUNDUP((E1095-E1094)/E1094*100,2)</f>
        <v>1.61</v>
      </c>
    </row>
    <row r="1096" spans="1:9">
      <c r="A1096" s="1">
        <v>44935</v>
      </c>
      <c r="B1096">
        <v>89.194999999999993</v>
      </c>
      <c r="C1096">
        <v>90.830001999999993</v>
      </c>
      <c r="D1096">
        <v>88.580001999999993</v>
      </c>
      <c r="E1096">
        <v>88.800003000000004</v>
      </c>
      <c r="F1096">
        <v>22996700</v>
      </c>
      <c r="G1096">
        <f>ROUNDUP(E1096 - E1095,2)</f>
        <v>0.64</v>
      </c>
      <c r="H1096" s="2" t="str">
        <f>IF(G1096 &gt; 0, "Positive Movement", IF(G1096 &lt; 0, "Negative Movement", "No Movement"))</f>
        <v>Positive Movement</v>
      </c>
      <c r="I1096" s="2">
        <f>ROUNDUP((E1096-E1095)/E1095*100,2)</f>
        <v>0.73</v>
      </c>
    </row>
    <row r="1097" spans="1:9">
      <c r="A1097" s="1">
        <v>44936</v>
      </c>
      <c r="B1097">
        <v>86.720000999999996</v>
      </c>
      <c r="C1097">
        <v>89.474997999999999</v>
      </c>
      <c r="D1097">
        <v>86.699996999999996</v>
      </c>
      <c r="E1097">
        <v>89.239998</v>
      </c>
      <c r="F1097">
        <v>22855600</v>
      </c>
      <c r="G1097">
        <f>ROUNDUP(E1097 - E1096,2)</f>
        <v>0.44</v>
      </c>
      <c r="H1097" s="2" t="str">
        <f>IF(G1097 &gt; 0, "Positive Movement", IF(G1097 &lt; 0, "Negative Movement", "No Movement"))</f>
        <v>Positive Movement</v>
      </c>
      <c r="I1097" s="2">
        <f>ROUNDUP((E1097-E1096)/E1096*100,2)</f>
        <v>0.5</v>
      </c>
    </row>
    <row r="1098" spans="1:9">
      <c r="A1098" s="1">
        <v>44937</v>
      </c>
      <c r="B1098">
        <v>90.059997999999993</v>
      </c>
      <c r="C1098">
        <v>92.449996999999996</v>
      </c>
      <c r="D1098">
        <v>89.739998</v>
      </c>
      <c r="E1098">
        <v>92.260002</v>
      </c>
      <c r="F1098">
        <v>25998800</v>
      </c>
      <c r="G1098">
        <f>ROUNDUP(E1098 - E1097,2)</f>
        <v>3.03</v>
      </c>
      <c r="H1098" s="2" t="str">
        <f>IF(G1098 &gt; 0, "Positive Movement", IF(G1098 &lt; 0, "Negative Movement", "No Movement"))</f>
        <v>Positive Movement</v>
      </c>
      <c r="I1098" s="2">
        <f>ROUNDUP((E1098-E1097)/E1097*100,2)</f>
        <v>3.3899999999999997</v>
      </c>
    </row>
    <row r="1099" spans="1:9">
      <c r="A1099" s="1">
        <v>44938</v>
      </c>
      <c r="B1099">
        <v>92.400002000000001</v>
      </c>
      <c r="C1099">
        <v>92.620002999999997</v>
      </c>
      <c r="D1099">
        <v>90.57</v>
      </c>
      <c r="E1099">
        <v>91.910004000000001</v>
      </c>
      <c r="F1099">
        <v>22754200</v>
      </c>
      <c r="G1099">
        <f>ROUNDUP(E1099 - E1098,2)</f>
        <v>-0.35000000000000003</v>
      </c>
      <c r="H1099" s="2" t="str">
        <f>IF(G1099 &gt; 0, "Positive Movement", IF(G1099 &lt; 0, "Negative Movement", "No Movement"))</f>
        <v>Negative Movement</v>
      </c>
      <c r="I1099" s="2">
        <f>ROUNDUP((E1099-E1098)/E1098*100,2)</f>
        <v>-0.38</v>
      </c>
    </row>
    <row r="1100" spans="1:9">
      <c r="A1100" s="1">
        <v>44939</v>
      </c>
      <c r="B1100">
        <v>91.528000000000006</v>
      </c>
      <c r="C1100">
        <v>92.980002999999996</v>
      </c>
      <c r="D1100">
        <v>90.93</v>
      </c>
      <c r="E1100">
        <v>92.800003000000004</v>
      </c>
      <c r="F1100">
        <v>18630700</v>
      </c>
      <c r="G1100">
        <f>ROUNDUP(E1100 - E1099,2)</f>
        <v>0.89</v>
      </c>
      <c r="H1100" s="2" t="str">
        <f>IF(G1100 &gt; 0, "Positive Movement", IF(G1100 &lt; 0, "Negative Movement", "No Movement"))</f>
        <v>Positive Movement</v>
      </c>
      <c r="I1100" s="2">
        <f>ROUNDUP((E1100-E1099)/E1099*100,2)</f>
        <v>0.97</v>
      </c>
    </row>
    <row r="1101" spans="1:9">
      <c r="A1101" s="1">
        <v>44943</v>
      </c>
      <c r="B1101">
        <v>92.779999000000004</v>
      </c>
      <c r="C1101">
        <v>92.970000999999996</v>
      </c>
      <c r="D1101">
        <v>90.839995999999999</v>
      </c>
      <c r="E1101">
        <v>92.160004000000001</v>
      </c>
      <c r="F1101">
        <v>22935800</v>
      </c>
      <c r="G1101">
        <f>ROUNDUP(E1101 - E1100,2)</f>
        <v>-0.64</v>
      </c>
      <c r="H1101" s="2" t="str">
        <f>IF(G1101 &gt; 0, "Positive Movement", IF(G1101 &lt; 0, "Negative Movement", "No Movement"))</f>
        <v>Negative Movement</v>
      </c>
      <c r="I1101" s="2">
        <f>ROUNDUP((E1101-E1100)/E1100*100,2)</f>
        <v>-0.69000000000000006</v>
      </c>
    </row>
    <row r="1102" spans="1:9">
      <c r="A1102" s="1">
        <v>44944</v>
      </c>
      <c r="B1102">
        <v>92.940002000000007</v>
      </c>
      <c r="C1102">
        <v>93.587997000000001</v>
      </c>
      <c r="D1102">
        <v>91.400002000000001</v>
      </c>
      <c r="E1102">
        <v>91.779999000000004</v>
      </c>
      <c r="F1102">
        <v>19641600</v>
      </c>
      <c r="G1102">
        <f>ROUNDUP(E1102 - E1101,2)</f>
        <v>-0.39</v>
      </c>
      <c r="H1102" s="2" t="str">
        <f>IF(G1102 &gt; 0, "Positive Movement", IF(G1102 &lt; 0, "Negative Movement", "No Movement"))</f>
        <v>Negative Movement</v>
      </c>
      <c r="I1102" s="2">
        <f>ROUNDUP((E1102-E1101)/E1101*100,2)</f>
        <v>-0.42</v>
      </c>
    </row>
    <row r="1103" spans="1:9">
      <c r="A1103" s="1">
        <v>44945</v>
      </c>
      <c r="B1103">
        <v>91.389999000000003</v>
      </c>
      <c r="C1103">
        <v>94.400002000000001</v>
      </c>
      <c r="D1103">
        <v>91.379997000000003</v>
      </c>
      <c r="E1103">
        <v>93.910004000000001</v>
      </c>
      <c r="F1103">
        <v>28707700</v>
      </c>
      <c r="G1103">
        <f>ROUNDUP(E1103 - E1102,2)</f>
        <v>2.1399999999999997</v>
      </c>
      <c r="H1103" s="2" t="str">
        <f>IF(G1103 &gt; 0, "Positive Movement", IF(G1103 &lt; 0, "Negative Movement", "No Movement"))</f>
        <v>Positive Movement</v>
      </c>
      <c r="I1103" s="2">
        <f>ROUNDUP((E1103-E1102)/E1102*100,2)</f>
        <v>2.3299999999999996</v>
      </c>
    </row>
    <row r="1104" spans="1:9">
      <c r="A1104" s="1">
        <v>44946</v>
      </c>
      <c r="B1104">
        <v>95.949996999999996</v>
      </c>
      <c r="C1104">
        <v>99.419998000000007</v>
      </c>
      <c r="D1104">
        <v>95.910004000000001</v>
      </c>
      <c r="E1104">
        <v>99.279999000000004</v>
      </c>
      <c r="F1104">
        <v>53704800</v>
      </c>
      <c r="G1104">
        <f>ROUNDUP(E1104 - E1103,2)</f>
        <v>5.37</v>
      </c>
      <c r="H1104" s="2" t="str">
        <f>IF(G1104 &gt; 0, "Positive Movement", IF(G1104 &lt; 0, "Negative Movement", "No Movement"))</f>
        <v>Positive Movement</v>
      </c>
      <c r="I1104" s="2">
        <f>ROUNDUP((E1104-E1103)/E1103*100,2)</f>
        <v>5.72</v>
      </c>
    </row>
    <row r="1105" spans="1:9">
      <c r="A1105" s="1">
        <v>44949</v>
      </c>
      <c r="B1105">
        <v>99.129997000000003</v>
      </c>
      <c r="C1105">
        <v>101.400002</v>
      </c>
      <c r="D1105">
        <v>98.75</v>
      </c>
      <c r="E1105">
        <v>101.209999</v>
      </c>
      <c r="F1105">
        <v>31791800</v>
      </c>
      <c r="G1105">
        <f>ROUNDUP(E1105 - E1104,2)</f>
        <v>1.93</v>
      </c>
      <c r="H1105" s="2" t="str">
        <f>IF(G1105 &gt; 0, "Positive Movement", IF(G1105 &lt; 0, "Negative Movement", "No Movement"))</f>
        <v>Positive Movement</v>
      </c>
      <c r="I1105" s="2">
        <f>ROUNDUP((E1105-E1104)/E1104*100,2)</f>
        <v>1.95</v>
      </c>
    </row>
    <row r="1106" spans="1:9">
      <c r="A1106" s="1">
        <v>44950</v>
      </c>
      <c r="B1106">
        <v>99.550003000000004</v>
      </c>
      <c r="C1106">
        <v>101.089996</v>
      </c>
      <c r="D1106">
        <v>98.699996999999996</v>
      </c>
      <c r="E1106">
        <v>99.209998999999996</v>
      </c>
      <c r="F1106">
        <v>27391400</v>
      </c>
      <c r="G1106">
        <f>ROUNDUP(E1106 - E1105,2)</f>
        <v>-2</v>
      </c>
      <c r="H1106" s="2" t="str">
        <f>IF(G1106 &gt; 0, "Positive Movement", IF(G1106 &lt; 0, "Negative Movement", "No Movement"))</f>
        <v>Negative Movement</v>
      </c>
      <c r="I1106" s="2">
        <f>ROUNDUP((E1106-E1105)/E1105*100,2)</f>
        <v>-1.98</v>
      </c>
    </row>
    <row r="1107" spans="1:9">
      <c r="A1107" s="1">
        <v>44951</v>
      </c>
      <c r="B1107">
        <v>97.199996999999996</v>
      </c>
      <c r="C1107">
        <v>97.720000999999996</v>
      </c>
      <c r="D1107">
        <v>95.262000999999998</v>
      </c>
      <c r="E1107">
        <v>96.730002999999996</v>
      </c>
      <c r="F1107">
        <v>31000900</v>
      </c>
      <c r="G1107">
        <f>ROUNDUP(E1107 - E1106,2)</f>
        <v>-2.48</v>
      </c>
      <c r="H1107" s="2" t="str">
        <f>IF(G1107 &gt; 0, "Positive Movement", IF(G1107 &lt; 0, "Negative Movement", "No Movement"))</f>
        <v>Negative Movement</v>
      </c>
      <c r="I1107" s="2">
        <f>ROUNDUP((E1107-E1106)/E1106*100,2)</f>
        <v>-2.5</v>
      </c>
    </row>
    <row r="1108" spans="1:9">
      <c r="A1108" s="1">
        <v>44952</v>
      </c>
      <c r="B1108">
        <v>98.279999000000004</v>
      </c>
      <c r="C1108">
        <v>99.209998999999996</v>
      </c>
      <c r="D1108">
        <v>96.82</v>
      </c>
      <c r="E1108">
        <v>99.160004000000001</v>
      </c>
      <c r="F1108">
        <v>24542100</v>
      </c>
      <c r="G1108">
        <f>ROUNDUP(E1108 - E1107,2)</f>
        <v>2.44</v>
      </c>
      <c r="H1108" s="2" t="str">
        <f>IF(G1108 &gt; 0, "Positive Movement", IF(G1108 &lt; 0, "Negative Movement", "No Movement"))</f>
        <v>Positive Movement</v>
      </c>
      <c r="I1108" s="2">
        <f>ROUNDUP((E1108-E1107)/E1107*100,2)</f>
        <v>2.5199999999999996</v>
      </c>
    </row>
    <row r="1109" spans="1:9">
      <c r="A1109" s="1">
        <v>44953</v>
      </c>
      <c r="B1109">
        <v>99.050003000000004</v>
      </c>
      <c r="C1109">
        <v>101.58000199999999</v>
      </c>
      <c r="D1109">
        <v>98.970000999999996</v>
      </c>
      <c r="E1109">
        <v>100.709999</v>
      </c>
      <c r="F1109">
        <v>29020400</v>
      </c>
      <c r="G1109">
        <f>ROUNDUP(E1109 - E1108,2)</f>
        <v>1.55</v>
      </c>
      <c r="H1109" s="2" t="str">
        <f>IF(G1109 &gt; 0, "Positive Movement", IF(G1109 &lt; 0, "Negative Movement", "No Movement"))</f>
        <v>Positive Movement</v>
      </c>
      <c r="I1109" s="2">
        <f>ROUNDUP((E1109-E1108)/E1108*100,2)</f>
        <v>1.57</v>
      </c>
    </row>
    <row r="1110" spans="1:9">
      <c r="A1110" s="1">
        <v>44956</v>
      </c>
      <c r="B1110">
        <v>98.745002999999997</v>
      </c>
      <c r="C1110">
        <v>99.408996999999999</v>
      </c>
      <c r="D1110">
        <v>97.519997000000004</v>
      </c>
      <c r="E1110">
        <v>97.949996999999996</v>
      </c>
      <c r="F1110">
        <v>24365100</v>
      </c>
      <c r="G1110">
        <f>ROUNDUP(E1110 - E1109,2)</f>
        <v>-2.7699999999999996</v>
      </c>
      <c r="H1110" s="2" t="str">
        <f>IF(G1110 &gt; 0, "Positive Movement", IF(G1110 &lt; 0, "Negative Movement", "No Movement"))</f>
        <v>Negative Movement</v>
      </c>
      <c r="I1110" s="2">
        <f>ROUNDUP((E1110-E1109)/E1109*100,2)</f>
        <v>-2.75</v>
      </c>
    </row>
    <row r="1111" spans="1:9">
      <c r="A1111" s="1">
        <v>44957</v>
      </c>
      <c r="B1111">
        <v>97.860000999999997</v>
      </c>
      <c r="C1111">
        <v>99.910004000000001</v>
      </c>
      <c r="D1111">
        <v>97.790001000000004</v>
      </c>
      <c r="E1111">
        <v>99.870002999999997</v>
      </c>
      <c r="F1111">
        <v>22306800</v>
      </c>
      <c r="G1111">
        <f>ROUNDUP(E1111 - E1110,2)</f>
        <v>1.93</v>
      </c>
      <c r="H1111" s="2" t="str">
        <f>IF(G1111 &gt; 0, "Positive Movement", IF(G1111 &lt; 0, "Negative Movement", "No Movement"))</f>
        <v>Positive Movement</v>
      </c>
      <c r="I1111" s="2">
        <f>ROUNDUP((E1111-E1110)/E1110*100,2)</f>
        <v>1.97</v>
      </c>
    </row>
    <row r="1112" spans="1:9">
      <c r="A1112" s="1">
        <v>44958</v>
      </c>
      <c r="B1112">
        <v>99.739998</v>
      </c>
      <c r="C1112">
        <v>102.19000200000001</v>
      </c>
      <c r="D1112">
        <v>98.419998000000007</v>
      </c>
      <c r="E1112">
        <v>101.43</v>
      </c>
      <c r="F1112">
        <v>26392600</v>
      </c>
      <c r="G1112">
        <f>ROUNDUP(E1112 - E1111,2)</f>
        <v>1.56</v>
      </c>
      <c r="H1112" s="2" t="str">
        <f>IF(G1112 &gt; 0, "Positive Movement", IF(G1112 &lt; 0, "Negative Movement", "No Movement"))</f>
        <v>Positive Movement</v>
      </c>
      <c r="I1112" s="2">
        <f>ROUNDUP((E1112-E1111)/E1111*100,2)</f>
        <v>1.57</v>
      </c>
    </row>
    <row r="1113" spans="1:9">
      <c r="A1113" s="1">
        <v>44959</v>
      </c>
      <c r="B1113">
        <v>106.790001</v>
      </c>
      <c r="C1113">
        <v>108.82</v>
      </c>
      <c r="D1113">
        <v>106.540001</v>
      </c>
      <c r="E1113">
        <v>108.800003</v>
      </c>
      <c r="F1113">
        <v>46622600</v>
      </c>
      <c r="G1113">
        <f>ROUNDUP(E1113 - E1112,2)</f>
        <v>7.38</v>
      </c>
      <c r="H1113" s="2" t="str">
        <f>IF(G1113 &gt; 0, "Positive Movement", IF(G1113 &lt; 0, "Negative Movement", "No Movement"))</f>
        <v>Positive Movement</v>
      </c>
      <c r="I1113" s="2">
        <f>ROUNDUP((E1113-E1112)/E1112*100,2)</f>
        <v>7.27</v>
      </c>
    </row>
    <row r="1114" spans="1:9">
      <c r="A1114" s="1">
        <v>44960</v>
      </c>
      <c r="B1114">
        <v>103.510002</v>
      </c>
      <c r="C1114">
        <v>108.019997</v>
      </c>
      <c r="D1114">
        <v>103.300003</v>
      </c>
      <c r="E1114">
        <v>105.220001</v>
      </c>
      <c r="F1114">
        <v>36823400</v>
      </c>
      <c r="G1114">
        <f>ROUNDUP(E1114 - E1113,2)</f>
        <v>-3.59</v>
      </c>
      <c r="H1114" s="2" t="str">
        <f>IF(G1114 &gt; 0, "Positive Movement", IF(G1114 &lt; 0, "Negative Movement", "No Movement"))</f>
        <v>Negative Movement</v>
      </c>
      <c r="I1114" s="2">
        <f>ROUNDUP((E1114-E1113)/E1113*100,2)</f>
        <v>-3.3</v>
      </c>
    </row>
    <row r="1115" spans="1:9">
      <c r="A1115" s="1">
        <v>44963</v>
      </c>
      <c r="B1115">
        <v>102.68499799999999</v>
      </c>
      <c r="C1115">
        <v>104.699997</v>
      </c>
      <c r="D1115">
        <v>102.209999</v>
      </c>
      <c r="E1115">
        <v>103.470001</v>
      </c>
      <c r="F1115">
        <v>25573000</v>
      </c>
      <c r="G1115">
        <f>ROUNDUP(E1115 - E1114,2)</f>
        <v>-1.75</v>
      </c>
      <c r="H1115" s="2" t="str">
        <f>IF(G1115 &gt; 0, "Positive Movement", IF(G1115 &lt; 0, "Negative Movement", "No Movement"))</f>
        <v>Negative Movement</v>
      </c>
      <c r="I1115" s="2">
        <f>ROUNDUP((E1115-E1114)/E1114*100,2)</f>
        <v>-1.67</v>
      </c>
    </row>
    <row r="1116" spans="1:9">
      <c r="A1116" s="1">
        <v>44964</v>
      </c>
      <c r="B1116">
        <v>103.629997</v>
      </c>
      <c r="C1116">
        <v>108.66999800000001</v>
      </c>
      <c r="D1116">
        <v>103.547997</v>
      </c>
      <c r="E1116">
        <v>108.040001</v>
      </c>
      <c r="F1116">
        <v>33738800</v>
      </c>
      <c r="G1116">
        <f>ROUNDUP(E1116 - E1115,2)</f>
        <v>4.58</v>
      </c>
      <c r="H1116" s="2" t="str">
        <f>IF(G1116 &gt; 0, "Positive Movement", IF(G1116 &lt; 0, "Negative Movement", "No Movement"))</f>
        <v>Positive Movement</v>
      </c>
      <c r="I1116" s="2">
        <f>ROUNDUP((E1116-E1115)/E1115*100,2)</f>
        <v>4.42</v>
      </c>
    </row>
    <row r="1117" spans="1:9">
      <c r="A1117" s="1">
        <v>44965</v>
      </c>
      <c r="B1117">
        <v>102.69000200000001</v>
      </c>
      <c r="C1117">
        <v>103.58000199999999</v>
      </c>
      <c r="D1117">
        <v>98.455001999999993</v>
      </c>
      <c r="E1117">
        <v>100</v>
      </c>
      <c r="F1117">
        <v>73546000</v>
      </c>
      <c r="G1117">
        <f>ROUNDUP(E1117 - E1116,2)</f>
        <v>-8.0499999999999989</v>
      </c>
      <c r="H1117" s="2" t="str">
        <f>IF(G1117 &gt; 0, "Positive Movement", IF(G1117 &lt; 0, "Negative Movement", "No Movement"))</f>
        <v>Negative Movement</v>
      </c>
      <c r="I1117" s="2">
        <f>ROUNDUP((E1117-E1116)/E1116*100,2)</f>
        <v>-7.45</v>
      </c>
    </row>
    <row r="1118" spans="1:9">
      <c r="A1118" s="1">
        <v>44966</v>
      </c>
      <c r="B1118">
        <v>100.540001</v>
      </c>
      <c r="C1118">
        <v>100.610001</v>
      </c>
      <c r="D1118">
        <v>93.860000999999997</v>
      </c>
      <c r="E1118">
        <v>95.459998999999996</v>
      </c>
      <c r="F1118">
        <v>97798600</v>
      </c>
      <c r="G1118">
        <f>ROUNDUP(E1118 - E1117,2)</f>
        <v>-4.55</v>
      </c>
      <c r="H1118" s="2" t="str">
        <f>IF(G1118 &gt; 0, "Positive Movement", IF(G1118 &lt; 0, "Negative Movement", "No Movement"))</f>
        <v>Negative Movement</v>
      </c>
      <c r="I1118" s="2">
        <f>ROUNDUP((E1118-E1117)/E1117*100,2)</f>
        <v>-4.55</v>
      </c>
    </row>
    <row r="1119" spans="1:9">
      <c r="A1119" s="1">
        <v>44967</v>
      </c>
      <c r="B1119">
        <v>95.739998</v>
      </c>
      <c r="C1119">
        <v>97.019997000000004</v>
      </c>
      <c r="D1119">
        <v>94.529999000000004</v>
      </c>
      <c r="E1119">
        <v>94.860000999999997</v>
      </c>
      <c r="F1119">
        <v>49325300</v>
      </c>
      <c r="G1119">
        <f>ROUNDUP(E1119 - E1118,2)</f>
        <v>-0.6</v>
      </c>
      <c r="H1119" s="2" t="str">
        <f>IF(G1119 &gt; 0, "Positive Movement", IF(G1119 &lt; 0, "Negative Movement", "No Movement"))</f>
        <v>Negative Movement</v>
      </c>
      <c r="I1119" s="2">
        <f>ROUNDUP((E1119-E1118)/E1118*100,2)</f>
        <v>-0.63</v>
      </c>
    </row>
    <row r="1120" spans="1:9">
      <c r="A1120" s="1">
        <v>44970</v>
      </c>
      <c r="B1120">
        <v>95.010002</v>
      </c>
      <c r="C1120">
        <v>95.349997999999999</v>
      </c>
      <c r="D1120">
        <v>94.050003000000004</v>
      </c>
      <c r="E1120">
        <v>95</v>
      </c>
      <c r="F1120">
        <v>43116600</v>
      </c>
      <c r="G1120">
        <f>ROUNDUP(E1120 - E1119,2)</f>
        <v>0.14000000000000001</v>
      </c>
      <c r="H1120" s="2" t="str">
        <f>IF(G1120 &gt; 0, "Positive Movement", IF(G1120 &lt; 0, "Negative Movement", "No Movement"))</f>
        <v>Positive Movement</v>
      </c>
      <c r="I1120" s="2">
        <f>ROUNDUP((E1120-E1119)/E1119*100,2)</f>
        <v>0.15000000000000002</v>
      </c>
    </row>
    <row r="1121" spans="1:9">
      <c r="A1121" s="1">
        <v>44971</v>
      </c>
      <c r="B1121">
        <v>94.660004000000001</v>
      </c>
      <c r="C1121">
        <v>95.175003000000004</v>
      </c>
      <c r="D1121">
        <v>92.650002000000001</v>
      </c>
      <c r="E1121">
        <v>94.949996999999996</v>
      </c>
      <c r="F1121">
        <v>42513100</v>
      </c>
      <c r="G1121">
        <f>ROUNDUP(E1121 - E1120,2)</f>
        <v>-6.0000000000000005E-2</v>
      </c>
      <c r="H1121" s="2" t="str">
        <f>IF(G1121 &gt; 0, "Positive Movement", IF(G1121 &lt; 0, "Negative Movement", "No Movement"))</f>
        <v>Negative Movement</v>
      </c>
      <c r="I1121" s="2">
        <f>ROUNDUP((E1121-E1120)/E1120*100,2)</f>
        <v>-6.0000000000000005E-2</v>
      </c>
    </row>
    <row r="1122" spans="1:9">
      <c r="A1122" s="1">
        <v>44972</v>
      </c>
      <c r="B1122">
        <v>94.739998</v>
      </c>
      <c r="C1122">
        <v>97.339995999999999</v>
      </c>
      <c r="D1122">
        <v>94.360000999999997</v>
      </c>
      <c r="E1122">
        <v>97.099997999999999</v>
      </c>
      <c r="F1122">
        <v>36964500</v>
      </c>
      <c r="G1122">
        <f>ROUNDUP(E1122 - E1121,2)</f>
        <v>2.1599999999999997</v>
      </c>
      <c r="H1122" s="2" t="str">
        <f>IF(G1122 &gt; 0, "Positive Movement", IF(G1122 &lt; 0, "Negative Movement", "No Movement"))</f>
        <v>Positive Movement</v>
      </c>
      <c r="I1122" s="2">
        <f>ROUNDUP((E1122-E1121)/E1121*100,2)</f>
        <v>2.2699999999999996</v>
      </c>
    </row>
    <row r="1123" spans="1:9">
      <c r="A1123" s="1">
        <v>44973</v>
      </c>
      <c r="B1123">
        <v>95.540001000000004</v>
      </c>
      <c r="C1123">
        <v>97.879997000000003</v>
      </c>
      <c r="D1123">
        <v>94.970000999999996</v>
      </c>
      <c r="E1123">
        <v>95.779999000000004</v>
      </c>
      <c r="F1123">
        <v>35642100</v>
      </c>
      <c r="G1123">
        <f>ROUNDUP(E1123 - E1122,2)</f>
        <v>-1.32</v>
      </c>
      <c r="H1123" s="2" t="str">
        <f>IF(G1123 &gt; 0, "Positive Movement", IF(G1123 &lt; 0, "Negative Movement", "No Movement"))</f>
        <v>Negative Movement</v>
      </c>
      <c r="I1123" s="2">
        <f>ROUNDUP((E1123-E1122)/E1122*100,2)</f>
        <v>-1.36</v>
      </c>
    </row>
    <row r="1124" spans="1:9">
      <c r="A1124" s="1">
        <v>44974</v>
      </c>
      <c r="B1124">
        <v>95.07</v>
      </c>
      <c r="C1124">
        <v>95.75</v>
      </c>
      <c r="D1124">
        <v>93.449996999999996</v>
      </c>
      <c r="E1124">
        <v>94.589995999999999</v>
      </c>
      <c r="F1124">
        <v>31095100</v>
      </c>
      <c r="G1124">
        <f>ROUNDUP(E1124 - E1123,2)</f>
        <v>-1.2</v>
      </c>
      <c r="H1124" s="2" t="str">
        <f>IF(G1124 &gt; 0, "Positive Movement", IF(G1124 &lt; 0, "Negative Movement", "No Movement"))</f>
        <v>Negative Movement</v>
      </c>
      <c r="I1124" s="2">
        <f>ROUNDUP((E1124-E1123)/E1123*100,2)</f>
        <v>-1.25</v>
      </c>
    </row>
    <row r="1125" spans="1:9">
      <c r="A1125" s="1">
        <v>44978</v>
      </c>
      <c r="B1125">
        <v>93.239998</v>
      </c>
      <c r="C1125">
        <v>93.415001000000004</v>
      </c>
      <c r="D1125">
        <v>92</v>
      </c>
      <c r="E1125">
        <v>92.050003000000004</v>
      </c>
      <c r="F1125">
        <v>28367200</v>
      </c>
      <c r="G1125">
        <f>ROUNDUP(E1125 - E1124,2)</f>
        <v>-2.5399999999999996</v>
      </c>
      <c r="H1125" s="2" t="str">
        <f>IF(G1125 &gt; 0, "Positive Movement", IF(G1125 &lt; 0, "Negative Movement", "No Movement"))</f>
        <v>Negative Movement</v>
      </c>
      <c r="I1125" s="2">
        <f>ROUNDUP((E1125-E1124)/E1124*100,2)</f>
        <v>-2.69</v>
      </c>
    </row>
    <row r="1126" spans="1:9">
      <c r="A1126" s="1">
        <v>44979</v>
      </c>
      <c r="B1126">
        <v>91.933998000000003</v>
      </c>
      <c r="C1126">
        <v>92.360000999999997</v>
      </c>
      <c r="D1126">
        <v>90.870002999999997</v>
      </c>
      <c r="E1126">
        <v>91.800003000000004</v>
      </c>
      <c r="F1126">
        <v>29891100</v>
      </c>
      <c r="G1126">
        <f>ROUNDUP(E1126 - E1125,2)</f>
        <v>-0.25</v>
      </c>
      <c r="H1126" s="2" t="str">
        <f>IF(G1126 &gt; 0, "Positive Movement", IF(G1126 &lt; 0, "Negative Movement", "No Movement"))</f>
        <v>Negative Movement</v>
      </c>
      <c r="I1126" s="2">
        <f>ROUNDUP((E1126-E1125)/E1125*100,2)</f>
        <v>-0.28000000000000003</v>
      </c>
    </row>
    <row r="1127" spans="1:9">
      <c r="A1127" s="1">
        <v>44980</v>
      </c>
      <c r="B1127">
        <v>92.129997000000003</v>
      </c>
      <c r="C1127">
        <v>92.129997000000003</v>
      </c>
      <c r="D1127">
        <v>90.010002</v>
      </c>
      <c r="E1127">
        <v>91.07</v>
      </c>
      <c r="F1127">
        <v>32423700</v>
      </c>
      <c r="G1127">
        <f>ROUNDUP(E1127 - E1126,2)</f>
        <v>-0.74</v>
      </c>
      <c r="H1127" s="2" t="str">
        <f>IF(G1127 &gt; 0, "Positive Movement", IF(G1127 &lt; 0, "Negative Movement", "No Movement"))</f>
        <v>Negative Movement</v>
      </c>
      <c r="I1127" s="2">
        <f>ROUNDUP((E1127-E1126)/E1126*100,2)</f>
        <v>-0.8</v>
      </c>
    </row>
    <row r="1128" spans="1:9">
      <c r="A1128" s="1">
        <v>44981</v>
      </c>
      <c r="B1128">
        <v>89.629997000000003</v>
      </c>
      <c r="C1128">
        <v>90.129997000000003</v>
      </c>
      <c r="D1128">
        <v>88.860000999999997</v>
      </c>
      <c r="E1128">
        <v>89.349997999999999</v>
      </c>
      <c r="F1128">
        <v>31295600</v>
      </c>
      <c r="G1128">
        <f>ROUNDUP(E1128 - E1127,2)</f>
        <v>-1.73</v>
      </c>
      <c r="H1128" s="2" t="str">
        <f>IF(G1128 &gt; 0, "Positive Movement", IF(G1128 &lt; 0, "Negative Movement", "No Movement"))</f>
        <v>Negative Movement</v>
      </c>
      <c r="I1128" s="2">
        <f>ROUNDUP((E1128-E1127)/E1127*100,2)</f>
        <v>-1.89</v>
      </c>
    </row>
    <row r="1129" spans="1:9">
      <c r="A1129" s="1">
        <v>44984</v>
      </c>
      <c r="B1129">
        <v>90.089995999999999</v>
      </c>
      <c r="C1129">
        <v>90.449996999999996</v>
      </c>
      <c r="D1129">
        <v>89.610000999999997</v>
      </c>
      <c r="E1129">
        <v>90.099997999999999</v>
      </c>
      <c r="F1129">
        <v>22724300</v>
      </c>
      <c r="G1129">
        <f>ROUNDUP(E1129 - E1128,2)</f>
        <v>0.75</v>
      </c>
      <c r="H1129" s="2" t="str">
        <f>IF(G1129 &gt; 0, "Positive Movement", IF(G1129 &lt; 0, "Negative Movement", "No Movement"))</f>
        <v>Positive Movement</v>
      </c>
      <c r="I1129" s="2">
        <f>ROUNDUP((E1129-E1128)/E1128*100,2)</f>
        <v>0.84</v>
      </c>
    </row>
    <row r="1130" spans="1:9">
      <c r="A1130" s="1">
        <v>44985</v>
      </c>
      <c r="B1130">
        <v>89.540001000000004</v>
      </c>
      <c r="C1130">
        <v>91.449996999999996</v>
      </c>
      <c r="D1130">
        <v>89.519997000000004</v>
      </c>
      <c r="E1130">
        <v>90.300003000000004</v>
      </c>
      <c r="F1130">
        <v>30546900</v>
      </c>
      <c r="G1130">
        <f>ROUNDUP(E1130 - E1129,2)</f>
        <v>0.21000000000000002</v>
      </c>
      <c r="H1130" s="2" t="str">
        <f>IF(G1130 &gt; 0, "Positive Movement", IF(G1130 &lt; 0, "Negative Movement", "No Movement"))</f>
        <v>Positive Movement</v>
      </c>
      <c r="I1130" s="2">
        <f>ROUNDUP((E1130-E1129)/E1129*100,2)</f>
        <v>0.23</v>
      </c>
    </row>
    <row r="1131" spans="1:9">
      <c r="A1131" s="1">
        <v>44986</v>
      </c>
      <c r="B1131">
        <v>90.160004000000001</v>
      </c>
      <c r="C1131">
        <v>91.199996999999996</v>
      </c>
      <c r="D1131">
        <v>89.849997999999999</v>
      </c>
      <c r="E1131">
        <v>90.510002</v>
      </c>
      <c r="F1131">
        <v>26323900</v>
      </c>
      <c r="G1131">
        <f>ROUNDUP(E1131 - E1130,2)</f>
        <v>0.21000000000000002</v>
      </c>
      <c r="H1131" s="2" t="str">
        <f>IF(G1131 &gt; 0, "Positive Movement", IF(G1131 &lt; 0, "Negative Movement", "No Movement"))</f>
        <v>Positive Movement</v>
      </c>
      <c r="I1131" s="2">
        <f>ROUNDUP((E1131-E1130)/E1130*100,2)</f>
        <v>0.24000000000000002</v>
      </c>
    </row>
    <row r="1132" spans="1:9">
      <c r="A1132" s="1">
        <v>44987</v>
      </c>
      <c r="B1132">
        <v>89.860000999999997</v>
      </c>
      <c r="C1132">
        <v>92.480002999999996</v>
      </c>
      <c r="D1132">
        <v>89.769997000000004</v>
      </c>
      <c r="E1132">
        <v>92.309997999999993</v>
      </c>
      <c r="F1132">
        <v>23328600</v>
      </c>
      <c r="G1132">
        <f>ROUNDUP(E1132 - E1131,2)</f>
        <v>1.8</v>
      </c>
      <c r="H1132" s="2" t="str">
        <f>IF(G1132 &gt; 0, "Positive Movement", IF(G1132 &lt; 0, "Negative Movement", "No Movement"))</f>
        <v>Positive Movement</v>
      </c>
      <c r="I1132" s="2">
        <f>ROUNDUP((E1132-E1131)/E1131*100,2)</f>
        <v>1.99</v>
      </c>
    </row>
    <row r="1133" spans="1:9">
      <c r="A1133" s="1">
        <v>44988</v>
      </c>
      <c r="B1133">
        <v>92.739998</v>
      </c>
      <c r="C1133">
        <v>94.110000999999997</v>
      </c>
      <c r="D1133">
        <v>92.660004000000001</v>
      </c>
      <c r="E1133">
        <v>94.019997000000004</v>
      </c>
      <c r="F1133">
        <v>30242500</v>
      </c>
      <c r="G1133">
        <f>ROUNDUP(E1133 - E1132,2)</f>
        <v>1.71</v>
      </c>
      <c r="H1133" s="2" t="str">
        <f>IF(G1133 &gt; 0, "Positive Movement", IF(G1133 &lt; 0, "Negative Movement", "No Movement"))</f>
        <v>Positive Movement</v>
      </c>
      <c r="I1133" s="2">
        <f>ROUNDUP((E1133-E1132)/E1132*100,2)</f>
        <v>1.86</v>
      </c>
    </row>
    <row r="1134" spans="1:9">
      <c r="A1134" s="1">
        <v>44991</v>
      </c>
      <c r="B1134">
        <v>94.360000999999997</v>
      </c>
      <c r="C1134">
        <v>96.300003000000004</v>
      </c>
      <c r="D1134">
        <v>94.300003000000004</v>
      </c>
      <c r="E1134">
        <v>95.580001999999993</v>
      </c>
      <c r="F1134">
        <v>28288200</v>
      </c>
      <c r="G1134">
        <f>ROUNDUP(E1134 - E1133,2)</f>
        <v>1.57</v>
      </c>
      <c r="H1134" s="2" t="str">
        <f>IF(G1134 &gt; 0, "Positive Movement", IF(G1134 &lt; 0, "Negative Movement", "No Movement"))</f>
        <v>Positive Movement</v>
      </c>
      <c r="I1134" s="2">
        <f>ROUNDUP((E1134-E1133)/E1133*100,2)</f>
        <v>1.66</v>
      </c>
    </row>
    <row r="1135" spans="1:9">
      <c r="A1135" s="1">
        <v>44992</v>
      </c>
      <c r="B1135">
        <v>95.419998000000007</v>
      </c>
      <c r="C1135">
        <v>96.089995999999999</v>
      </c>
      <c r="D1135">
        <v>93.844002000000003</v>
      </c>
      <c r="E1135">
        <v>94.169998000000007</v>
      </c>
      <c r="F1135">
        <v>24101500</v>
      </c>
      <c r="G1135">
        <f>ROUNDUP(E1135 - E1134,2)</f>
        <v>-1.42</v>
      </c>
      <c r="H1135" s="2" t="str">
        <f>IF(G1135 &gt; 0, "Positive Movement", IF(G1135 &lt; 0, "Negative Movement", "No Movement"))</f>
        <v>Negative Movement</v>
      </c>
      <c r="I1135" s="2">
        <f>ROUNDUP((E1135-E1134)/E1134*100,2)</f>
        <v>-1.48</v>
      </c>
    </row>
    <row r="1136" spans="1:9">
      <c r="A1136" s="1">
        <v>44993</v>
      </c>
      <c r="B1136">
        <v>94.404999000000004</v>
      </c>
      <c r="C1136">
        <v>96.239998</v>
      </c>
      <c r="D1136">
        <v>94.404999000000004</v>
      </c>
      <c r="E1136">
        <v>94.650002000000001</v>
      </c>
      <c r="F1136">
        <v>25395200</v>
      </c>
      <c r="G1136">
        <f>ROUNDUP(E1136 - E1135,2)</f>
        <v>0.49</v>
      </c>
      <c r="H1136" s="2" t="str">
        <f>IF(G1136 &gt; 0, "Positive Movement", IF(G1136 &lt; 0, "Negative Movement", "No Movement"))</f>
        <v>Positive Movement</v>
      </c>
      <c r="I1136" s="2">
        <f>ROUNDUP((E1136-E1135)/E1135*100,2)</f>
        <v>0.51</v>
      </c>
    </row>
    <row r="1137" spans="1:9">
      <c r="A1137" s="1">
        <v>44994</v>
      </c>
      <c r="B1137">
        <v>94.489998</v>
      </c>
      <c r="C1137">
        <v>95.919998000000007</v>
      </c>
      <c r="D1137">
        <v>92.355002999999996</v>
      </c>
      <c r="E1137">
        <v>92.660004000000001</v>
      </c>
      <c r="F1137">
        <v>24438900</v>
      </c>
      <c r="G1137">
        <f>ROUNDUP(E1137 - E1136,2)</f>
        <v>-1.99</v>
      </c>
      <c r="H1137" s="2" t="str">
        <f>IF(G1137 &gt; 0, "Positive Movement", IF(G1137 &lt; 0, "Negative Movement", "No Movement"))</f>
        <v>Negative Movement</v>
      </c>
      <c r="I1137" s="2">
        <f>ROUNDUP((E1137-E1136)/E1136*100,2)</f>
        <v>-2.11</v>
      </c>
    </row>
    <row r="1138" spans="1:9">
      <c r="A1138" s="1">
        <v>44995</v>
      </c>
      <c r="B1138">
        <v>92.5</v>
      </c>
      <c r="C1138">
        <v>93.18</v>
      </c>
      <c r="D1138">
        <v>90.800003000000004</v>
      </c>
      <c r="E1138">
        <v>91.010002</v>
      </c>
      <c r="F1138">
        <v>32850100</v>
      </c>
      <c r="G1138">
        <f>ROUNDUP(E1138 - E1137,2)</f>
        <v>-1.66</v>
      </c>
      <c r="H1138" s="2" t="str">
        <f>IF(G1138 &gt; 0, "Positive Movement", IF(G1138 &lt; 0, "Negative Movement", "No Movement"))</f>
        <v>Negative Movement</v>
      </c>
      <c r="I1138" s="2">
        <f>ROUNDUP((E1138-E1137)/E1137*100,2)</f>
        <v>-1.79</v>
      </c>
    </row>
    <row r="1139" spans="1:9">
      <c r="A1139" s="1">
        <v>44998</v>
      </c>
      <c r="B1139">
        <v>90.565002000000007</v>
      </c>
      <c r="C1139">
        <v>93.080001999999993</v>
      </c>
      <c r="D1139">
        <v>89.940002000000007</v>
      </c>
      <c r="E1139">
        <v>91.660004000000001</v>
      </c>
      <c r="F1139">
        <v>31508600</v>
      </c>
      <c r="G1139">
        <f>ROUNDUP(E1139 - E1138,2)</f>
        <v>0.66</v>
      </c>
      <c r="H1139" s="2" t="str">
        <f>IF(G1139 &gt; 0, "Positive Movement", IF(G1139 &lt; 0, "Negative Movement", "No Movement"))</f>
        <v>Positive Movement</v>
      </c>
      <c r="I1139" s="2">
        <f>ROUNDUP((E1139-E1138)/E1138*100,2)</f>
        <v>0.72</v>
      </c>
    </row>
    <row r="1140" spans="1:9">
      <c r="A1140" s="1">
        <v>44999</v>
      </c>
      <c r="B1140">
        <v>93.07</v>
      </c>
      <c r="C1140">
        <v>94.830001999999993</v>
      </c>
      <c r="D1140">
        <v>92.779999000000004</v>
      </c>
      <c r="E1140">
        <v>94.25</v>
      </c>
      <c r="F1140">
        <v>32303900</v>
      </c>
      <c r="G1140">
        <f>ROUNDUP(E1140 - E1139,2)</f>
        <v>2.59</v>
      </c>
      <c r="H1140" s="2" t="str">
        <f>IF(G1140 &gt; 0, "Positive Movement", IF(G1140 &lt; 0, "Negative Movement", "No Movement"))</f>
        <v>Positive Movement</v>
      </c>
      <c r="I1140" s="2">
        <f>ROUNDUP((E1140-E1139)/E1139*100,2)</f>
        <v>2.8299999999999996</v>
      </c>
    </row>
    <row r="1141" spans="1:9">
      <c r="A1141" s="1">
        <v>45000</v>
      </c>
      <c r="B1141">
        <v>93.540001000000004</v>
      </c>
      <c r="C1141">
        <v>97.25</v>
      </c>
      <c r="D1141">
        <v>93.040001000000004</v>
      </c>
      <c r="E1141">
        <v>96.550003000000004</v>
      </c>
      <c r="F1141">
        <v>38367300</v>
      </c>
      <c r="G1141">
        <f>ROUNDUP(E1141 - E1140,2)</f>
        <v>2.3099999999999996</v>
      </c>
      <c r="H1141" s="2" t="str">
        <f>IF(G1141 &gt; 0, "Positive Movement", IF(G1141 &lt; 0, "Negative Movement", "No Movement"))</f>
        <v>Positive Movement</v>
      </c>
      <c r="I1141" s="2">
        <f>ROUNDUP((E1141-E1140)/E1140*100,2)</f>
        <v>2.4499999999999997</v>
      </c>
    </row>
    <row r="1142" spans="1:9">
      <c r="A1142" s="1">
        <v>45001</v>
      </c>
      <c r="B1142">
        <v>96.57</v>
      </c>
      <c r="C1142">
        <v>101.970001</v>
      </c>
      <c r="D1142">
        <v>95.870002999999997</v>
      </c>
      <c r="E1142">
        <v>101.07</v>
      </c>
      <c r="F1142">
        <v>54499500</v>
      </c>
      <c r="G1142">
        <f>ROUNDUP(E1142 - E1141,2)</f>
        <v>4.5199999999999996</v>
      </c>
      <c r="H1142" s="2" t="str">
        <f>IF(G1142 &gt; 0, "Positive Movement", IF(G1142 &lt; 0, "Negative Movement", "No Movement"))</f>
        <v>Positive Movement</v>
      </c>
      <c r="I1142" s="2">
        <f>ROUNDUP((E1142-E1141)/E1141*100,2)</f>
        <v>4.6899999999999995</v>
      </c>
    </row>
    <row r="1143" spans="1:9">
      <c r="A1143" s="1">
        <v>45002</v>
      </c>
      <c r="B1143">
        <v>100.839996</v>
      </c>
      <c r="C1143">
        <v>103.489998</v>
      </c>
      <c r="D1143">
        <v>100.75</v>
      </c>
      <c r="E1143">
        <v>102.459999</v>
      </c>
      <c r="F1143">
        <v>76140300</v>
      </c>
      <c r="G1143">
        <f>ROUNDUP(E1143 - E1142,2)</f>
        <v>1.39</v>
      </c>
      <c r="H1143" s="2" t="str">
        <f>IF(G1143 &gt; 0, "Positive Movement", IF(G1143 &lt; 0, "Negative Movement", "No Movement"))</f>
        <v>Positive Movement</v>
      </c>
      <c r="I1143" s="2">
        <f>ROUNDUP((E1143-E1142)/E1142*100,2)</f>
        <v>1.3800000000000001</v>
      </c>
    </row>
    <row r="1144" spans="1:9">
      <c r="A1144" s="1">
        <v>45005</v>
      </c>
      <c r="B1144">
        <v>101.05999799999999</v>
      </c>
      <c r="C1144">
        <v>102.58000199999999</v>
      </c>
      <c r="D1144">
        <v>100.790001</v>
      </c>
      <c r="E1144">
        <v>101.93</v>
      </c>
      <c r="F1144">
        <v>26033900</v>
      </c>
      <c r="G1144">
        <f>ROUNDUP(E1144 - E1143,2)</f>
        <v>-0.53</v>
      </c>
      <c r="H1144" s="2" t="str">
        <f>IF(G1144 &gt; 0, "Positive Movement", IF(G1144 &lt; 0, "Negative Movement", "No Movement"))</f>
        <v>Negative Movement</v>
      </c>
      <c r="I1144" s="2">
        <f>ROUNDUP((E1144-E1143)/E1143*100,2)</f>
        <v>-0.52</v>
      </c>
    </row>
    <row r="1145" spans="1:9">
      <c r="A1145" s="1">
        <v>45006</v>
      </c>
      <c r="B1145">
        <v>101.980003</v>
      </c>
      <c r="C1145">
        <v>105.959999</v>
      </c>
      <c r="D1145">
        <v>101.860001</v>
      </c>
      <c r="E1145">
        <v>105.839996</v>
      </c>
      <c r="F1145">
        <v>33122800</v>
      </c>
      <c r="G1145">
        <f>ROUNDUP(E1145 - E1144,2)</f>
        <v>3.9099999999999997</v>
      </c>
      <c r="H1145" s="2" t="str">
        <f>IF(G1145 &gt; 0, "Positive Movement", IF(G1145 &lt; 0, "Negative Movement", "No Movement"))</f>
        <v>Positive Movement</v>
      </c>
      <c r="I1145" s="2">
        <f>ROUNDUP((E1145-E1144)/E1144*100,2)</f>
        <v>3.84</v>
      </c>
    </row>
    <row r="1146" spans="1:9">
      <c r="A1146" s="1">
        <v>45007</v>
      </c>
      <c r="B1146">
        <v>105.139999</v>
      </c>
      <c r="C1146">
        <v>107.510002</v>
      </c>
      <c r="D1146">
        <v>104.209999</v>
      </c>
      <c r="E1146">
        <v>104.220001</v>
      </c>
      <c r="F1146">
        <v>32336900</v>
      </c>
      <c r="G1146">
        <f>ROUNDUP(E1146 - E1145,2)</f>
        <v>-1.62</v>
      </c>
      <c r="H1146" s="2" t="str">
        <f>IF(G1146 &gt; 0, "Positive Movement", IF(G1146 &lt; 0, "Negative Movement", "No Movement"))</f>
        <v>Negative Movement</v>
      </c>
      <c r="I1146" s="2">
        <f>ROUNDUP((E1146-E1145)/E1145*100,2)</f>
        <v>-1.54</v>
      </c>
    </row>
    <row r="1147" spans="1:9">
      <c r="A1147" s="1">
        <v>45008</v>
      </c>
      <c r="B1147">
        <v>105.889999</v>
      </c>
      <c r="C1147">
        <v>107.100998</v>
      </c>
      <c r="D1147">
        <v>105.410004</v>
      </c>
      <c r="E1147">
        <v>106.260002</v>
      </c>
      <c r="F1147">
        <v>31385800</v>
      </c>
      <c r="G1147">
        <f>ROUNDUP(E1147 - E1146,2)</f>
        <v>2.0499999999999998</v>
      </c>
      <c r="H1147" s="2" t="str">
        <f>IF(G1147 &gt; 0, "Positive Movement", IF(G1147 &lt; 0, "Negative Movement", "No Movement"))</f>
        <v>Positive Movement</v>
      </c>
      <c r="I1147" s="2">
        <f>ROUNDUP((E1147-E1146)/E1146*100,2)</f>
        <v>1.96</v>
      </c>
    </row>
    <row r="1148" spans="1:9">
      <c r="A1148" s="1">
        <v>45009</v>
      </c>
      <c r="B1148">
        <v>105.739998</v>
      </c>
      <c r="C1148">
        <v>106.160004</v>
      </c>
      <c r="D1148">
        <v>104.739998</v>
      </c>
      <c r="E1148">
        <v>106.05999799999999</v>
      </c>
      <c r="F1148">
        <v>25236200</v>
      </c>
      <c r="G1148">
        <f>ROUNDUP(E1148 - E1147,2)</f>
        <v>-0.21000000000000002</v>
      </c>
      <c r="H1148" s="2" t="str">
        <f>IF(G1148 &gt; 0, "Positive Movement", IF(G1148 &lt; 0, "Negative Movement", "No Movement"))</f>
        <v>Negative Movement</v>
      </c>
      <c r="I1148" s="2">
        <f>ROUNDUP((E1148-E1147)/E1147*100,2)</f>
        <v>-0.19</v>
      </c>
    </row>
    <row r="1149" spans="1:9">
      <c r="A1149" s="1">
        <v>45012</v>
      </c>
      <c r="B1149">
        <v>105.32</v>
      </c>
      <c r="C1149">
        <v>105.400002</v>
      </c>
      <c r="D1149">
        <v>102.629997</v>
      </c>
      <c r="E1149">
        <v>103.05999799999999</v>
      </c>
      <c r="F1149">
        <v>25393400</v>
      </c>
      <c r="G1149">
        <f>ROUNDUP(E1149 - E1148,2)</f>
        <v>-3</v>
      </c>
      <c r="H1149" s="2" t="str">
        <f>IF(G1149 &gt; 0, "Positive Movement", IF(G1149 &lt; 0, "Negative Movement", "No Movement"))</f>
        <v>Negative Movement</v>
      </c>
      <c r="I1149" s="2">
        <f>ROUNDUP((E1149-E1148)/E1148*100,2)</f>
        <v>-2.8299999999999996</v>
      </c>
    </row>
    <row r="1150" spans="1:9">
      <c r="A1150" s="1">
        <v>45013</v>
      </c>
      <c r="B1150">
        <v>103</v>
      </c>
      <c r="C1150">
        <v>103</v>
      </c>
      <c r="D1150">
        <v>100.279999</v>
      </c>
      <c r="E1150">
        <v>101.360001</v>
      </c>
      <c r="F1150">
        <v>24913500</v>
      </c>
      <c r="G1150">
        <f>ROUNDUP(E1150 - E1149,2)</f>
        <v>-1.7</v>
      </c>
      <c r="H1150" s="2" t="str">
        <f>IF(G1150 &gt; 0, "Positive Movement", IF(G1150 &lt; 0, "Negative Movement", "No Movement"))</f>
        <v>Negative Movement</v>
      </c>
      <c r="I1150" s="2">
        <f>ROUNDUP((E1150-E1149)/E1149*100,2)</f>
        <v>-1.65</v>
      </c>
    </row>
    <row r="1151" spans="1:9">
      <c r="A1151" s="1">
        <v>45014</v>
      </c>
      <c r="B1151">
        <v>102.720001</v>
      </c>
      <c r="C1151">
        <v>102.82</v>
      </c>
      <c r="D1151">
        <v>101.029999</v>
      </c>
      <c r="E1151">
        <v>101.900002</v>
      </c>
      <c r="F1151">
        <v>26148300</v>
      </c>
      <c r="G1151">
        <f>ROUNDUP(E1151 - E1150,2)</f>
        <v>0.55000000000000004</v>
      </c>
      <c r="H1151" s="2" t="str">
        <f>IF(G1151 &gt; 0, "Positive Movement", IF(G1151 &lt; 0, "Negative Movement", "No Movement"))</f>
        <v>Positive Movement</v>
      </c>
      <c r="I1151" s="2">
        <f>ROUNDUP((E1151-E1150)/E1150*100,2)</f>
        <v>0.54</v>
      </c>
    </row>
    <row r="1152" spans="1:9">
      <c r="A1152" s="1">
        <v>45015</v>
      </c>
      <c r="B1152">
        <v>101.44000200000001</v>
      </c>
      <c r="C1152">
        <v>101.610001</v>
      </c>
      <c r="D1152">
        <v>100.290001</v>
      </c>
      <c r="E1152">
        <v>101.32</v>
      </c>
      <c r="F1152">
        <v>25009800</v>
      </c>
      <c r="G1152">
        <f>ROUNDUP(E1152 - E1151,2)</f>
        <v>-0.59</v>
      </c>
      <c r="H1152" s="2" t="str">
        <f>IF(G1152 &gt; 0, "Positive Movement", IF(G1152 &lt; 0, "Negative Movement", "No Movement"))</f>
        <v>Negative Movement</v>
      </c>
      <c r="I1152" s="2">
        <f>ROUNDUP((E1152-E1151)/E1151*100,2)</f>
        <v>-0.57000000000000006</v>
      </c>
    </row>
    <row r="1153" spans="1:9">
      <c r="A1153" s="1">
        <v>45016</v>
      </c>
      <c r="B1153">
        <v>101.709999</v>
      </c>
      <c r="C1153">
        <v>104.19000200000001</v>
      </c>
      <c r="D1153">
        <v>101.44000200000001</v>
      </c>
      <c r="E1153">
        <v>104</v>
      </c>
      <c r="F1153">
        <v>28108000</v>
      </c>
      <c r="G1153">
        <f>ROUNDUP(E1153 - E1152,2)</f>
        <v>2.69</v>
      </c>
      <c r="H1153" s="2" t="str">
        <f>IF(G1153 &gt; 0, "Positive Movement", IF(G1153 &lt; 0, "Negative Movement", "No Movement"))</f>
        <v>Positive Movement</v>
      </c>
      <c r="I1153" s="2">
        <f>ROUNDUP((E1153-E1152)/E1152*100,2)</f>
        <v>2.65</v>
      </c>
    </row>
    <row r="1154" spans="1:9">
      <c r="A1154" s="1">
        <v>45019</v>
      </c>
      <c r="B1154">
        <v>102.66999800000001</v>
      </c>
      <c r="C1154">
        <v>104.949997</v>
      </c>
      <c r="D1154">
        <v>102.379997</v>
      </c>
      <c r="E1154">
        <v>104.910004</v>
      </c>
      <c r="F1154">
        <v>20719900</v>
      </c>
      <c r="G1154">
        <f>ROUNDUP(E1154 - E1153,2)</f>
        <v>0.92</v>
      </c>
      <c r="H1154" s="2" t="str">
        <f>IF(G1154 &gt; 0, "Positive Movement", IF(G1154 &lt; 0, "Negative Movement", "No Movement"))</f>
        <v>Positive Movement</v>
      </c>
      <c r="I1154" s="2">
        <f>ROUNDUP((E1154-E1153)/E1153*100,2)</f>
        <v>0.88</v>
      </c>
    </row>
    <row r="1155" spans="1:9">
      <c r="A1155" s="1">
        <v>45020</v>
      </c>
      <c r="B1155">
        <v>104.839996</v>
      </c>
      <c r="C1155">
        <v>106.099998</v>
      </c>
      <c r="D1155">
        <v>104.599998</v>
      </c>
      <c r="E1155">
        <v>105.120003</v>
      </c>
      <c r="F1155">
        <v>20377200</v>
      </c>
      <c r="G1155">
        <f>ROUNDUP(E1155 - E1154,2)</f>
        <v>0.21000000000000002</v>
      </c>
      <c r="H1155" s="2" t="str">
        <f>IF(G1155 &gt; 0, "Positive Movement", IF(G1155 &lt; 0, "Negative Movement", "No Movement"))</f>
        <v>Positive Movement</v>
      </c>
      <c r="I1155" s="2">
        <f>ROUNDUP((E1155-E1154)/E1154*100,2)</f>
        <v>0.21000000000000002</v>
      </c>
    </row>
    <row r="1156" spans="1:9">
      <c r="A1156" s="1">
        <v>45021</v>
      </c>
      <c r="B1156">
        <v>106.120003</v>
      </c>
      <c r="C1156">
        <v>106.540001</v>
      </c>
      <c r="D1156">
        <v>104.101997</v>
      </c>
      <c r="E1156">
        <v>104.949997</v>
      </c>
      <c r="F1156">
        <v>21864200</v>
      </c>
      <c r="G1156">
        <f>ROUNDUP(E1156 - E1155,2)</f>
        <v>-0.18000000000000002</v>
      </c>
      <c r="H1156" s="2" t="str">
        <f>IF(G1156 &gt; 0, "Positive Movement", IF(G1156 &lt; 0, "Negative Movement", "No Movement"))</f>
        <v>Negative Movement</v>
      </c>
      <c r="I1156" s="2">
        <f>ROUNDUP((E1156-E1155)/E1155*100,2)</f>
        <v>-0.17</v>
      </c>
    </row>
    <row r="1157" spans="1:9">
      <c r="A1157" s="1">
        <v>45022</v>
      </c>
      <c r="B1157">
        <v>105.769997</v>
      </c>
      <c r="C1157">
        <v>109.629997</v>
      </c>
      <c r="D1157">
        <v>104.81500200000001</v>
      </c>
      <c r="E1157">
        <v>108.900002</v>
      </c>
      <c r="F1157">
        <v>34684200</v>
      </c>
      <c r="G1157">
        <f>ROUNDUP(E1157 - E1156,2)</f>
        <v>3.96</v>
      </c>
      <c r="H1157" s="2" t="str">
        <f>IF(G1157 &gt; 0, "Positive Movement", IF(G1157 &lt; 0, "Negative Movement", "No Movement"))</f>
        <v>Positive Movement</v>
      </c>
      <c r="I1157" s="2">
        <f>ROUNDUP((E1157-E1156)/E1156*100,2)</f>
        <v>3.7699999999999996</v>
      </c>
    </row>
    <row r="1158" spans="1:9">
      <c r="A1158" s="1">
        <v>45026</v>
      </c>
      <c r="B1158">
        <v>107.389999</v>
      </c>
      <c r="C1158">
        <v>107.970001</v>
      </c>
      <c r="D1158">
        <v>105.599998</v>
      </c>
      <c r="E1158">
        <v>106.949997</v>
      </c>
      <c r="F1158">
        <v>19741500</v>
      </c>
      <c r="G1158">
        <f>ROUNDUP(E1158 - E1157,2)</f>
        <v>-1.96</v>
      </c>
      <c r="H1158" s="2" t="str">
        <f>IF(G1158 &gt; 0, "Positive Movement", IF(G1158 &lt; 0, "Negative Movement", "No Movement"))</f>
        <v>Negative Movement</v>
      </c>
      <c r="I1158" s="2">
        <f>ROUNDUP((E1158-E1157)/E1157*100,2)</f>
        <v>-1.8</v>
      </c>
    </row>
    <row r="1159" spans="1:9">
      <c r="A1159" s="1">
        <v>45027</v>
      </c>
      <c r="B1159">
        <v>106.91999800000001</v>
      </c>
      <c r="C1159">
        <v>107.220001</v>
      </c>
      <c r="D1159">
        <v>105.279999</v>
      </c>
      <c r="E1159">
        <v>106.120003</v>
      </c>
      <c r="F1159">
        <v>18721300</v>
      </c>
      <c r="G1159">
        <f>ROUNDUP(E1159 - E1158,2)</f>
        <v>-0.83</v>
      </c>
      <c r="H1159" s="2" t="str">
        <f>IF(G1159 &gt; 0, "Positive Movement", IF(G1159 &lt; 0, "Negative Movement", "No Movement"))</f>
        <v>Negative Movement</v>
      </c>
      <c r="I1159" s="2">
        <f>ROUNDUP((E1159-E1158)/E1158*100,2)</f>
        <v>-0.78</v>
      </c>
    </row>
    <row r="1160" spans="1:9">
      <c r="A1160" s="1">
        <v>45028</v>
      </c>
      <c r="B1160">
        <v>107.389999</v>
      </c>
      <c r="C1160">
        <v>107.58699799999999</v>
      </c>
      <c r="D1160">
        <v>104.970001</v>
      </c>
      <c r="E1160">
        <v>105.220001</v>
      </c>
      <c r="F1160">
        <v>22761600</v>
      </c>
      <c r="G1160">
        <f>ROUNDUP(E1160 - E1159,2)</f>
        <v>-0.91</v>
      </c>
      <c r="H1160" s="2" t="str">
        <f>IF(G1160 &gt; 0, "Positive Movement", IF(G1160 &lt; 0, "Negative Movement", "No Movement"))</f>
        <v>Negative Movement</v>
      </c>
      <c r="I1160" s="2">
        <f>ROUNDUP((E1160-E1159)/E1159*100,2)</f>
        <v>-0.85</v>
      </c>
    </row>
    <row r="1161" spans="1:9">
      <c r="A1161" s="1">
        <v>45029</v>
      </c>
      <c r="B1161">
        <v>106.470001</v>
      </c>
      <c r="C1161">
        <v>108.264999</v>
      </c>
      <c r="D1161">
        <v>106.44000200000001</v>
      </c>
      <c r="E1161">
        <v>108.19000200000001</v>
      </c>
      <c r="F1161">
        <v>21650700</v>
      </c>
      <c r="G1161">
        <f>ROUNDUP(E1161 - E1160,2)</f>
        <v>2.98</v>
      </c>
      <c r="H1161" s="2" t="str">
        <f>IF(G1161 &gt; 0, "Positive Movement", IF(G1161 &lt; 0, "Negative Movement", "No Movement"))</f>
        <v>Positive Movement</v>
      </c>
      <c r="I1161" s="2">
        <f>ROUNDUP((E1161-E1160)/E1160*100,2)</f>
        <v>2.8299999999999996</v>
      </c>
    </row>
    <row r="1162" spans="1:9">
      <c r="A1162" s="1">
        <v>45030</v>
      </c>
      <c r="B1162">
        <v>107.69000200000001</v>
      </c>
      <c r="C1162">
        <v>109.58000199999999</v>
      </c>
      <c r="D1162">
        <v>107.589996</v>
      </c>
      <c r="E1162">
        <v>109.459999</v>
      </c>
      <c r="F1162">
        <v>20758700</v>
      </c>
      <c r="G1162">
        <f>ROUNDUP(E1162 - E1161,2)</f>
        <v>1.27</v>
      </c>
      <c r="H1162" s="2" t="str">
        <f>IF(G1162 &gt; 0, "Positive Movement", IF(G1162 &lt; 0, "Negative Movement", "No Movement"))</f>
        <v>Positive Movement</v>
      </c>
      <c r="I1162" s="2">
        <f>ROUNDUP((E1162-E1161)/E1161*100,2)</f>
        <v>1.18</v>
      </c>
    </row>
    <row r="1163" spans="1:9">
      <c r="A1163" s="1">
        <v>45033</v>
      </c>
      <c r="B1163">
        <v>105.43</v>
      </c>
      <c r="C1163">
        <v>106.709999</v>
      </c>
      <c r="D1163">
        <v>105.32</v>
      </c>
      <c r="E1163">
        <v>106.41999800000001</v>
      </c>
      <c r="F1163">
        <v>29043400</v>
      </c>
      <c r="G1163">
        <f>ROUNDUP(E1163 - E1162,2)</f>
        <v>-3.05</v>
      </c>
      <c r="H1163" s="2" t="str">
        <f>IF(G1163 &gt; 0, "Positive Movement", IF(G1163 &lt; 0, "Negative Movement", "No Movement"))</f>
        <v>Negative Movement</v>
      </c>
      <c r="I1163" s="2">
        <f>ROUNDUP((E1163-E1162)/E1162*100,2)</f>
        <v>-2.78</v>
      </c>
    </row>
    <row r="1164" spans="1:9">
      <c r="A1164" s="1">
        <v>45034</v>
      </c>
      <c r="B1164">
        <v>107</v>
      </c>
      <c r="C1164">
        <v>107.050003</v>
      </c>
      <c r="D1164">
        <v>104.779999</v>
      </c>
      <c r="E1164">
        <v>105.120003</v>
      </c>
      <c r="F1164">
        <v>17641400</v>
      </c>
      <c r="G1164">
        <f>ROUNDUP(E1164 - E1163,2)</f>
        <v>-1.3</v>
      </c>
      <c r="H1164" s="2" t="str">
        <f>IF(G1164 &gt; 0, "Positive Movement", IF(G1164 &lt; 0, "Negative Movement", "No Movement"))</f>
        <v>Negative Movement</v>
      </c>
      <c r="I1164" s="2">
        <f>ROUNDUP((E1164-E1163)/E1163*100,2)</f>
        <v>-1.23</v>
      </c>
    </row>
    <row r="1165" spans="1:9">
      <c r="A1165" s="1">
        <v>45035</v>
      </c>
      <c r="B1165">
        <v>104.214996</v>
      </c>
      <c r="C1165">
        <v>105.724998</v>
      </c>
      <c r="D1165">
        <v>103.800003</v>
      </c>
      <c r="E1165">
        <v>105.019997</v>
      </c>
      <c r="F1165">
        <v>16732000</v>
      </c>
      <c r="G1165">
        <f>ROUNDUP(E1165 - E1164,2)</f>
        <v>-0.11</v>
      </c>
      <c r="H1165" s="2" t="str">
        <f>IF(G1165 &gt; 0, "Positive Movement", IF(G1165 &lt; 0, "Negative Movement", "No Movement"))</f>
        <v>Negative Movement</v>
      </c>
      <c r="I1165" s="2">
        <f>ROUNDUP((E1165-E1164)/E1164*100,2)</f>
        <v>-9.9999999999999992E-2</v>
      </c>
    </row>
    <row r="1166" spans="1:9">
      <c r="A1166" s="1">
        <v>45036</v>
      </c>
      <c r="B1166">
        <v>104.650002</v>
      </c>
      <c r="C1166">
        <v>106.88800000000001</v>
      </c>
      <c r="D1166">
        <v>104.639999</v>
      </c>
      <c r="E1166">
        <v>105.900002</v>
      </c>
      <c r="F1166">
        <v>22515300</v>
      </c>
      <c r="G1166">
        <f>ROUNDUP(E1166 - E1165,2)</f>
        <v>0.89</v>
      </c>
      <c r="H1166" s="2" t="str">
        <f>IF(G1166 &gt; 0, "Positive Movement", IF(G1166 &lt; 0, "Negative Movement", "No Movement"))</f>
        <v>Positive Movement</v>
      </c>
      <c r="I1166" s="2">
        <f>ROUNDUP((E1166-E1165)/E1165*100,2)</f>
        <v>0.84</v>
      </c>
    </row>
    <row r="1167" spans="1:9">
      <c r="A1167" s="1">
        <v>45037</v>
      </c>
      <c r="B1167">
        <v>106.089996</v>
      </c>
      <c r="C1167">
        <v>106.639999</v>
      </c>
      <c r="D1167">
        <v>105.485001</v>
      </c>
      <c r="E1167">
        <v>105.910004</v>
      </c>
      <c r="F1167">
        <v>22379000</v>
      </c>
      <c r="G1167">
        <f>ROUNDUP(E1167 - E1166,2)</f>
        <v>0.02</v>
      </c>
      <c r="H1167" s="2" t="str">
        <f>IF(G1167 &gt; 0, "Positive Movement", IF(G1167 &lt; 0, "Negative Movement", "No Movement"))</f>
        <v>Positive Movement</v>
      </c>
      <c r="I1167" s="2">
        <f>ROUNDUP((E1167-E1166)/E1166*100,2)</f>
        <v>0.01</v>
      </c>
    </row>
    <row r="1168" spans="1:9">
      <c r="A1168" s="1">
        <v>45040</v>
      </c>
      <c r="B1168">
        <v>106.050003</v>
      </c>
      <c r="C1168">
        <v>107.32</v>
      </c>
      <c r="D1168">
        <v>105.360001</v>
      </c>
      <c r="E1168">
        <v>106.779999</v>
      </c>
      <c r="F1168">
        <v>21410900</v>
      </c>
      <c r="G1168">
        <f>ROUNDUP(E1168 - E1167,2)</f>
        <v>0.87</v>
      </c>
      <c r="H1168" s="2" t="str">
        <f>IF(G1168 &gt; 0, "Positive Movement", IF(G1168 &lt; 0, "Negative Movement", "No Movement"))</f>
        <v>Positive Movement</v>
      </c>
      <c r="I1168" s="2">
        <f>ROUNDUP((E1168-E1167)/E1167*100,2)</f>
        <v>0.83</v>
      </c>
    </row>
    <row r="1169" spans="1:9">
      <c r="A1169" s="1">
        <v>45041</v>
      </c>
      <c r="B1169">
        <v>106.610001</v>
      </c>
      <c r="C1169">
        <v>107.44000200000001</v>
      </c>
      <c r="D1169">
        <v>104.55999799999999</v>
      </c>
      <c r="E1169">
        <v>104.610001</v>
      </c>
      <c r="F1169">
        <v>31408100</v>
      </c>
      <c r="G1169">
        <f>ROUNDUP(E1169 - E1168,2)</f>
        <v>-2.17</v>
      </c>
      <c r="H1169" s="2" t="str">
        <f>IF(G1169 &gt; 0, "Positive Movement", IF(G1169 &lt; 0, "Negative Movement", "No Movement"))</f>
        <v>Negative Movement</v>
      </c>
      <c r="I1169" s="2">
        <f>ROUNDUP((E1169-E1168)/E1168*100,2)</f>
        <v>-2.0399999999999996</v>
      </c>
    </row>
    <row r="1170" spans="1:9">
      <c r="A1170" s="1">
        <v>45042</v>
      </c>
      <c r="B1170">
        <v>105.55999799999999</v>
      </c>
      <c r="C1170">
        <v>107.019997</v>
      </c>
      <c r="D1170">
        <v>103.269997</v>
      </c>
      <c r="E1170">
        <v>104.449997</v>
      </c>
      <c r="F1170">
        <v>37068200</v>
      </c>
      <c r="G1170">
        <f>ROUNDUP(E1170 - E1169,2)</f>
        <v>-0.17</v>
      </c>
      <c r="H1170" s="2" t="str">
        <f>IF(G1170 &gt; 0, "Positive Movement", IF(G1170 &lt; 0, "Negative Movement", "No Movement"))</f>
        <v>Negative Movement</v>
      </c>
      <c r="I1170" s="2">
        <f>ROUNDUP((E1170-E1169)/E1169*100,2)</f>
        <v>-0.16</v>
      </c>
    </row>
    <row r="1171" spans="1:9">
      <c r="A1171" s="1">
        <v>45043</v>
      </c>
      <c r="B1171">
        <v>105.230003</v>
      </c>
      <c r="C1171">
        <v>109.150002</v>
      </c>
      <c r="D1171">
        <v>104.41999800000001</v>
      </c>
      <c r="E1171">
        <v>108.370003</v>
      </c>
      <c r="F1171">
        <v>38235200</v>
      </c>
      <c r="G1171">
        <f>ROUNDUP(E1171 - E1170,2)</f>
        <v>3.9299999999999997</v>
      </c>
      <c r="H1171" s="2" t="str">
        <f>IF(G1171 &gt; 0, "Positive Movement", IF(G1171 &lt; 0, "Negative Movement", "No Movement"))</f>
        <v>Positive Movement</v>
      </c>
      <c r="I1171" s="2">
        <f>ROUNDUP((E1171-E1170)/E1170*100,2)</f>
        <v>3.76</v>
      </c>
    </row>
    <row r="1172" spans="1:9">
      <c r="A1172" s="1">
        <v>45044</v>
      </c>
      <c r="B1172">
        <v>107.800003</v>
      </c>
      <c r="C1172">
        <v>108.290001</v>
      </c>
      <c r="D1172">
        <v>106.040001</v>
      </c>
      <c r="E1172">
        <v>108.220001</v>
      </c>
      <c r="F1172">
        <v>23957900</v>
      </c>
      <c r="G1172">
        <f>ROUNDUP(E1172 - E1171,2)</f>
        <v>-0.16</v>
      </c>
      <c r="H1172" s="2" t="str">
        <f>IF(G1172 &gt; 0, "Positive Movement", IF(G1172 &lt; 0, "Negative Movement", "No Movement"))</f>
        <v>Negative Movement</v>
      </c>
      <c r="I1172" s="2">
        <f>ROUNDUP((E1172-E1171)/E1171*100,2)</f>
        <v>-0.14000000000000001</v>
      </c>
    </row>
    <row r="1173" spans="1:9">
      <c r="A1173" s="1">
        <v>45047</v>
      </c>
      <c r="B1173">
        <v>107.720001</v>
      </c>
      <c r="C1173">
        <v>108.68</v>
      </c>
      <c r="D1173">
        <v>107.5</v>
      </c>
      <c r="E1173">
        <v>107.709999</v>
      </c>
      <c r="F1173">
        <v>20926300</v>
      </c>
      <c r="G1173">
        <f>ROUNDUP(E1173 - E1172,2)</f>
        <v>-0.52</v>
      </c>
      <c r="H1173" s="2" t="str">
        <f>IF(G1173 &gt; 0, "Positive Movement", IF(G1173 &lt; 0, "Negative Movement", "No Movement"))</f>
        <v>Negative Movement</v>
      </c>
      <c r="I1173" s="2">
        <f>ROUNDUP((E1173-E1172)/E1172*100,2)</f>
        <v>-0.48</v>
      </c>
    </row>
    <row r="1174" spans="1:9">
      <c r="A1174" s="1">
        <v>45048</v>
      </c>
      <c r="B1174">
        <v>107.660004</v>
      </c>
      <c r="C1174">
        <v>107.730003</v>
      </c>
      <c r="D1174">
        <v>104.5</v>
      </c>
      <c r="E1174">
        <v>105.980003</v>
      </c>
      <c r="F1174">
        <v>20343100</v>
      </c>
      <c r="G1174">
        <f>ROUNDUP(E1174 - E1173,2)</f>
        <v>-1.73</v>
      </c>
      <c r="H1174" s="2" t="str">
        <f>IF(G1174 &gt; 0, "Positive Movement", IF(G1174 &lt; 0, "Negative Movement", "No Movement"))</f>
        <v>Negative Movement</v>
      </c>
      <c r="I1174" s="2">
        <f>ROUNDUP((E1174-E1173)/E1173*100,2)</f>
        <v>-1.61</v>
      </c>
    </row>
    <row r="1175" spans="1:9">
      <c r="A1175" s="1">
        <v>45049</v>
      </c>
      <c r="B1175">
        <v>106.220001</v>
      </c>
      <c r="C1175">
        <v>108.129997</v>
      </c>
      <c r="D1175">
        <v>105.620003</v>
      </c>
      <c r="E1175">
        <v>106.120003</v>
      </c>
      <c r="F1175">
        <v>17116300</v>
      </c>
      <c r="G1175">
        <f>ROUNDUP(E1175 - E1174,2)</f>
        <v>0.15000000000000002</v>
      </c>
      <c r="H1175" s="2" t="str">
        <f>IF(G1175 &gt; 0, "Positive Movement", IF(G1175 &lt; 0, "Negative Movement", "No Movement"))</f>
        <v>Positive Movement</v>
      </c>
      <c r="I1175" s="2">
        <f>ROUNDUP((E1175-E1174)/E1174*100,2)</f>
        <v>0.14000000000000001</v>
      </c>
    </row>
    <row r="1176" spans="1:9">
      <c r="A1176" s="1">
        <v>45050</v>
      </c>
      <c r="B1176">
        <v>106.160004</v>
      </c>
      <c r="C1176">
        <v>106.300003</v>
      </c>
      <c r="D1176">
        <v>104.699997</v>
      </c>
      <c r="E1176">
        <v>105.209999</v>
      </c>
      <c r="F1176">
        <v>19780600</v>
      </c>
      <c r="G1176">
        <f>ROUNDUP(E1176 - E1175,2)</f>
        <v>-0.92</v>
      </c>
      <c r="H1176" s="2" t="str">
        <f>IF(G1176 &gt; 0, "Positive Movement", IF(G1176 &lt; 0, "Negative Movement", "No Movement"))</f>
        <v>Negative Movement</v>
      </c>
      <c r="I1176" s="2">
        <f>ROUNDUP((E1176-E1175)/E1175*100,2)</f>
        <v>-0.86</v>
      </c>
    </row>
    <row r="1177" spans="1:9">
      <c r="A1177" s="1">
        <v>45051</v>
      </c>
      <c r="B1177">
        <v>105.32</v>
      </c>
      <c r="C1177">
        <v>106.44000200000001</v>
      </c>
      <c r="D1177">
        <v>104.738998</v>
      </c>
      <c r="E1177">
        <v>106.214996</v>
      </c>
      <c r="F1177">
        <v>20705300</v>
      </c>
      <c r="G1177">
        <f>ROUNDUP(E1177 - E1176,2)</f>
        <v>1.01</v>
      </c>
      <c r="H1177" s="2" t="str">
        <f>IF(G1177 &gt; 0, "Positive Movement", IF(G1177 &lt; 0, "Negative Movement", "No Movement"))</f>
        <v>Positive Movement</v>
      </c>
      <c r="I1177" s="2">
        <f>ROUNDUP((E1177-E1176)/E1176*100,2)</f>
        <v>0.96</v>
      </c>
    </row>
    <row r="1178" spans="1:9">
      <c r="A1178" s="1">
        <v>45054</v>
      </c>
      <c r="B1178">
        <v>105.79499800000001</v>
      </c>
      <c r="C1178">
        <v>108.41999800000001</v>
      </c>
      <c r="D1178">
        <v>105.790001</v>
      </c>
      <c r="E1178">
        <v>108.239998</v>
      </c>
      <c r="F1178">
        <v>17266000</v>
      </c>
      <c r="G1178">
        <f>ROUNDUP(E1178 - E1177,2)</f>
        <v>2.0299999999999998</v>
      </c>
      <c r="H1178" s="2" t="str">
        <f>IF(G1178 &gt; 0, "Positive Movement", IF(G1178 &lt; 0, "Negative Movement", "No Movement"))</f>
        <v>Positive Movement</v>
      </c>
      <c r="I1178" s="2">
        <f>ROUNDUP((E1178-E1177)/E1177*100,2)</f>
        <v>1.91</v>
      </c>
    </row>
    <row r="1179" spans="1:9">
      <c r="A1179" s="1">
        <v>45055</v>
      </c>
      <c r="B1179">
        <v>108.779999</v>
      </c>
      <c r="C1179">
        <v>110.595001</v>
      </c>
      <c r="D1179">
        <v>107.724998</v>
      </c>
      <c r="E1179">
        <v>107.94000200000001</v>
      </c>
      <c r="F1179">
        <v>24782400</v>
      </c>
      <c r="G1179">
        <f>ROUNDUP(E1179 - E1178,2)</f>
        <v>-0.3</v>
      </c>
      <c r="H1179" s="2" t="str">
        <f>IF(G1179 &gt; 0, "Positive Movement", IF(G1179 &lt; 0, "Negative Movement", "No Movement"))</f>
        <v>Negative Movement</v>
      </c>
      <c r="I1179" s="2">
        <f>ROUNDUP((E1179-E1178)/E1178*100,2)</f>
        <v>-0.28000000000000003</v>
      </c>
    </row>
    <row r="1180" spans="1:9">
      <c r="A1180" s="1">
        <v>45056</v>
      </c>
      <c r="B1180">
        <v>108.550003</v>
      </c>
      <c r="C1180">
        <v>113.510002</v>
      </c>
      <c r="D1180">
        <v>108.480003</v>
      </c>
      <c r="E1180">
        <v>112.279999</v>
      </c>
      <c r="F1180">
        <v>47533500</v>
      </c>
      <c r="G1180">
        <f>ROUNDUP(E1180 - E1179,2)</f>
        <v>4.34</v>
      </c>
      <c r="H1180" s="2" t="str">
        <f>IF(G1180 &gt; 0, "Positive Movement", IF(G1180 &lt; 0, "Negative Movement", "No Movement"))</f>
        <v>Positive Movement</v>
      </c>
      <c r="I1180" s="2">
        <f>ROUNDUP((E1180-E1179)/E1179*100,2)</f>
        <v>4.0299999999999994</v>
      </c>
    </row>
    <row r="1181" spans="1:9">
      <c r="A1181" s="1">
        <v>45057</v>
      </c>
      <c r="B1181">
        <v>115.860001</v>
      </c>
      <c r="C1181">
        <v>118.44000200000001</v>
      </c>
      <c r="D1181">
        <v>114.93</v>
      </c>
      <c r="E1181">
        <v>116.900002</v>
      </c>
      <c r="F1181">
        <v>57115100</v>
      </c>
      <c r="G1181">
        <f>ROUNDUP(E1181 - E1180,2)</f>
        <v>4.63</v>
      </c>
      <c r="H1181" s="2" t="str">
        <f>IF(G1181 &gt; 0, "Positive Movement", IF(G1181 &lt; 0, "Negative Movement", "No Movement"))</f>
        <v>Positive Movement</v>
      </c>
      <c r="I1181" s="2">
        <f>ROUNDUP((E1181-E1180)/E1180*100,2)</f>
        <v>4.12</v>
      </c>
    </row>
    <row r="1182" spans="1:9">
      <c r="A1182" s="1">
        <v>45058</v>
      </c>
      <c r="B1182">
        <v>117</v>
      </c>
      <c r="C1182">
        <v>118.260002</v>
      </c>
      <c r="D1182">
        <v>116.550003</v>
      </c>
      <c r="E1182">
        <v>117.91999800000001</v>
      </c>
      <c r="F1182">
        <v>31272500</v>
      </c>
      <c r="G1182">
        <f>ROUNDUP(E1182 - E1181,2)</f>
        <v>1.02</v>
      </c>
      <c r="H1182" s="2" t="str">
        <f>IF(G1182 &gt; 0, "Positive Movement", IF(G1182 &lt; 0, "Negative Movement", "No Movement"))</f>
        <v>Positive Movement</v>
      </c>
      <c r="I1182" s="2">
        <f>ROUNDUP((E1182-E1181)/E1181*100,2)</f>
        <v>0.88</v>
      </c>
    </row>
    <row r="1183" spans="1:9">
      <c r="A1183" s="1">
        <v>45061</v>
      </c>
      <c r="B1183">
        <v>116.489998</v>
      </c>
      <c r="C1183">
        <v>118.79499800000001</v>
      </c>
      <c r="D1183">
        <v>116.480003</v>
      </c>
      <c r="E1183">
        <v>116.959999</v>
      </c>
      <c r="F1183">
        <v>22107900</v>
      </c>
      <c r="G1183">
        <f>ROUNDUP(E1183 - E1182,2)</f>
        <v>-0.96</v>
      </c>
      <c r="H1183" s="2" t="str">
        <f>IF(G1183 &gt; 0, "Positive Movement", IF(G1183 &lt; 0, "Negative Movement", "No Movement"))</f>
        <v>Negative Movement</v>
      </c>
      <c r="I1183" s="2">
        <f>ROUNDUP((E1183-E1182)/E1182*100,2)</f>
        <v>-0.82000000000000006</v>
      </c>
    </row>
    <row r="1184" spans="1:9">
      <c r="A1184" s="1">
        <v>45062</v>
      </c>
      <c r="B1184">
        <v>116.83000199999999</v>
      </c>
      <c r="C1184">
        <v>121.199997</v>
      </c>
      <c r="D1184">
        <v>116.83000199999999</v>
      </c>
      <c r="E1184">
        <v>120.089996</v>
      </c>
      <c r="F1184">
        <v>32370100</v>
      </c>
      <c r="G1184">
        <f>ROUNDUP(E1184 - E1183,2)</f>
        <v>3.13</v>
      </c>
      <c r="H1184" s="2" t="str">
        <f>IF(G1184 &gt; 0, "Positive Movement", IF(G1184 &lt; 0, "Negative Movement", "No Movement"))</f>
        <v>Positive Movement</v>
      </c>
      <c r="I1184" s="2">
        <f>ROUNDUP((E1184-E1183)/E1183*100,2)</f>
        <v>2.6799999999999997</v>
      </c>
    </row>
    <row r="1185" spans="1:9">
      <c r="A1185" s="1">
        <v>45063</v>
      </c>
      <c r="B1185">
        <v>120.18</v>
      </c>
      <c r="C1185">
        <v>122.279999</v>
      </c>
      <c r="D1185">
        <v>119.459999</v>
      </c>
      <c r="E1185">
        <v>121.480003</v>
      </c>
      <c r="F1185">
        <v>26659600</v>
      </c>
      <c r="G1185">
        <f>ROUNDUP(E1185 - E1184,2)</f>
        <v>1.4</v>
      </c>
      <c r="H1185" s="2" t="str">
        <f>IF(G1185 &gt; 0, "Positive Movement", IF(G1185 &lt; 0, "Negative Movement", "No Movement"))</f>
        <v>Positive Movement</v>
      </c>
      <c r="I1185" s="2">
        <f>ROUNDUP((E1185-E1184)/E1184*100,2)</f>
        <v>1.1599999999999999</v>
      </c>
    </row>
    <row r="1186" spans="1:9">
      <c r="A1186" s="1">
        <v>45064</v>
      </c>
      <c r="B1186">
        <v>121.55999799999999</v>
      </c>
      <c r="C1186">
        <v>123.900002</v>
      </c>
      <c r="D1186">
        <v>121.489998</v>
      </c>
      <c r="E1186">
        <v>123.519997</v>
      </c>
      <c r="F1186">
        <v>27014500</v>
      </c>
      <c r="G1186">
        <f>ROUNDUP(E1186 - E1185,2)</f>
        <v>2.0399999999999996</v>
      </c>
      <c r="H1186" s="2" t="str">
        <f>IF(G1186 &gt; 0, "Positive Movement", IF(G1186 &lt; 0, "Negative Movement", "No Movement"))</f>
        <v>Positive Movement</v>
      </c>
      <c r="I1186" s="2">
        <f>ROUNDUP((E1186-E1185)/E1185*100,2)</f>
        <v>1.68</v>
      </c>
    </row>
    <row r="1187" spans="1:9">
      <c r="A1187" s="1">
        <v>45065</v>
      </c>
      <c r="B1187">
        <v>124.199997</v>
      </c>
      <c r="C1187">
        <v>126.478996</v>
      </c>
      <c r="D1187">
        <v>122.720001</v>
      </c>
      <c r="E1187">
        <v>123.25</v>
      </c>
      <c r="F1187">
        <v>30251300</v>
      </c>
      <c r="G1187">
        <f>ROUNDUP(E1187 - E1186,2)</f>
        <v>-0.27</v>
      </c>
      <c r="H1187" s="2" t="str">
        <f>IF(G1187 &gt; 0, "Positive Movement", IF(G1187 &lt; 0, "Negative Movement", "No Movement"))</f>
        <v>Negative Movement</v>
      </c>
      <c r="I1187" s="2">
        <f>ROUNDUP((E1187-E1186)/E1186*100,2)</f>
        <v>-0.22</v>
      </c>
    </row>
    <row r="1188" spans="1:9">
      <c r="A1188" s="1">
        <v>45068</v>
      </c>
      <c r="B1188">
        <v>123.510002</v>
      </c>
      <c r="C1188">
        <v>127.050003</v>
      </c>
      <c r="D1188">
        <v>123.449997</v>
      </c>
      <c r="E1188">
        <v>125.870003</v>
      </c>
      <c r="F1188">
        <v>29760200</v>
      </c>
      <c r="G1188">
        <f>ROUNDUP(E1188 - E1187,2)</f>
        <v>2.63</v>
      </c>
      <c r="H1188" s="2" t="str">
        <f>IF(G1188 &gt; 0, "Positive Movement", IF(G1188 &lt; 0, "Negative Movement", "No Movement"))</f>
        <v>Positive Movement</v>
      </c>
      <c r="I1188" s="2">
        <f>ROUNDUP((E1188-E1187)/E1187*100,2)</f>
        <v>2.13</v>
      </c>
    </row>
    <row r="1189" spans="1:9">
      <c r="A1189" s="1">
        <v>45069</v>
      </c>
      <c r="B1189">
        <v>124.93</v>
      </c>
      <c r="C1189">
        <v>125.41999800000001</v>
      </c>
      <c r="D1189">
        <v>123.050003</v>
      </c>
      <c r="E1189">
        <v>123.290001</v>
      </c>
      <c r="F1189">
        <v>24477900</v>
      </c>
      <c r="G1189">
        <f>ROUNDUP(E1189 - E1188,2)</f>
        <v>-2.59</v>
      </c>
      <c r="H1189" s="2" t="str">
        <f>IF(G1189 &gt; 0, "Positive Movement", IF(G1189 &lt; 0, "Negative Movement", "No Movement"))</f>
        <v>Negative Movement</v>
      </c>
      <c r="I1189" s="2">
        <f>ROUNDUP((E1189-E1188)/E1188*100,2)</f>
        <v>-2.0499999999999998</v>
      </c>
    </row>
    <row r="1190" spans="1:9">
      <c r="A1190" s="1">
        <v>45070</v>
      </c>
      <c r="B1190">
        <v>121.879997</v>
      </c>
      <c r="C1190">
        <v>122.75</v>
      </c>
      <c r="D1190">
        <v>120.75</v>
      </c>
      <c r="E1190">
        <v>121.639999</v>
      </c>
      <c r="F1190">
        <v>23087900</v>
      </c>
      <c r="G1190">
        <f>ROUNDUP(E1190 - E1189,2)</f>
        <v>-1.66</v>
      </c>
      <c r="H1190" s="2" t="str">
        <f>IF(G1190 &gt; 0, "Positive Movement", IF(G1190 &lt; 0, "Negative Movement", "No Movement"))</f>
        <v>Negative Movement</v>
      </c>
      <c r="I1190" s="2">
        <f>ROUNDUP((E1190-E1189)/E1189*100,2)</f>
        <v>-1.34</v>
      </c>
    </row>
    <row r="1191" spans="1:9">
      <c r="A1191" s="1">
        <v>45071</v>
      </c>
      <c r="B1191">
        <v>125.209999</v>
      </c>
      <c r="C1191">
        <v>125.980003</v>
      </c>
      <c r="D1191">
        <v>122.900002</v>
      </c>
      <c r="E1191">
        <v>124.349998</v>
      </c>
      <c r="F1191">
        <v>33812700</v>
      </c>
      <c r="G1191">
        <f>ROUNDUP(E1191 - E1190,2)</f>
        <v>2.71</v>
      </c>
      <c r="H1191" s="2" t="str">
        <f>IF(G1191 &gt; 0, "Positive Movement", IF(G1191 &lt; 0, "Negative Movement", "No Movement"))</f>
        <v>Positive Movement</v>
      </c>
      <c r="I1191" s="2">
        <f>ROUNDUP((E1191-E1190)/E1190*100,2)</f>
        <v>2.23</v>
      </c>
    </row>
    <row r="1192" spans="1:9">
      <c r="A1192" s="1">
        <v>45072</v>
      </c>
      <c r="B1192">
        <v>124.06500200000001</v>
      </c>
      <c r="C1192">
        <v>126</v>
      </c>
      <c r="D1192">
        <v>123.290001</v>
      </c>
      <c r="E1192">
        <v>125.43</v>
      </c>
      <c r="F1192">
        <v>25154700</v>
      </c>
      <c r="G1192">
        <f>ROUNDUP(E1192 - E1191,2)</f>
        <v>1.0900000000000001</v>
      </c>
      <c r="H1192" s="2" t="str">
        <f>IF(G1192 &gt; 0, "Positive Movement", IF(G1192 &lt; 0, "Negative Movement", "No Movement"))</f>
        <v>Positive Movement</v>
      </c>
      <c r="I1192" s="2">
        <f>ROUNDUP((E1192-E1191)/E1191*100,2)</f>
        <v>0.87</v>
      </c>
    </row>
    <row r="1193" spans="1:9">
      <c r="A1193" s="1">
        <v>45076</v>
      </c>
      <c r="B1193">
        <v>126.290001</v>
      </c>
      <c r="C1193">
        <v>126.379997</v>
      </c>
      <c r="D1193">
        <v>122.889999</v>
      </c>
      <c r="E1193">
        <v>124.639999</v>
      </c>
      <c r="F1193">
        <v>27230700</v>
      </c>
      <c r="G1193">
        <f>ROUNDUP(E1193 - E1192,2)</f>
        <v>-0.8</v>
      </c>
      <c r="H1193" s="2" t="str">
        <f>IF(G1193 &gt; 0, "Positive Movement", IF(G1193 &lt; 0, "Negative Movement", "No Movement"))</f>
        <v>Negative Movement</v>
      </c>
      <c r="I1193" s="2">
        <f>ROUNDUP((E1193-E1192)/E1192*100,2)</f>
        <v>-0.63</v>
      </c>
    </row>
    <row r="1194" spans="1:9">
      <c r="A1194" s="1">
        <v>45077</v>
      </c>
      <c r="B1194">
        <v>123.699997</v>
      </c>
      <c r="C1194">
        <v>124.900002</v>
      </c>
      <c r="D1194">
        <v>123.099998</v>
      </c>
      <c r="E1194">
        <v>123.370003</v>
      </c>
      <c r="F1194">
        <v>41548800</v>
      </c>
      <c r="G1194">
        <f>ROUNDUP(E1194 - E1193,2)</f>
        <v>-1.27</v>
      </c>
      <c r="H1194" s="2" t="str">
        <f>IF(G1194 &gt; 0, "Positive Movement", IF(G1194 &lt; 0, "Negative Movement", "No Movement"))</f>
        <v>Negative Movement</v>
      </c>
      <c r="I1194" s="2">
        <f>ROUNDUP((E1194-E1193)/E1193*100,2)</f>
        <v>-1.02</v>
      </c>
    </row>
    <row r="1195" spans="1:9">
      <c r="A1195" s="1">
        <v>45078</v>
      </c>
      <c r="B1195">
        <v>123.5</v>
      </c>
      <c r="C1195">
        <v>125.040001</v>
      </c>
      <c r="D1195">
        <v>123.300003</v>
      </c>
      <c r="E1195">
        <v>124.370003</v>
      </c>
      <c r="F1195">
        <v>25017700</v>
      </c>
      <c r="G1195">
        <f>ROUNDUP(E1195 - E1194,2)</f>
        <v>1</v>
      </c>
      <c r="H1195" s="2" t="str">
        <f>IF(G1195 &gt; 0, "Positive Movement", IF(G1195 &lt; 0, "Negative Movement", "No Movement"))</f>
        <v>Positive Movement</v>
      </c>
      <c r="I1195" s="2">
        <f>ROUNDUP((E1195-E1194)/E1194*100,2)</f>
        <v>0.82000000000000006</v>
      </c>
    </row>
    <row r="1196" spans="1:9">
      <c r="A1196" s="1">
        <v>45079</v>
      </c>
      <c r="B1196">
        <v>124.489998</v>
      </c>
      <c r="C1196">
        <v>126.745003</v>
      </c>
      <c r="D1196">
        <v>124.349998</v>
      </c>
      <c r="E1196">
        <v>125.230003</v>
      </c>
      <c r="F1196">
        <v>19362400</v>
      </c>
      <c r="G1196">
        <f>ROUNDUP(E1196 - E1195,2)</f>
        <v>0.86</v>
      </c>
      <c r="H1196" s="2" t="str">
        <f>IF(G1196 &gt; 0, "Positive Movement", IF(G1196 &lt; 0, "Negative Movement", "No Movement"))</f>
        <v>Positive Movement</v>
      </c>
      <c r="I1196" s="2">
        <f>ROUNDUP((E1196-E1195)/E1195*100,2)</f>
        <v>0.7</v>
      </c>
    </row>
    <row r="1197" spans="1:9">
      <c r="A1197" s="1">
        <v>45082</v>
      </c>
      <c r="B1197">
        <v>124.610001</v>
      </c>
      <c r="C1197">
        <v>127.989998</v>
      </c>
      <c r="D1197">
        <v>124.379997</v>
      </c>
      <c r="E1197">
        <v>126.629997</v>
      </c>
      <c r="F1197">
        <v>22672500</v>
      </c>
      <c r="G1197">
        <f>ROUNDUP(E1197 - E1196,2)</f>
        <v>1.4</v>
      </c>
      <c r="H1197" s="2" t="str">
        <f>IF(G1197 &gt; 0, "Positive Movement", IF(G1197 &lt; 0, "Negative Movement", "No Movement"))</f>
        <v>Positive Movement</v>
      </c>
      <c r="I1197" s="2">
        <f>ROUNDUP((E1197-E1196)/E1196*100,2)</f>
        <v>1.1200000000000001</v>
      </c>
    </row>
    <row r="1198" spans="1:9">
      <c r="A1198" s="1">
        <v>45083</v>
      </c>
      <c r="B1198">
        <v>126.599998</v>
      </c>
      <c r="C1198">
        <v>128.88000500000001</v>
      </c>
      <c r="D1198">
        <v>125.970001</v>
      </c>
      <c r="E1198">
        <v>127.910004</v>
      </c>
      <c r="F1198">
        <v>19450100</v>
      </c>
      <c r="G1198">
        <f>ROUNDUP(E1198 - E1197,2)</f>
        <v>1.29</v>
      </c>
      <c r="H1198" s="2" t="str">
        <f>IF(G1198 &gt; 0, "Positive Movement", IF(G1198 &lt; 0, "Negative Movement", "No Movement"))</f>
        <v>Positive Movement</v>
      </c>
      <c r="I1198" s="2">
        <f>ROUNDUP((E1198-E1197)/E1197*100,2)</f>
        <v>1.02</v>
      </c>
    </row>
    <row r="1199" spans="1:9">
      <c r="A1199" s="1">
        <v>45084</v>
      </c>
      <c r="B1199">
        <v>127.574997</v>
      </c>
      <c r="C1199">
        <v>129.550003</v>
      </c>
      <c r="D1199">
        <v>122.629997</v>
      </c>
      <c r="E1199">
        <v>122.94000200000001</v>
      </c>
      <c r="F1199">
        <v>34179300</v>
      </c>
      <c r="G1199">
        <f>ROUNDUP(E1199 - E1198,2)</f>
        <v>-4.9799999999999995</v>
      </c>
      <c r="H1199" s="2" t="str">
        <f>IF(G1199 &gt; 0, "Positive Movement", IF(G1199 &lt; 0, "Negative Movement", "No Movement"))</f>
        <v>Negative Movement</v>
      </c>
      <c r="I1199" s="2">
        <f>ROUNDUP((E1199-E1198)/E1198*100,2)</f>
        <v>-3.8899999999999997</v>
      </c>
    </row>
    <row r="1200" spans="1:9">
      <c r="A1200" s="1">
        <v>45085</v>
      </c>
      <c r="B1200">
        <v>122.584999</v>
      </c>
      <c r="C1200">
        <v>123.730003</v>
      </c>
      <c r="D1200">
        <v>122.010002</v>
      </c>
      <c r="E1200">
        <v>122.66999800000001</v>
      </c>
      <c r="F1200">
        <v>24815000</v>
      </c>
      <c r="G1200">
        <f>ROUNDUP(E1200 - E1199,2)</f>
        <v>-0.28000000000000003</v>
      </c>
      <c r="H1200" s="2" t="str">
        <f>IF(G1200 &gt; 0, "Positive Movement", IF(G1200 &lt; 0, "Negative Movement", "No Movement"))</f>
        <v>Negative Movement</v>
      </c>
      <c r="I1200" s="2">
        <f>ROUNDUP((E1200-E1199)/E1199*100,2)</f>
        <v>-0.22</v>
      </c>
    </row>
    <row r="1201" spans="1:9">
      <c r="A1201" s="1">
        <v>45086</v>
      </c>
      <c r="B1201">
        <v>122.55999799999999</v>
      </c>
      <c r="C1201">
        <v>124.285004</v>
      </c>
      <c r="D1201">
        <v>122.41999800000001</v>
      </c>
      <c r="E1201">
        <v>122.870003</v>
      </c>
      <c r="F1201">
        <v>20304500</v>
      </c>
      <c r="G1201">
        <f>ROUNDUP(E1201 - E1200,2)</f>
        <v>0.21000000000000002</v>
      </c>
      <c r="H1201" s="2" t="str">
        <f>IF(G1201 &gt; 0, "Positive Movement", IF(G1201 &lt; 0, "Negative Movement", "No Movement"))</f>
        <v>Positive Movement</v>
      </c>
      <c r="I1201" s="2">
        <f>ROUNDUP((E1201-E1200)/E1200*100,2)</f>
        <v>0.17</v>
      </c>
    </row>
    <row r="1202" spans="1:9">
      <c r="A1202" s="1">
        <v>45089</v>
      </c>
      <c r="B1202">
        <v>123.394997</v>
      </c>
      <c r="C1202">
        <v>124.75</v>
      </c>
      <c r="D1202">
        <v>122.349998</v>
      </c>
      <c r="E1202">
        <v>124.349998</v>
      </c>
      <c r="F1202">
        <v>22255700</v>
      </c>
      <c r="G1202">
        <f>ROUNDUP(E1202 - E1201,2)</f>
        <v>1.48</v>
      </c>
      <c r="H1202" s="2" t="str">
        <f>IF(G1202 &gt; 0, "Positive Movement", IF(G1202 &lt; 0, "Negative Movement", "No Movement"))</f>
        <v>Positive Movement</v>
      </c>
      <c r="I1202" s="2">
        <f>ROUNDUP((E1202-E1201)/E1201*100,2)</f>
        <v>1.21</v>
      </c>
    </row>
    <row r="1203" spans="1:9">
      <c r="A1203" s="1">
        <v>45090</v>
      </c>
      <c r="B1203">
        <v>125.650002</v>
      </c>
      <c r="C1203">
        <v>125.860001</v>
      </c>
      <c r="D1203">
        <v>123.845001</v>
      </c>
      <c r="E1203">
        <v>124.43</v>
      </c>
      <c r="F1203">
        <v>19287700</v>
      </c>
      <c r="G1203">
        <f>ROUNDUP(E1203 - E1202,2)</f>
        <v>0.09</v>
      </c>
      <c r="H1203" s="2" t="str">
        <f>IF(G1203 &gt; 0, "Positive Movement", IF(G1203 &lt; 0, "Negative Movement", "No Movement"))</f>
        <v>Positive Movement</v>
      </c>
      <c r="I1203" s="2">
        <f>ROUNDUP((E1203-E1202)/E1202*100,2)</f>
        <v>6.9999999999999993E-2</v>
      </c>
    </row>
    <row r="1204" spans="1:9">
      <c r="A1204" s="1">
        <v>45091</v>
      </c>
      <c r="B1204">
        <v>123.800003</v>
      </c>
      <c r="C1204">
        <v>124.790001</v>
      </c>
      <c r="D1204">
        <v>122.160004</v>
      </c>
      <c r="E1204">
        <v>124.379997</v>
      </c>
      <c r="F1204">
        <v>24659600</v>
      </c>
      <c r="G1204">
        <f>ROUNDUP(E1204 - E1203,2)</f>
        <v>-6.0000000000000005E-2</v>
      </c>
      <c r="H1204" s="2" t="str">
        <f>IF(G1204 &gt; 0, "Positive Movement", IF(G1204 &lt; 0, "Negative Movement", "No Movement"))</f>
        <v>Negative Movement</v>
      </c>
      <c r="I1204" s="2">
        <f>ROUNDUP((E1204-E1203)/E1203*100,2)</f>
        <v>-0.05</v>
      </c>
    </row>
    <row r="1205" spans="1:9">
      <c r="A1205" s="1">
        <v>45092</v>
      </c>
      <c r="B1205">
        <v>123.879997</v>
      </c>
      <c r="C1205">
        <v>126.160004</v>
      </c>
      <c r="D1205">
        <v>123.139999</v>
      </c>
      <c r="E1205">
        <v>125.790001</v>
      </c>
      <c r="F1205">
        <v>24517100</v>
      </c>
      <c r="G1205">
        <f>ROUNDUP(E1205 - E1204,2)</f>
        <v>1.42</v>
      </c>
      <c r="H1205" s="2" t="str">
        <f>IF(G1205 &gt; 0, "Positive Movement", IF(G1205 &lt; 0, "Negative Movement", "No Movement"))</f>
        <v>Positive Movement</v>
      </c>
      <c r="I1205" s="2">
        <f>ROUNDUP((E1205-E1204)/E1204*100,2)</f>
        <v>1.1399999999999999</v>
      </c>
    </row>
    <row r="1206" spans="1:9">
      <c r="A1206" s="1">
        <v>45093</v>
      </c>
      <c r="B1206">
        <v>126.699997</v>
      </c>
      <c r="C1206">
        <v>126.699997</v>
      </c>
      <c r="D1206">
        <v>123.790001</v>
      </c>
      <c r="E1206">
        <v>124.05999799999999</v>
      </c>
      <c r="F1206">
        <v>56686800</v>
      </c>
      <c r="G1206">
        <f>ROUNDUP(E1206 - E1205,2)</f>
        <v>-1.74</v>
      </c>
      <c r="H1206" s="2" t="str">
        <f>IF(G1206 &gt; 0, "Positive Movement", IF(G1206 &lt; 0, "Negative Movement", "No Movement"))</f>
        <v>Negative Movement</v>
      </c>
      <c r="I1206" s="2">
        <f>ROUNDUP((E1206-E1205)/E1205*100,2)</f>
        <v>-1.3800000000000001</v>
      </c>
    </row>
    <row r="1207" spans="1:9">
      <c r="A1207" s="1">
        <v>45097</v>
      </c>
      <c r="B1207">
        <v>123.535004</v>
      </c>
      <c r="C1207">
        <v>125.175003</v>
      </c>
      <c r="D1207">
        <v>122.83000199999999</v>
      </c>
      <c r="E1207">
        <v>123.849998</v>
      </c>
      <c r="F1207">
        <v>22698000</v>
      </c>
      <c r="G1207">
        <f>ROUNDUP(E1207 - E1206,2)</f>
        <v>-0.21000000000000002</v>
      </c>
      <c r="H1207" s="2" t="str">
        <f>IF(G1207 &gt; 0, "Positive Movement", IF(G1207 &lt; 0, "Negative Movement", "No Movement"))</f>
        <v>Negative Movement</v>
      </c>
      <c r="I1207" s="2">
        <f>ROUNDUP((E1207-E1206)/E1206*100,2)</f>
        <v>-0.17</v>
      </c>
    </row>
    <row r="1208" spans="1:9">
      <c r="A1208" s="1">
        <v>45098</v>
      </c>
      <c r="B1208">
        <v>123.235001</v>
      </c>
      <c r="C1208">
        <v>123.410004</v>
      </c>
      <c r="D1208">
        <v>120.860001</v>
      </c>
      <c r="E1208">
        <v>121.260002</v>
      </c>
      <c r="F1208">
        <v>22612000</v>
      </c>
      <c r="G1208">
        <f>ROUNDUP(E1208 - E1207,2)</f>
        <v>-2.59</v>
      </c>
      <c r="H1208" s="2" t="str">
        <f>IF(G1208 &gt; 0, "Positive Movement", IF(G1208 &lt; 0, "Negative Movement", "No Movement"))</f>
        <v>Negative Movement</v>
      </c>
      <c r="I1208" s="2">
        <f>ROUNDUP((E1208-E1207)/E1207*100,2)</f>
        <v>-2.0999999999999996</v>
      </c>
    </row>
    <row r="1209" spans="1:9">
      <c r="A1209" s="1">
        <v>45099</v>
      </c>
      <c r="B1209">
        <v>120.660004</v>
      </c>
      <c r="C1209">
        <v>123.93499799999999</v>
      </c>
      <c r="D1209">
        <v>119.599998</v>
      </c>
      <c r="E1209">
        <v>123.870003</v>
      </c>
      <c r="F1209">
        <v>20781900</v>
      </c>
      <c r="G1209">
        <f>ROUNDUP(E1209 - E1208,2)</f>
        <v>2.6199999999999997</v>
      </c>
      <c r="H1209" s="2" t="str">
        <f>IF(G1209 &gt; 0, "Positive Movement", IF(G1209 &lt; 0, "Negative Movement", "No Movement"))</f>
        <v>Positive Movement</v>
      </c>
      <c r="I1209" s="2">
        <f>ROUNDUP((E1209-E1208)/E1208*100,2)</f>
        <v>2.1599999999999997</v>
      </c>
    </row>
    <row r="1210" spans="1:9">
      <c r="A1210" s="1">
        <v>45100</v>
      </c>
      <c r="B1210">
        <v>122.040001</v>
      </c>
      <c r="C1210">
        <v>123.44000200000001</v>
      </c>
      <c r="D1210">
        <v>121.860001</v>
      </c>
      <c r="E1210">
        <v>123.019997</v>
      </c>
      <c r="F1210">
        <v>29542900</v>
      </c>
      <c r="G1210">
        <f>ROUNDUP(E1210 - E1209,2)</f>
        <v>-0.86</v>
      </c>
      <c r="H1210" s="2" t="str">
        <f>IF(G1210 &gt; 0, "Positive Movement", IF(G1210 &lt; 0, "Negative Movement", "No Movement"))</f>
        <v>Negative Movement</v>
      </c>
      <c r="I1210" s="2">
        <f>ROUNDUP((E1210-E1209)/E1209*100,2)</f>
        <v>-0.69000000000000006</v>
      </c>
    </row>
    <row r="1211" spans="1:9">
      <c r="A1211" s="1">
        <v>45103</v>
      </c>
      <c r="B1211">
        <v>121.466003</v>
      </c>
      <c r="C1211">
        <v>122.720001</v>
      </c>
      <c r="D1211">
        <v>118.989998</v>
      </c>
      <c r="E1211">
        <v>119.089996</v>
      </c>
      <c r="F1211">
        <v>23185000</v>
      </c>
      <c r="G1211">
        <f>ROUNDUP(E1211 - E1210,2)</f>
        <v>-3.94</v>
      </c>
      <c r="H1211" s="2" t="str">
        <f>IF(G1211 &gt; 0, "Positive Movement", IF(G1211 &lt; 0, "Negative Movement", "No Movement"))</f>
        <v>Negative Movement</v>
      </c>
      <c r="I1211" s="2">
        <f>ROUNDUP((E1211-E1210)/E1210*100,2)</f>
        <v>-3.1999999999999997</v>
      </c>
    </row>
    <row r="1212" spans="1:9">
      <c r="A1212" s="1">
        <v>45104</v>
      </c>
      <c r="B1212">
        <v>117.839996</v>
      </c>
      <c r="C1212">
        <v>119.894997</v>
      </c>
      <c r="D1212">
        <v>116.910004</v>
      </c>
      <c r="E1212">
        <v>119.010002</v>
      </c>
      <c r="F1212">
        <v>27221700</v>
      </c>
      <c r="G1212">
        <f>ROUNDUP(E1212 - E1211,2)</f>
        <v>-0.08</v>
      </c>
      <c r="H1212" s="2" t="str">
        <f>IF(G1212 &gt; 0, "Positive Movement", IF(G1212 &lt; 0, "Negative Movement", "No Movement"))</f>
        <v>Negative Movement</v>
      </c>
      <c r="I1212" s="2">
        <f>ROUNDUP((E1212-E1211)/E1211*100,2)</f>
        <v>-6.9999999999999993E-2</v>
      </c>
    </row>
    <row r="1213" spans="1:9">
      <c r="A1213" s="1">
        <v>45105</v>
      </c>
      <c r="B1213">
        <v>117.959999</v>
      </c>
      <c r="C1213">
        <v>121.269997</v>
      </c>
      <c r="D1213">
        <v>117.599998</v>
      </c>
      <c r="E1213">
        <v>121.08000199999999</v>
      </c>
      <c r="F1213">
        <v>19753100</v>
      </c>
      <c r="G1213">
        <f>ROUNDUP(E1213 - E1212,2)</f>
        <v>2.0699999999999998</v>
      </c>
      <c r="H1213" s="2" t="str">
        <f>IF(G1213 &gt; 0, "Positive Movement", IF(G1213 &lt; 0, "Negative Movement", "No Movement"))</f>
        <v>Positive Movement</v>
      </c>
      <c r="I1213" s="2">
        <f>ROUNDUP((E1213-E1212)/E1212*100,2)</f>
        <v>1.74</v>
      </c>
    </row>
    <row r="1214" spans="1:9">
      <c r="A1214" s="1">
        <v>45106</v>
      </c>
      <c r="B1214">
        <v>120.089996</v>
      </c>
      <c r="C1214">
        <v>120.910004</v>
      </c>
      <c r="D1214">
        <v>119.209999</v>
      </c>
      <c r="E1214">
        <v>120.010002</v>
      </c>
      <c r="F1214">
        <v>18517500</v>
      </c>
      <c r="G1214">
        <f>ROUNDUP(E1214 - E1213,2)</f>
        <v>-1.07</v>
      </c>
      <c r="H1214" s="2" t="str">
        <f>IF(G1214 &gt; 0, "Positive Movement", IF(G1214 &lt; 0, "Negative Movement", "No Movement"))</f>
        <v>Negative Movement</v>
      </c>
      <c r="I1214" s="2">
        <f>ROUNDUP((E1214-E1213)/E1213*100,2)</f>
        <v>-0.89</v>
      </c>
    </row>
    <row r="1215" spans="1:9">
      <c r="A1215" s="1">
        <v>45107</v>
      </c>
      <c r="B1215">
        <v>121.099998</v>
      </c>
      <c r="C1215">
        <v>122.029999</v>
      </c>
      <c r="D1215">
        <v>120.879997</v>
      </c>
      <c r="E1215">
        <v>120.970001</v>
      </c>
      <c r="F1215">
        <v>23865800</v>
      </c>
      <c r="G1215">
        <f>ROUNDUP(E1215 - E1214,2)</f>
        <v>0.96</v>
      </c>
      <c r="H1215" s="2" t="str">
        <f>IF(G1215 &gt; 0, "Positive Movement", IF(G1215 &lt; 0, "Negative Movement", "No Movement"))</f>
        <v>Positive Movement</v>
      </c>
      <c r="I1215" s="2">
        <f>ROUNDUP((E1215-E1214)/E1214*100,2)</f>
        <v>0.8</v>
      </c>
    </row>
    <row r="1216" spans="1:9">
      <c r="A1216" s="1">
        <v>45110</v>
      </c>
      <c r="B1216">
        <v>120.32</v>
      </c>
      <c r="C1216">
        <v>121.019997</v>
      </c>
      <c r="D1216">
        <v>119.70500199999999</v>
      </c>
      <c r="E1216">
        <v>120.55999799999999</v>
      </c>
      <c r="F1216">
        <v>13888300</v>
      </c>
      <c r="G1216">
        <f>ROUNDUP(E1216 - E1215,2)</f>
        <v>-0.42</v>
      </c>
      <c r="H1216" s="2" t="str">
        <f>IF(G1216 &gt; 0, "Positive Movement", IF(G1216 &lt; 0, "Negative Movement", "No Movement"))</f>
        <v>Negative Movement</v>
      </c>
      <c r="I1216" s="2">
        <f>ROUNDUP((E1216-E1215)/E1215*100,2)</f>
        <v>-0.34</v>
      </c>
    </row>
    <row r="1217" spans="1:9">
      <c r="A1217" s="1">
        <v>45112</v>
      </c>
      <c r="B1217">
        <v>120.05999799999999</v>
      </c>
      <c r="C1217">
        <v>123.370003</v>
      </c>
      <c r="D1217">
        <v>120.05999799999999</v>
      </c>
      <c r="E1217">
        <v>122.629997</v>
      </c>
      <c r="F1217">
        <v>17830300</v>
      </c>
      <c r="G1217">
        <f>ROUNDUP(E1217 - E1216,2)</f>
        <v>2.0699999999999998</v>
      </c>
      <c r="H1217" s="2" t="str">
        <f>IF(G1217 &gt; 0, "Positive Movement", IF(G1217 &lt; 0, "Negative Movement", "No Movement"))</f>
        <v>Positive Movement</v>
      </c>
      <c r="I1217" s="2">
        <f>ROUNDUP((E1217-E1216)/E1216*100,2)</f>
        <v>1.72</v>
      </c>
    </row>
    <row r="1218" spans="1:9">
      <c r="A1218" s="1">
        <v>45113</v>
      </c>
      <c r="B1218">
        <v>120.639999</v>
      </c>
      <c r="C1218">
        <v>121.150002</v>
      </c>
      <c r="D1218">
        <v>119.25</v>
      </c>
      <c r="E1218">
        <v>120.93</v>
      </c>
      <c r="F1218">
        <v>17732500</v>
      </c>
      <c r="G1218">
        <f>ROUNDUP(E1218 - E1217,2)</f>
        <v>-1.7</v>
      </c>
      <c r="H1218" s="2" t="str">
        <f>IF(G1218 &gt; 0, "Positive Movement", IF(G1218 &lt; 0, "Negative Movement", "No Movement"))</f>
        <v>Negative Movement</v>
      </c>
      <c r="I1218" s="2">
        <f>ROUNDUP((E1218-E1217)/E1217*100,2)</f>
        <v>-1.39</v>
      </c>
    </row>
    <row r="1219" spans="1:9">
      <c r="A1219" s="1">
        <v>45114</v>
      </c>
      <c r="B1219">
        <v>120.889999</v>
      </c>
      <c r="C1219">
        <v>121.75</v>
      </c>
      <c r="D1219">
        <v>120.089996</v>
      </c>
      <c r="E1219">
        <v>120.139999</v>
      </c>
      <c r="F1219">
        <v>20982400</v>
      </c>
      <c r="G1219">
        <f>ROUNDUP(E1219 - E1218,2)</f>
        <v>-0.8</v>
      </c>
      <c r="H1219" s="2" t="str">
        <f>IF(G1219 &gt; 0, "Positive Movement", IF(G1219 &lt; 0, "Negative Movement", "No Movement"))</f>
        <v>Negative Movement</v>
      </c>
      <c r="I1219" s="2">
        <f>ROUNDUP((E1219-E1218)/E1218*100,2)</f>
        <v>-0.66</v>
      </c>
    </row>
    <row r="1220" spans="1:9">
      <c r="A1220" s="1">
        <v>45117</v>
      </c>
      <c r="B1220">
        <v>119.07</v>
      </c>
      <c r="C1220">
        <v>119.07</v>
      </c>
      <c r="D1220">
        <v>116.639999</v>
      </c>
      <c r="E1220">
        <v>116.870003</v>
      </c>
      <c r="F1220">
        <v>32960100</v>
      </c>
      <c r="G1220">
        <f>ROUNDUP(E1220 - E1219,2)</f>
        <v>-3.2699999999999996</v>
      </c>
      <c r="H1220" s="2" t="str">
        <f>IF(G1220 &gt; 0, "Positive Movement", IF(G1220 &lt; 0, "Negative Movement", "No Movement"))</f>
        <v>Negative Movement</v>
      </c>
      <c r="I1220" s="2">
        <f>ROUNDUP((E1220-E1219)/E1219*100,2)</f>
        <v>-2.73</v>
      </c>
    </row>
    <row r="1221" spans="1:9">
      <c r="A1221" s="1">
        <v>45118</v>
      </c>
      <c r="B1221">
        <v>116.760002</v>
      </c>
      <c r="C1221">
        <v>118.224998</v>
      </c>
      <c r="D1221">
        <v>115.83000199999999</v>
      </c>
      <c r="E1221">
        <v>117.709999</v>
      </c>
      <c r="F1221">
        <v>18286600</v>
      </c>
      <c r="G1221">
        <f>ROUNDUP(E1221 - E1220,2)</f>
        <v>0.84</v>
      </c>
      <c r="H1221" s="2" t="str">
        <f>IF(G1221 &gt; 0, "Positive Movement", IF(G1221 &lt; 0, "Negative Movement", "No Movement"))</f>
        <v>Positive Movement</v>
      </c>
      <c r="I1221" s="2">
        <f>ROUNDUP((E1221-E1220)/E1220*100,2)</f>
        <v>0.72</v>
      </c>
    </row>
    <row r="1222" spans="1:9">
      <c r="A1222" s="1">
        <v>45119</v>
      </c>
      <c r="B1222">
        <v>119.300003</v>
      </c>
      <c r="C1222">
        <v>120.959999</v>
      </c>
      <c r="D1222">
        <v>119</v>
      </c>
      <c r="E1222">
        <v>119.620003</v>
      </c>
      <c r="F1222">
        <v>22059600</v>
      </c>
      <c r="G1222">
        <f>ROUNDUP(E1222 - E1221,2)</f>
        <v>1.92</v>
      </c>
      <c r="H1222" s="2" t="str">
        <f>IF(G1222 &gt; 0, "Positive Movement", IF(G1222 &lt; 0, "Negative Movement", "No Movement"))</f>
        <v>Positive Movement</v>
      </c>
      <c r="I1222" s="2">
        <f>ROUNDUP((E1222-E1221)/E1221*100,2)</f>
        <v>1.6300000000000001</v>
      </c>
    </row>
    <row r="1223" spans="1:9">
      <c r="A1223" s="1">
        <v>45120</v>
      </c>
      <c r="B1223">
        <v>121.540001</v>
      </c>
      <c r="C1223">
        <v>125.334999</v>
      </c>
      <c r="D1223">
        <v>121.05999799999999</v>
      </c>
      <c r="E1223">
        <v>124.83000199999999</v>
      </c>
      <c r="F1223">
        <v>31535900</v>
      </c>
      <c r="G1223">
        <f>ROUNDUP(E1223 - E1222,2)</f>
        <v>5.21</v>
      </c>
      <c r="H1223" s="2" t="str">
        <f>IF(G1223 &gt; 0, "Positive Movement", IF(G1223 &lt; 0, "Negative Movement", "No Movement"))</f>
        <v>Positive Movement</v>
      </c>
      <c r="I1223" s="2">
        <f>ROUNDUP((E1223-E1222)/E1222*100,2)</f>
        <v>4.3599999999999994</v>
      </c>
    </row>
    <row r="1224" spans="1:9">
      <c r="A1224" s="1">
        <v>45121</v>
      </c>
      <c r="B1224">
        <v>125.129997</v>
      </c>
      <c r="C1224">
        <v>127.089996</v>
      </c>
      <c r="D1224">
        <v>124.900002</v>
      </c>
      <c r="E1224">
        <v>125.699997</v>
      </c>
      <c r="F1224">
        <v>20482800</v>
      </c>
      <c r="G1224">
        <f>ROUNDUP(E1224 - E1223,2)</f>
        <v>0.87</v>
      </c>
      <c r="H1224" s="2" t="str">
        <f>IF(G1224 &gt; 0, "Positive Movement", IF(G1224 &lt; 0, "Negative Movement", "No Movement"))</f>
        <v>Positive Movement</v>
      </c>
      <c r="I1224" s="2">
        <f>ROUNDUP((E1224-E1223)/E1223*100,2)</f>
        <v>0.7</v>
      </c>
    </row>
    <row r="1225" spans="1:9">
      <c r="A1225" s="1">
        <v>45124</v>
      </c>
      <c r="B1225">
        <v>126.05999799999999</v>
      </c>
      <c r="C1225">
        <v>127.279999</v>
      </c>
      <c r="D1225">
        <v>124.5</v>
      </c>
      <c r="E1225">
        <v>125.05999799999999</v>
      </c>
      <c r="F1225">
        <v>20675300</v>
      </c>
      <c r="G1225">
        <f>ROUNDUP(E1225 - E1224,2)</f>
        <v>-0.64</v>
      </c>
      <c r="H1225" s="2" t="str">
        <f>IF(G1225 &gt; 0, "Positive Movement", IF(G1225 &lt; 0, "Negative Movement", "No Movement"))</f>
        <v>Negative Movement</v>
      </c>
      <c r="I1225" s="2">
        <f>ROUNDUP((E1225-E1224)/E1224*100,2)</f>
        <v>-0.51</v>
      </c>
    </row>
    <row r="1226" spans="1:9">
      <c r="A1226" s="1">
        <v>45125</v>
      </c>
      <c r="B1226">
        <v>124.904999</v>
      </c>
      <c r="C1226">
        <v>124.989998</v>
      </c>
      <c r="D1226">
        <v>123.300003</v>
      </c>
      <c r="E1226">
        <v>124.08000199999999</v>
      </c>
      <c r="F1226">
        <v>21071200</v>
      </c>
      <c r="G1226">
        <f>ROUNDUP(E1226 - E1225,2)</f>
        <v>-0.98</v>
      </c>
      <c r="H1226" s="2" t="str">
        <f>IF(G1226 &gt; 0, "Positive Movement", IF(G1226 &lt; 0, "Negative Movement", "No Movement"))</f>
        <v>Negative Movement</v>
      </c>
      <c r="I1226" s="2">
        <f>ROUNDUP((E1226-E1225)/E1225*100,2)</f>
        <v>-0.79</v>
      </c>
    </row>
    <row r="1227" spans="1:9">
      <c r="A1227" s="1">
        <v>45126</v>
      </c>
      <c r="B1227">
        <v>124.790001</v>
      </c>
      <c r="C1227">
        <v>125.470001</v>
      </c>
      <c r="D1227">
        <v>122.470001</v>
      </c>
      <c r="E1227">
        <v>122.779999</v>
      </c>
      <c r="F1227">
        <v>22313800</v>
      </c>
      <c r="G1227">
        <f>ROUNDUP(E1227 - E1226,2)</f>
        <v>-1.31</v>
      </c>
      <c r="H1227" s="2" t="str">
        <f>IF(G1227 &gt; 0, "Positive Movement", IF(G1227 &lt; 0, "Negative Movement", "No Movement"))</f>
        <v>Negative Movement</v>
      </c>
      <c r="I1227" s="2">
        <f>ROUNDUP((E1227-E1226)/E1226*100,2)</f>
        <v>-1.05</v>
      </c>
    </row>
    <row r="1228" spans="1:9">
      <c r="A1228" s="1">
        <v>45127</v>
      </c>
      <c r="B1228">
        <v>122.120003</v>
      </c>
      <c r="C1228">
        <v>124.699997</v>
      </c>
      <c r="D1228">
        <v>118.68499799999999</v>
      </c>
      <c r="E1228">
        <v>119.529999</v>
      </c>
      <c r="F1228">
        <v>27541700</v>
      </c>
      <c r="G1228">
        <f>ROUNDUP(E1228 - E1227,2)</f>
        <v>-3.25</v>
      </c>
      <c r="H1228" s="2" t="str">
        <f>IF(G1228 &gt; 0, "Positive Movement", IF(G1228 &lt; 0, "Negative Movement", "No Movement"))</f>
        <v>Negative Movement</v>
      </c>
      <c r="I1228" s="2">
        <f>ROUNDUP((E1228-E1227)/E1227*100,2)</f>
        <v>-2.65</v>
      </c>
    </row>
    <row r="1229" spans="1:9">
      <c r="A1229" s="1">
        <v>45128</v>
      </c>
      <c r="B1229">
        <v>120.870003</v>
      </c>
      <c r="C1229">
        <v>121.300003</v>
      </c>
      <c r="D1229">
        <v>119.07</v>
      </c>
      <c r="E1229">
        <v>120.30999799999999</v>
      </c>
      <c r="F1229">
        <v>56498100</v>
      </c>
      <c r="G1229">
        <f>ROUNDUP(E1229 - E1228,2)</f>
        <v>0.78</v>
      </c>
      <c r="H1229" s="2" t="str">
        <f>IF(G1229 &gt; 0, "Positive Movement", IF(G1229 &lt; 0, "Negative Movement", "No Movement"))</f>
        <v>Positive Movement</v>
      </c>
      <c r="I1229" s="2">
        <f>ROUNDUP((E1229-E1228)/E1228*100,2)</f>
        <v>0.66</v>
      </c>
    </row>
    <row r="1230" spans="1:9">
      <c r="A1230" s="1">
        <v>45131</v>
      </c>
      <c r="B1230">
        <v>121.92600299999999</v>
      </c>
      <c r="C1230">
        <v>123.349998</v>
      </c>
      <c r="D1230">
        <v>121.379997</v>
      </c>
      <c r="E1230">
        <v>121.879997</v>
      </c>
      <c r="F1230">
        <v>22276100</v>
      </c>
      <c r="G1230">
        <f>ROUNDUP(E1230 - E1229,2)</f>
        <v>1.57</v>
      </c>
      <c r="H1230" s="2" t="str">
        <f>IF(G1230 &gt; 0, "Positive Movement", IF(G1230 &lt; 0, "Negative Movement", "No Movement"))</f>
        <v>Positive Movement</v>
      </c>
      <c r="I1230" s="2">
        <f>ROUNDUP((E1230-E1229)/E1229*100,2)</f>
        <v>1.31</v>
      </c>
    </row>
    <row r="1231" spans="1:9">
      <c r="A1231" s="1">
        <v>45132</v>
      </c>
      <c r="B1231">
        <v>121.879997</v>
      </c>
      <c r="C1231">
        <v>123.69000200000001</v>
      </c>
      <c r="D1231">
        <v>121.529999</v>
      </c>
      <c r="E1231">
        <v>122.790001</v>
      </c>
      <c r="F1231">
        <v>31820800</v>
      </c>
      <c r="G1231">
        <f>ROUNDUP(E1231 - E1230,2)</f>
        <v>0.92</v>
      </c>
      <c r="H1231" s="2" t="str">
        <f>IF(G1231 &gt; 0, "Positive Movement", IF(G1231 &lt; 0, "Negative Movement", "No Movement"))</f>
        <v>Positive Movement</v>
      </c>
      <c r="I1231" s="2">
        <f>ROUNDUP((E1231-E1230)/E1230*100,2)</f>
        <v>0.75</v>
      </c>
    </row>
    <row r="1232" spans="1:9">
      <c r="A1232" s="1">
        <v>45133</v>
      </c>
      <c r="B1232">
        <v>130.36000100000001</v>
      </c>
      <c r="C1232">
        <v>131.36999499999999</v>
      </c>
      <c r="D1232">
        <v>128.71000699999999</v>
      </c>
      <c r="E1232">
        <v>129.66000399999999</v>
      </c>
      <c r="F1232">
        <v>46216900</v>
      </c>
      <c r="G1232">
        <f>ROUNDUP(E1232 - E1231,2)</f>
        <v>6.88</v>
      </c>
      <c r="H1232" s="2" t="str">
        <f>IF(G1232 &gt; 0, "Positive Movement", IF(G1232 &lt; 0, "Negative Movement", "No Movement"))</f>
        <v>Positive Movement</v>
      </c>
      <c r="I1232" s="2">
        <f>ROUNDUP((E1232-E1231)/E1231*100,2)</f>
        <v>5.6</v>
      </c>
    </row>
    <row r="1233" spans="1:9">
      <c r="A1233" s="1">
        <v>45134</v>
      </c>
      <c r="B1233">
        <v>131.800003</v>
      </c>
      <c r="C1233">
        <v>133.60000600000001</v>
      </c>
      <c r="D1233">
        <v>129.179993</v>
      </c>
      <c r="E1233">
        <v>129.86999499999999</v>
      </c>
      <c r="F1233">
        <v>35931600</v>
      </c>
      <c r="G1233">
        <f>ROUNDUP(E1233 - E1232,2)</f>
        <v>0.21000000000000002</v>
      </c>
      <c r="H1233" s="2" t="str">
        <f>IF(G1233 &gt; 0, "Positive Movement", IF(G1233 &lt; 0, "Negative Movement", "No Movement"))</f>
        <v>Positive Movement</v>
      </c>
      <c r="I1233" s="2">
        <f>ROUNDUP((E1233-E1232)/E1232*100,2)</f>
        <v>0.17</v>
      </c>
    </row>
    <row r="1234" spans="1:9">
      <c r="A1234" s="1">
        <v>45135</v>
      </c>
      <c r="B1234">
        <v>130.970001</v>
      </c>
      <c r="C1234">
        <v>134.070007</v>
      </c>
      <c r="D1234">
        <v>130.91999799999999</v>
      </c>
      <c r="E1234">
        <v>133.009995</v>
      </c>
      <c r="F1234">
        <v>26971000</v>
      </c>
      <c r="G1234">
        <f>ROUNDUP(E1234 - E1233,2)</f>
        <v>3.15</v>
      </c>
      <c r="H1234" s="2" t="str">
        <f>IF(G1234 &gt; 0, "Positive Movement", IF(G1234 &lt; 0, "Negative Movement", "No Movement"))</f>
        <v>Positive Movement</v>
      </c>
      <c r="I1234" s="2">
        <f>ROUNDUP((E1234-E1233)/E1233*100,2)</f>
        <v>2.42</v>
      </c>
    </row>
    <row r="1235" spans="1:9">
      <c r="A1235" s="1">
        <v>45138</v>
      </c>
      <c r="B1235">
        <v>133.009995</v>
      </c>
      <c r="C1235">
        <v>133.83000200000001</v>
      </c>
      <c r="D1235">
        <v>132.13000500000001</v>
      </c>
      <c r="E1235">
        <v>133.11000100000001</v>
      </c>
      <c r="F1235">
        <v>18381900</v>
      </c>
      <c r="G1235">
        <f>ROUNDUP(E1235 - E1234,2)</f>
        <v>0.11</v>
      </c>
      <c r="H1235" s="2" t="str">
        <f>IF(G1235 &gt; 0, "Positive Movement", IF(G1235 &lt; 0, "Negative Movement", "No Movement"))</f>
        <v>Positive Movement</v>
      </c>
      <c r="I1235" s="2">
        <f>ROUNDUP((E1235-E1234)/E1234*100,2)</f>
        <v>0.08</v>
      </c>
    </row>
    <row r="1236" spans="1:9">
      <c r="A1236" s="1">
        <v>45139</v>
      </c>
      <c r="B1236">
        <v>130.854996</v>
      </c>
      <c r="C1236">
        <v>132.91999799999999</v>
      </c>
      <c r="D1236">
        <v>130.75</v>
      </c>
      <c r="E1236">
        <v>131.88999899999999</v>
      </c>
      <c r="F1236">
        <v>22154300</v>
      </c>
      <c r="G1236">
        <f>ROUNDUP(E1236 - E1235,2)</f>
        <v>-1.23</v>
      </c>
      <c r="H1236" s="2" t="str">
        <f>IF(G1236 &gt; 0, "Positive Movement", IF(G1236 &lt; 0, "Negative Movement", "No Movement"))</f>
        <v>Negative Movement</v>
      </c>
      <c r="I1236" s="2">
        <f>ROUNDUP((E1236-E1235)/E1235*100,2)</f>
        <v>-0.92</v>
      </c>
    </row>
    <row r="1237" spans="1:9">
      <c r="A1237" s="1">
        <v>45140</v>
      </c>
      <c r="B1237">
        <v>129.83999600000001</v>
      </c>
      <c r="C1237">
        <v>130.41999799999999</v>
      </c>
      <c r="D1237">
        <v>127.849998</v>
      </c>
      <c r="E1237">
        <v>128.63999899999999</v>
      </c>
      <c r="F1237">
        <v>22705800</v>
      </c>
      <c r="G1237">
        <f>ROUNDUP(E1237 - E1236,2)</f>
        <v>-3.25</v>
      </c>
      <c r="H1237" s="2" t="str">
        <f>IF(G1237 &gt; 0, "Positive Movement", IF(G1237 &lt; 0, "Negative Movement", "No Movement"))</f>
        <v>Negative Movement</v>
      </c>
      <c r="I1237" s="2">
        <f>ROUNDUP((E1237-E1236)/E1236*100,2)</f>
        <v>-2.4699999999999998</v>
      </c>
    </row>
    <row r="1238" spans="1:9">
      <c r="A1238" s="1">
        <v>45141</v>
      </c>
      <c r="B1238">
        <v>128.36999499999999</v>
      </c>
      <c r="C1238">
        <v>129.770004</v>
      </c>
      <c r="D1238">
        <v>127.775002</v>
      </c>
      <c r="E1238">
        <v>128.770004</v>
      </c>
      <c r="F1238">
        <v>15018100</v>
      </c>
      <c r="G1238">
        <f>ROUNDUP(E1238 - E1237,2)</f>
        <v>0.14000000000000001</v>
      </c>
      <c r="H1238" s="2" t="str">
        <f>IF(G1238 &gt; 0, "Positive Movement", IF(G1238 &lt; 0, "Negative Movement", "No Movement"))</f>
        <v>Positive Movement</v>
      </c>
      <c r="I1238" s="2">
        <f>ROUNDUP((E1238-E1237)/E1237*100,2)</f>
        <v>0.11</v>
      </c>
    </row>
    <row r="1239" spans="1:9">
      <c r="A1239" s="1">
        <v>45142</v>
      </c>
      <c r="B1239">
        <v>129.60000600000001</v>
      </c>
      <c r="C1239">
        <v>131.929993</v>
      </c>
      <c r="D1239">
        <v>128.31500199999999</v>
      </c>
      <c r="E1239">
        <v>128.53999300000001</v>
      </c>
      <c r="F1239">
        <v>20509500</v>
      </c>
      <c r="G1239">
        <f>ROUNDUP(E1239 - E1238,2)</f>
        <v>-0.24000000000000002</v>
      </c>
      <c r="H1239" s="2" t="str">
        <f>IF(G1239 &gt; 0, "Positive Movement", IF(G1239 &lt; 0, "Negative Movement", "No Movement"))</f>
        <v>Negative Movement</v>
      </c>
      <c r="I1239" s="2">
        <f>ROUNDUP((E1239-E1238)/E1238*100,2)</f>
        <v>-0.18000000000000002</v>
      </c>
    </row>
    <row r="1240" spans="1:9">
      <c r="A1240" s="1">
        <v>45145</v>
      </c>
      <c r="B1240">
        <v>129.509995</v>
      </c>
      <c r="C1240">
        <v>132.05999800000001</v>
      </c>
      <c r="D1240">
        <v>129.429993</v>
      </c>
      <c r="E1240">
        <v>131.94000199999999</v>
      </c>
      <c r="F1240">
        <v>17621000</v>
      </c>
      <c r="G1240">
        <f>ROUNDUP(E1240 - E1239,2)</f>
        <v>3.4099999999999997</v>
      </c>
      <c r="H1240" s="2" t="str">
        <f>IF(G1240 &gt; 0, "Positive Movement", IF(G1240 &lt; 0, "Negative Movement", "No Movement"))</f>
        <v>Positive Movement</v>
      </c>
      <c r="I1240" s="2">
        <f>ROUNDUP((E1240-E1239)/E1239*100,2)</f>
        <v>2.65</v>
      </c>
    </row>
    <row r="1241" spans="1:9">
      <c r="A1241" s="1">
        <v>45146</v>
      </c>
      <c r="B1241">
        <v>130.979996</v>
      </c>
      <c r="C1241">
        <v>131.94000199999999</v>
      </c>
      <c r="D1241">
        <v>130.13000500000001</v>
      </c>
      <c r="E1241">
        <v>131.83999600000001</v>
      </c>
      <c r="F1241">
        <v>16836000</v>
      </c>
      <c r="G1241">
        <f>ROUNDUP(E1241 - E1240,2)</f>
        <v>-0.11</v>
      </c>
      <c r="H1241" s="2" t="str">
        <f>IF(G1241 &gt; 0, "Positive Movement", IF(G1241 &lt; 0, "Negative Movement", "No Movement"))</f>
        <v>Negative Movement</v>
      </c>
      <c r="I1241" s="2">
        <f>ROUNDUP((E1241-E1240)/E1240*100,2)</f>
        <v>-0.08</v>
      </c>
    </row>
    <row r="1242" spans="1:9">
      <c r="A1242" s="1">
        <v>45147</v>
      </c>
      <c r="B1242">
        <v>132.19000199999999</v>
      </c>
      <c r="C1242">
        <v>132.470001</v>
      </c>
      <c r="D1242">
        <v>129.50500500000001</v>
      </c>
      <c r="E1242">
        <v>130.14999399999999</v>
      </c>
      <c r="F1242">
        <v>17745200</v>
      </c>
      <c r="G1242">
        <f>ROUNDUP(E1242 - E1241,2)</f>
        <v>-1.7</v>
      </c>
      <c r="H1242" s="2" t="str">
        <f>IF(G1242 &gt; 0, "Positive Movement", IF(G1242 &lt; 0, "Negative Movement", "No Movement"))</f>
        <v>Negative Movement</v>
      </c>
      <c r="I1242" s="2">
        <f>ROUNDUP((E1242-E1241)/E1241*100,2)</f>
        <v>-1.29</v>
      </c>
    </row>
    <row r="1243" spans="1:9">
      <c r="A1243" s="1">
        <v>45148</v>
      </c>
      <c r="B1243">
        <v>131.970001</v>
      </c>
      <c r="C1243">
        <v>132.64700300000001</v>
      </c>
      <c r="D1243">
        <v>130.03500399999999</v>
      </c>
      <c r="E1243">
        <v>130.21000699999999</v>
      </c>
      <c r="F1243">
        <v>17855700</v>
      </c>
      <c r="G1243">
        <f>ROUNDUP(E1243 - E1242,2)</f>
        <v>6.9999999999999993E-2</v>
      </c>
      <c r="H1243" s="2" t="str">
        <f>IF(G1243 &gt; 0, "Positive Movement", IF(G1243 &lt; 0, "Negative Movement", "No Movement"))</f>
        <v>Positive Movement</v>
      </c>
      <c r="I1243" s="2">
        <f>ROUNDUP((E1243-E1242)/E1242*100,2)</f>
        <v>0.05</v>
      </c>
    </row>
    <row r="1244" spans="1:9">
      <c r="A1244" s="1">
        <v>45149</v>
      </c>
      <c r="B1244">
        <v>129.20199600000001</v>
      </c>
      <c r="C1244">
        <v>130.44000199999999</v>
      </c>
      <c r="D1244">
        <v>128.75</v>
      </c>
      <c r="E1244">
        <v>130.16999799999999</v>
      </c>
      <c r="F1244">
        <v>15191500</v>
      </c>
      <c r="G1244">
        <f>ROUNDUP(E1244 - E1243,2)</f>
        <v>-0.05</v>
      </c>
      <c r="H1244" s="2" t="str">
        <f>IF(G1244 &gt; 0, "Positive Movement", IF(G1244 &lt; 0, "Negative Movement", "No Movement"))</f>
        <v>Negative Movement</v>
      </c>
      <c r="I1244" s="2">
        <f>ROUNDUP((E1244-E1243)/E1243*100,2)</f>
        <v>-0.04</v>
      </c>
    </row>
    <row r="1245" spans="1:9">
      <c r="A1245" s="1">
        <v>45152</v>
      </c>
      <c r="B1245">
        <v>129.85000600000001</v>
      </c>
      <c r="C1245">
        <v>131.91000399999999</v>
      </c>
      <c r="D1245">
        <v>129.58999600000001</v>
      </c>
      <c r="E1245">
        <v>131.83000200000001</v>
      </c>
      <c r="F1245">
        <v>17526200</v>
      </c>
      <c r="G1245">
        <f>ROUNDUP(E1245 - E1244,2)</f>
        <v>1.67</v>
      </c>
      <c r="H1245" s="2" t="str">
        <f>IF(G1245 &gt; 0, "Positive Movement", IF(G1245 &lt; 0, "Negative Movement", "No Movement"))</f>
        <v>Positive Movement</v>
      </c>
      <c r="I1245" s="2">
        <f>ROUNDUP((E1245-E1244)/E1244*100,2)</f>
        <v>1.28</v>
      </c>
    </row>
    <row r="1246" spans="1:9">
      <c r="A1246" s="1">
        <v>45153</v>
      </c>
      <c r="B1246">
        <v>131.58999600000001</v>
      </c>
      <c r="C1246">
        <v>131.990005</v>
      </c>
      <c r="D1246">
        <v>129.81899999999999</v>
      </c>
      <c r="E1246">
        <v>130.270004</v>
      </c>
      <c r="F1246">
        <v>14769200</v>
      </c>
      <c r="G1246">
        <f>ROUNDUP(E1246 - E1245,2)</f>
        <v>-1.56</v>
      </c>
      <c r="H1246" s="2" t="str">
        <f>IF(G1246 &gt; 0, "Positive Movement", IF(G1246 &lt; 0, "Negative Movement", "No Movement"))</f>
        <v>Negative Movement</v>
      </c>
      <c r="I1246" s="2">
        <f>ROUNDUP((E1246-E1245)/E1245*100,2)</f>
        <v>-1.19</v>
      </c>
    </row>
    <row r="1247" spans="1:9">
      <c r="A1247" s="1">
        <v>45154</v>
      </c>
      <c r="B1247">
        <v>129.279999</v>
      </c>
      <c r="C1247">
        <v>130.89799500000001</v>
      </c>
      <c r="D1247">
        <v>128.46000699999999</v>
      </c>
      <c r="E1247">
        <v>129.11000100000001</v>
      </c>
      <c r="F1247">
        <v>17548400</v>
      </c>
      <c r="G1247">
        <f>ROUNDUP(E1247 - E1246,2)</f>
        <v>-1.17</v>
      </c>
      <c r="H1247" s="2" t="str">
        <f>IF(G1247 &gt; 0, "Positive Movement", IF(G1247 &lt; 0, "Negative Movement", "No Movement"))</f>
        <v>Negative Movement</v>
      </c>
      <c r="I1247" s="2">
        <f>ROUNDUP((E1247-E1246)/E1246*100,2)</f>
        <v>-0.9</v>
      </c>
    </row>
    <row r="1248" spans="1:9">
      <c r="A1248" s="1">
        <v>45155</v>
      </c>
      <c r="B1248">
        <v>130.449997</v>
      </c>
      <c r="C1248">
        <v>132.49099699999999</v>
      </c>
      <c r="D1248">
        <v>129.85000600000001</v>
      </c>
      <c r="E1248">
        <v>130.46000699999999</v>
      </c>
      <c r="F1248">
        <v>23665600</v>
      </c>
      <c r="G1248">
        <f>ROUNDUP(E1248 - E1247,2)</f>
        <v>1.36</v>
      </c>
      <c r="H1248" s="2" t="str">
        <f>IF(G1248 &gt; 0, "Positive Movement", IF(G1248 &lt; 0, "Negative Movement", "No Movement"))</f>
        <v>Positive Movement</v>
      </c>
      <c r="I1248" s="2">
        <f>ROUNDUP((E1248-E1247)/E1247*100,2)</f>
        <v>1.05</v>
      </c>
    </row>
    <row r="1249" spans="1:9">
      <c r="A1249" s="1">
        <v>45156</v>
      </c>
      <c r="B1249">
        <v>129.05999800000001</v>
      </c>
      <c r="C1249">
        <v>129.83000200000001</v>
      </c>
      <c r="D1249">
        <v>127</v>
      </c>
      <c r="E1249">
        <v>128.11000100000001</v>
      </c>
      <c r="F1249">
        <v>23619400</v>
      </c>
      <c r="G1249">
        <f>ROUNDUP(E1249 - E1248,2)</f>
        <v>-2.36</v>
      </c>
      <c r="H1249" s="2" t="str">
        <f>IF(G1249 &gt; 0, "Positive Movement", IF(G1249 &lt; 0, "Negative Movement", "No Movement"))</f>
        <v>Negative Movement</v>
      </c>
      <c r="I1249" s="2">
        <f>ROUNDUP((E1249-E1248)/E1248*100,2)</f>
        <v>-1.81</v>
      </c>
    </row>
    <row r="1250" spans="1:9">
      <c r="A1250" s="1">
        <v>45159</v>
      </c>
      <c r="B1250">
        <v>127.849998</v>
      </c>
      <c r="C1250">
        <v>129.259995</v>
      </c>
      <c r="D1250">
        <v>127.160004</v>
      </c>
      <c r="E1250">
        <v>128.929993</v>
      </c>
      <c r="F1250">
        <v>21851100</v>
      </c>
      <c r="G1250">
        <f>ROUNDUP(E1250 - E1249,2)</f>
        <v>0.82000000000000006</v>
      </c>
      <c r="H1250" s="2" t="str">
        <f>IF(G1250 &gt; 0, "Positive Movement", IF(G1250 &lt; 0, "Negative Movement", "No Movement"))</f>
        <v>Positive Movement</v>
      </c>
      <c r="I1250" s="2">
        <f>ROUNDUP((E1250-E1249)/E1249*100,2)</f>
        <v>0.65</v>
      </c>
    </row>
    <row r="1251" spans="1:9">
      <c r="A1251" s="1">
        <v>45160</v>
      </c>
      <c r="B1251">
        <v>129.13000500000001</v>
      </c>
      <c r="C1251">
        <v>130.949997</v>
      </c>
      <c r="D1251">
        <v>128.925003</v>
      </c>
      <c r="E1251">
        <v>129.69000199999999</v>
      </c>
      <c r="F1251">
        <v>15569400</v>
      </c>
      <c r="G1251">
        <f>ROUNDUP(E1251 - E1250,2)</f>
        <v>0.77</v>
      </c>
      <c r="H1251" s="2" t="str">
        <f>IF(G1251 &gt; 0, "Positive Movement", IF(G1251 &lt; 0, "Negative Movement", "No Movement"))</f>
        <v>Positive Movement</v>
      </c>
      <c r="I1251" s="2">
        <f>ROUNDUP((E1251-E1250)/E1250*100,2)</f>
        <v>0.59</v>
      </c>
    </row>
    <row r="1252" spans="1:9">
      <c r="A1252" s="1">
        <v>45161</v>
      </c>
      <c r="B1252">
        <v>130.85000600000001</v>
      </c>
      <c r="C1252">
        <v>134.070007</v>
      </c>
      <c r="D1252">
        <v>130.509995</v>
      </c>
      <c r="E1252">
        <v>133.21000699999999</v>
      </c>
      <c r="F1252">
        <v>26497000</v>
      </c>
      <c r="G1252">
        <f>ROUNDUP(E1252 - E1251,2)</f>
        <v>3.53</v>
      </c>
      <c r="H1252" s="2" t="str">
        <f>IF(G1252 &gt; 0, "Positive Movement", IF(G1252 &lt; 0, "Negative Movement", "No Movement"))</f>
        <v>Positive Movement</v>
      </c>
      <c r="I1252" s="2">
        <f>ROUNDUP((E1252-E1251)/E1251*100,2)</f>
        <v>2.7199999999999998</v>
      </c>
    </row>
    <row r="1253" spans="1:9">
      <c r="A1253" s="1">
        <v>45162</v>
      </c>
      <c r="B1253">
        <v>134.72700499999999</v>
      </c>
      <c r="C1253">
        <v>134.970001</v>
      </c>
      <c r="D1253">
        <v>130.300003</v>
      </c>
      <c r="E1253">
        <v>130.41999799999999</v>
      </c>
      <c r="F1253">
        <v>18680400</v>
      </c>
      <c r="G1253">
        <f>ROUNDUP(E1253 - E1252,2)</f>
        <v>-2.8</v>
      </c>
      <c r="H1253" s="2" t="str">
        <f>IF(G1253 &gt; 0, "Positive Movement", IF(G1253 &lt; 0, "Negative Movement", "No Movement"))</f>
        <v>Negative Movement</v>
      </c>
      <c r="I1253" s="2">
        <f>ROUNDUP((E1253-E1252)/E1252*100,2)</f>
        <v>-2.0999999999999996</v>
      </c>
    </row>
    <row r="1254" spans="1:9">
      <c r="A1254" s="1">
        <v>45163</v>
      </c>
      <c r="B1254">
        <v>130.13999899999999</v>
      </c>
      <c r="C1254">
        <v>131.39999399999999</v>
      </c>
      <c r="D1254">
        <v>128.03999300000001</v>
      </c>
      <c r="E1254">
        <v>130.69000199999999</v>
      </c>
      <c r="F1254">
        <v>20678100</v>
      </c>
      <c r="G1254">
        <f>ROUNDUP(E1254 - E1253,2)</f>
        <v>0.28000000000000003</v>
      </c>
      <c r="H1254" s="2" t="str">
        <f>IF(G1254 &gt; 0, "Positive Movement", IF(G1254 &lt; 0, "Negative Movement", "No Movement"))</f>
        <v>Positive Movement</v>
      </c>
      <c r="I1254" s="2">
        <f>ROUNDUP((E1254-E1253)/E1253*100,2)</f>
        <v>0.21000000000000002</v>
      </c>
    </row>
    <row r="1255" spans="1:9">
      <c r="A1255" s="1">
        <v>45166</v>
      </c>
      <c r="B1255">
        <v>132.08000200000001</v>
      </c>
      <c r="C1255">
        <v>133.240005</v>
      </c>
      <c r="D1255">
        <v>130.85000600000001</v>
      </c>
      <c r="E1255">
        <v>131.78999300000001</v>
      </c>
      <c r="F1255">
        <v>16715500</v>
      </c>
      <c r="G1255">
        <f>ROUNDUP(E1255 - E1254,2)</f>
        <v>1.1000000000000001</v>
      </c>
      <c r="H1255" s="2" t="str">
        <f>IF(G1255 &gt; 0, "Positive Movement", IF(G1255 &lt; 0, "Negative Movement", "No Movement"))</f>
        <v>Positive Movement</v>
      </c>
      <c r="I1255" s="2">
        <f>ROUNDUP((E1255-E1254)/E1254*100,2)</f>
        <v>0.85</v>
      </c>
    </row>
    <row r="1256" spans="1:9">
      <c r="A1256" s="1">
        <v>45167</v>
      </c>
      <c r="B1256">
        <v>132.99800099999999</v>
      </c>
      <c r="C1256">
        <v>137.29499799999999</v>
      </c>
      <c r="D1256">
        <v>132.979996</v>
      </c>
      <c r="E1256">
        <v>135.490005</v>
      </c>
      <c r="F1256">
        <v>30803300</v>
      </c>
      <c r="G1256">
        <f>ROUNDUP(E1256 - E1255,2)</f>
        <v>3.71</v>
      </c>
      <c r="H1256" s="2" t="str">
        <f>IF(G1256 &gt; 0, "Positive Movement", IF(G1256 &lt; 0, "Negative Movement", "No Movement"))</f>
        <v>Positive Movement</v>
      </c>
      <c r="I1256" s="2">
        <f>ROUNDUP((E1256-E1255)/E1255*100,2)</f>
        <v>2.8099999999999996</v>
      </c>
    </row>
    <row r="1257" spans="1:9">
      <c r="A1257" s="1">
        <v>45168</v>
      </c>
      <c r="B1257">
        <v>135.570007</v>
      </c>
      <c r="C1257">
        <v>137.25</v>
      </c>
      <c r="D1257">
        <v>135.020996</v>
      </c>
      <c r="E1257">
        <v>136.929993</v>
      </c>
      <c r="F1257">
        <v>21773400</v>
      </c>
      <c r="G1257">
        <f>ROUNDUP(E1257 - E1256,2)</f>
        <v>1.44</v>
      </c>
      <c r="H1257" s="2" t="str">
        <f>IF(G1257 &gt; 0, "Positive Movement", IF(G1257 &lt; 0, "Negative Movement", "No Movement"))</f>
        <v>Positive Movement</v>
      </c>
      <c r="I1257" s="2">
        <f>ROUNDUP((E1257-E1256)/E1256*100,2)</f>
        <v>1.07</v>
      </c>
    </row>
    <row r="1258" spans="1:9">
      <c r="A1258" s="1">
        <v>45169</v>
      </c>
      <c r="B1258">
        <v>137.050003</v>
      </c>
      <c r="C1258">
        <v>138.39999399999999</v>
      </c>
      <c r="D1258">
        <v>136.820007</v>
      </c>
      <c r="E1258">
        <v>137.35000600000001</v>
      </c>
      <c r="F1258">
        <v>28147900</v>
      </c>
      <c r="G1258">
        <f>ROUNDUP(E1258 - E1257,2)</f>
        <v>0.43</v>
      </c>
      <c r="H1258" s="2" t="str">
        <f>IF(G1258 &gt; 0, "Positive Movement", IF(G1258 &lt; 0, "Negative Movement", "No Movement"))</f>
        <v>Positive Movement</v>
      </c>
      <c r="I1258" s="2">
        <f>ROUNDUP((E1258-E1257)/E1257*100,2)</f>
        <v>0.31</v>
      </c>
    </row>
    <row r="1259" spans="1:9">
      <c r="A1259" s="1">
        <v>45170</v>
      </c>
      <c r="B1259">
        <v>138.429993</v>
      </c>
      <c r="C1259">
        <v>138.58000200000001</v>
      </c>
      <c r="D1259">
        <v>135.94000199999999</v>
      </c>
      <c r="E1259">
        <v>136.800003</v>
      </c>
      <c r="F1259">
        <v>16665700</v>
      </c>
      <c r="G1259">
        <f>ROUNDUP(E1259 - E1258,2)</f>
        <v>-0.56000000000000005</v>
      </c>
      <c r="H1259" s="2" t="str">
        <f>IF(G1259 &gt; 0, "Positive Movement", IF(G1259 &lt; 0, "Negative Movement", "No Movement"))</f>
        <v>Negative Movement</v>
      </c>
      <c r="I1259" s="2">
        <f>ROUNDUP((E1259-E1258)/E1258*100,2)</f>
        <v>-0.41000000000000003</v>
      </c>
    </row>
  </sheetData>
  <autoFilter ref="A1:I1259" xr:uid="{4787136F-170A-1A46-9B08-A2028A8CDBF9}"/>
  <mergeCells count="3">
    <mergeCell ref="O36:P36"/>
    <mergeCell ref="L36:M36"/>
    <mergeCell ref="L25:N25"/>
  </mergeCells>
  <phoneticPr fontId="1" type="noConversion"/>
  <conditionalFormatting sqref="G2:H1259 I2">
    <cfRule type="colorScale" priority="13">
      <colorScale>
        <cfvo type="num" val="&quot;-&quot;"/>
        <cfvo type="num" val="&quot;+&quot;"/>
        <color rgb="FFFF0000"/>
        <color rgb="FF00B050"/>
      </colorScale>
    </cfRule>
  </conditionalFormatting>
  <conditionalFormatting sqref="G2:H1259">
    <cfRule type="cellIs" dxfId="26" priority="10" operator="greaterThan">
      <formula>0</formula>
    </cfRule>
    <cfRule type="cellIs" dxfId="25" priority="12" operator="lessThan">
      <formula>0</formula>
    </cfRule>
  </conditionalFormatting>
  <conditionalFormatting sqref="H1:H1048576">
    <cfRule type="containsText" dxfId="24" priority="8" operator="containsText" text="Positive">
      <formula>NOT(ISERROR(SEARCH("Positive",H1)))</formula>
    </cfRule>
    <cfRule type="containsText" dxfId="23" priority="9" operator="containsText" text="Negative">
      <formula>NOT(ISERROR(SEARCH("Negative",H1)))</formula>
    </cfRule>
  </conditionalFormatting>
  <conditionalFormatting sqref="H2">
    <cfRule type="containsText" dxfId="22" priority="6" operator="containsText" text="No">
      <formula>NOT(ISERROR(SEARCH("No",H2)))</formula>
    </cfRule>
    <cfRule type="containsText" priority="7" operator="containsText" text="No">
      <formula>NOT(ISERROR(SEARCH("No",H2)))</formula>
    </cfRule>
  </conditionalFormatting>
  <conditionalFormatting sqref="H3:H1259">
    <cfRule type="containsText" dxfId="21" priority="2" operator="containsText" text="Positive">
      <formula>NOT(ISERROR(SEARCH("Positive",H3)))</formula>
    </cfRule>
    <cfRule type="containsText" dxfId="20" priority="3" operator="containsText" text="Negative">
      <formula>NOT(ISERROR(SEARCH("Negative",H3)))</formula>
    </cfRule>
  </conditionalFormatting>
  <conditionalFormatting sqref="I2:I1259">
    <cfRule type="cellIs" dxfId="19" priority="4" operator="lessThan">
      <formula>0</formula>
    </cfRule>
    <cfRule type="cellIs" dxfId="18" priority="5" operator="greaterThan">
      <formula>0</formula>
    </cfRule>
  </conditionalFormatting>
  <conditionalFormatting sqref="J1">
    <cfRule type="cellIs" dxfId="17" priority="1" operator="between">
      <formula>0</formula>
      <formula>100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E589-C930-3D49-AA46-55DE9FFEB8E3}">
  <dimension ref="A1:K22"/>
  <sheetViews>
    <sheetView tabSelected="1" workbookViewId="0">
      <selection activeCell="G28" sqref="G28"/>
    </sheetView>
  </sheetViews>
  <sheetFormatPr baseColWidth="10" defaultRowHeight="18"/>
  <cols>
    <col min="1" max="1" width="11.140625" bestFit="1" customWidth="1"/>
    <col min="11" max="11" width="18" style="2" bestFit="1" customWidth="1"/>
    <col min="14" max="14" width="17.7109375" customWidth="1"/>
  </cols>
  <sheetData>
    <row r="1" spans="1:11">
      <c r="A1" s="1" t="s">
        <v>5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6</v>
      </c>
      <c r="H1" s="2" t="s">
        <v>7</v>
      </c>
      <c r="I1" s="2" t="s">
        <v>8</v>
      </c>
      <c r="J1" s="2" t="s">
        <v>36</v>
      </c>
      <c r="K1" s="2" t="s">
        <v>35</v>
      </c>
    </row>
    <row r="2" spans="1:11">
      <c r="A2" s="1">
        <v>43903</v>
      </c>
      <c r="B2">
        <v>58.950001</v>
      </c>
      <c r="C2">
        <v>60.987999000000002</v>
      </c>
      <c r="D2">
        <v>55.857151000000002</v>
      </c>
      <c r="E2">
        <v>60.986499999999999</v>
      </c>
      <c r="F2">
        <v>74002000</v>
      </c>
      <c r="G2">
        <v>5.25</v>
      </c>
      <c r="H2" s="2" t="s">
        <v>18</v>
      </c>
      <c r="I2" s="2">
        <v>9.41</v>
      </c>
      <c r="J2" s="3">
        <f>ROUNDUP(C2-D2,2)</f>
        <v>5.14</v>
      </c>
      <c r="K2" s="2">
        <f>ROUNDUP(J2/D2 * 100,2)</f>
        <v>9.2099999999999991</v>
      </c>
    </row>
    <row r="3" spans="1:11">
      <c r="A3" s="1">
        <v>44895</v>
      </c>
      <c r="B3">
        <v>95.120002999999997</v>
      </c>
      <c r="C3">
        <v>101.449997</v>
      </c>
      <c r="D3">
        <v>94.669998000000007</v>
      </c>
      <c r="E3">
        <v>101.449997</v>
      </c>
      <c r="F3">
        <v>39888100</v>
      </c>
      <c r="G3">
        <v>6.01</v>
      </c>
      <c r="H3" s="2" t="s">
        <v>18</v>
      </c>
      <c r="I3" s="2">
        <v>6.3</v>
      </c>
      <c r="J3" s="3">
        <f>ROUNDUP(C3-D3,2)</f>
        <v>6.7799999999999994</v>
      </c>
      <c r="K3" s="2">
        <f>ROUNDUP(J3/D3 * 100,2)</f>
        <v>7.17</v>
      </c>
    </row>
    <row r="4" spans="1:11">
      <c r="A4" s="1">
        <v>43916</v>
      </c>
      <c r="B4">
        <v>55.59</v>
      </c>
      <c r="C4">
        <v>58.498500999999997</v>
      </c>
      <c r="D4">
        <v>54.676498000000002</v>
      </c>
      <c r="E4">
        <v>58.087502000000001</v>
      </c>
      <c r="F4">
        <v>71434000</v>
      </c>
      <c r="G4">
        <v>2.9699999999999998</v>
      </c>
      <c r="H4" s="2" t="s">
        <v>18</v>
      </c>
      <c r="I4" s="2">
        <v>5.38</v>
      </c>
      <c r="J4" s="3">
        <f>ROUNDUP(C4-D4,2)</f>
        <v>3.8299999999999996</v>
      </c>
      <c r="K4" s="2">
        <f>ROUNDUP(J4/D4 * 100,2)</f>
        <v>7.01</v>
      </c>
    </row>
    <row r="5" spans="1:11">
      <c r="A5" s="1">
        <v>43460</v>
      </c>
      <c r="B5">
        <v>49.450499999999998</v>
      </c>
      <c r="C5">
        <v>52</v>
      </c>
      <c r="D5">
        <v>49.150002000000001</v>
      </c>
      <c r="E5">
        <v>51.972999999999999</v>
      </c>
      <c r="F5">
        <v>47466000</v>
      </c>
      <c r="G5">
        <v>3.17</v>
      </c>
      <c r="H5" s="2" t="s">
        <v>18</v>
      </c>
      <c r="I5" s="2">
        <v>6.4799999999999995</v>
      </c>
      <c r="J5" s="3">
        <f>ROUNDUP(C5-D5,2)</f>
        <v>2.8499999999999996</v>
      </c>
      <c r="K5" s="2">
        <f>ROUNDUP(J5/D5 * 100,2)</f>
        <v>5.8</v>
      </c>
    </row>
    <row r="6" spans="1:11">
      <c r="A6" s="1">
        <v>43927</v>
      </c>
      <c r="B6">
        <v>56.900002000000001</v>
      </c>
      <c r="C6">
        <v>59.733001999999999</v>
      </c>
      <c r="D6">
        <v>56.547001000000002</v>
      </c>
      <c r="E6">
        <v>59.346001000000001</v>
      </c>
      <c r="F6">
        <v>53294000</v>
      </c>
      <c r="G6">
        <v>4.46</v>
      </c>
      <c r="H6" s="2" t="s">
        <v>18</v>
      </c>
      <c r="I6" s="2">
        <v>8.1199999999999992</v>
      </c>
      <c r="J6" s="3">
        <f>ROUNDUP(C6-D6,2)</f>
        <v>3.19</v>
      </c>
      <c r="K6" s="2">
        <f>ROUNDUP(J6/D6 * 100,2)</f>
        <v>5.6499999999999995</v>
      </c>
    </row>
    <row r="7" spans="1:11">
      <c r="A7" s="1">
        <v>44769</v>
      </c>
      <c r="B7">
        <v>109.599998</v>
      </c>
      <c r="C7">
        <v>114.400002</v>
      </c>
      <c r="D7">
        <v>108.41999800000001</v>
      </c>
      <c r="E7">
        <v>113.599998</v>
      </c>
      <c r="F7">
        <v>41474600</v>
      </c>
      <c r="G7">
        <v>8.16</v>
      </c>
      <c r="H7" s="2" t="s">
        <v>18</v>
      </c>
      <c r="I7" s="2">
        <v>7.74</v>
      </c>
      <c r="J7" s="3">
        <f>ROUNDUP(C7-D7,2)</f>
        <v>5.99</v>
      </c>
      <c r="K7" s="2">
        <f>ROUNDUP(J7/D7 * 100,2)</f>
        <v>5.5299999999999994</v>
      </c>
    </row>
    <row r="8" spans="1:11">
      <c r="A8" s="1">
        <v>43900</v>
      </c>
      <c r="B8">
        <v>63</v>
      </c>
      <c r="C8">
        <v>64.057502999999997</v>
      </c>
      <c r="D8">
        <v>60.938499</v>
      </c>
      <c r="E8">
        <v>64.019501000000005</v>
      </c>
      <c r="F8">
        <v>52228000</v>
      </c>
      <c r="G8">
        <v>3.25</v>
      </c>
      <c r="H8" s="2" t="s">
        <v>18</v>
      </c>
      <c r="I8" s="2">
        <v>5.34</v>
      </c>
      <c r="J8" s="3">
        <f>ROUNDUP(C8-D8,2)</f>
        <v>3.1199999999999997</v>
      </c>
      <c r="K8" s="2">
        <f>ROUNDUP(J8/D8 * 100,2)</f>
        <v>5.12</v>
      </c>
    </row>
    <row r="9" spans="1:11">
      <c r="A9" s="1">
        <v>44230</v>
      </c>
      <c r="B9">
        <v>103.650002</v>
      </c>
      <c r="C9">
        <v>105.824997</v>
      </c>
      <c r="D9">
        <v>100.918999</v>
      </c>
      <c r="E9">
        <v>103.503502</v>
      </c>
      <c r="F9">
        <v>82364000</v>
      </c>
      <c r="G9">
        <v>7.13</v>
      </c>
      <c r="H9" s="2" t="s">
        <v>18</v>
      </c>
      <c r="I9" s="2">
        <v>7.3999999999999995</v>
      </c>
      <c r="J9" s="3">
        <f>ROUNDUP(C9-D9,2)</f>
        <v>4.91</v>
      </c>
      <c r="K9" s="2">
        <f>ROUNDUP(J9/D9 * 100,2)</f>
        <v>4.87</v>
      </c>
    </row>
    <row r="10" spans="1:11">
      <c r="A10" s="1">
        <v>44594</v>
      </c>
      <c r="B10">
        <v>151.863495</v>
      </c>
      <c r="C10">
        <v>152.10000600000001</v>
      </c>
      <c r="D10">
        <v>145.55749499999999</v>
      </c>
      <c r="E10">
        <v>148.03649899999999</v>
      </c>
      <c r="F10">
        <v>89750000</v>
      </c>
      <c r="G10">
        <v>10.16</v>
      </c>
      <c r="H10" s="2" t="s">
        <v>18</v>
      </c>
      <c r="I10" s="2">
        <v>7.37</v>
      </c>
      <c r="J10" s="3">
        <f>ROUNDUP(C10-D10,2)</f>
        <v>6.55</v>
      </c>
      <c r="K10" s="2">
        <f>ROUNDUP(J10/D10 * 100,2)</f>
        <v>4.5</v>
      </c>
    </row>
    <row r="11" spans="1:11">
      <c r="A11" s="1">
        <v>44736</v>
      </c>
      <c r="B11">
        <v>113.602997</v>
      </c>
      <c r="C11">
        <v>118.637497</v>
      </c>
      <c r="D11">
        <v>113.602997</v>
      </c>
      <c r="E11">
        <v>118.53800200000001</v>
      </c>
      <c r="F11">
        <v>39122000</v>
      </c>
      <c r="G11">
        <v>5.8599999999999994</v>
      </c>
      <c r="H11" s="2" t="s">
        <v>18</v>
      </c>
      <c r="I11" s="2">
        <v>5.2</v>
      </c>
      <c r="J11" s="3">
        <f>ROUNDUP(C11-D11,2)</f>
        <v>5.04</v>
      </c>
      <c r="K11" s="2">
        <f>ROUNDUP(J11/D11 * 100,2)</f>
        <v>4.4399999999999995</v>
      </c>
    </row>
    <row r="12" spans="1:11">
      <c r="A12" s="1">
        <v>44216</v>
      </c>
      <c r="B12">
        <v>91.572997999999998</v>
      </c>
      <c r="C12">
        <v>95.185501000000002</v>
      </c>
      <c r="D12">
        <v>91.276497000000006</v>
      </c>
      <c r="E12">
        <v>94.345000999999996</v>
      </c>
      <c r="F12">
        <v>49806000</v>
      </c>
      <c r="G12">
        <v>4.8099999999999996</v>
      </c>
      <c r="H12" s="2" t="s">
        <v>18</v>
      </c>
      <c r="I12" s="2">
        <v>5.37</v>
      </c>
      <c r="J12" s="3">
        <f>ROUNDUP(C12-D12,2)</f>
        <v>3.9099999999999997</v>
      </c>
      <c r="K12" s="2">
        <f>ROUNDUP(J12/D12 * 100,2)</f>
        <v>4.29</v>
      </c>
    </row>
    <row r="13" spans="1:11">
      <c r="A13" s="1">
        <v>43469</v>
      </c>
      <c r="B13">
        <v>51.629500999999998</v>
      </c>
      <c r="C13">
        <v>53.542000000000002</v>
      </c>
      <c r="D13">
        <v>51.370899000000001</v>
      </c>
      <c r="E13">
        <v>53.535499999999999</v>
      </c>
      <c r="F13">
        <v>41878000</v>
      </c>
      <c r="G13">
        <v>2.7399999999999998</v>
      </c>
      <c r="H13" s="2" t="s">
        <v>18</v>
      </c>
      <c r="I13" s="2">
        <v>5.38</v>
      </c>
      <c r="J13" s="3">
        <f>ROUNDUP(C13-D13,2)</f>
        <v>2.1799999999999997</v>
      </c>
      <c r="K13" s="2">
        <f>ROUNDUP(J13/D13 * 100,2)</f>
        <v>4.25</v>
      </c>
    </row>
    <row r="14" spans="1:11">
      <c r="A14" s="1">
        <v>43914</v>
      </c>
      <c r="B14">
        <v>55.188499</v>
      </c>
      <c r="C14">
        <v>56.75</v>
      </c>
      <c r="D14">
        <v>54.530997999999997</v>
      </c>
      <c r="E14">
        <v>56.722999999999999</v>
      </c>
      <c r="F14">
        <v>66890000</v>
      </c>
      <c r="G14">
        <v>3.9</v>
      </c>
      <c r="H14" s="2" t="s">
        <v>18</v>
      </c>
      <c r="I14" s="2">
        <v>7.37</v>
      </c>
      <c r="J14" s="3">
        <f>ROUNDUP(C14-D14,2)</f>
        <v>2.2199999999999998</v>
      </c>
      <c r="K14" s="2">
        <f>ROUNDUP(J14/D14 * 100,2)</f>
        <v>4.08</v>
      </c>
    </row>
    <row r="15" spans="1:11">
      <c r="A15" s="1">
        <v>44139</v>
      </c>
      <c r="B15">
        <v>85.513999999999996</v>
      </c>
      <c r="C15">
        <v>88.568252999999999</v>
      </c>
      <c r="D15">
        <v>85.301497999999995</v>
      </c>
      <c r="E15">
        <v>87.456496999999999</v>
      </c>
      <c r="F15">
        <v>71418000</v>
      </c>
      <c r="G15">
        <v>4.95</v>
      </c>
      <c r="H15" s="2" t="s">
        <v>18</v>
      </c>
      <c r="I15" s="2">
        <v>6</v>
      </c>
      <c r="J15" s="3">
        <f>ROUNDUP(C15-D15,2)</f>
        <v>3.2699999999999996</v>
      </c>
      <c r="K15" s="2">
        <f>ROUNDUP(J15/D15 * 100,2)</f>
        <v>3.84</v>
      </c>
    </row>
    <row r="16" spans="1:11">
      <c r="A16" s="1">
        <v>44946</v>
      </c>
      <c r="B16">
        <v>95.949996999999996</v>
      </c>
      <c r="C16">
        <v>99.419998000000007</v>
      </c>
      <c r="D16">
        <v>95.910004000000001</v>
      </c>
      <c r="E16">
        <v>99.279999000000004</v>
      </c>
      <c r="F16">
        <v>53704800</v>
      </c>
      <c r="G16">
        <v>5.37</v>
      </c>
      <c r="H16" s="2" t="s">
        <v>18</v>
      </c>
      <c r="I16" s="2">
        <v>5.72</v>
      </c>
      <c r="J16" s="3">
        <f>ROUNDUP(C16-D16,2)</f>
        <v>3.51</v>
      </c>
      <c r="K16" s="2">
        <f>ROUNDUP(J16/D16 * 100,2)</f>
        <v>3.6599999999999997</v>
      </c>
    </row>
    <row r="17" spans="1:11">
      <c r="A17" s="1">
        <v>43672</v>
      </c>
      <c r="B17">
        <v>61.201999999999998</v>
      </c>
      <c r="C17">
        <v>63.277500000000003</v>
      </c>
      <c r="D17">
        <v>61.200001</v>
      </c>
      <c r="E17">
        <v>62.520499999999998</v>
      </c>
      <c r="F17">
        <v>96116000</v>
      </c>
      <c r="G17">
        <v>5.92</v>
      </c>
      <c r="H17" s="2" t="s">
        <v>18</v>
      </c>
      <c r="I17" s="2">
        <v>10.45</v>
      </c>
      <c r="J17" s="3">
        <f>ROUNDUP(C17-D17,2)</f>
        <v>2.0799999999999996</v>
      </c>
      <c r="K17" s="2">
        <f>ROUNDUP(J17/D17 * 100,2)</f>
        <v>3.4</v>
      </c>
    </row>
    <row r="18" spans="1:11">
      <c r="A18" s="1">
        <v>44875</v>
      </c>
      <c r="B18">
        <v>92.339995999999999</v>
      </c>
      <c r="C18">
        <v>94.550003000000004</v>
      </c>
      <c r="D18">
        <v>91.650002000000001</v>
      </c>
      <c r="E18">
        <v>94.169998000000007</v>
      </c>
      <c r="F18">
        <v>42371200</v>
      </c>
      <c r="G18">
        <v>6.77</v>
      </c>
      <c r="H18" s="2" t="s">
        <v>18</v>
      </c>
      <c r="I18" s="2">
        <v>7.75</v>
      </c>
      <c r="J18" s="3">
        <f>ROUNDUP(C18-D18,2)</f>
        <v>2.9099999999999997</v>
      </c>
      <c r="K18" s="2">
        <f>ROUNDUP(J18/D18 * 100,2)</f>
        <v>3.1799999999999997</v>
      </c>
    </row>
    <row r="19" spans="1:11">
      <c r="A19" s="1">
        <v>44629</v>
      </c>
      <c r="B19">
        <v>131.39999399999999</v>
      </c>
      <c r="C19">
        <v>134.19850199999999</v>
      </c>
      <c r="D19">
        <v>130.087997</v>
      </c>
      <c r="E19">
        <v>133.86599699999999</v>
      </c>
      <c r="F19">
        <v>32258000</v>
      </c>
      <c r="G19">
        <v>6.59</v>
      </c>
      <c r="H19" s="2" t="s">
        <v>18</v>
      </c>
      <c r="I19" s="2">
        <v>5.18</v>
      </c>
      <c r="J19" s="3">
        <f>ROUNDUP(C19-D19,2)</f>
        <v>4.12</v>
      </c>
      <c r="K19" s="2">
        <f>ROUNDUP(J19/D19 * 100,2)</f>
        <v>3.17</v>
      </c>
    </row>
    <row r="20" spans="1:11">
      <c r="A20" s="1">
        <v>43950</v>
      </c>
      <c r="B20">
        <v>67.072997999999998</v>
      </c>
      <c r="C20">
        <v>67.999495999999994</v>
      </c>
      <c r="D20">
        <v>66.266998000000001</v>
      </c>
      <c r="E20">
        <v>67.073997000000006</v>
      </c>
      <c r="F20">
        <v>75872000</v>
      </c>
      <c r="G20">
        <v>5.3999999999999995</v>
      </c>
      <c r="H20" s="2" t="s">
        <v>18</v>
      </c>
      <c r="I20" s="2">
        <v>8.74</v>
      </c>
      <c r="J20" s="3">
        <f>ROUNDUP(C20-D20,2)</f>
        <v>1.74</v>
      </c>
      <c r="K20" s="2">
        <f>ROUNDUP(J20/D20 * 100,2)</f>
        <v>2.63</v>
      </c>
    </row>
    <row r="21" spans="1:11">
      <c r="A21" s="1">
        <v>44959</v>
      </c>
      <c r="B21">
        <v>106.790001</v>
      </c>
      <c r="C21">
        <v>108.82</v>
      </c>
      <c r="D21">
        <v>106.540001</v>
      </c>
      <c r="E21">
        <v>108.800003</v>
      </c>
      <c r="F21">
        <v>46622600</v>
      </c>
      <c r="G21">
        <v>7.38</v>
      </c>
      <c r="H21" s="2" t="s">
        <v>18</v>
      </c>
      <c r="I21" s="2">
        <v>7.27</v>
      </c>
      <c r="J21" s="3">
        <f>ROUNDUP(C21-D21,2)</f>
        <v>2.2799999999999998</v>
      </c>
      <c r="K21" s="2">
        <f>ROUNDUP(J21/D21 * 100,2)</f>
        <v>2.15</v>
      </c>
    </row>
    <row r="22" spans="1:11">
      <c r="A22" s="1">
        <v>45133</v>
      </c>
      <c r="B22">
        <v>130.36000100000001</v>
      </c>
      <c r="C22">
        <v>131.36999499999999</v>
      </c>
      <c r="D22">
        <v>128.71000699999999</v>
      </c>
      <c r="E22">
        <v>129.66000399999999</v>
      </c>
      <c r="F22">
        <v>46216900</v>
      </c>
      <c r="G22">
        <v>6.88</v>
      </c>
      <c r="H22" s="2" t="s">
        <v>18</v>
      </c>
      <c r="I22" s="2">
        <v>5.6</v>
      </c>
      <c r="J22" s="3">
        <f>ROUNDUP(C22-D22,2)</f>
        <v>2.6599999999999997</v>
      </c>
      <c r="K22" s="2">
        <f>ROUNDUP(J22/D22 * 100,2)</f>
        <v>2.0699999999999998</v>
      </c>
    </row>
  </sheetData>
  <sortState xmlns:xlrd2="http://schemas.microsoft.com/office/spreadsheetml/2017/richdata2" ref="A2:K23">
    <sortCondition descending="1" ref="K1:K23"/>
  </sortState>
  <phoneticPr fontId="1" type="noConversion"/>
  <conditionalFormatting sqref="H1:H22">
    <cfRule type="containsText" dxfId="8" priority="9" operator="containsText" text="Positive">
      <formula>NOT(ISERROR(SEARCH("Positive",H1)))</formula>
    </cfRule>
    <cfRule type="containsText" dxfId="7" priority="10" operator="containsText" text="Negative">
      <formula>NOT(ISERROR(SEARCH("Negative",H1)))</formula>
    </cfRule>
  </conditionalFormatting>
  <conditionalFormatting sqref="G2:H22">
    <cfRule type="colorScale" priority="8">
      <colorScale>
        <cfvo type="num" val="&quot;-&quot;"/>
        <cfvo type="num" val="&quot;+&quot;"/>
        <color rgb="FFFF0000"/>
        <color rgb="FF00B050"/>
      </colorScale>
    </cfRule>
  </conditionalFormatting>
  <conditionalFormatting sqref="G2:H22">
    <cfRule type="cellIs" dxfId="6" priority="6" operator="greaterThan">
      <formula>0</formula>
    </cfRule>
    <cfRule type="cellIs" dxfId="5" priority="7" operator="lessThan">
      <formula>0</formula>
    </cfRule>
  </conditionalFormatting>
  <conditionalFormatting sqref="H2:H22">
    <cfRule type="containsText" dxfId="4" priority="2" operator="containsText" text="Positive">
      <formula>NOT(ISERROR(SEARCH("Positive",H2)))</formula>
    </cfRule>
    <cfRule type="containsText" dxfId="3" priority="3" operator="containsText" text="Negative">
      <formula>NOT(ISERROR(SEARCH("Negative",H2)))</formula>
    </cfRule>
  </conditionalFormatting>
  <conditionalFormatting sqref="I2:J22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J1:J1048576">
    <cfRule type="cellIs" dxfId="0" priority="1" operator="between">
      <formula>0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Big Swings</vt:lpstr>
      <vt:lpstr>Sheet1!ALPHABET_1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Sung Won</dc:creator>
  <cp:lastModifiedBy>Lee Sung Won</cp:lastModifiedBy>
  <dcterms:created xsi:type="dcterms:W3CDTF">2023-10-27T05:28:33Z</dcterms:created>
  <dcterms:modified xsi:type="dcterms:W3CDTF">2023-10-28T19:34:03Z</dcterms:modified>
</cp:coreProperties>
</file>