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E:\Project Excel\Project Excel\"/>
    </mc:Choice>
  </mc:AlternateContent>
  <bookViews>
    <workbookView xWindow="0" yWindow="0" windowWidth="20490" windowHeight="7530"/>
  </bookViews>
  <sheets>
    <sheet name="ORDER data" sheetId="1" r:id="rId1"/>
    <sheet name="pivot1" sheetId="3" r:id="rId2"/>
    <sheet name="pivot 2" sheetId="4" r:id="rId3"/>
    <sheet name="pivot 3" sheetId="5" r:id="rId4"/>
    <sheet name="pivot 4" sheetId="6" r:id="rId5"/>
    <sheet name="pivot 5" sheetId="7" r:id="rId6"/>
    <sheet name="pivot 6" sheetId="8" r:id="rId7"/>
    <sheet name="pivot 7" sheetId="9" r:id="rId8"/>
    <sheet name="pivot 8" sheetId="10" r:id="rId9"/>
    <sheet name="pivot 9" sheetId="12" r:id="rId10"/>
    <sheet name="pivot 10" sheetId="13" r:id="rId11"/>
    <sheet name="human resource dashboard" sheetId="2" r:id="rId12"/>
  </sheets>
  <definedNames>
    <definedName name="_xlchart.v2.0" hidden="1">pivot1!$D$4:$D$14</definedName>
    <definedName name="_xlchart.v2.1" hidden="1">pivot1!$E$3</definedName>
    <definedName name="_xlchart.v2.2" hidden="1">pivot1!$E$4:$E$14</definedName>
    <definedName name="Slicer_eligibility">#N/A</definedName>
    <definedName name="Slicer_Gender">#N/A</definedName>
    <definedName name="Slicer_Hire_Type">#N/A</definedName>
    <definedName name="Slicer_Qualification">#N/A</definedName>
    <definedName name="Slicer_Status">#N/A</definedName>
    <definedName name="Slicer_Years">#N/A</definedName>
  </definedNames>
  <calcPr calcId="162913"/>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1" l="1"/>
  <c r="I6" i="9" l="1"/>
  <c r="I7" i="9"/>
  <c r="I8" i="9"/>
  <c r="I9" i="9"/>
  <c r="I10" i="9"/>
  <c r="I11" i="9"/>
  <c r="I12" i="9"/>
  <c r="I13" i="9"/>
  <c r="I14" i="9"/>
  <c r="I5" i="9"/>
  <c r="E5" i="3" l="1"/>
  <c r="E6" i="3"/>
  <c r="E7" i="3"/>
  <c r="E8" i="3"/>
  <c r="E9" i="3"/>
  <c r="E10" i="3"/>
  <c r="E11" i="3"/>
  <c r="E12" i="3"/>
  <c r="E13" i="3"/>
  <c r="E4" i="3"/>
  <c r="Q406" i="1" l="1"/>
  <c r="R406" i="1" s="1"/>
  <c r="K406" i="1"/>
  <c r="Q405" i="1"/>
  <c r="R405" i="1" s="1"/>
  <c r="K405" i="1"/>
  <c r="Q404" i="1"/>
  <c r="R404" i="1" s="1"/>
  <c r="K404" i="1"/>
  <c r="Q403" i="1"/>
  <c r="R403" i="1" s="1"/>
  <c r="K403" i="1"/>
  <c r="Q402" i="1"/>
  <c r="R402" i="1" s="1"/>
  <c r="K402" i="1"/>
  <c r="J402" i="1"/>
  <c r="Q401" i="1"/>
  <c r="R401" i="1" s="1"/>
  <c r="K401" i="1"/>
  <c r="Q400" i="1"/>
  <c r="R400" i="1" s="1"/>
  <c r="K400" i="1"/>
  <c r="Q399" i="1"/>
  <c r="R399" i="1" s="1"/>
  <c r="K399" i="1"/>
  <c r="J399" i="1"/>
  <c r="Q398" i="1"/>
  <c r="R398" i="1" s="1"/>
  <c r="K398" i="1"/>
  <c r="Q397" i="1"/>
  <c r="R397" i="1" s="1"/>
  <c r="K397" i="1"/>
  <c r="Q396" i="1"/>
  <c r="R396" i="1" s="1"/>
  <c r="K396" i="1"/>
  <c r="Q395" i="1"/>
  <c r="R395" i="1" s="1"/>
  <c r="K395" i="1"/>
  <c r="Q394" i="1"/>
  <c r="R394" i="1" s="1"/>
  <c r="K394" i="1"/>
  <c r="J394" i="1"/>
  <c r="Q393" i="1"/>
  <c r="R393" i="1" s="1"/>
  <c r="K393" i="1"/>
  <c r="Q392" i="1"/>
  <c r="R392" i="1" s="1"/>
  <c r="K392" i="1"/>
  <c r="Q391" i="1"/>
  <c r="R391" i="1" s="1"/>
  <c r="K391" i="1"/>
  <c r="J391" i="1"/>
  <c r="Q390" i="1"/>
  <c r="R390" i="1" s="1"/>
  <c r="K390" i="1"/>
  <c r="Q389" i="1"/>
  <c r="R389" i="1" s="1"/>
  <c r="K389" i="1"/>
  <c r="Q388" i="1"/>
  <c r="R388" i="1" s="1"/>
  <c r="K388" i="1"/>
  <c r="Q387" i="1"/>
  <c r="R387" i="1" s="1"/>
  <c r="K387" i="1"/>
  <c r="Q386" i="1"/>
  <c r="R386" i="1" s="1"/>
  <c r="K386" i="1"/>
  <c r="J386" i="1"/>
  <c r="Q385" i="1"/>
  <c r="R385" i="1" s="1"/>
  <c r="K385" i="1"/>
  <c r="Q384" i="1"/>
  <c r="R384" i="1" s="1"/>
  <c r="K384" i="1"/>
  <c r="Q383" i="1"/>
  <c r="R383" i="1" s="1"/>
  <c r="K383" i="1"/>
  <c r="J383" i="1"/>
  <c r="Q382" i="1"/>
  <c r="R382" i="1" s="1"/>
  <c r="K382" i="1"/>
  <c r="Q381" i="1"/>
  <c r="R381" i="1" s="1"/>
  <c r="K381" i="1"/>
  <c r="Q380" i="1"/>
  <c r="R380" i="1" s="1"/>
  <c r="K380" i="1"/>
  <c r="Q379" i="1"/>
  <c r="R379" i="1" s="1"/>
  <c r="K379" i="1"/>
  <c r="Q378" i="1"/>
  <c r="R378" i="1" s="1"/>
  <c r="K378" i="1"/>
  <c r="J378" i="1"/>
  <c r="Q377" i="1"/>
  <c r="R377" i="1" s="1"/>
  <c r="K377" i="1"/>
  <c r="Q376" i="1"/>
  <c r="R376" i="1" s="1"/>
  <c r="K376" i="1"/>
  <c r="Q375" i="1"/>
  <c r="R375" i="1" s="1"/>
  <c r="K375" i="1"/>
  <c r="J375" i="1"/>
  <c r="Q374" i="1"/>
  <c r="R374" i="1" s="1"/>
  <c r="K374" i="1"/>
  <c r="Q373" i="1"/>
  <c r="R373" i="1" s="1"/>
  <c r="K373" i="1"/>
  <c r="Q372" i="1"/>
  <c r="R372" i="1" s="1"/>
  <c r="K372" i="1"/>
  <c r="Q371" i="1"/>
  <c r="R371" i="1" s="1"/>
  <c r="K371" i="1"/>
  <c r="Q370" i="1"/>
  <c r="R370" i="1" s="1"/>
  <c r="K370" i="1"/>
  <c r="J370" i="1"/>
  <c r="Q369" i="1"/>
  <c r="R369" i="1" s="1"/>
  <c r="K369" i="1"/>
  <c r="Q368" i="1"/>
  <c r="R368" i="1" s="1"/>
  <c r="K368" i="1"/>
  <c r="Q367" i="1"/>
  <c r="R367" i="1" s="1"/>
  <c r="K367" i="1"/>
  <c r="J367" i="1"/>
  <c r="Q366" i="1"/>
  <c r="R366" i="1" s="1"/>
  <c r="K366" i="1"/>
  <c r="Q365" i="1"/>
  <c r="R365" i="1" s="1"/>
  <c r="K365" i="1"/>
  <c r="Q364" i="1"/>
  <c r="R364" i="1" s="1"/>
  <c r="K364" i="1"/>
  <c r="Q363" i="1"/>
  <c r="R363" i="1" s="1"/>
  <c r="K363" i="1"/>
  <c r="Q362" i="1"/>
  <c r="R362" i="1" s="1"/>
  <c r="K362" i="1"/>
  <c r="J362" i="1"/>
  <c r="Q361" i="1"/>
  <c r="R361" i="1" s="1"/>
  <c r="K361" i="1"/>
  <c r="Q360" i="1"/>
  <c r="R360" i="1" s="1"/>
  <c r="K360" i="1"/>
  <c r="Q359" i="1"/>
  <c r="R359" i="1" s="1"/>
  <c r="K359" i="1"/>
  <c r="Q358" i="1"/>
  <c r="R358" i="1" s="1"/>
  <c r="K358" i="1"/>
  <c r="Q357" i="1"/>
  <c r="R357" i="1" s="1"/>
  <c r="K357" i="1"/>
  <c r="Q356" i="1"/>
  <c r="R356" i="1" s="1"/>
  <c r="K356" i="1"/>
  <c r="Q355" i="1"/>
  <c r="R355" i="1" s="1"/>
  <c r="K355" i="1"/>
  <c r="J355" i="1"/>
  <c r="Q354" i="1"/>
  <c r="R354" i="1" s="1"/>
  <c r="K354" i="1"/>
  <c r="Q353" i="1"/>
  <c r="R353" i="1" s="1"/>
  <c r="K353" i="1"/>
  <c r="Q352" i="1"/>
  <c r="R352" i="1" s="1"/>
  <c r="K352" i="1"/>
  <c r="Q351" i="1"/>
  <c r="R351" i="1" s="1"/>
  <c r="K351" i="1"/>
  <c r="Q350" i="1"/>
  <c r="R350" i="1" s="1"/>
  <c r="K350" i="1"/>
  <c r="Q349" i="1"/>
  <c r="R349" i="1" s="1"/>
  <c r="K349" i="1"/>
  <c r="Q348" i="1"/>
  <c r="R348" i="1" s="1"/>
  <c r="K348" i="1"/>
  <c r="Q347" i="1"/>
  <c r="R347" i="1" s="1"/>
  <c r="K347" i="1"/>
  <c r="Q346" i="1"/>
  <c r="R346" i="1" s="1"/>
  <c r="K346" i="1"/>
  <c r="J346" i="1"/>
  <c r="Q345" i="1"/>
  <c r="R345" i="1" s="1"/>
  <c r="K345" i="1"/>
  <c r="Q344" i="1"/>
  <c r="R344" i="1" s="1"/>
  <c r="K344" i="1"/>
  <c r="Q343" i="1"/>
  <c r="R343" i="1" s="1"/>
  <c r="K343" i="1"/>
  <c r="Q342" i="1"/>
  <c r="R342" i="1" s="1"/>
  <c r="K342" i="1"/>
  <c r="Q341" i="1"/>
  <c r="R341" i="1" s="1"/>
  <c r="K341" i="1"/>
  <c r="Q340" i="1"/>
  <c r="R340" i="1" s="1"/>
  <c r="K340" i="1"/>
  <c r="Q339" i="1"/>
  <c r="R339" i="1" s="1"/>
  <c r="K339" i="1"/>
  <c r="J339" i="1"/>
  <c r="Q338" i="1"/>
  <c r="R338" i="1" s="1"/>
  <c r="K338" i="1"/>
  <c r="Q337" i="1"/>
  <c r="R337" i="1" s="1"/>
  <c r="K337" i="1"/>
  <c r="Q336" i="1"/>
  <c r="R336" i="1" s="1"/>
  <c r="K336" i="1"/>
  <c r="Q335" i="1"/>
  <c r="R335" i="1" s="1"/>
  <c r="K335" i="1"/>
  <c r="Q334" i="1"/>
  <c r="R334" i="1" s="1"/>
  <c r="K334" i="1"/>
  <c r="Q333" i="1"/>
  <c r="R333" i="1" s="1"/>
  <c r="K333" i="1"/>
  <c r="Q332" i="1"/>
  <c r="R332" i="1" s="1"/>
  <c r="K332" i="1"/>
  <c r="Q331" i="1"/>
  <c r="R331" i="1" s="1"/>
  <c r="K331" i="1"/>
  <c r="Q330" i="1"/>
  <c r="R330" i="1" s="1"/>
  <c r="K330" i="1"/>
  <c r="J330" i="1"/>
  <c r="Q329" i="1"/>
  <c r="R329" i="1" s="1"/>
  <c r="K329" i="1"/>
  <c r="Q328" i="1"/>
  <c r="R328" i="1" s="1"/>
  <c r="K328" i="1"/>
  <c r="Q327" i="1"/>
  <c r="R327" i="1" s="1"/>
  <c r="K327" i="1"/>
  <c r="Q326" i="1"/>
  <c r="R326" i="1" s="1"/>
  <c r="K326" i="1"/>
  <c r="Q325" i="1"/>
  <c r="R325" i="1" s="1"/>
  <c r="K325" i="1"/>
  <c r="Q324" i="1"/>
  <c r="R324" i="1" s="1"/>
  <c r="K324" i="1"/>
  <c r="Q323" i="1"/>
  <c r="R323" i="1" s="1"/>
  <c r="K323" i="1"/>
  <c r="J323" i="1"/>
  <c r="Q322" i="1"/>
  <c r="R322" i="1" s="1"/>
  <c r="K322" i="1"/>
  <c r="Q321" i="1"/>
  <c r="R321" i="1" s="1"/>
  <c r="K321" i="1"/>
  <c r="Q320" i="1"/>
  <c r="R320" i="1" s="1"/>
  <c r="K320" i="1"/>
  <c r="J320" i="1"/>
  <c r="Q319" i="1"/>
  <c r="R319" i="1" s="1"/>
  <c r="K319" i="1"/>
  <c r="J319" i="1"/>
  <c r="Q318" i="1"/>
  <c r="R318" i="1" s="1"/>
  <c r="K318" i="1"/>
  <c r="Q317" i="1"/>
  <c r="R317" i="1" s="1"/>
  <c r="K317" i="1"/>
  <c r="Q316" i="1"/>
  <c r="R316" i="1" s="1"/>
  <c r="K316" i="1"/>
  <c r="J316" i="1"/>
  <c r="Q315" i="1"/>
  <c r="R315" i="1" s="1"/>
  <c r="K315" i="1"/>
  <c r="J315" i="1"/>
  <c r="Q314" i="1"/>
  <c r="R314" i="1" s="1"/>
  <c r="K314" i="1"/>
  <c r="Q313" i="1"/>
  <c r="R313" i="1" s="1"/>
  <c r="K313" i="1"/>
  <c r="Q312" i="1"/>
  <c r="R312" i="1" s="1"/>
  <c r="K312" i="1"/>
  <c r="J312" i="1"/>
  <c r="Q311" i="1"/>
  <c r="R311" i="1" s="1"/>
  <c r="K311" i="1"/>
  <c r="J311" i="1"/>
  <c r="Q310" i="1"/>
  <c r="R310" i="1" s="1"/>
  <c r="K310" i="1"/>
  <c r="Q309" i="1"/>
  <c r="R309" i="1" s="1"/>
  <c r="K309" i="1"/>
  <c r="Q308" i="1"/>
  <c r="R308" i="1" s="1"/>
  <c r="K308" i="1"/>
  <c r="J308" i="1"/>
  <c r="Q307" i="1"/>
  <c r="R307" i="1" s="1"/>
  <c r="K307" i="1"/>
  <c r="J307" i="1"/>
  <c r="Q306" i="1"/>
  <c r="R306" i="1" s="1"/>
  <c r="K306" i="1"/>
  <c r="Q305" i="1"/>
  <c r="R305" i="1" s="1"/>
  <c r="K305" i="1"/>
  <c r="Q304" i="1"/>
  <c r="R304" i="1" s="1"/>
  <c r="K304" i="1"/>
  <c r="J304" i="1"/>
  <c r="Q303" i="1"/>
  <c r="R303" i="1" s="1"/>
  <c r="K303" i="1"/>
  <c r="J303" i="1"/>
  <c r="Q302" i="1"/>
  <c r="R302" i="1" s="1"/>
  <c r="K302" i="1"/>
  <c r="Q301" i="1"/>
  <c r="R301" i="1" s="1"/>
  <c r="K301" i="1"/>
  <c r="Q300" i="1"/>
  <c r="R300" i="1" s="1"/>
  <c r="K300" i="1"/>
  <c r="J300" i="1"/>
  <c r="Q299" i="1"/>
  <c r="R299" i="1" s="1"/>
  <c r="K299" i="1"/>
  <c r="J299" i="1"/>
  <c r="Q298" i="1"/>
  <c r="R298" i="1" s="1"/>
  <c r="K298" i="1"/>
  <c r="Q297" i="1"/>
  <c r="R297" i="1" s="1"/>
  <c r="K297" i="1"/>
  <c r="Q296" i="1"/>
  <c r="R296" i="1" s="1"/>
  <c r="K296" i="1"/>
  <c r="J296" i="1"/>
  <c r="Q295" i="1"/>
  <c r="R295" i="1" s="1"/>
  <c r="K295" i="1"/>
  <c r="J295" i="1"/>
  <c r="Q294" i="1"/>
  <c r="R294" i="1" s="1"/>
  <c r="K294" i="1"/>
  <c r="Q293" i="1"/>
  <c r="R293" i="1" s="1"/>
  <c r="K293" i="1"/>
  <c r="Q292" i="1"/>
  <c r="R292" i="1" s="1"/>
  <c r="K292" i="1"/>
  <c r="J292" i="1"/>
  <c r="Q291" i="1"/>
  <c r="R291" i="1" s="1"/>
  <c r="K291" i="1"/>
  <c r="J291" i="1"/>
  <c r="Q290" i="1"/>
  <c r="R290" i="1" s="1"/>
  <c r="K290" i="1"/>
  <c r="Q289" i="1"/>
  <c r="R289" i="1" s="1"/>
  <c r="K289" i="1"/>
  <c r="Q288" i="1"/>
  <c r="R288" i="1" s="1"/>
  <c r="K288" i="1"/>
  <c r="J288" i="1"/>
  <c r="Q287" i="1"/>
  <c r="R287" i="1" s="1"/>
  <c r="K287" i="1"/>
  <c r="J287" i="1"/>
  <c r="Q286" i="1"/>
  <c r="R286" i="1" s="1"/>
  <c r="K286" i="1"/>
  <c r="Q285" i="1"/>
  <c r="R285" i="1" s="1"/>
  <c r="K285" i="1"/>
  <c r="Q284" i="1"/>
  <c r="R284" i="1" s="1"/>
  <c r="K284" i="1"/>
  <c r="J284" i="1"/>
  <c r="Q283" i="1"/>
  <c r="R283" i="1" s="1"/>
  <c r="K283" i="1"/>
  <c r="J283" i="1"/>
  <c r="Q282" i="1"/>
  <c r="R282" i="1" s="1"/>
  <c r="K282" i="1"/>
  <c r="Q281" i="1"/>
  <c r="R281" i="1" s="1"/>
  <c r="K281" i="1"/>
  <c r="Q280" i="1"/>
  <c r="R280" i="1" s="1"/>
  <c r="K280" i="1"/>
  <c r="J280" i="1"/>
  <c r="Q279" i="1"/>
  <c r="R279" i="1" s="1"/>
  <c r="K279" i="1"/>
  <c r="J279" i="1"/>
  <c r="Q278" i="1"/>
  <c r="R278" i="1" s="1"/>
  <c r="K278" i="1"/>
  <c r="Q277" i="1"/>
  <c r="R277" i="1" s="1"/>
  <c r="K277" i="1"/>
  <c r="Q276" i="1"/>
  <c r="R276" i="1" s="1"/>
  <c r="K276" i="1"/>
  <c r="J276" i="1"/>
  <c r="Q275" i="1"/>
  <c r="R275" i="1" s="1"/>
  <c r="K275" i="1"/>
  <c r="J275" i="1"/>
  <c r="Q274" i="1"/>
  <c r="R274" i="1" s="1"/>
  <c r="K274" i="1"/>
  <c r="Q273" i="1"/>
  <c r="R273" i="1" s="1"/>
  <c r="K273" i="1"/>
  <c r="Q272" i="1"/>
  <c r="R272" i="1" s="1"/>
  <c r="K272" i="1"/>
  <c r="J272" i="1"/>
  <c r="Q271" i="1"/>
  <c r="R271" i="1" s="1"/>
  <c r="K271" i="1"/>
  <c r="J271" i="1"/>
  <c r="Q270" i="1"/>
  <c r="R270" i="1" s="1"/>
  <c r="K270" i="1"/>
  <c r="Q269" i="1"/>
  <c r="R269" i="1" s="1"/>
  <c r="K269" i="1"/>
  <c r="Q268" i="1"/>
  <c r="R268" i="1" s="1"/>
  <c r="K268" i="1"/>
  <c r="J268" i="1"/>
  <c r="Q267" i="1"/>
  <c r="R267" i="1" s="1"/>
  <c r="K267" i="1"/>
  <c r="J267" i="1"/>
  <c r="Q266" i="1"/>
  <c r="R266" i="1" s="1"/>
  <c r="K266" i="1"/>
  <c r="Q265" i="1"/>
  <c r="R265" i="1" s="1"/>
  <c r="K265" i="1"/>
  <c r="Q264" i="1"/>
  <c r="R264" i="1" s="1"/>
  <c r="K264" i="1"/>
  <c r="J264" i="1"/>
  <c r="Q263" i="1"/>
  <c r="R263" i="1" s="1"/>
  <c r="K263" i="1"/>
  <c r="J263" i="1"/>
  <c r="Q262" i="1"/>
  <c r="R262" i="1" s="1"/>
  <c r="K262" i="1"/>
  <c r="Q261" i="1"/>
  <c r="R261" i="1" s="1"/>
  <c r="K261" i="1"/>
  <c r="Q260" i="1"/>
  <c r="R260" i="1" s="1"/>
  <c r="K260" i="1"/>
  <c r="J260" i="1"/>
  <c r="Q259" i="1"/>
  <c r="R259" i="1" s="1"/>
  <c r="K259" i="1"/>
  <c r="J259" i="1"/>
  <c r="Q258" i="1"/>
  <c r="R258" i="1" s="1"/>
  <c r="K258" i="1"/>
  <c r="Q257" i="1"/>
  <c r="R257" i="1" s="1"/>
  <c r="K257" i="1"/>
  <c r="Q256" i="1"/>
  <c r="R256" i="1" s="1"/>
  <c r="K256" i="1"/>
  <c r="J256" i="1"/>
  <c r="Q255" i="1"/>
  <c r="R255" i="1" s="1"/>
  <c r="K255" i="1"/>
  <c r="J255" i="1"/>
  <c r="Q254" i="1"/>
  <c r="R254" i="1" s="1"/>
  <c r="K254" i="1"/>
  <c r="Q253" i="1"/>
  <c r="R253" i="1" s="1"/>
  <c r="K253" i="1"/>
  <c r="Q252" i="1"/>
  <c r="R252" i="1" s="1"/>
  <c r="K252" i="1"/>
  <c r="J252" i="1"/>
  <c r="Q251" i="1"/>
  <c r="R251" i="1" s="1"/>
  <c r="K251" i="1"/>
  <c r="J251" i="1"/>
  <c r="Q250" i="1"/>
  <c r="R250" i="1" s="1"/>
  <c r="K250" i="1"/>
  <c r="Q249" i="1"/>
  <c r="R249" i="1" s="1"/>
  <c r="K249" i="1"/>
  <c r="Q248" i="1"/>
  <c r="R248" i="1" s="1"/>
  <c r="K248" i="1"/>
  <c r="J248" i="1"/>
  <c r="Q247" i="1"/>
  <c r="R247" i="1" s="1"/>
  <c r="K247" i="1"/>
  <c r="J247" i="1"/>
  <c r="Q246" i="1"/>
  <c r="R246" i="1" s="1"/>
  <c r="K246" i="1"/>
  <c r="Q245" i="1"/>
  <c r="R245" i="1" s="1"/>
  <c r="K245" i="1"/>
  <c r="Q244" i="1"/>
  <c r="R244" i="1" s="1"/>
  <c r="K244" i="1"/>
  <c r="J244" i="1"/>
  <c r="Q243" i="1"/>
  <c r="R243" i="1" s="1"/>
  <c r="K243" i="1"/>
  <c r="J243" i="1"/>
  <c r="Q242" i="1"/>
  <c r="R242" i="1" s="1"/>
  <c r="K242" i="1"/>
  <c r="Q241" i="1"/>
  <c r="R241" i="1" s="1"/>
  <c r="K241" i="1"/>
  <c r="Q240" i="1"/>
  <c r="R240" i="1" s="1"/>
  <c r="K240" i="1"/>
  <c r="J240" i="1"/>
  <c r="Q239" i="1"/>
  <c r="R239" i="1" s="1"/>
  <c r="K239" i="1"/>
  <c r="J239" i="1"/>
  <c r="Q238" i="1"/>
  <c r="R238" i="1" s="1"/>
  <c r="K238" i="1"/>
  <c r="Q237" i="1"/>
  <c r="R237" i="1" s="1"/>
  <c r="K237" i="1"/>
  <c r="Q236" i="1"/>
  <c r="R236" i="1" s="1"/>
  <c r="K236" i="1"/>
  <c r="J236" i="1"/>
  <c r="Q235" i="1"/>
  <c r="R235" i="1" s="1"/>
  <c r="K235" i="1"/>
  <c r="J235" i="1"/>
  <c r="Q234" i="1"/>
  <c r="R234" i="1" s="1"/>
  <c r="K234" i="1"/>
  <c r="Q233" i="1"/>
  <c r="R233" i="1" s="1"/>
  <c r="K233" i="1"/>
  <c r="Q232" i="1"/>
  <c r="R232" i="1" s="1"/>
  <c r="K232" i="1"/>
  <c r="J232" i="1"/>
  <c r="Q231" i="1"/>
  <c r="R231" i="1" s="1"/>
  <c r="K231" i="1"/>
  <c r="J231" i="1"/>
  <c r="Q230" i="1"/>
  <c r="R230" i="1" s="1"/>
  <c r="K230" i="1"/>
  <c r="Q229" i="1"/>
  <c r="R229" i="1" s="1"/>
  <c r="K229" i="1"/>
  <c r="Q228" i="1"/>
  <c r="R228" i="1" s="1"/>
  <c r="K228" i="1"/>
  <c r="J228" i="1"/>
  <c r="Q227" i="1"/>
  <c r="R227" i="1" s="1"/>
  <c r="K227" i="1"/>
  <c r="J227" i="1"/>
  <c r="Q226" i="1"/>
  <c r="R226" i="1" s="1"/>
  <c r="K226" i="1"/>
  <c r="Q225" i="1"/>
  <c r="R225" i="1" s="1"/>
  <c r="K225" i="1"/>
  <c r="Q224" i="1"/>
  <c r="R224" i="1" s="1"/>
  <c r="K224" i="1"/>
  <c r="J224" i="1"/>
  <c r="Q223" i="1"/>
  <c r="R223" i="1" s="1"/>
  <c r="K223" i="1"/>
  <c r="J223" i="1"/>
  <c r="Q222" i="1"/>
  <c r="R222" i="1" s="1"/>
  <c r="K222" i="1"/>
  <c r="Q221" i="1"/>
  <c r="R221" i="1" s="1"/>
  <c r="K221" i="1"/>
  <c r="Q220" i="1"/>
  <c r="R220" i="1" s="1"/>
  <c r="K220" i="1"/>
  <c r="J220" i="1"/>
  <c r="Q219" i="1"/>
  <c r="R219" i="1" s="1"/>
  <c r="K219" i="1"/>
  <c r="J219" i="1"/>
  <c r="Q218" i="1"/>
  <c r="R218" i="1" s="1"/>
  <c r="K218" i="1"/>
  <c r="Q217" i="1"/>
  <c r="R217" i="1" s="1"/>
  <c r="K217" i="1"/>
  <c r="Q216" i="1"/>
  <c r="R216" i="1" s="1"/>
  <c r="K216" i="1"/>
  <c r="J216" i="1"/>
  <c r="Q215" i="1"/>
  <c r="R215" i="1" s="1"/>
  <c r="K215" i="1"/>
  <c r="J215" i="1"/>
  <c r="Q214" i="1"/>
  <c r="R214" i="1" s="1"/>
  <c r="K214" i="1"/>
  <c r="Q213" i="1"/>
  <c r="R213" i="1" s="1"/>
  <c r="K213" i="1"/>
  <c r="Q212" i="1"/>
  <c r="R212" i="1" s="1"/>
  <c r="K212" i="1"/>
  <c r="J212" i="1"/>
  <c r="Q211" i="1"/>
  <c r="R211" i="1" s="1"/>
  <c r="K211" i="1"/>
  <c r="J211" i="1"/>
  <c r="Q210" i="1"/>
  <c r="R210" i="1" s="1"/>
  <c r="K210" i="1"/>
  <c r="Q209" i="1"/>
  <c r="R209" i="1" s="1"/>
  <c r="K209" i="1"/>
  <c r="Q208" i="1"/>
  <c r="R208" i="1" s="1"/>
  <c r="K208" i="1"/>
  <c r="J208" i="1"/>
  <c r="Q207" i="1"/>
  <c r="R207" i="1" s="1"/>
  <c r="K207" i="1"/>
  <c r="J207" i="1"/>
  <c r="Q206" i="1"/>
  <c r="R206" i="1" s="1"/>
  <c r="K206" i="1"/>
  <c r="Q205" i="1"/>
  <c r="R205" i="1" s="1"/>
  <c r="K205" i="1"/>
  <c r="Q204" i="1"/>
  <c r="R204" i="1" s="1"/>
  <c r="K204" i="1"/>
  <c r="J204" i="1"/>
  <c r="Q203" i="1"/>
  <c r="R203" i="1" s="1"/>
  <c r="K203" i="1"/>
  <c r="J203" i="1"/>
  <c r="Q202" i="1"/>
  <c r="R202" i="1" s="1"/>
  <c r="K202" i="1"/>
  <c r="Q201" i="1"/>
  <c r="R201" i="1" s="1"/>
  <c r="K201" i="1"/>
  <c r="Q200" i="1"/>
  <c r="R200" i="1" s="1"/>
  <c r="K200" i="1"/>
  <c r="J200" i="1"/>
  <c r="Q199" i="1"/>
  <c r="R199" i="1" s="1"/>
  <c r="K199" i="1"/>
  <c r="J199" i="1"/>
  <c r="Q198" i="1"/>
  <c r="R198" i="1" s="1"/>
  <c r="K198" i="1"/>
  <c r="Q197" i="1"/>
  <c r="R197" i="1" s="1"/>
  <c r="K197" i="1"/>
  <c r="Q196" i="1"/>
  <c r="R196" i="1" s="1"/>
  <c r="K196" i="1"/>
  <c r="J196" i="1"/>
  <c r="Q195" i="1"/>
  <c r="R195" i="1" s="1"/>
  <c r="K195" i="1"/>
  <c r="J195" i="1"/>
  <c r="Q194" i="1"/>
  <c r="R194" i="1" s="1"/>
  <c r="K194" i="1"/>
  <c r="Q193" i="1"/>
  <c r="R193" i="1" s="1"/>
  <c r="K193" i="1"/>
  <c r="Q192" i="1"/>
  <c r="R192" i="1" s="1"/>
  <c r="K192" i="1"/>
  <c r="J192" i="1"/>
  <c r="Q191" i="1"/>
  <c r="R191" i="1" s="1"/>
  <c r="K191" i="1"/>
  <c r="J191" i="1"/>
  <c r="Q190" i="1"/>
  <c r="R190" i="1" s="1"/>
  <c r="K190" i="1"/>
  <c r="Q189" i="1"/>
  <c r="R189" i="1" s="1"/>
  <c r="K189" i="1"/>
  <c r="Q188" i="1"/>
  <c r="R188" i="1" s="1"/>
  <c r="K188" i="1"/>
  <c r="J188" i="1"/>
  <c r="Q187" i="1"/>
  <c r="R187" i="1" s="1"/>
  <c r="K187" i="1"/>
  <c r="J187" i="1"/>
  <c r="Q186" i="1"/>
  <c r="R186" i="1" s="1"/>
  <c r="K186" i="1"/>
  <c r="Q185" i="1"/>
  <c r="R185" i="1" s="1"/>
  <c r="K185" i="1"/>
  <c r="Q184" i="1"/>
  <c r="R184" i="1" s="1"/>
  <c r="K184" i="1"/>
  <c r="J184" i="1"/>
  <c r="Q183" i="1"/>
  <c r="R183" i="1" s="1"/>
  <c r="K183" i="1"/>
  <c r="J183" i="1"/>
  <c r="Q182" i="1"/>
  <c r="R182" i="1" s="1"/>
  <c r="K182" i="1"/>
  <c r="Q181" i="1"/>
  <c r="R181" i="1" s="1"/>
  <c r="K181" i="1"/>
  <c r="Q180" i="1"/>
  <c r="R180" i="1" s="1"/>
  <c r="K180" i="1"/>
  <c r="J180" i="1"/>
  <c r="Q179" i="1"/>
  <c r="R179" i="1" s="1"/>
  <c r="K179" i="1"/>
  <c r="J179" i="1"/>
  <c r="Q178" i="1"/>
  <c r="R178" i="1" s="1"/>
  <c r="K178" i="1"/>
  <c r="Q177" i="1"/>
  <c r="R177" i="1" s="1"/>
  <c r="K177" i="1"/>
  <c r="Q176" i="1"/>
  <c r="R176" i="1" s="1"/>
  <c r="K176" i="1"/>
  <c r="J176" i="1"/>
  <c r="Q175" i="1"/>
  <c r="R175" i="1" s="1"/>
  <c r="K175" i="1"/>
  <c r="J175" i="1"/>
  <c r="Q174" i="1"/>
  <c r="R174" i="1" s="1"/>
  <c r="K174" i="1"/>
  <c r="Q173" i="1"/>
  <c r="R173" i="1" s="1"/>
  <c r="K173" i="1"/>
  <c r="Q172" i="1"/>
  <c r="R172" i="1" s="1"/>
  <c r="K172" i="1"/>
  <c r="J172" i="1"/>
  <c r="Q171" i="1"/>
  <c r="R171" i="1" s="1"/>
  <c r="K171" i="1"/>
  <c r="J171" i="1"/>
  <c r="Q170" i="1"/>
  <c r="R170" i="1" s="1"/>
  <c r="K170" i="1"/>
  <c r="Q169" i="1"/>
  <c r="R169" i="1" s="1"/>
  <c r="K169" i="1"/>
  <c r="Q168" i="1"/>
  <c r="R168" i="1" s="1"/>
  <c r="K168" i="1"/>
  <c r="J168" i="1"/>
  <c r="Q167" i="1"/>
  <c r="R167" i="1" s="1"/>
  <c r="K167" i="1"/>
  <c r="J167" i="1"/>
  <c r="Q166" i="1"/>
  <c r="R166" i="1" s="1"/>
  <c r="K166" i="1"/>
  <c r="Q165" i="1"/>
  <c r="R165" i="1" s="1"/>
  <c r="K165" i="1"/>
  <c r="Q164" i="1"/>
  <c r="R164" i="1" s="1"/>
  <c r="K164" i="1"/>
  <c r="J164" i="1"/>
  <c r="Q163" i="1"/>
  <c r="R163" i="1" s="1"/>
  <c r="K163" i="1"/>
  <c r="J163" i="1"/>
  <c r="Q162" i="1"/>
  <c r="R162" i="1" s="1"/>
  <c r="K162" i="1"/>
  <c r="Q161" i="1"/>
  <c r="R161" i="1" s="1"/>
  <c r="K161" i="1"/>
  <c r="Q160" i="1"/>
  <c r="R160" i="1" s="1"/>
  <c r="K160" i="1"/>
  <c r="J160" i="1"/>
  <c r="Q159" i="1"/>
  <c r="R159" i="1" s="1"/>
  <c r="K159" i="1"/>
  <c r="J159" i="1"/>
  <c r="Q158" i="1"/>
  <c r="R158" i="1" s="1"/>
  <c r="K158" i="1"/>
  <c r="Q157" i="1"/>
  <c r="R157" i="1" s="1"/>
  <c r="K157" i="1"/>
  <c r="Q156" i="1"/>
  <c r="R156" i="1" s="1"/>
  <c r="K156" i="1"/>
  <c r="J156" i="1"/>
  <c r="Q155" i="1"/>
  <c r="R155" i="1" s="1"/>
  <c r="K155" i="1"/>
  <c r="J155" i="1"/>
  <c r="Q154" i="1"/>
  <c r="R154" i="1" s="1"/>
  <c r="K154" i="1"/>
  <c r="Q153" i="1"/>
  <c r="R153" i="1" s="1"/>
  <c r="K153" i="1"/>
  <c r="Q152" i="1"/>
  <c r="R152" i="1" s="1"/>
  <c r="K152" i="1"/>
  <c r="J152" i="1"/>
  <c r="Q151" i="1"/>
  <c r="R151" i="1" s="1"/>
  <c r="K151" i="1"/>
  <c r="J151" i="1"/>
  <c r="Q150" i="1"/>
  <c r="R150" i="1" s="1"/>
  <c r="K150" i="1"/>
  <c r="Q149" i="1"/>
  <c r="R149" i="1" s="1"/>
  <c r="K149" i="1"/>
  <c r="Q148" i="1"/>
  <c r="R148" i="1" s="1"/>
  <c r="K148" i="1"/>
  <c r="J148" i="1"/>
  <c r="Q147" i="1"/>
  <c r="R147" i="1" s="1"/>
  <c r="K147" i="1"/>
  <c r="J147" i="1"/>
  <c r="Q146" i="1"/>
  <c r="R146" i="1" s="1"/>
  <c r="K146" i="1"/>
  <c r="Q145" i="1"/>
  <c r="R145" i="1" s="1"/>
  <c r="K145" i="1"/>
  <c r="Q144" i="1"/>
  <c r="R144" i="1" s="1"/>
  <c r="K144" i="1"/>
  <c r="J144" i="1"/>
  <c r="Q143" i="1"/>
  <c r="R143" i="1" s="1"/>
  <c r="K143" i="1"/>
  <c r="J143" i="1"/>
  <c r="Q142" i="1"/>
  <c r="R142" i="1" s="1"/>
  <c r="K142" i="1"/>
  <c r="Q141" i="1"/>
  <c r="R141" i="1" s="1"/>
  <c r="K141" i="1"/>
  <c r="Q140" i="1"/>
  <c r="R140" i="1" s="1"/>
  <c r="K140" i="1"/>
  <c r="J140" i="1"/>
  <c r="Q139" i="1"/>
  <c r="R139" i="1" s="1"/>
  <c r="K139" i="1"/>
  <c r="J139" i="1"/>
  <c r="Q138" i="1"/>
  <c r="R138" i="1" s="1"/>
  <c r="K138" i="1"/>
  <c r="Q137" i="1"/>
  <c r="R137" i="1" s="1"/>
  <c r="K137" i="1"/>
  <c r="Q136" i="1"/>
  <c r="R136" i="1" s="1"/>
  <c r="K136" i="1"/>
  <c r="J136" i="1"/>
  <c r="Q135" i="1"/>
  <c r="R135" i="1" s="1"/>
  <c r="K135" i="1"/>
  <c r="J135" i="1"/>
  <c r="Q134" i="1"/>
  <c r="R134" i="1" s="1"/>
  <c r="K134" i="1"/>
  <c r="Q133" i="1"/>
  <c r="R133" i="1" s="1"/>
  <c r="K133" i="1"/>
  <c r="Q132" i="1"/>
  <c r="R132" i="1" s="1"/>
  <c r="K132" i="1"/>
  <c r="J132" i="1"/>
  <c r="Q131" i="1"/>
  <c r="R131" i="1" s="1"/>
  <c r="K131" i="1"/>
  <c r="J131" i="1"/>
  <c r="Q130" i="1"/>
  <c r="R130" i="1" s="1"/>
  <c r="K130" i="1"/>
  <c r="Q129" i="1"/>
  <c r="R129" i="1" s="1"/>
  <c r="K129" i="1"/>
  <c r="Q128" i="1"/>
  <c r="R128" i="1" s="1"/>
  <c r="K128" i="1"/>
  <c r="J128" i="1"/>
  <c r="Q127" i="1"/>
  <c r="R127" i="1" s="1"/>
  <c r="K127" i="1"/>
  <c r="J127" i="1"/>
  <c r="Q126" i="1"/>
  <c r="R126" i="1" s="1"/>
  <c r="K126" i="1"/>
  <c r="Q125" i="1"/>
  <c r="R125" i="1" s="1"/>
  <c r="K125" i="1"/>
  <c r="Q124" i="1"/>
  <c r="R124" i="1" s="1"/>
  <c r="K124" i="1"/>
  <c r="J124" i="1"/>
  <c r="Q123" i="1"/>
  <c r="R123" i="1" s="1"/>
  <c r="K123" i="1"/>
  <c r="J123" i="1"/>
  <c r="Q122" i="1"/>
  <c r="R122" i="1" s="1"/>
  <c r="K122" i="1"/>
  <c r="Q121" i="1"/>
  <c r="R121" i="1" s="1"/>
  <c r="K121" i="1"/>
  <c r="Q120" i="1"/>
  <c r="R120" i="1" s="1"/>
  <c r="K120" i="1"/>
  <c r="J120" i="1"/>
  <c r="Q119" i="1"/>
  <c r="R119" i="1" s="1"/>
  <c r="K119" i="1"/>
  <c r="J119" i="1"/>
  <c r="Q118" i="1"/>
  <c r="R118" i="1" s="1"/>
  <c r="K118" i="1"/>
  <c r="Q117" i="1"/>
  <c r="R117" i="1" s="1"/>
  <c r="K117" i="1"/>
  <c r="Q116" i="1"/>
  <c r="R116" i="1" s="1"/>
  <c r="K116" i="1"/>
  <c r="J116" i="1"/>
  <c r="Q115" i="1"/>
  <c r="R115" i="1" s="1"/>
  <c r="K115" i="1"/>
  <c r="J115" i="1"/>
  <c r="Q114" i="1"/>
  <c r="R114" i="1" s="1"/>
  <c r="K114" i="1"/>
  <c r="Q113" i="1"/>
  <c r="R113" i="1" s="1"/>
  <c r="K113" i="1"/>
  <c r="Q112" i="1"/>
  <c r="R112" i="1" s="1"/>
  <c r="K112" i="1"/>
  <c r="J112" i="1"/>
  <c r="Q111" i="1"/>
  <c r="R111" i="1" s="1"/>
  <c r="K111" i="1"/>
  <c r="J111" i="1"/>
  <c r="Q110" i="1"/>
  <c r="R110" i="1" s="1"/>
  <c r="K110" i="1"/>
  <c r="Q109" i="1"/>
  <c r="R109" i="1" s="1"/>
  <c r="K109" i="1"/>
  <c r="Q108" i="1"/>
  <c r="R108" i="1" s="1"/>
  <c r="K108" i="1"/>
  <c r="J108" i="1"/>
  <c r="Q107" i="1"/>
  <c r="R107" i="1" s="1"/>
  <c r="K107" i="1"/>
  <c r="J107" i="1"/>
  <c r="Q106" i="1"/>
  <c r="R106" i="1" s="1"/>
  <c r="K106" i="1"/>
  <c r="Q105" i="1"/>
  <c r="R105" i="1" s="1"/>
  <c r="K105" i="1"/>
  <c r="Q104" i="1"/>
  <c r="R104" i="1" s="1"/>
  <c r="K104" i="1"/>
  <c r="J104" i="1"/>
  <c r="Q103" i="1"/>
  <c r="R103" i="1" s="1"/>
  <c r="K103" i="1"/>
  <c r="J103" i="1"/>
  <c r="Q102" i="1"/>
  <c r="R102" i="1" s="1"/>
  <c r="K102" i="1"/>
  <c r="Q101" i="1"/>
  <c r="R101" i="1" s="1"/>
  <c r="K101" i="1"/>
  <c r="Q100" i="1"/>
  <c r="R100" i="1" s="1"/>
  <c r="K100" i="1"/>
  <c r="J100" i="1"/>
  <c r="Q99" i="1"/>
  <c r="R99" i="1" s="1"/>
  <c r="K99" i="1"/>
  <c r="J99" i="1"/>
  <c r="Q98" i="1"/>
  <c r="R98" i="1" s="1"/>
  <c r="K98" i="1"/>
  <c r="Q97" i="1"/>
  <c r="R97" i="1" s="1"/>
  <c r="K97" i="1"/>
  <c r="Q96" i="1"/>
  <c r="R96" i="1" s="1"/>
  <c r="K96" i="1"/>
  <c r="J96" i="1"/>
  <c r="Q95" i="1"/>
  <c r="R95" i="1" s="1"/>
  <c r="K95" i="1"/>
  <c r="J95" i="1"/>
  <c r="Q94" i="1"/>
  <c r="R94" i="1" s="1"/>
  <c r="K94" i="1"/>
  <c r="Q93" i="1"/>
  <c r="R93" i="1" s="1"/>
  <c r="K93" i="1"/>
  <c r="Q92" i="1"/>
  <c r="R92" i="1" s="1"/>
  <c r="K92" i="1"/>
  <c r="J92" i="1"/>
  <c r="Q91" i="1"/>
  <c r="R91" i="1" s="1"/>
  <c r="K91" i="1"/>
  <c r="J91" i="1"/>
  <c r="Q90" i="1"/>
  <c r="R90" i="1" s="1"/>
  <c r="K90" i="1"/>
  <c r="Q89" i="1"/>
  <c r="R89" i="1" s="1"/>
  <c r="K89" i="1"/>
  <c r="Q88" i="1"/>
  <c r="R88" i="1" s="1"/>
  <c r="K88" i="1"/>
  <c r="J88" i="1"/>
  <c r="Q87" i="1"/>
  <c r="R87" i="1" s="1"/>
  <c r="K87" i="1"/>
  <c r="J87" i="1"/>
  <c r="Q86" i="1"/>
  <c r="R86" i="1" s="1"/>
  <c r="K86" i="1"/>
  <c r="Q85" i="1"/>
  <c r="R85" i="1" s="1"/>
  <c r="K85" i="1"/>
  <c r="Q84" i="1"/>
  <c r="R84" i="1" s="1"/>
  <c r="K84" i="1"/>
  <c r="J84" i="1"/>
  <c r="Q83" i="1"/>
  <c r="R83" i="1" s="1"/>
  <c r="K83" i="1"/>
  <c r="J83" i="1"/>
  <c r="Q82" i="1"/>
  <c r="R82" i="1" s="1"/>
  <c r="K82" i="1"/>
  <c r="Q81" i="1"/>
  <c r="R81" i="1" s="1"/>
  <c r="K81" i="1"/>
  <c r="Q80" i="1"/>
  <c r="R80" i="1" s="1"/>
  <c r="K80" i="1"/>
  <c r="J80" i="1"/>
  <c r="Q79" i="1"/>
  <c r="R79" i="1" s="1"/>
  <c r="K79" i="1"/>
  <c r="J79" i="1"/>
  <c r="Q78" i="1"/>
  <c r="R78" i="1" s="1"/>
  <c r="K78" i="1"/>
  <c r="Q77" i="1"/>
  <c r="R77" i="1" s="1"/>
  <c r="K77" i="1"/>
  <c r="Q76" i="1"/>
  <c r="R76" i="1" s="1"/>
  <c r="K76" i="1"/>
  <c r="J76" i="1"/>
  <c r="Q75" i="1"/>
  <c r="R75" i="1" s="1"/>
  <c r="K75" i="1"/>
  <c r="J75" i="1"/>
  <c r="Q74" i="1"/>
  <c r="R74" i="1" s="1"/>
  <c r="K74" i="1"/>
  <c r="Q73" i="1"/>
  <c r="R73" i="1" s="1"/>
  <c r="K73" i="1"/>
  <c r="Q72" i="1"/>
  <c r="R72" i="1" s="1"/>
  <c r="K72" i="1"/>
  <c r="J72" i="1"/>
  <c r="Q71" i="1"/>
  <c r="R71" i="1" s="1"/>
  <c r="K71" i="1"/>
  <c r="J71" i="1"/>
  <c r="Q70" i="1"/>
  <c r="R70" i="1" s="1"/>
  <c r="K70" i="1"/>
  <c r="Q69" i="1"/>
  <c r="R69" i="1" s="1"/>
  <c r="K69" i="1"/>
  <c r="Q68" i="1"/>
  <c r="R68" i="1" s="1"/>
  <c r="K68" i="1"/>
  <c r="J68" i="1"/>
  <c r="Q67" i="1"/>
  <c r="R67" i="1" s="1"/>
  <c r="K67" i="1"/>
  <c r="J67" i="1"/>
  <c r="Q66" i="1"/>
  <c r="R66" i="1" s="1"/>
  <c r="K66" i="1"/>
  <c r="Q65" i="1"/>
  <c r="R65" i="1" s="1"/>
  <c r="K65" i="1"/>
  <c r="Q64" i="1"/>
  <c r="R64" i="1" s="1"/>
  <c r="K64" i="1"/>
  <c r="J64" i="1"/>
  <c r="Q63" i="1"/>
  <c r="R63" i="1" s="1"/>
  <c r="K63" i="1"/>
  <c r="J63" i="1"/>
  <c r="Q62" i="1"/>
  <c r="R62" i="1" s="1"/>
  <c r="K62" i="1"/>
  <c r="Q61" i="1"/>
  <c r="R61" i="1" s="1"/>
  <c r="K61" i="1"/>
  <c r="Q60" i="1"/>
  <c r="R60" i="1" s="1"/>
  <c r="K60" i="1"/>
  <c r="J60" i="1"/>
  <c r="Q59" i="1"/>
  <c r="R59" i="1" s="1"/>
  <c r="K59" i="1"/>
  <c r="J59" i="1"/>
  <c r="Q58" i="1"/>
  <c r="R58" i="1" s="1"/>
  <c r="K58" i="1"/>
  <c r="Q57" i="1"/>
  <c r="R57" i="1" s="1"/>
  <c r="K57" i="1"/>
  <c r="Q56" i="1"/>
  <c r="R56" i="1" s="1"/>
  <c r="K56" i="1"/>
  <c r="J56" i="1"/>
  <c r="Q55" i="1"/>
  <c r="R55" i="1" s="1"/>
  <c r="K55" i="1"/>
  <c r="J55" i="1"/>
  <c r="Q54" i="1"/>
  <c r="R54" i="1" s="1"/>
  <c r="K54" i="1"/>
  <c r="Q53" i="1"/>
  <c r="R53" i="1" s="1"/>
  <c r="K53" i="1"/>
  <c r="Q52" i="1"/>
  <c r="R52" i="1" s="1"/>
  <c r="K52" i="1"/>
  <c r="J52" i="1"/>
  <c r="Q51" i="1"/>
  <c r="R51" i="1" s="1"/>
  <c r="K51" i="1"/>
  <c r="J51" i="1"/>
  <c r="Q50" i="1"/>
  <c r="R50" i="1" s="1"/>
  <c r="K50" i="1"/>
  <c r="Q49" i="1"/>
  <c r="R49" i="1" s="1"/>
  <c r="K49" i="1"/>
  <c r="Q48" i="1"/>
  <c r="R48" i="1" s="1"/>
  <c r="K48" i="1"/>
  <c r="J48" i="1"/>
  <c r="Q47" i="1"/>
  <c r="R47" i="1" s="1"/>
  <c r="K47" i="1"/>
  <c r="J47" i="1"/>
  <c r="Q46" i="1"/>
  <c r="R46" i="1" s="1"/>
  <c r="K46" i="1"/>
  <c r="Q45" i="1"/>
  <c r="R45" i="1" s="1"/>
  <c r="K45" i="1"/>
  <c r="Q44" i="1"/>
  <c r="R44" i="1" s="1"/>
  <c r="K44" i="1"/>
  <c r="J44" i="1"/>
  <c r="Q43" i="1"/>
  <c r="R43" i="1" s="1"/>
  <c r="K43" i="1"/>
  <c r="J43" i="1"/>
  <c r="Q42" i="1"/>
  <c r="R42" i="1" s="1"/>
  <c r="K42" i="1"/>
  <c r="Q41" i="1"/>
  <c r="R41" i="1" s="1"/>
  <c r="K41" i="1"/>
  <c r="Q40" i="1"/>
  <c r="R40" i="1" s="1"/>
  <c r="K40" i="1"/>
  <c r="J40" i="1"/>
  <c r="Q39" i="1"/>
  <c r="R39" i="1" s="1"/>
  <c r="K39" i="1"/>
  <c r="J39" i="1"/>
  <c r="Q38" i="1"/>
  <c r="R38" i="1" s="1"/>
  <c r="K38" i="1"/>
  <c r="Q37" i="1"/>
  <c r="R37" i="1" s="1"/>
  <c r="K37" i="1"/>
  <c r="Q36" i="1"/>
  <c r="R36" i="1" s="1"/>
  <c r="K36" i="1"/>
  <c r="J36" i="1"/>
  <c r="Q35" i="1"/>
  <c r="R35" i="1" s="1"/>
  <c r="K35" i="1"/>
  <c r="J35" i="1"/>
  <c r="Q34" i="1"/>
  <c r="R34" i="1" s="1"/>
  <c r="K34" i="1"/>
  <c r="Q33" i="1"/>
  <c r="R33" i="1" s="1"/>
  <c r="K33" i="1"/>
  <c r="Q32" i="1"/>
  <c r="R32" i="1" s="1"/>
  <c r="K32" i="1"/>
  <c r="J32" i="1"/>
  <c r="Q31" i="1"/>
  <c r="R31" i="1" s="1"/>
  <c r="K31" i="1"/>
  <c r="J31" i="1"/>
  <c r="Q30" i="1"/>
  <c r="R30" i="1" s="1"/>
  <c r="K30" i="1"/>
  <c r="Q29" i="1"/>
  <c r="R29" i="1" s="1"/>
  <c r="K29" i="1"/>
  <c r="Q28" i="1"/>
  <c r="R28" i="1" s="1"/>
  <c r="K28" i="1"/>
  <c r="J28" i="1"/>
  <c r="Q27" i="1"/>
  <c r="R27" i="1" s="1"/>
  <c r="K27" i="1"/>
  <c r="J27" i="1"/>
  <c r="Q26" i="1"/>
  <c r="R26" i="1" s="1"/>
  <c r="K26" i="1"/>
  <c r="Q25" i="1"/>
  <c r="R25" i="1" s="1"/>
  <c r="K25" i="1"/>
  <c r="Q24" i="1"/>
  <c r="R24" i="1" s="1"/>
  <c r="K24" i="1"/>
  <c r="J24" i="1"/>
  <c r="Q23" i="1"/>
  <c r="R23" i="1" s="1"/>
  <c r="K23" i="1"/>
  <c r="J23" i="1"/>
  <c r="Q22" i="1"/>
  <c r="R22" i="1" s="1"/>
  <c r="K22" i="1"/>
  <c r="Q21" i="1"/>
  <c r="R21" i="1" s="1"/>
  <c r="K21" i="1"/>
  <c r="Q20" i="1"/>
  <c r="R20" i="1" s="1"/>
  <c r="K20" i="1"/>
  <c r="J20" i="1"/>
  <c r="Q19" i="1"/>
  <c r="R19" i="1" s="1"/>
  <c r="K19" i="1"/>
  <c r="J19" i="1"/>
  <c r="Q18" i="1"/>
  <c r="R18" i="1" s="1"/>
  <c r="K18" i="1"/>
  <c r="Q17" i="1"/>
  <c r="R17" i="1" s="1"/>
  <c r="K17" i="1"/>
  <c r="Q16" i="1"/>
  <c r="R16" i="1" s="1"/>
  <c r="K16" i="1"/>
  <c r="J16" i="1"/>
  <c r="Q15" i="1"/>
  <c r="R15" i="1" s="1"/>
  <c r="K15" i="1"/>
  <c r="J15" i="1"/>
  <c r="Q14" i="1"/>
  <c r="R14" i="1" s="1"/>
  <c r="K14" i="1"/>
  <c r="Q13" i="1"/>
  <c r="R13" i="1" s="1"/>
  <c r="K13" i="1"/>
  <c r="Q12" i="1"/>
  <c r="R12" i="1" s="1"/>
  <c r="K12" i="1"/>
  <c r="J12" i="1"/>
  <c r="Q11" i="1"/>
  <c r="R11" i="1" s="1"/>
  <c r="K11" i="1"/>
  <c r="J11" i="1"/>
  <c r="Q10" i="1"/>
  <c r="R10" i="1" s="1"/>
  <c r="K10" i="1"/>
  <c r="Q9" i="1"/>
  <c r="R9" i="1" s="1"/>
  <c r="K9" i="1"/>
  <c r="Q8" i="1"/>
  <c r="R8" i="1" s="1"/>
  <c r="K8" i="1"/>
  <c r="J8" i="1"/>
  <c r="Q7" i="1"/>
  <c r="R7" i="1" s="1"/>
  <c r="K7" i="1"/>
  <c r="J7" i="1"/>
  <c r="Q6" i="1"/>
  <c r="R6" i="1" s="1"/>
  <c r="K6" i="1"/>
  <c r="Q5" i="1"/>
  <c r="R5" i="1" s="1"/>
  <c r="K5" i="1"/>
  <c r="Q4" i="1"/>
  <c r="R4" i="1" s="1"/>
  <c r="K4" i="1"/>
  <c r="J4" i="1"/>
  <c r="Q3" i="1"/>
  <c r="R3" i="1" s="1"/>
  <c r="K3" i="1"/>
  <c r="J3" i="1"/>
  <c r="Q2" i="1"/>
  <c r="R2" i="1" s="1"/>
  <c r="K2" i="1"/>
  <c r="J2" i="1"/>
  <c r="B10" i="4"/>
  <c r="B11" i="4"/>
  <c r="B9" i="4"/>
  <c r="J6" i="1" l="1"/>
  <c r="J10" i="1"/>
  <c r="J14" i="1"/>
  <c r="J18" i="1"/>
  <c r="J22" i="1"/>
  <c r="J26" i="1"/>
  <c r="J30" i="1"/>
  <c r="J34" i="1"/>
  <c r="J38" i="1"/>
  <c r="J42" i="1"/>
  <c r="J46" i="1"/>
  <c r="J50" i="1"/>
  <c r="J54" i="1"/>
  <c r="J58" i="1"/>
  <c r="J62" i="1"/>
  <c r="J66" i="1"/>
  <c r="J70" i="1"/>
  <c r="J74" i="1"/>
  <c r="J78" i="1"/>
  <c r="J82" i="1"/>
  <c r="J86" i="1"/>
  <c r="J90" i="1"/>
  <c r="J94" i="1"/>
  <c r="J98" i="1"/>
  <c r="J102" i="1"/>
  <c r="J106" i="1"/>
  <c r="J110" i="1"/>
  <c r="J114" i="1"/>
  <c r="J118" i="1"/>
  <c r="J122" i="1"/>
  <c r="J126" i="1"/>
  <c r="J130" i="1"/>
  <c r="J134" i="1"/>
  <c r="J138" i="1"/>
  <c r="J142" i="1"/>
  <c r="J146" i="1"/>
  <c r="J150" i="1"/>
  <c r="J154" i="1"/>
  <c r="J158" i="1"/>
  <c r="J162" i="1"/>
  <c r="J166" i="1"/>
  <c r="J170" i="1"/>
  <c r="J174" i="1"/>
  <c r="J178" i="1"/>
  <c r="J182" i="1"/>
  <c r="J186" i="1"/>
  <c r="J190" i="1"/>
  <c r="J194" i="1"/>
  <c r="J198" i="1"/>
  <c r="J202" i="1"/>
  <c r="J206" i="1"/>
  <c r="J210" i="1"/>
  <c r="J214" i="1"/>
  <c r="J218" i="1"/>
  <c r="J222" i="1"/>
  <c r="J226" i="1"/>
  <c r="J230" i="1"/>
  <c r="J234" i="1"/>
  <c r="J238" i="1"/>
  <c r="J242" i="1"/>
  <c r="J246" i="1"/>
  <c r="J250" i="1"/>
  <c r="J254" i="1"/>
  <c r="J258" i="1"/>
  <c r="J262" i="1"/>
  <c r="J266" i="1"/>
  <c r="J270" i="1"/>
  <c r="J274" i="1"/>
  <c r="J278" i="1"/>
  <c r="J282" i="1"/>
  <c r="J286" i="1"/>
  <c r="J290" i="1"/>
  <c r="J294" i="1"/>
  <c r="J298" i="1"/>
  <c r="J302" i="1"/>
  <c r="J306" i="1"/>
  <c r="J310" i="1"/>
  <c r="J314" i="1"/>
  <c r="J318" i="1"/>
  <c r="J322" i="1"/>
  <c r="J338" i="1"/>
  <c r="J354" i="1"/>
  <c r="J366" i="1"/>
  <c r="J374" i="1"/>
  <c r="J382" i="1"/>
  <c r="J390" i="1"/>
  <c r="J398" i="1"/>
  <c r="J406" i="1"/>
  <c r="J9" i="1"/>
  <c r="J13" i="1"/>
  <c r="J21" i="1"/>
  <c r="J29" i="1"/>
  <c r="J37" i="1"/>
  <c r="J41" i="1"/>
  <c r="J49" i="1"/>
  <c r="J53" i="1"/>
  <c r="J61" i="1"/>
  <c r="J69" i="1"/>
  <c r="J73" i="1"/>
  <c r="J81" i="1"/>
  <c r="J89" i="1"/>
  <c r="J93" i="1"/>
  <c r="J101" i="1"/>
  <c r="J105" i="1"/>
  <c r="J121" i="1"/>
  <c r="J125" i="1"/>
  <c r="J129" i="1"/>
  <c r="J157" i="1"/>
  <c r="J161" i="1"/>
  <c r="J165" i="1"/>
  <c r="J169" i="1"/>
  <c r="J173" i="1"/>
  <c r="J177" i="1"/>
  <c r="J181" i="1"/>
  <c r="J185" i="1"/>
  <c r="J189" i="1"/>
  <c r="J193" i="1"/>
  <c r="J197" i="1"/>
  <c r="J201" i="1"/>
  <c r="J205" i="1"/>
  <c r="J209" i="1"/>
  <c r="J213" i="1"/>
  <c r="J217" i="1"/>
  <c r="J221" i="1"/>
  <c r="J225" i="1"/>
  <c r="J229" i="1"/>
  <c r="J233" i="1"/>
  <c r="J237" i="1"/>
  <c r="J241" i="1"/>
  <c r="J245" i="1"/>
  <c r="J249" i="1"/>
  <c r="J253" i="1"/>
  <c r="J257" i="1"/>
  <c r="J261" i="1"/>
  <c r="J265" i="1"/>
  <c r="J269" i="1"/>
  <c r="J273" i="1"/>
  <c r="J277" i="1"/>
  <c r="J281" i="1"/>
  <c r="J285" i="1"/>
  <c r="J289" i="1"/>
  <c r="J293" i="1"/>
  <c r="J297" i="1"/>
  <c r="J301" i="1"/>
  <c r="J305" i="1"/>
  <c r="J309" i="1"/>
  <c r="J313" i="1"/>
  <c r="J317" i="1"/>
  <c r="J321" i="1"/>
  <c r="J331" i="1"/>
  <c r="J347" i="1"/>
  <c r="J363" i="1"/>
  <c r="J371" i="1"/>
  <c r="J379" i="1"/>
  <c r="J387" i="1"/>
  <c r="J395" i="1"/>
  <c r="J403" i="1"/>
  <c r="J5" i="1"/>
  <c r="J17" i="1"/>
  <c r="J25" i="1"/>
  <c r="J33" i="1"/>
  <c r="J45" i="1"/>
  <c r="J57" i="1"/>
  <c r="J65" i="1"/>
  <c r="J77" i="1"/>
  <c r="J85" i="1"/>
  <c r="J97" i="1"/>
  <c r="J109" i="1"/>
  <c r="J113" i="1"/>
  <c r="J117" i="1"/>
  <c r="J133" i="1"/>
  <c r="J137" i="1"/>
  <c r="J141" i="1"/>
  <c r="J145" i="1"/>
  <c r="J149" i="1"/>
  <c r="J153" i="1"/>
  <c r="J327" i="1"/>
  <c r="J335" i="1"/>
  <c r="J343" i="1"/>
  <c r="J351" i="1"/>
  <c r="J359" i="1"/>
  <c r="J365" i="1"/>
  <c r="J369" i="1"/>
  <c r="J373" i="1"/>
  <c r="J377" i="1"/>
  <c r="J381" i="1"/>
  <c r="J385" i="1"/>
  <c r="J389" i="1"/>
  <c r="J393" i="1"/>
  <c r="J397" i="1"/>
  <c r="J401" i="1"/>
  <c r="J405" i="1"/>
  <c r="J326" i="1"/>
  <c r="J334" i="1"/>
  <c r="J342" i="1"/>
  <c r="J350" i="1"/>
  <c r="J358" i="1"/>
  <c r="J364" i="1"/>
  <c r="J368" i="1"/>
  <c r="J372" i="1"/>
  <c r="J376" i="1"/>
  <c r="J380" i="1"/>
  <c r="J384" i="1"/>
  <c r="J388" i="1"/>
  <c r="J392" i="1"/>
  <c r="J396" i="1"/>
  <c r="J400" i="1"/>
  <c r="J404" i="1"/>
  <c r="J325" i="1"/>
  <c r="J329" i="1"/>
  <c r="J333" i="1"/>
  <c r="J337" i="1"/>
  <c r="J341" i="1"/>
  <c r="J345" i="1"/>
  <c r="J349" i="1"/>
  <c r="J353" i="1"/>
  <c r="J357" i="1"/>
  <c r="J361" i="1"/>
  <c r="J324" i="1"/>
  <c r="J328" i="1"/>
  <c r="J332" i="1"/>
  <c r="J336" i="1"/>
  <c r="J340" i="1"/>
  <c r="J344" i="1"/>
  <c r="J348" i="1"/>
  <c r="J352" i="1"/>
  <c r="J356" i="1"/>
  <c r="J360" i="1"/>
</calcChain>
</file>

<file path=xl/sharedStrings.xml><?xml version="1.0" encoding="utf-8"?>
<sst xmlns="http://schemas.openxmlformats.org/spreadsheetml/2006/main" count="3009" uniqueCount="418">
  <si>
    <t>Christopher Justin</t>
  </si>
  <si>
    <t>Male</t>
  </si>
  <si>
    <t>Active</t>
  </si>
  <si>
    <t>FTE</t>
  </si>
  <si>
    <t>Marketing &amp; Sales</t>
  </si>
  <si>
    <t>Team Member</t>
  </si>
  <si>
    <t>Master's Degree</t>
  </si>
  <si>
    <t>Scott Jesse</t>
  </si>
  <si>
    <t>FTC</t>
  </si>
  <si>
    <t>Justin Anthony</t>
  </si>
  <si>
    <t>Bachelor's Degree</t>
  </si>
  <si>
    <t>Jerry Frank</t>
  </si>
  <si>
    <t>Larry Nicholas</t>
  </si>
  <si>
    <t>Patrick Robert</t>
  </si>
  <si>
    <t>Dylan Adam</t>
  </si>
  <si>
    <t>Donald Ralph</t>
  </si>
  <si>
    <t>Michael Kevin</t>
  </si>
  <si>
    <t>Justin Thomas</t>
  </si>
  <si>
    <t>Vincent Lawrence</t>
  </si>
  <si>
    <t>Juan Jose</t>
  </si>
  <si>
    <t>Ryan Daniel</t>
  </si>
  <si>
    <t>Gregory Jerry</t>
  </si>
  <si>
    <t>Dylan Kevin</t>
  </si>
  <si>
    <t>Joe Arthur</t>
  </si>
  <si>
    <t>George Alan</t>
  </si>
  <si>
    <t>Adam Keith</t>
  </si>
  <si>
    <t>Joshua Lawrence</t>
  </si>
  <si>
    <t>Notice Period</t>
  </si>
  <si>
    <t>Joseph Edward</t>
  </si>
  <si>
    <t>Steven Noah</t>
  </si>
  <si>
    <t>Andrew Ryan</t>
  </si>
  <si>
    <t>Medical Leave</t>
  </si>
  <si>
    <t>Matthew Douglas</t>
  </si>
  <si>
    <t>Ethan Harry</t>
  </si>
  <si>
    <t>Beverly Eugene</t>
  </si>
  <si>
    <t>Female</t>
  </si>
  <si>
    <t>Diana Lawrence</t>
  </si>
  <si>
    <t>Katherine Harold</t>
  </si>
  <si>
    <t>Shirley Charles</t>
  </si>
  <si>
    <t>Elizabeth Matthew</t>
  </si>
  <si>
    <t>Lisa Justin</t>
  </si>
  <si>
    <t>Julie Carl</t>
  </si>
  <si>
    <t>Alexis Russell</t>
  </si>
  <si>
    <t>Elizabeth Patrick</t>
  </si>
  <si>
    <t>Angela Andrew</t>
  </si>
  <si>
    <t>Linda Randy</t>
  </si>
  <si>
    <t>Jennifer Gabriel</t>
  </si>
  <si>
    <t>Grace Willie</t>
  </si>
  <si>
    <t>Janet Patrick</t>
  </si>
  <si>
    <t>Laura Robert</t>
  </si>
  <si>
    <t>Evelyn Walter</t>
  </si>
  <si>
    <t>Pamela Ryan</t>
  </si>
  <si>
    <t>Evelyn Charles</t>
  </si>
  <si>
    <t>Donna Bobby</t>
  </si>
  <si>
    <t>Purchase</t>
  </si>
  <si>
    <t>Jessica Brian</t>
  </si>
  <si>
    <t>Cynthia Harold</t>
  </si>
  <si>
    <t>Mary Ryan</t>
  </si>
  <si>
    <t>Gloria Gerald</t>
  </si>
  <si>
    <t>Marilyn Bobby</t>
  </si>
  <si>
    <t>Megan Alexander</t>
  </si>
  <si>
    <t>Barbara William</t>
  </si>
  <si>
    <t>Lori Dennis</t>
  </si>
  <si>
    <t>Rebecca Timothy</t>
  </si>
  <si>
    <t>Jean Jeremy</t>
  </si>
  <si>
    <t>Emma Bryan</t>
  </si>
  <si>
    <t>Ashley Christian</t>
  </si>
  <si>
    <t>Hannah Jose</t>
  </si>
  <si>
    <t>Megan Harold</t>
  </si>
  <si>
    <t>Anna Ralph</t>
  </si>
  <si>
    <t>Catherine Paul</t>
  </si>
  <si>
    <t>Jennifer William</t>
  </si>
  <si>
    <t>Pamela Bryan</t>
  </si>
  <si>
    <t>Ashley Gerald</t>
  </si>
  <si>
    <t>IT</t>
  </si>
  <si>
    <t>Judith Nicholas</t>
  </si>
  <si>
    <t>Marie Ethan</t>
  </si>
  <si>
    <t>Sharon Zachary</t>
  </si>
  <si>
    <t>Kathryn Adam</t>
  </si>
  <si>
    <t>Kelly James</t>
  </si>
  <si>
    <t>Sandra Walter</t>
  </si>
  <si>
    <t>Mary Steven</t>
  </si>
  <si>
    <t>Brittany James</t>
  </si>
  <si>
    <t>Carolyn Matthew</t>
  </si>
  <si>
    <t>Christian Ralph</t>
  </si>
  <si>
    <t>Patrick Roy</t>
  </si>
  <si>
    <t>James Roy</t>
  </si>
  <si>
    <t>Logan Tyler</t>
  </si>
  <si>
    <t>Carl Samuel</t>
  </si>
  <si>
    <t>Nathan Charles</t>
  </si>
  <si>
    <t>Sean Gregory</t>
  </si>
  <si>
    <t>Albert Jeremy</t>
  </si>
  <si>
    <t>Security</t>
  </si>
  <si>
    <t>David Johnny</t>
  </si>
  <si>
    <t>Harold Walter</t>
  </si>
  <si>
    <t>Keith Willie</t>
  </si>
  <si>
    <t>Joseph Jerry</t>
  </si>
  <si>
    <t>Arthur Carl</t>
  </si>
  <si>
    <t>Joseph Sean</t>
  </si>
  <si>
    <t>Christopher Christian</t>
  </si>
  <si>
    <t>Roger Bobby</t>
  </si>
  <si>
    <t>Christopher Willie</t>
  </si>
  <si>
    <t>Gabriel Jordan</t>
  </si>
  <si>
    <t>Kyle Louis</t>
  </si>
  <si>
    <t>Benjamin Daniel</t>
  </si>
  <si>
    <t>Jordan Lawrence</t>
  </si>
  <si>
    <t>David Stephen</t>
  </si>
  <si>
    <t>Backoffice</t>
  </si>
  <si>
    <t>Louis Bruce</t>
  </si>
  <si>
    <t>Randy Michael</t>
  </si>
  <si>
    <t>Charles Joshua</t>
  </si>
  <si>
    <t>Ryan Bryan</t>
  </si>
  <si>
    <t>Nicholas Peter</t>
  </si>
  <si>
    <t>Willie David</t>
  </si>
  <si>
    <t>Richard Timothy</t>
  </si>
  <si>
    <t>James Jeffrey</t>
  </si>
  <si>
    <t>Natalie William</t>
  </si>
  <si>
    <t>Sara Louis</t>
  </si>
  <si>
    <t>Karen Eric</t>
  </si>
  <si>
    <t>Anna David</t>
  </si>
  <si>
    <t>Denise Jacob</t>
  </si>
  <si>
    <t>Nicole Benjamin</t>
  </si>
  <si>
    <t>Jennifer Arthur</t>
  </si>
  <si>
    <t>Hannah Justin</t>
  </si>
  <si>
    <t>Sara Dylan</t>
  </si>
  <si>
    <t>Rachel Gerald</t>
  </si>
  <si>
    <t>Frances Jonathan</t>
  </si>
  <si>
    <t>Joan Joseph</t>
  </si>
  <si>
    <t>Katherine Roy</t>
  </si>
  <si>
    <t>Amy Arthur</t>
  </si>
  <si>
    <t>Brenda Louis</t>
  </si>
  <si>
    <t>Betty Tyler</t>
  </si>
  <si>
    <t>Cheryl Willie</t>
  </si>
  <si>
    <t>Lori Jeremy</t>
  </si>
  <si>
    <t>Angela Arthur</t>
  </si>
  <si>
    <t>Jane Bobby</t>
  </si>
  <si>
    <t>Janet Richard</t>
  </si>
  <si>
    <t>Donna Nathan</t>
  </si>
  <si>
    <t>Cheryl Alexander</t>
  </si>
  <si>
    <t>Barbara Alexander</t>
  </si>
  <si>
    <t>Anna Kenneth</t>
  </si>
  <si>
    <t>Frances Kenneth</t>
  </si>
  <si>
    <t>Judy Bobby</t>
  </si>
  <si>
    <t>Laura Logan</t>
  </si>
  <si>
    <t>Marie Douglas</t>
  </si>
  <si>
    <t>Anna Jacob</t>
  </si>
  <si>
    <t>Madison Christopher</t>
  </si>
  <si>
    <t>R&amp;D</t>
  </si>
  <si>
    <t>Martha Russell</t>
  </si>
  <si>
    <t>Kelly Thomas</t>
  </si>
  <si>
    <t>Jean Walter</t>
  </si>
  <si>
    <t>Frances Sean</t>
  </si>
  <si>
    <t>Kayla Vincent</t>
  </si>
  <si>
    <t>Emily Scott</t>
  </si>
  <si>
    <t>Rachel Nicholas</t>
  </si>
  <si>
    <t>Beverly Joshua</t>
  </si>
  <si>
    <t>Martha Aaron</t>
  </si>
  <si>
    <t>Megan Joseph</t>
  </si>
  <si>
    <t>Carol Russell</t>
  </si>
  <si>
    <t>Ann Bryan</t>
  </si>
  <si>
    <t>Denise Alexander</t>
  </si>
  <si>
    <t>Natalie Gerald</t>
  </si>
  <si>
    <t>Elizabeth Ronald</t>
  </si>
  <si>
    <t>Karen Paul</t>
  </si>
  <si>
    <t>Diana Austin</t>
  </si>
  <si>
    <t>Diana Keith</t>
  </si>
  <si>
    <t>Judith Alan</t>
  </si>
  <si>
    <t>Pamela Alan</t>
  </si>
  <si>
    <t>Amber Logan</t>
  </si>
  <si>
    <t>Margaret Nicholas</t>
  </si>
  <si>
    <t>Emily Walter</t>
  </si>
  <si>
    <t>Cynthia Ronald</t>
  </si>
  <si>
    <t>Deborah Jesse</t>
  </si>
  <si>
    <t>Julie Aaron</t>
  </si>
  <si>
    <t>Sharon Ralph</t>
  </si>
  <si>
    <t>Angela Eric</t>
  </si>
  <si>
    <t>Beverly Jeffrey</t>
  </si>
  <si>
    <t>Melissa Bruce</t>
  </si>
  <si>
    <t>Judy John</t>
  </si>
  <si>
    <t>Mary Zachary</t>
  </si>
  <si>
    <t>Brittany Wayne</t>
  </si>
  <si>
    <t>Carol Jeremy</t>
  </si>
  <si>
    <t>Kathryn Jose</t>
  </si>
  <si>
    <t>Brenda Matthew</t>
  </si>
  <si>
    <t>Carolyn Steven</t>
  </si>
  <si>
    <t>Victoria Joe</t>
  </si>
  <si>
    <t>Joan Wayne</t>
  </si>
  <si>
    <t>Amber Jason</t>
  </si>
  <si>
    <t>Amber Ronald</t>
  </si>
  <si>
    <t>Sarah Jesse</t>
  </si>
  <si>
    <t>Finance</t>
  </si>
  <si>
    <t>Teresa Joe</t>
  </si>
  <si>
    <t>Lori Joe</t>
  </si>
  <si>
    <t>Diana Eric</t>
  </si>
  <si>
    <t>Megan Jose</t>
  </si>
  <si>
    <t>Christina Ethan</t>
  </si>
  <si>
    <t>Rebecca William</t>
  </si>
  <si>
    <t>Julia Jesse</t>
  </si>
  <si>
    <t>Hannah Roy</t>
  </si>
  <si>
    <t>Kayla Michael</t>
  </si>
  <si>
    <t>Christina Jonathan</t>
  </si>
  <si>
    <t>Brittany Harry</t>
  </si>
  <si>
    <t>Victoria Frank</t>
  </si>
  <si>
    <t>Quality</t>
  </si>
  <si>
    <t>Stephanie Roy</t>
  </si>
  <si>
    <t>Teresa Steven</t>
  </si>
  <si>
    <t>Gloria Eugene</t>
  </si>
  <si>
    <t>Lauren Justin</t>
  </si>
  <si>
    <t>Brenda Albert</t>
  </si>
  <si>
    <t>Olivia Peter</t>
  </si>
  <si>
    <t>Diana Mark</t>
  </si>
  <si>
    <t>Karen Nathan</t>
  </si>
  <si>
    <t>Carol Harry</t>
  </si>
  <si>
    <t>Susan Lawrence</t>
  </si>
  <si>
    <t>Shirley John</t>
  </si>
  <si>
    <t>Kathleen Louis</t>
  </si>
  <si>
    <t>Gloria Robert</t>
  </si>
  <si>
    <t>Patricia Russell</t>
  </si>
  <si>
    <t>Donna Benjamin</t>
  </si>
  <si>
    <t>Lisa Brian</t>
  </si>
  <si>
    <t>Evelyn Jordan</t>
  </si>
  <si>
    <t>Brittany Gregory</t>
  </si>
  <si>
    <t>Christina James</t>
  </si>
  <si>
    <t>Angela Raymond</t>
  </si>
  <si>
    <t>Jacqueline Nicholas</t>
  </si>
  <si>
    <t>Jean Austin</t>
  </si>
  <si>
    <t>Grace Joe</t>
  </si>
  <si>
    <t>Helen Frank</t>
  </si>
  <si>
    <t>Lisa Joshua</t>
  </si>
  <si>
    <t>Kathryn Aaron</t>
  </si>
  <si>
    <t>Jacqueline Brian</t>
  </si>
  <si>
    <t>Admin</t>
  </si>
  <si>
    <t>Ashley Paul</t>
  </si>
  <si>
    <t>Denise Matthew</t>
  </si>
  <si>
    <t>Ann Henry</t>
  </si>
  <si>
    <t>Barbara Daniel</t>
  </si>
  <si>
    <t>Laura Ronald</t>
  </si>
  <si>
    <t>Melissa Randy</t>
  </si>
  <si>
    <t>Laura Ethan</t>
  </si>
  <si>
    <t>Joyce William</t>
  </si>
  <si>
    <t>Ann Wayne</t>
  </si>
  <si>
    <t>Human Resource</t>
  </si>
  <si>
    <t>Frances Terry</t>
  </si>
  <si>
    <t>Deborah Roy</t>
  </si>
  <si>
    <t>Christine Nicholas</t>
  </si>
  <si>
    <t>Ann Jacob</t>
  </si>
  <si>
    <t>Nicole Joseph</t>
  </si>
  <si>
    <t>Rose Bryan</t>
  </si>
  <si>
    <t>Janice Keith</t>
  </si>
  <si>
    <t>Judy Charles</t>
  </si>
  <si>
    <t>Abigail Joe</t>
  </si>
  <si>
    <t>Janet Roger</t>
  </si>
  <si>
    <t>Victoria Kevin</t>
  </si>
  <si>
    <t>Gloria Kenneth</t>
  </si>
  <si>
    <t>Pamela Sean</t>
  </si>
  <si>
    <t>Judith William</t>
  </si>
  <si>
    <t>Shirley Dennis</t>
  </si>
  <si>
    <t>Lower Management</t>
  </si>
  <si>
    <t>Kimberly Nathan</t>
  </si>
  <si>
    <t>Elizabeth Eric</t>
  </si>
  <si>
    <t>Barbara Zachary</t>
  </si>
  <si>
    <t>Helen Arthur</t>
  </si>
  <si>
    <t>Evelyn Patrick</t>
  </si>
  <si>
    <t>Jane Edward</t>
  </si>
  <si>
    <t>Debra Patrick</t>
  </si>
  <si>
    <t>Katherine Roger</t>
  </si>
  <si>
    <t>Cheryl Ethan</t>
  </si>
  <si>
    <t>Angela Henry</t>
  </si>
  <si>
    <t>Sarah Walter</t>
  </si>
  <si>
    <t>Sandra Jonathan</t>
  </si>
  <si>
    <t>Joyce Gerald</t>
  </si>
  <si>
    <t>Evelyn Harry</t>
  </si>
  <si>
    <t>Dorothy Ronald</t>
  </si>
  <si>
    <t>Julie Nicholas</t>
  </si>
  <si>
    <t>Andrew John</t>
  </si>
  <si>
    <t>Peter Tyler</t>
  </si>
  <si>
    <t>Bruce Joshua</t>
  </si>
  <si>
    <t>Kyle Jack</t>
  </si>
  <si>
    <t>Brandon Alexander</t>
  </si>
  <si>
    <t>Richard Mark</t>
  </si>
  <si>
    <t>Douglas Jonathan</t>
  </si>
  <si>
    <t>Henry Roger</t>
  </si>
  <si>
    <t>Bobby Jerry</t>
  </si>
  <si>
    <t>Brandon Jordan</t>
  </si>
  <si>
    <t>Kenneth Carl</t>
  </si>
  <si>
    <t>Juan Ronald</t>
  </si>
  <si>
    <t>Raymond Roy</t>
  </si>
  <si>
    <t>Tyler Steven</t>
  </si>
  <si>
    <t>Gary Philip</t>
  </si>
  <si>
    <t>Walter Jacob</t>
  </si>
  <si>
    <t>Adam Kyle</t>
  </si>
  <si>
    <t>Billy Eugene</t>
  </si>
  <si>
    <t>Jose Keith</t>
  </si>
  <si>
    <t>Mark Peter</t>
  </si>
  <si>
    <t>Kenneth Austin</t>
  </si>
  <si>
    <t>David Roger</t>
  </si>
  <si>
    <t>Terry Ronald</t>
  </si>
  <si>
    <t>Jesse Jerry</t>
  </si>
  <si>
    <t>Kenneth David</t>
  </si>
  <si>
    <t>Roger Donald</t>
  </si>
  <si>
    <t>Ethan Justin</t>
  </si>
  <si>
    <t>Steven Henry</t>
  </si>
  <si>
    <t>Thomas George</t>
  </si>
  <si>
    <t>Ralph Gabriel</t>
  </si>
  <si>
    <t>Christopher Walter</t>
  </si>
  <si>
    <t>Jonathan Willie</t>
  </si>
  <si>
    <t>Roger Christopher</t>
  </si>
  <si>
    <t>Gary Jerry</t>
  </si>
  <si>
    <t>Nicholas Justin</t>
  </si>
  <si>
    <t>Raymond Austin</t>
  </si>
  <si>
    <t>Jerry Austin</t>
  </si>
  <si>
    <t>Ryan Peter</t>
  </si>
  <si>
    <t>Dylan Christopher</t>
  </si>
  <si>
    <t>Louis Adam</t>
  </si>
  <si>
    <t>Christian Christopher</t>
  </si>
  <si>
    <t>Middle Management</t>
  </si>
  <si>
    <t>Richard Gabriel</t>
  </si>
  <si>
    <t>Roy Ryan</t>
  </si>
  <si>
    <t>Jesse Jeffrey</t>
  </si>
  <si>
    <t>Jesse Joseph</t>
  </si>
  <si>
    <t>Jordan Juan</t>
  </si>
  <si>
    <t>Aaron Louis</t>
  </si>
  <si>
    <t>Raymond Raymond</t>
  </si>
  <si>
    <t>Tyler Keith</t>
  </si>
  <si>
    <t>Brandon Jesse</t>
  </si>
  <si>
    <t>Anthony Gregory</t>
  </si>
  <si>
    <t>Ronald Mark</t>
  </si>
  <si>
    <t>Vincent Raymond</t>
  </si>
  <si>
    <t>Paul Mark</t>
  </si>
  <si>
    <t>Joseph Roger</t>
  </si>
  <si>
    <t>Vincent Douglas</t>
  </si>
  <si>
    <t>Brandon Eugene</t>
  </si>
  <si>
    <t>Steven Gregory</t>
  </si>
  <si>
    <t>Matthew Scott</t>
  </si>
  <si>
    <t>Jason Christian</t>
  </si>
  <si>
    <t>Juan Gerald</t>
  </si>
  <si>
    <t>William Edward</t>
  </si>
  <si>
    <t>Paul Gabriel</t>
  </si>
  <si>
    <t>Noah Russell</t>
  </si>
  <si>
    <t>Larry Logan</t>
  </si>
  <si>
    <t>David Kenneth</t>
  </si>
  <si>
    <t>Gerald Russell</t>
  </si>
  <si>
    <t>Joe Samuel</t>
  </si>
  <si>
    <t>Anthony Noah</t>
  </si>
  <si>
    <t>Jack Zachary</t>
  </si>
  <si>
    <t>Henry Lawrence</t>
  </si>
  <si>
    <t>Zachary Christian</t>
  </si>
  <si>
    <t>Christopher Michael</t>
  </si>
  <si>
    <t>Roy Bobby</t>
  </si>
  <si>
    <t>Gabriel Christian</t>
  </si>
  <si>
    <t>Louis Bryan</t>
  </si>
  <si>
    <t>Aaron Philip</t>
  </si>
  <si>
    <t>Philip Jesse</t>
  </si>
  <si>
    <t>Daniel Eugene</t>
  </si>
  <si>
    <t>Kyle Scott</t>
  </si>
  <si>
    <t>Michael Peter</t>
  </si>
  <si>
    <t>Top Management</t>
  </si>
  <si>
    <t>Carl Scott</t>
  </si>
  <si>
    <t>Samuel Nicholas</t>
  </si>
  <si>
    <t>Jonathan Jose</t>
  </si>
  <si>
    <t>Keith Philip</t>
  </si>
  <si>
    <t>Philip Vincent</t>
  </si>
  <si>
    <t>Bobby Alan</t>
  </si>
  <si>
    <t>Joseph Brian</t>
  </si>
  <si>
    <t>Nicholas Austin</t>
  </si>
  <si>
    <t>Justin Richard</t>
  </si>
  <si>
    <t>Joseph Joshua</t>
  </si>
  <si>
    <t>Name</t>
  </si>
  <si>
    <t>Gender</t>
  </si>
  <si>
    <t>Hire date</t>
  </si>
  <si>
    <t>Status</t>
  </si>
  <si>
    <t>Hire Type</t>
  </si>
  <si>
    <t>Department</t>
  </si>
  <si>
    <t>Category</t>
  </si>
  <si>
    <t>Qualification</t>
  </si>
  <si>
    <t>Salary</t>
  </si>
  <si>
    <t>Bonus</t>
  </si>
  <si>
    <t>Overtime</t>
  </si>
  <si>
    <t>Sick leaves</t>
  </si>
  <si>
    <t>Rating -Performance</t>
  </si>
  <si>
    <t>Rating-Behaviour</t>
  </si>
  <si>
    <t>Innovation</t>
  </si>
  <si>
    <t>collegues</t>
  </si>
  <si>
    <t>Average rating</t>
  </si>
  <si>
    <t>eligibility</t>
  </si>
  <si>
    <t>Row Labels</t>
  </si>
  <si>
    <t>Grand Total</t>
  </si>
  <si>
    <t>Sum of Salary</t>
  </si>
  <si>
    <t>Sum of Bonus</t>
  </si>
  <si>
    <t>Sum of Overtime</t>
  </si>
  <si>
    <t>Count of Category</t>
  </si>
  <si>
    <t>Count of Gender</t>
  </si>
  <si>
    <t>2014</t>
  </si>
  <si>
    <t>2015</t>
  </si>
  <si>
    <t>2016</t>
  </si>
  <si>
    <t>2017</t>
  </si>
  <si>
    <t>Count of Hire date</t>
  </si>
  <si>
    <t>Count of Hire Type</t>
  </si>
  <si>
    <t>Count of Status</t>
  </si>
  <si>
    <t>Expenses(bonus,salary,overtime)</t>
  </si>
  <si>
    <t>Average of Rating -Performance</t>
  </si>
  <si>
    <t>Average of Rating-Behaviour</t>
  </si>
  <si>
    <t>Eligible</t>
  </si>
  <si>
    <t>Non Eligible</t>
  </si>
  <si>
    <t>Count of employees</t>
  </si>
  <si>
    <t>Innovation Rating</t>
  </si>
  <si>
    <t>Innovation Rating on each category</t>
  </si>
  <si>
    <t>Count of Eligible and non-eligible employees for promotion</t>
  </si>
  <si>
    <t>Average rating of behaviour and performance in each department</t>
  </si>
  <si>
    <t>Department Expenses</t>
  </si>
  <si>
    <t>Employee Expenses</t>
  </si>
  <si>
    <t>Employee Designation</t>
  </si>
  <si>
    <t>Status of Employees</t>
  </si>
  <si>
    <t>Employee Hire type</t>
  </si>
  <si>
    <t>Total Employees</t>
  </si>
  <si>
    <t>Employees on basis of department</t>
  </si>
  <si>
    <t>Promotion eligibility</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</si>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</sst>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quot;$&quot;#,##0_);[Red]\(&quot;$&quot;#,##0\)"/>
  </numFmts>
  <fonts count="7" x14ac:knownFonts="1">
    <font>
      <sz val="11"/>
      <color theme="1"/>
      <name val="Calibri"/>
      <family val="2"/>
      <scheme val="minor"/>
    </font>
    <font>
      <b/>
      <sz val="11"/>
      <color theme="1"/>
      <name val="Calibri"/>
      <family val="2"/>
      <scheme val="minor"/>
    </font>
    <font>
      <b/>
      <sz val="11"/>
      <color theme="0"/>
      <name val="Calibri"/>
      <family val="2"/>
      <scheme val="minor"/>
    </font>
    <font>
      <b/>
      <u/>
      <sz val="16"/>
      <color theme="1"/>
      <name val="Calibri"/>
      <family val="2"/>
      <scheme val="minor"/>
    </font>
    <font>
      <b/>
      <sz val="14"/>
      <color rgb="FF000000"/>
      <name val="Calibri"/>
      <family val="2"/>
      <scheme val="minor"/>
    </font>
    <font>
      <b/>
      <sz val="16"/>
      <color rgb="FF000000"/>
      <name val="Calibri"/>
      <family val="2"/>
      <scheme val="minor"/>
    </font>
    <font>
      <b/>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theme="9" tint="0.39997558519241921"/>
      </left>
      <right/>
      <top/>
      <bottom/>
      <diagonal/>
    </border>
    <border>
      <left/>
      <right style="thin">
        <color theme="9" tint="0.39997558519241921"/>
      </right>
      <top/>
      <bottom/>
      <diagonal/>
    </border>
    <border>
      <left style="thin">
        <color indexed="64"/>
      </left>
      <right/>
      <top/>
      <bottom/>
      <diagonal/>
    </border>
  </borders>
  <cellStyleXfs count="1">
    <xf numFmtId="0" fontId="0" fillId="0" borderId="0"/>
  </cellStyleXfs>
  <cellXfs count="36">
    <xf numFmtId="0" fontId="0" fillId="0" borderId="0" xfId="0"/>
    <xf numFmtId="0" fontId="1" fillId="2" borderId="2" xfId="0" applyFont="1" applyFill="1" applyBorder="1" applyAlignment="1">
      <alignment horizontal="left"/>
    </xf>
    <xf numFmtId="0" fontId="1" fillId="2" borderId="3" xfId="0" applyFont="1" applyFill="1" applyBorder="1" applyAlignment="1">
      <alignment horizontal="left"/>
    </xf>
    <xf numFmtId="164" fontId="1" fillId="2" borderId="3" xfId="0" applyNumberFormat="1" applyFont="1" applyFill="1" applyBorder="1" applyAlignment="1">
      <alignment horizontal="left"/>
    </xf>
    <xf numFmtId="165" fontId="1" fillId="2" borderId="3" xfId="0" applyNumberFormat="1" applyFont="1" applyFill="1" applyBorder="1" applyAlignment="1">
      <alignment horizontal="left"/>
    </xf>
    <xf numFmtId="0" fontId="1" fillId="0" borderId="3" xfId="0" applyFont="1" applyBorder="1" applyAlignment="1">
      <alignment horizontal="left"/>
    </xf>
    <xf numFmtId="0" fontId="1" fillId="4" borderId="3" xfId="0" applyFont="1" applyFill="1" applyBorder="1" applyAlignment="1">
      <alignment horizontal="left"/>
    </xf>
    <xf numFmtId="0" fontId="1" fillId="2" borderId="4" xfId="0" applyFont="1" applyFill="1" applyBorder="1" applyAlignment="1">
      <alignment horizontal="left"/>
    </xf>
    <xf numFmtId="164" fontId="1" fillId="2" borderId="4" xfId="0" applyNumberFormat="1" applyFont="1" applyFill="1" applyBorder="1" applyAlignment="1">
      <alignment horizontal="left"/>
    </xf>
    <xf numFmtId="0" fontId="1" fillId="4" borderId="4" xfId="0" applyFont="1" applyFill="1" applyBorder="1" applyAlignment="1">
      <alignment horizontal="left"/>
    </xf>
    <xf numFmtId="165" fontId="1" fillId="2" borderId="4" xfId="0" applyNumberFormat="1" applyFont="1" applyFill="1" applyBorder="1" applyAlignment="1">
      <alignment horizontal="left"/>
    </xf>
    <xf numFmtId="0" fontId="0" fillId="0" borderId="0" xfId="0" pivotButton="1"/>
    <xf numFmtId="0" fontId="0" fillId="0" borderId="0" xfId="0" applyAlignment="1">
      <alignment horizontal="left"/>
    </xf>
    <xf numFmtId="0" fontId="1" fillId="5" borderId="6" xfId="0" applyFont="1" applyFill="1" applyBorder="1" applyAlignment="1">
      <alignment horizontal="left"/>
    </xf>
    <xf numFmtId="0" fontId="0" fillId="0" borderId="0" xfId="0" applyNumberFormat="1"/>
    <xf numFmtId="0" fontId="1" fillId="5" borderId="5" xfId="0" applyFont="1" applyFill="1" applyBorder="1"/>
    <xf numFmtId="0" fontId="1" fillId="5" borderId="6" xfId="0" applyNumberFormat="1" applyFont="1" applyFill="1" applyBorder="1"/>
    <xf numFmtId="0" fontId="1" fillId="5" borderId="1" xfId="0" applyFont="1" applyFill="1" applyBorder="1"/>
    <xf numFmtId="0" fontId="0" fillId="0" borderId="1" xfId="0" applyBorder="1" applyAlignment="1">
      <alignment horizontal="left"/>
    </xf>
    <xf numFmtId="2" fontId="0" fillId="0" borderId="0" xfId="0" applyNumberFormat="1"/>
    <xf numFmtId="2" fontId="1" fillId="5" borderId="6" xfId="0" applyNumberFormat="1" applyFont="1" applyFill="1" applyBorder="1"/>
    <xf numFmtId="0" fontId="1" fillId="0" borderId="1" xfId="0" applyFont="1" applyBorder="1"/>
    <xf numFmtId="0" fontId="0" fillId="0" borderId="1" xfId="0" applyBorder="1"/>
    <xf numFmtId="0" fontId="0" fillId="0" borderId="1" xfId="0" applyNumberFormat="1" applyBorder="1"/>
    <xf numFmtId="0" fontId="0" fillId="6" borderId="0" xfId="0" applyFill="1"/>
    <xf numFmtId="0" fontId="0" fillId="6" borderId="0" xfId="0" applyFill="1" applyAlignment="1">
      <alignment horizontal="center" vertical="center"/>
    </xf>
    <xf numFmtId="0" fontId="3" fillId="0" borderId="0" xfId="0" applyFont="1"/>
    <xf numFmtId="0" fontId="4" fillId="0" borderId="0" xfId="0" applyFont="1" applyAlignment="1">
      <alignment horizontal="center" vertical="center" readingOrder="1"/>
    </xf>
    <xf numFmtId="0" fontId="5" fillId="0" borderId="0" xfId="0" applyFont="1" applyAlignment="1">
      <alignment horizontal="center" vertical="center" readingOrder="1"/>
    </xf>
    <xf numFmtId="0" fontId="6" fillId="0" borderId="0" xfId="0" applyFont="1"/>
    <xf numFmtId="0" fontId="4" fillId="0" borderId="0" xfId="0" applyFont="1" applyAlignment="1">
      <alignment horizontal="center" vertical="center"/>
    </xf>
    <xf numFmtId="0" fontId="2" fillId="3" borderId="7" xfId="0" applyFont="1" applyFill="1" applyBorder="1"/>
    <xf numFmtId="0" fontId="2" fillId="3" borderId="0" xfId="0" applyFont="1" applyFill="1" applyBorder="1"/>
    <xf numFmtId="0" fontId="2" fillId="3" borderId="8" xfId="0" applyFont="1" applyFill="1" applyBorder="1"/>
    <xf numFmtId="0" fontId="1" fillId="2" borderId="9" xfId="0" applyFont="1" applyFill="1" applyBorder="1" applyAlignment="1">
      <alignment horizontal="left"/>
    </xf>
    <xf numFmtId="0" fontId="2" fillId="3" borderId="0" xfId="0" applyFont="1" applyFill="1"/>
  </cellXfs>
  <cellStyles count="1">
    <cellStyle name="Normal" xfId="0" builtinId="0"/>
  </cellStyles>
  <dxfs count="61">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numFmt numFmtId="2" formatCode="0.00"/>
    </dxf>
    <dxf>
      <numFmt numFmtId="166" formatCode="0.0"/>
    </dxf>
    <dxf>
      <numFmt numFmtId="1" formatCode="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173" formatCode="0.000000000"/>
    </dxf>
    <dxf>
      <numFmt numFmtId="174" formatCode="0.000000000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numFmt numFmtId="165" formatCode="&quot;$&quot;#,##0_);[Red]\(&quot;$&quot;#,##0\)"/>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numFmt numFmtId="165" formatCode="&quot;$&quot;#,##0_);[Red]\(&quot;$&quot;#,##0\)"/>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numFmt numFmtId="165" formatCode="&quot;$&quot;#,##0_);[Red]\(&quot;$&quot;#,##0\)"/>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numFmt numFmtId="164" formatCode="[$-409]d\-mmm\-yy;@"/>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border outline="0">
        <top style="thin">
          <color theme="9" tint="0.39997558519241921"/>
        </top>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2!PivotTable4</c:name>
    <c:fmtId val="3"/>
  </c:pivotSource>
  <c:chart>
    <c:autoTitleDeleted val="1"/>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50000"/>
            </a:schemeClr>
          </a:solidFill>
          <a:ln w="19050">
            <a:solidFill>
              <a:schemeClr val="lt1"/>
            </a:solidFill>
          </a:ln>
          <a:effectLst/>
        </c:spPr>
      </c:pivotFmt>
      <c:pivotFmt>
        <c:idx val="8"/>
        <c:spPr>
          <a:solidFill>
            <a:srgbClr val="FF0000"/>
          </a:solidFill>
          <a:ln w="19050">
            <a:solidFill>
              <a:schemeClr val="lt1"/>
            </a:solidFill>
          </a:ln>
          <a:effectLst/>
        </c:spPr>
      </c:pivotFmt>
    </c:pivotFmts>
    <c:plotArea>
      <c:layout>
        <c:manualLayout>
          <c:layoutTarget val="inner"/>
          <c:xMode val="edge"/>
          <c:yMode val="edge"/>
          <c:x val="2.0833333333333332E-2"/>
          <c:y val="4.8611111111111112E-2"/>
          <c:w val="0.46388888888888891"/>
          <c:h val="0.77314814814814814"/>
        </c:manualLayout>
      </c:layout>
      <c:doughnutChart>
        <c:varyColors val="1"/>
        <c:ser>
          <c:idx val="0"/>
          <c:order val="0"/>
          <c:tx>
            <c:strRef>
              <c:f>'pivot 2'!$B$3</c:f>
              <c:strCache>
                <c:ptCount val="1"/>
                <c:pt idx="0">
                  <c:v>Total</c:v>
                </c:pt>
              </c:strCache>
            </c:strRef>
          </c:tx>
          <c:spPr>
            <a:solidFill>
              <a:schemeClr val="accent6">
                <a:lumMod val="75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BF2B-4FDC-B365-A634B7D3F74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F2B-4FDC-B365-A634B7D3F740}"/>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2'!$A$4:$A$6</c:f>
              <c:strCache>
                <c:ptCount val="2"/>
                <c:pt idx="0">
                  <c:v>Female</c:v>
                </c:pt>
                <c:pt idx="1">
                  <c:v>Male</c:v>
                </c:pt>
              </c:strCache>
            </c:strRef>
          </c:cat>
          <c:val>
            <c:numRef>
              <c:f>'pivot 2'!$B$4:$B$6</c:f>
              <c:numCache>
                <c:formatCode>General</c:formatCode>
                <c:ptCount val="2"/>
                <c:pt idx="0">
                  <c:v>266</c:v>
                </c:pt>
                <c:pt idx="1">
                  <c:v>139</c:v>
                </c:pt>
              </c:numCache>
            </c:numRef>
          </c:val>
          <c:extLst>
            <c:ext xmlns:c16="http://schemas.microsoft.com/office/drawing/2014/chart" uri="{C3380CC4-5D6E-409C-BE32-E72D297353CC}">
              <c16:uniqueId val="{00000004-BF2B-4FDC-B365-A634B7D3F7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3!PivotTable13</c:name>
    <c:fmtId val="6"/>
  </c:pivotSource>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US" b="1" i="0">
                <a:solidFill>
                  <a:sysClr val="windowText" lastClr="000000"/>
                </a:solidFill>
              </a:rPr>
              <a:t>Employee</a:t>
            </a:r>
            <a:r>
              <a:rPr lang="en-US" b="1" i="0" baseline="0">
                <a:solidFill>
                  <a:sysClr val="windowText" lastClr="000000"/>
                </a:solidFill>
              </a:rPr>
              <a:t> Hire type</a:t>
            </a:r>
            <a:endParaRPr lang="en-US" b="1" i="0">
              <a:solidFill>
                <a:sysClr val="windowText" lastClr="000000"/>
              </a:solidFill>
            </a:endParaRPr>
          </a:p>
        </c:rich>
      </c:tx>
      <c:layout>
        <c:manualLayout>
          <c:xMode val="edge"/>
          <c:yMode val="edge"/>
          <c:x val="0.22391745859353787"/>
          <c:y val="8.7963145231846021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3'!$C$4</c:f>
              <c:strCache>
                <c:ptCount val="1"/>
                <c:pt idx="0">
                  <c:v>Total</c:v>
                </c:pt>
              </c:strCache>
            </c:strRef>
          </c:tx>
          <c:spPr>
            <a:solidFill>
              <a:srgbClr val="FF0000"/>
            </a:solidFill>
            <a:ln>
              <a:noFill/>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3'!$B$5:$B$7</c:f>
              <c:strCache>
                <c:ptCount val="2"/>
                <c:pt idx="0">
                  <c:v>FTC</c:v>
                </c:pt>
                <c:pt idx="1">
                  <c:v>FTE</c:v>
                </c:pt>
              </c:strCache>
            </c:strRef>
          </c:cat>
          <c:val>
            <c:numRef>
              <c:f>'pivot 3'!$C$5:$C$7</c:f>
              <c:numCache>
                <c:formatCode>General</c:formatCode>
                <c:ptCount val="2"/>
                <c:pt idx="0">
                  <c:v>126</c:v>
                </c:pt>
                <c:pt idx="1">
                  <c:v>279</c:v>
                </c:pt>
              </c:numCache>
            </c:numRef>
          </c:val>
          <c:extLst>
            <c:ext xmlns:c16="http://schemas.microsoft.com/office/drawing/2014/chart" uri="{C3380CC4-5D6E-409C-BE32-E72D297353CC}">
              <c16:uniqueId val="{00000000-E12B-4031-9555-C8B012B20D83}"/>
            </c:ext>
          </c:extLst>
        </c:ser>
        <c:dLbls>
          <c:showLegendKey val="0"/>
          <c:showVal val="0"/>
          <c:showCatName val="0"/>
          <c:showSerName val="0"/>
          <c:showPercent val="0"/>
          <c:showBubbleSize val="0"/>
        </c:dLbls>
        <c:gapWidth val="182"/>
        <c:axId val="1574838703"/>
        <c:axId val="1574818735"/>
      </c:barChart>
      <c:catAx>
        <c:axId val="157483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74818735"/>
        <c:crosses val="autoZero"/>
        <c:auto val="1"/>
        <c:lblAlgn val="ctr"/>
        <c:lblOffset val="100"/>
        <c:noMultiLvlLbl val="0"/>
      </c:catAx>
      <c:valAx>
        <c:axId val="1574818735"/>
        <c:scaling>
          <c:orientation val="minMax"/>
        </c:scaling>
        <c:delete val="1"/>
        <c:axPos val="b"/>
        <c:numFmt formatCode="General" sourceLinked="1"/>
        <c:majorTickMark val="none"/>
        <c:minorTickMark val="none"/>
        <c:tickLblPos val="nextTo"/>
        <c:crossAx val="1574838703"/>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4!PivotTable14</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Status of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4'!$F$12</c:f>
              <c:strCache>
                <c:ptCount val="1"/>
                <c:pt idx="0">
                  <c:v>Total</c:v>
                </c:pt>
              </c:strCache>
            </c:strRef>
          </c:tx>
          <c:spPr>
            <a:solidFill>
              <a:srgbClr val="FF0000"/>
            </a:solidFill>
            <a:ln>
              <a:noFill/>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4'!$E$13:$E$16</c:f>
              <c:strCache>
                <c:ptCount val="3"/>
                <c:pt idx="0">
                  <c:v>Medical Leave</c:v>
                </c:pt>
                <c:pt idx="1">
                  <c:v>Notice Period</c:v>
                </c:pt>
                <c:pt idx="2">
                  <c:v>Active</c:v>
                </c:pt>
              </c:strCache>
            </c:strRef>
          </c:cat>
          <c:val>
            <c:numRef>
              <c:f>'pivot 4'!$F$13:$F$16</c:f>
              <c:numCache>
                <c:formatCode>General</c:formatCode>
                <c:ptCount val="3"/>
                <c:pt idx="0">
                  <c:v>23</c:v>
                </c:pt>
                <c:pt idx="1">
                  <c:v>23</c:v>
                </c:pt>
                <c:pt idx="2">
                  <c:v>359</c:v>
                </c:pt>
              </c:numCache>
            </c:numRef>
          </c:val>
          <c:extLst>
            <c:ext xmlns:c16="http://schemas.microsoft.com/office/drawing/2014/chart" uri="{C3380CC4-5D6E-409C-BE32-E72D297353CC}">
              <c16:uniqueId val="{00000000-25CF-4A64-BEF7-05B2D19490B9}"/>
            </c:ext>
          </c:extLst>
        </c:ser>
        <c:dLbls>
          <c:showLegendKey val="0"/>
          <c:showVal val="0"/>
          <c:showCatName val="0"/>
          <c:showSerName val="0"/>
          <c:showPercent val="0"/>
          <c:showBubbleSize val="0"/>
        </c:dLbls>
        <c:gapWidth val="182"/>
        <c:axId val="1574824559"/>
        <c:axId val="1574833295"/>
      </c:barChart>
      <c:catAx>
        <c:axId val="1574824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74833295"/>
        <c:crosses val="autoZero"/>
        <c:auto val="1"/>
        <c:lblAlgn val="ctr"/>
        <c:lblOffset val="100"/>
        <c:noMultiLvlLbl val="0"/>
      </c:catAx>
      <c:valAx>
        <c:axId val="1574833295"/>
        <c:scaling>
          <c:orientation val="minMax"/>
        </c:scaling>
        <c:delete val="1"/>
        <c:axPos val="b"/>
        <c:numFmt formatCode="General" sourceLinked="1"/>
        <c:majorTickMark val="out"/>
        <c:minorTickMark val="none"/>
        <c:tickLblPos val="nextTo"/>
        <c:crossAx val="1574824559"/>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5!PivotTable16</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Employee</a:t>
            </a:r>
            <a:r>
              <a:rPr lang="en-US" sz="1600" b="1" baseline="0">
                <a:solidFill>
                  <a:sysClr val="windowText" lastClr="000000"/>
                </a:solidFill>
              </a:rPr>
              <a:t> Designation</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marker>
          <c:symbol val="none"/>
        </c:marker>
      </c:pivotFmt>
      <c:pivotFmt>
        <c:idx val="3"/>
        <c:spPr>
          <a:solidFill>
            <a:schemeClr val="tx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4626649958176219"/>
          <c:y val="0.17408418174308313"/>
          <c:w val="0.7096128608923884"/>
          <c:h val="0.76606481481481481"/>
        </c:manualLayout>
      </c:layout>
      <c:barChart>
        <c:barDir val="bar"/>
        <c:grouping val="clustered"/>
        <c:varyColors val="0"/>
        <c:ser>
          <c:idx val="0"/>
          <c:order val="0"/>
          <c:tx>
            <c:strRef>
              <c:f>'pivot 5'!$C$3</c:f>
              <c:strCache>
                <c:ptCount val="1"/>
                <c:pt idx="0">
                  <c:v>Total</c:v>
                </c:pt>
              </c:strCache>
            </c:strRef>
          </c:tx>
          <c:spPr>
            <a:solidFill>
              <a:schemeClr val="accent1"/>
            </a:solidFill>
            <a:ln>
              <a:noFill/>
            </a:ln>
            <a:effectLst/>
          </c:spPr>
          <c:invertIfNegative val="0"/>
          <c:cat>
            <c:strRef>
              <c:f>'pivot 5'!$B$4:$B$8</c:f>
              <c:strCache>
                <c:ptCount val="4"/>
                <c:pt idx="0">
                  <c:v>Lower Management</c:v>
                </c:pt>
                <c:pt idx="1">
                  <c:v>Middle Management</c:v>
                </c:pt>
                <c:pt idx="2">
                  <c:v>Team Member</c:v>
                </c:pt>
                <c:pt idx="3">
                  <c:v>Top Management</c:v>
                </c:pt>
              </c:strCache>
            </c:strRef>
          </c:cat>
          <c:val>
            <c:numRef>
              <c:f>'pivot 5'!$C$4:$C$8</c:f>
              <c:numCache>
                <c:formatCode>General</c:formatCode>
                <c:ptCount val="4"/>
                <c:pt idx="0">
                  <c:v>60</c:v>
                </c:pt>
                <c:pt idx="1">
                  <c:v>40</c:v>
                </c:pt>
                <c:pt idx="2">
                  <c:v>285</c:v>
                </c:pt>
                <c:pt idx="3">
                  <c:v>20</c:v>
                </c:pt>
              </c:numCache>
            </c:numRef>
          </c:val>
          <c:extLst>
            <c:ext xmlns:c16="http://schemas.microsoft.com/office/drawing/2014/chart" uri="{C3380CC4-5D6E-409C-BE32-E72D297353CC}">
              <c16:uniqueId val="{00000000-0A8A-4FCF-96E8-51E01AC55394}"/>
            </c:ext>
          </c:extLst>
        </c:ser>
        <c:dLbls>
          <c:showLegendKey val="0"/>
          <c:showVal val="0"/>
          <c:showCatName val="0"/>
          <c:showSerName val="0"/>
          <c:showPercent val="0"/>
          <c:showBubbleSize val="0"/>
        </c:dLbls>
        <c:gapWidth val="182"/>
        <c:axId val="1513854335"/>
        <c:axId val="1513846847"/>
      </c:barChart>
      <c:catAx>
        <c:axId val="15138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3846847"/>
        <c:crosses val="autoZero"/>
        <c:auto val="1"/>
        <c:lblAlgn val="ctr"/>
        <c:lblOffset val="100"/>
        <c:noMultiLvlLbl val="0"/>
      </c:catAx>
      <c:valAx>
        <c:axId val="1513846847"/>
        <c:scaling>
          <c:orientation val="minMax"/>
        </c:scaling>
        <c:delete val="1"/>
        <c:axPos val="b"/>
        <c:numFmt formatCode="General" sourceLinked="1"/>
        <c:majorTickMark val="none"/>
        <c:minorTickMark val="none"/>
        <c:tickLblPos val="nextTo"/>
        <c:crossAx val="1513854335"/>
        <c:crosses val="autoZero"/>
        <c:crossBetween val="between"/>
      </c:valAx>
      <c:spPr>
        <a:solidFill>
          <a:schemeClr val="bg1">
            <a:lumMod val="75000"/>
          </a:schemeClr>
        </a:solid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6!PivotTable17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Employee</a:t>
            </a:r>
            <a:r>
              <a:rPr lang="en-IN" b="1" baseline="0">
                <a:solidFill>
                  <a:sysClr val="windowText" lastClr="000000"/>
                </a:solidFill>
              </a:rPr>
              <a:t> Expenses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70C0"/>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dLbl>
          <c:idx val="0"/>
          <c:layout>
            <c:manualLayout>
              <c:x val="8.3333333333333332E-3"/>
              <c:y val="0.24305555555555539"/>
            </c:manualLayout>
          </c:layout>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0693350831146"/>
                  <c:h val="9.9212962962962961E-2"/>
                </c:manualLayout>
              </c15:layout>
            </c:ext>
          </c:extLst>
        </c:dLbl>
      </c:pivotFmt>
      <c:pivotFmt>
        <c:idx val="8"/>
        <c:spPr>
          <a:solidFill>
            <a:srgbClr val="00B050"/>
          </a:solidFill>
          <a:ln>
            <a:noFill/>
          </a:ln>
          <a:effectLst/>
        </c:spPr>
        <c:dLbl>
          <c:idx val="0"/>
          <c:layout>
            <c:manualLayout>
              <c:x val="5.5555555555556572E-3"/>
              <c:y val="0.2407407407407407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5.5555555555555558E-3"/>
              <c:y val="0.2407407407407407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layout>
            <c:manualLayout>
              <c:x val="-5.5555555555555558E-3"/>
              <c:y val="0.2407407407407407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dLbl>
          <c:idx val="0"/>
          <c:layout>
            <c:manualLayout>
              <c:x val="8.3333333333333332E-3"/>
              <c:y val="0.24305555555555539"/>
            </c:manualLayout>
          </c:layout>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0693350831146"/>
                  <c:h val="9.9212962962962961E-2"/>
                </c:manualLayout>
              </c15:layout>
            </c:ext>
          </c:extLst>
        </c:dLbl>
      </c:pivotFmt>
      <c:pivotFmt>
        <c:idx val="14"/>
        <c:spPr>
          <a:solidFill>
            <a:srgbClr val="00B050"/>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dLbl>
          <c:idx val="0"/>
          <c:layout>
            <c:manualLayout>
              <c:x val="5.5555555555556572E-3"/>
              <c:y val="0.2407407407407407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c:spPr>
        <c:dLbl>
          <c:idx val="0"/>
          <c:layout>
            <c:manualLayout>
              <c:x val="-5.5555555555555558E-3"/>
              <c:y val="0.24074074074074073"/>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dLbl>
          <c:idx val="0"/>
          <c:layout>
            <c:manualLayout>
              <c:x val="8.3333333333333332E-3"/>
              <c:y val="0.24305555555555539"/>
            </c:manualLayout>
          </c:layout>
          <c:spPr>
            <a:solidFill>
              <a:schemeClr val="bg1">
                <a:lumMod val="75000"/>
              </a:scheme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0693350831146"/>
                  <c:h val="9.9212962962962961E-2"/>
                </c:manualLayout>
              </c15:layout>
            </c:ext>
          </c:extLst>
        </c:dLbl>
      </c:pivotFmt>
      <c:pivotFmt>
        <c:idx val="20"/>
        <c:spPr>
          <a:solidFill>
            <a:srgbClr val="00B050"/>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a:ln>
            <a:noFill/>
          </a:ln>
          <a:effectLst/>
        </c:spPr>
        <c:dLbl>
          <c:idx val="0"/>
          <c:layout>
            <c:manualLayout>
              <c:x val="5.5555555555556572E-3"/>
              <c:y val="0.24074074074074073"/>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94007455119579E-2"/>
          <c:y val="0.17849267208131039"/>
          <c:w val="0.91303696412948376"/>
          <c:h val="0.77736111111111106"/>
        </c:manualLayout>
      </c:layout>
      <c:barChart>
        <c:barDir val="bar"/>
        <c:grouping val="stacked"/>
        <c:varyColors val="0"/>
        <c:ser>
          <c:idx val="0"/>
          <c:order val="0"/>
          <c:tx>
            <c:strRef>
              <c:f>'pivot 6'!$B$4</c:f>
              <c:strCache>
                <c:ptCount val="1"/>
                <c:pt idx="0">
                  <c:v>Sum of Salary</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0-E358-4E89-9D0D-344E8A574F63}"/>
              </c:ext>
            </c:extLst>
          </c:dPt>
          <c:dLbls>
            <c:dLbl>
              <c:idx val="0"/>
              <c:layout>
                <c:manualLayout>
                  <c:x val="-5.5555555555555558E-3"/>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58-4E89-9D0D-344E8A574F63}"/>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6'!$B$5</c:f>
              <c:strCache>
                <c:ptCount val="1"/>
                <c:pt idx="0">
                  <c:v>Total</c:v>
                </c:pt>
              </c:strCache>
            </c:strRef>
          </c:cat>
          <c:val>
            <c:numRef>
              <c:f>'pivot 6'!$B$5</c:f>
              <c:numCache>
                <c:formatCode>General</c:formatCode>
                <c:ptCount val="1"/>
                <c:pt idx="0">
                  <c:v>33830000</c:v>
                </c:pt>
              </c:numCache>
            </c:numRef>
          </c:val>
          <c:extLst>
            <c:ext xmlns:c16="http://schemas.microsoft.com/office/drawing/2014/chart" uri="{C3380CC4-5D6E-409C-BE32-E72D297353CC}">
              <c16:uniqueId val="{00000001-E358-4E89-9D0D-344E8A574F63}"/>
            </c:ext>
          </c:extLst>
        </c:ser>
        <c:ser>
          <c:idx val="1"/>
          <c:order val="1"/>
          <c:tx>
            <c:strRef>
              <c:f>'pivot 6'!$C$4</c:f>
              <c:strCache>
                <c:ptCount val="1"/>
                <c:pt idx="0">
                  <c:v>Sum of Bonus</c:v>
                </c:pt>
              </c:strCache>
            </c:strRef>
          </c:tx>
          <c:spPr>
            <a:solidFill>
              <a:schemeClr val="accent2"/>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E358-4E89-9D0D-344E8A574F63}"/>
              </c:ext>
            </c:extLst>
          </c:dPt>
          <c:dLbls>
            <c:dLbl>
              <c:idx val="0"/>
              <c:layout>
                <c:manualLayout>
                  <c:x val="8.3333333333333332E-3"/>
                  <c:y val="0.24305555555555539"/>
                </c:manualLayout>
              </c:layout>
              <c:spPr>
                <a:solidFill>
                  <a:schemeClr val="bg1">
                    <a:lumMod val="75000"/>
                  </a:scheme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0693350831146"/>
                      <c:h val="9.9212962962962961E-2"/>
                    </c:manualLayout>
                  </c15:layout>
                </c:ext>
                <c:ext xmlns:c16="http://schemas.microsoft.com/office/drawing/2014/chart" uri="{C3380CC4-5D6E-409C-BE32-E72D297353CC}">
                  <c16:uniqueId val="{00000003-E358-4E89-9D0D-344E8A574F63}"/>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6'!$B$5</c:f>
              <c:strCache>
                <c:ptCount val="1"/>
                <c:pt idx="0">
                  <c:v>Total</c:v>
                </c:pt>
              </c:strCache>
            </c:strRef>
          </c:cat>
          <c:val>
            <c:numRef>
              <c:f>'pivot 6'!$C$5</c:f>
              <c:numCache>
                <c:formatCode>General</c:formatCode>
                <c:ptCount val="1"/>
                <c:pt idx="0">
                  <c:v>2033750</c:v>
                </c:pt>
              </c:numCache>
            </c:numRef>
          </c:val>
          <c:extLst>
            <c:ext xmlns:c16="http://schemas.microsoft.com/office/drawing/2014/chart" uri="{C3380CC4-5D6E-409C-BE32-E72D297353CC}">
              <c16:uniqueId val="{00000004-E358-4E89-9D0D-344E8A574F63}"/>
            </c:ext>
          </c:extLst>
        </c:ser>
        <c:ser>
          <c:idx val="2"/>
          <c:order val="2"/>
          <c:tx>
            <c:strRef>
              <c:f>'pivot 6'!$D$4</c:f>
              <c:strCache>
                <c:ptCount val="1"/>
                <c:pt idx="0">
                  <c:v>Sum of Overtime</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5-E358-4E89-9D0D-344E8A574F63}"/>
              </c:ext>
            </c:extLst>
          </c:dPt>
          <c:dLbls>
            <c:dLbl>
              <c:idx val="0"/>
              <c:layout>
                <c:manualLayout>
                  <c:x val="5.5555555555556572E-3"/>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58-4E89-9D0D-344E8A574F63}"/>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6'!$B$5</c:f>
              <c:strCache>
                <c:ptCount val="1"/>
                <c:pt idx="0">
                  <c:v>Total</c:v>
                </c:pt>
              </c:strCache>
            </c:strRef>
          </c:cat>
          <c:val>
            <c:numRef>
              <c:f>'pivot 6'!$D$5</c:f>
              <c:numCache>
                <c:formatCode>General</c:formatCode>
                <c:ptCount val="1"/>
                <c:pt idx="0">
                  <c:v>1691500</c:v>
                </c:pt>
              </c:numCache>
            </c:numRef>
          </c:val>
          <c:extLst>
            <c:ext xmlns:c16="http://schemas.microsoft.com/office/drawing/2014/chart" uri="{C3380CC4-5D6E-409C-BE32-E72D297353CC}">
              <c16:uniqueId val="{00000006-E358-4E89-9D0D-344E8A574F63}"/>
            </c:ext>
          </c:extLst>
        </c:ser>
        <c:dLbls>
          <c:showLegendKey val="0"/>
          <c:showVal val="0"/>
          <c:showCatName val="0"/>
          <c:showSerName val="0"/>
          <c:showPercent val="0"/>
          <c:showBubbleSize val="0"/>
        </c:dLbls>
        <c:gapWidth val="150"/>
        <c:overlap val="100"/>
        <c:axId val="1574834127"/>
        <c:axId val="1574827055"/>
      </c:barChart>
      <c:catAx>
        <c:axId val="1574834127"/>
        <c:scaling>
          <c:orientation val="minMax"/>
        </c:scaling>
        <c:delete val="1"/>
        <c:axPos val="l"/>
        <c:numFmt formatCode="General" sourceLinked="1"/>
        <c:majorTickMark val="none"/>
        <c:minorTickMark val="none"/>
        <c:tickLblPos val="nextTo"/>
        <c:crossAx val="1574827055"/>
        <c:crosses val="autoZero"/>
        <c:auto val="1"/>
        <c:lblAlgn val="ctr"/>
        <c:lblOffset val="100"/>
        <c:noMultiLvlLbl val="0"/>
      </c:catAx>
      <c:valAx>
        <c:axId val="1574827055"/>
        <c:scaling>
          <c:orientation val="minMax"/>
        </c:scaling>
        <c:delete val="1"/>
        <c:axPos val="b"/>
        <c:numFmt formatCode="General" sourceLinked="1"/>
        <c:majorTickMark val="none"/>
        <c:minorTickMark val="none"/>
        <c:tickLblPos val="nextTo"/>
        <c:crossAx val="1574834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Department</a:t>
            </a:r>
            <a:r>
              <a:rPr lang="en-US" b="1" baseline="0">
                <a:solidFill>
                  <a:sysClr val="windowText" lastClr="000000"/>
                </a:solidFill>
              </a:rPr>
              <a:t> Expenses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187335958005249"/>
          <c:y val="0.14856481481481484"/>
          <c:w val="0.73868219597550311"/>
          <c:h val="0.77736111111111106"/>
        </c:manualLayout>
      </c:layout>
      <c:barChart>
        <c:barDir val="bar"/>
        <c:grouping val="clustered"/>
        <c:varyColors val="0"/>
        <c:ser>
          <c:idx val="0"/>
          <c:order val="0"/>
          <c:tx>
            <c:strRef>
              <c:f>'pivot 7'!$I$4</c:f>
              <c:strCache>
                <c:ptCount val="1"/>
                <c:pt idx="0">
                  <c:v>Expenses(bonus,salary,overtime)</c:v>
                </c:pt>
              </c:strCache>
            </c:strRef>
          </c:tx>
          <c:spPr>
            <a:solidFill>
              <a:srgbClr val="C00000"/>
            </a:solidFill>
            <a:ln>
              <a:noFill/>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7'!$H$5:$H$14</c:f>
              <c:strCache>
                <c:ptCount val="10"/>
                <c:pt idx="0">
                  <c:v>Admin</c:v>
                </c:pt>
                <c:pt idx="1">
                  <c:v>Backoffice</c:v>
                </c:pt>
                <c:pt idx="2">
                  <c:v>Finance</c:v>
                </c:pt>
                <c:pt idx="3">
                  <c:v>Human Resource</c:v>
                </c:pt>
                <c:pt idx="4">
                  <c:v>IT</c:v>
                </c:pt>
                <c:pt idx="5">
                  <c:v>Marketing &amp; Sales</c:v>
                </c:pt>
                <c:pt idx="6">
                  <c:v>Purchase</c:v>
                </c:pt>
                <c:pt idx="7">
                  <c:v>Quality</c:v>
                </c:pt>
                <c:pt idx="8">
                  <c:v>R&amp;D</c:v>
                </c:pt>
                <c:pt idx="9">
                  <c:v>Security</c:v>
                </c:pt>
              </c:strCache>
            </c:strRef>
          </c:cat>
          <c:val>
            <c:numRef>
              <c:f>'pivot 7'!$I$5:$I$14</c:f>
              <c:numCache>
                <c:formatCode>General</c:formatCode>
                <c:ptCount val="10"/>
                <c:pt idx="0">
                  <c:v>1255250</c:v>
                </c:pt>
                <c:pt idx="1">
                  <c:v>11938250</c:v>
                </c:pt>
                <c:pt idx="2">
                  <c:v>1424750</c:v>
                </c:pt>
                <c:pt idx="3">
                  <c:v>1978000</c:v>
                </c:pt>
                <c:pt idx="4">
                  <c:v>2146750</c:v>
                </c:pt>
                <c:pt idx="5">
                  <c:v>5528750</c:v>
                </c:pt>
                <c:pt idx="6">
                  <c:v>2509250</c:v>
                </c:pt>
                <c:pt idx="7">
                  <c:v>3615500</c:v>
                </c:pt>
                <c:pt idx="8">
                  <c:v>5731000</c:v>
                </c:pt>
                <c:pt idx="9">
                  <c:v>1427750</c:v>
                </c:pt>
              </c:numCache>
            </c:numRef>
          </c:val>
          <c:extLst>
            <c:ext xmlns:c16="http://schemas.microsoft.com/office/drawing/2014/chart" uri="{C3380CC4-5D6E-409C-BE32-E72D297353CC}">
              <c16:uniqueId val="{00000000-91BB-4F74-958C-564B13F84FE2}"/>
            </c:ext>
          </c:extLst>
        </c:ser>
        <c:dLbls>
          <c:showLegendKey val="0"/>
          <c:showVal val="0"/>
          <c:showCatName val="0"/>
          <c:showSerName val="0"/>
          <c:showPercent val="0"/>
          <c:showBubbleSize val="0"/>
        </c:dLbls>
        <c:gapWidth val="182"/>
        <c:axId val="1190578079"/>
        <c:axId val="1190578911"/>
      </c:barChart>
      <c:catAx>
        <c:axId val="1190578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0578911"/>
        <c:crosses val="autoZero"/>
        <c:auto val="1"/>
        <c:lblAlgn val="ctr"/>
        <c:lblOffset val="100"/>
        <c:noMultiLvlLbl val="0"/>
      </c:catAx>
      <c:valAx>
        <c:axId val="1190578911"/>
        <c:scaling>
          <c:orientation val="minMax"/>
        </c:scaling>
        <c:delete val="1"/>
        <c:axPos val="b"/>
        <c:numFmt formatCode="General" sourceLinked="1"/>
        <c:majorTickMark val="out"/>
        <c:minorTickMark val="none"/>
        <c:tickLblPos val="nextTo"/>
        <c:crossAx val="1190578079"/>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Average rating</a:t>
            </a:r>
            <a:r>
              <a:rPr lang="en-IN" b="1" baseline="0">
                <a:solidFill>
                  <a:sysClr val="windowText" lastClr="000000"/>
                </a:solidFill>
              </a:rPr>
              <a:t> of behaviour and performance in each department</a:t>
            </a:r>
            <a:endParaRPr lang="en-IN" b="1">
              <a:solidFill>
                <a:sysClr val="windowText" lastClr="000000"/>
              </a:solidFill>
            </a:endParaRPr>
          </a:p>
        </c:rich>
      </c:tx>
      <c:layout>
        <c:manualLayout>
          <c:xMode val="edge"/>
          <c:yMode val="edge"/>
          <c:x val="0.11448284812418356"/>
          <c:y val="2.689731394674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8'!$F$15</c:f>
              <c:strCache>
                <c:ptCount val="1"/>
                <c:pt idx="0">
                  <c:v>Average of Rating -Performance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8'!$E$16:$E$19</c:f>
              <c:strCache>
                <c:ptCount val="4"/>
                <c:pt idx="0">
                  <c:v>Lower Management</c:v>
                </c:pt>
                <c:pt idx="1">
                  <c:v>Middle Management</c:v>
                </c:pt>
                <c:pt idx="2">
                  <c:v>Team Member</c:v>
                </c:pt>
                <c:pt idx="3">
                  <c:v>Top Management</c:v>
                </c:pt>
              </c:strCache>
            </c:strRef>
          </c:cat>
          <c:val>
            <c:numRef>
              <c:f>'pivot 8'!$F$16:$F$19</c:f>
              <c:numCache>
                <c:formatCode>0.00</c:formatCode>
                <c:ptCount val="4"/>
                <c:pt idx="0">
                  <c:v>3.8833333333333333</c:v>
                </c:pt>
                <c:pt idx="1">
                  <c:v>4.0999999999999996</c:v>
                </c:pt>
                <c:pt idx="2">
                  <c:v>4.0421052631578949</c:v>
                </c:pt>
                <c:pt idx="3">
                  <c:v>4.25</c:v>
                </c:pt>
              </c:numCache>
            </c:numRef>
          </c:val>
          <c:extLst>
            <c:ext xmlns:c16="http://schemas.microsoft.com/office/drawing/2014/chart" uri="{C3380CC4-5D6E-409C-BE32-E72D297353CC}">
              <c16:uniqueId val="{00000000-14CB-4E76-B130-F5898F0E1920}"/>
            </c:ext>
          </c:extLst>
        </c:ser>
        <c:ser>
          <c:idx val="1"/>
          <c:order val="1"/>
          <c:tx>
            <c:strRef>
              <c:f>'pivot 8'!$G$15</c:f>
              <c:strCache>
                <c:ptCount val="1"/>
                <c:pt idx="0">
                  <c:v>Average of Rating-Behaviour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8'!$E$16:$E$19</c:f>
              <c:strCache>
                <c:ptCount val="4"/>
                <c:pt idx="0">
                  <c:v>Lower Management</c:v>
                </c:pt>
                <c:pt idx="1">
                  <c:v>Middle Management</c:v>
                </c:pt>
                <c:pt idx="2">
                  <c:v>Team Member</c:v>
                </c:pt>
                <c:pt idx="3">
                  <c:v>Top Management</c:v>
                </c:pt>
              </c:strCache>
            </c:strRef>
          </c:cat>
          <c:val>
            <c:numRef>
              <c:f>'pivot 8'!$G$16:$G$19</c:f>
              <c:numCache>
                <c:formatCode>0.00</c:formatCode>
                <c:ptCount val="4"/>
                <c:pt idx="0">
                  <c:v>3.7666666666666666</c:v>
                </c:pt>
                <c:pt idx="1">
                  <c:v>3.7250000000000001</c:v>
                </c:pt>
                <c:pt idx="2">
                  <c:v>3.5578947368421052</c:v>
                </c:pt>
                <c:pt idx="3">
                  <c:v>3.6</c:v>
                </c:pt>
              </c:numCache>
            </c:numRef>
          </c:val>
          <c:extLst>
            <c:ext xmlns:c16="http://schemas.microsoft.com/office/drawing/2014/chart" uri="{C3380CC4-5D6E-409C-BE32-E72D297353CC}">
              <c16:uniqueId val="{00000001-14CB-4E76-B130-F5898F0E1920}"/>
            </c:ext>
          </c:extLst>
        </c:ser>
        <c:dLbls>
          <c:showLegendKey val="0"/>
          <c:showVal val="0"/>
          <c:showCatName val="0"/>
          <c:showSerName val="0"/>
          <c:showPercent val="0"/>
          <c:showBubbleSize val="0"/>
        </c:dLbls>
        <c:gapWidth val="182"/>
        <c:axId val="627714639"/>
        <c:axId val="627715471"/>
      </c:barChart>
      <c:catAx>
        <c:axId val="62771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7715471"/>
        <c:crosses val="autoZero"/>
        <c:auto val="1"/>
        <c:lblAlgn val="ctr"/>
        <c:lblOffset val="100"/>
        <c:noMultiLvlLbl val="0"/>
      </c:catAx>
      <c:valAx>
        <c:axId val="627715471"/>
        <c:scaling>
          <c:orientation val="minMax"/>
        </c:scaling>
        <c:delete val="1"/>
        <c:axPos val="b"/>
        <c:numFmt formatCode="0.00" sourceLinked="1"/>
        <c:majorTickMark val="none"/>
        <c:minorTickMark val="none"/>
        <c:tickLblPos val="nextTo"/>
        <c:crossAx val="627714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Count of Eligible and non-eligible employees for promotion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2.6666666666666668E-2"/>
          <c:y val="0.10279984599371195"/>
          <c:w val="0.94666666666666666"/>
          <c:h val="0.74080365463279008"/>
        </c:manualLayout>
      </c:layout>
      <c:lineChart>
        <c:grouping val="standard"/>
        <c:varyColors val="0"/>
        <c:ser>
          <c:idx val="0"/>
          <c:order val="0"/>
          <c:tx>
            <c:strRef>
              <c:f>'pivot 9'!$K$7</c:f>
              <c:strCache>
                <c:ptCount val="1"/>
                <c:pt idx="0">
                  <c:v>Count of employees</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9'!$I$8:$J$15</c:f>
              <c:multiLvlStrCache>
                <c:ptCount val="8"/>
                <c:lvl>
                  <c:pt idx="0">
                    <c:v>Eligible</c:v>
                  </c:pt>
                  <c:pt idx="1">
                    <c:v>Non Eligible</c:v>
                  </c:pt>
                  <c:pt idx="2">
                    <c:v>Eligible</c:v>
                  </c:pt>
                  <c:pt idx="3">
                    <c:v>Non Eligible</c:v>
                  </c:pt>
                  <c:pt idx="4">
                    <c:v>Eligible</c:v>
                  </c:pt>
                  <c:pt idx="5">
                    <c:v>Non Eligible</c:v>
                  </c:pt>
                  <c:pt idx="6">
                    <c:v>Eligible</c:v>
                  </c:pt>
                  <c:pt idx="7">
                    <c:v>Non Eligible</c:v>
                  </c:pt>
                </c:lvl>
                <c:lvl>
                  <c:pt idx="0">
                    <c:v>Lower Management</c:v>
                  </c:pt>
                  <c:pt idx="2">
                    <c:v>Middle Management</c:v>
                  </c:pt>
                  <c:pt idx="4">
                    <c:v>Team Member</c:v>
                  </c:pt>
                  <c:pt idx="6">
                    <c:v>Top Management</c:v>
                  </c:pt>
                </c:lvl>
              </c:multiLvlStrCache>
            </c:multiLvlStrRef>
          </c:cat>
          <c:val>
            <c:numRef>
              <c:f>'pivot 9'!$K$8:$K$15</c:f>
              <c:numCache>
                <c:formatCode>General</c:formatCode>
                <c:ptCount val="8"/>
                <c:pt idx="0">
                  <c:v>12</c:v>
                </c:pt>
                <c:pt idx="1">
                  <c:v>48</c:v>
                </c:pt>
                <c:pt idx="2">
                  <c:v>5</c:v>
                </c:pt>
                <c:pt idx="3">
                  <c:v>35</c:v>
                </c:pt>
                <c:pt idx="4">
                  <c:v>93</c:v>
                </c:pt>
                <c:pt idx="5">
                  <c:v>192</c:v>
                </c:pt>
                <c:pt idx="6">
                  <c:v>7</c:v>
                </c:pt>
                <c:pt idx="7">
                  <c:v>13</c:v>
                </c:pt>
              </c:numCache>
            </c:numRef>
          </c:val>
          <c:smooth val="0"/>
          <c:extLst>
            <c:ext xmlns:c16="http://schemas.microsoft.com/office/drawing/2014/chart" uri="{C3380CC4-5D6E-409C-BE32-E72D297353CC}">
              <c16:uniqueId val="{00000000-163A-4941-A4C2-D2E2E5BA2F44}"/>
            </c:ext>
          </c:extLst>
        </c:ser>
        <c:dLbls>
          <c:showLegendKey val="0"/>
          <c:showVal val="0"/>
          <c:showCatName val="0"/>
          <c:showSerName val="0"/>
          <c:showPercent val="0"/>
          <c:showBubbleSize val="0"/>
        </c:dLbls>
        <c:marker val="1"/>
        <c:smooth val="0"/>
        <c:axId val="2055010831"/>
        <c:axId val="2055017903"/>
      </c:lineChart>
      <c:catAx>
        <c:axId val="205501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55017903"/>
        <c:crosses val="autoZero"/>
        <c:auto val="1"/>
        <c:lblAlgn val="ctr"/>
        <c:lblOffset val="100"/>
        <c:noMultiLvlLbl val="0"/>
      </c:catAx>
      <c:valAx>
        <c:axId val="2055017903"/>
        <c:scaling>
          <c:orientation val="minMax"/>
        </c:scaling>
        <c:delete val="1"/>
        <c:axPos val="l"/>
        <c:numFmt formatCode="General" sourceLinked="1"/>
        <c:majorTickMark val="none"/>
        <c:minorTickMark val="none"/>
        <c:tickLblPos val="nextTo"/>
        <c:crossAx val="2055010831"/>
        <c:crosses val="autoZero"/>
        <c:crossBetween val="between"/>
      </c:valAx>
      <c:spPr>
        <a:solidFill>
          <a:schemeClr val="bg1">
            <a:lumMod val="75000"/>
          </a:schemeClr>
        </a:solid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SHAJAN .xlsx]pivot 10!PivotTable28</c:name>
    <c:fmtId val="2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Innovation</a:t>
            </a:r>
            <a:r>
              <a:rPr lang="en-US" b="1" baseline="0">
                <a:solidFill>
                  <a:sysClr val="windowText" lastClr="000000"/>
                </a:solidFill>
              </a:rPr>
              <a:t> rating on each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10'!$D$4</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10'!$C$5:$C$9</c:f>
              <c:strCache>
                <c:ptCount val="4"/>
                <c:pt idx="0">
                  <c:v>Lower Management</c:v>
                </c:pt>
                <c:pt idx="1">
                  <c:v>Middle Management</c:v>
                </c:pt>
                <c:pt idx="2">
                  <c:v>Team Member</c:v>
                </c:pt>
                <c:pt idx="3">
                  <c:v>Top Management</c:v>
                </c:pt>
              </c:strCache>
            </c:strRef>
          </c:cat>
          <c:val>
            <c:numRef>
              <c:f>'pivot 10'!$D$5:$D$9</c:f>
              <c:numCache>
                <c:formatCode>0.00</c:formatCode>
                <c:ptCount val="4"/>
                <c:pt idx="0">
                  <c:v>3.3</c:v>
                </c:pt>
                <c:pt idx="1">
                  <c:v>3.25</c:v>
                </c:pt>
                <c:pt idx="2">
                  <c:v>3.3052631578947369</c:v>
                </c:pt>
                <c:pt idx="3">
                  <c:v>3.8</c:v>
                </c:pt>
              </c:numCache>
            </c:numRef>
          </c:val>
          <c:extLst>
            <c:ext xmlns:c16="http://schemas.microsoft.com/office/drawing/2014/chart" uri="{C3380CC4-5D6E-409C-BE32-E72D297353CC}">
              <c16:uniqueId val="{00000000-8532-4CA2-A857-AEC6A17FF297}"/>
            </c:ext>
          </c:extLst>
        </c:ser>
        <c:dLbls>
          <c:showLegendKey val="0"/>
          <c:showVal val="0"/>
          <c:showCatName val="0"/>
          <c:showSerName val="0"/>
          <c:showPercent val="0"/>
          <c:showBubbleSize val="0"/>
        </c:dLbls>
        <c:gapWidth val="219"/>
        <c:overlap val="-27"/>
        <c:axId val="627720047"/>
        <c:axId val="627704655"/>
      </c:barChart>
      <c:catAx>
        <c:axId val="627720047"/>
        <c:scaling>
          <c:orientation val="minMax"/>
        </c:scaling>
        <c:delete val="1"/>
        <c:axPos val="b"/>
        <c:numFmt formatCode="General" sourceLinked="1"/>
        <c:majorTickMark val="none"/>
        <c:minorTickMark val="none"/>
        <c:tickLblPos val="nextTo"/>
        <c:crossAx val="627704655"/>
        <c:crosses val="autoZero"/>
        <c:auto val="1"/>
        <c:lblAlgn val="ctr"/>
        <c:lblOffset val="100"/>
        <c:noMultiLvlLbl val="0"/>
      </c:catAx>
      <c:valAx>
        <c:axId val="627704655"/>
        <c:scaling>
          <c:orientation val="minMax"/>
        </c:scaling>
        <c:delete val="1"/>
        <c:axPos val="l"/>
        <c:numFmt formatCode="0.00" sourceLinked="1"/>
        <c:majorTickMark val="none"/>
        <c:minorTickMark val="none"/>
        <c:tickLblPos val="nextTo"/>
        <c:crossAx val="627720047"/>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size">
        <cx:f>_xlchart.v2.2</cx:f>
      </cx:numDim>
    </cx:data>
  </cx:chartData>
  <cx:chart>
    <cx:title pos="t" align="ctr" overlay="0">
      <cx:tx>
        <cx:txData>
          <cx:v>Employees on basis of department</cx:v>
        </cx:txData>
      </cx:tx>
      <cx:txPr>
        <a:bodyPr spcFirstLastPara="1" vertOverflow="ellipsis" wrap="square" lIns="0" tIns="0" rIns="0" bIns="0" anchor="ctr" anchorCtr="1"/>
        <a:lstStyle/>
        <a:p>
          <a:pPr algn="ctr">
            <a:defRPr b="1">
              <a:solidFill>
                <a:schemeClr val="tx1"/>
              </a:solidFill>
            </a:defRPr>
          </a:pPr>
          <a:r>
            <a:rPr lang="en-US" b="1">
              <a:solidFill>
                <a:schemeClr val="tx1"/>
              </a:solidFill>
            </a:rPr>
            <a:t>Employees on basis of department</a:t>
          </a:r>
        </a:p>
      </cx:txPr>
    </cx:title>
    <cx:plotArea>
      <cx:plotAreaRegion>
        <cx:series layoutId="treemap" uniqueId="{B6784430-23A1-4FA6-B272-E11D8274CAB6}">
          <cx:tx>
            <cx:txData>
              <cx:f>_xlchart.v2.1</cx:f>
              <cx:v>Count of Gender</cx:v>
            </cx:txData>
          </cx:tx>
          <cx:dataLabels pos="inEnd">
            <cx:txPr>
              <a:bodyPr spcFirstLastPara="1" vertOverflow="ellipsis" wrap="square" lIns="0" tIns="0" rIns="0" bIns="0" anchor="ctr" anchorCtr="1">
                <a:spAutoFit/>
              </a:bodyPr>
              <a:lstStyle/>
              <a:p>
                <a:pPr>
                  <a:defRPr lang="en-US" sz="1100" b="1" i="0" u="none" strike="noStrike" kern="1200" baseline="0">
                    <a:solidFill>
                      <a:sysClr val="windowText" lastClr="000000"/>
                    </a:solidFill>
                    <a:latin typeface="Calibri" panose="020F0502020204030204"/>
                  </a:defRPr>
                </a:pPr>
                <a:endParaRPr lang="en-US" sz="1100" b="1">
                  <a:solidFill>
                    <a:sysClr val="windowText" lastClr="000000"/>
                  </a:solidFill>
                </a:endParaRPr>
              </a:p>
            </cx:txPr>
            <cx:visibility seriesName="0" categoryName="1" value="1"/>
            <cx:separator>, </cx:separator>
          </cx:dataLabels>
          <cx:dataId val="0"/>
          <cx:layoutPr>
            <cx:parentLabelLayout val="overlapping"/>
          </cx:layoutPr>
        </cx:series>
      </cx:plotAreaRegion>
    </cx:plotArea>
  </cx:chart>
  <cx:spPr>
    <a:solidFill>
      <a:schemeClr val="bg1">
        <a:lumMod val="7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66675</xdr:rowOff>
    </xdr:from>
    <xdr:to>
      <xdr:col>7</xdr:col>
      <xdr:colOff>447675</xdr:colOff>
      <xdr:row>50</xdr:row>
      <xdr:rowOff>95250</xdr:rowOff>
    </xdr:to>
    <xdr:sp macro="" textlink="">
      <xdr:nvSpPr>
        <xdr:cNvPr id="2" name="Rectangle 1"/>
        <xdr:cNvSpPr/>
      </xdr:nvSpPr>
      <xdr:spPr>
        <a:xfrm>
          <a:off x="0" y="6734175"/>
          <a:ext cx="4714875" cy="2886075"/>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447675</xdr:colOff>
      <xdr:row>28</xdr:row>
      <xdr:rowOff>66675</xdr:rowOff>
    </xdr:from>
    <xdr:to>
      <xdr:col>20</xdr:col>
      <xdr:colOff>390525</xdr:colOff>
      <xdr:row>40</xdr:row>
      <xdr:rowOff>95250</xdr:rowOff>
    </xdr:to>
    <xdr:sp macro="" textlink="">
      <xdr:nvSpPr>
        <xdr:cNvPr id="14" name="Rectangle 13"/>
        <xdr:cNvSpPr/>
      </xdr:nvSpPr>
      <xdr:spPr>
        <a:xfrm>
          <a:off x="7762875" y="5400675"/>
          <a:ext cx="4819650" cy="2314575"/>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600075</xdr:colOff>
      <xdr:row>18</xdr:row>
      <xdr:rowOff>38100</xdr:rowOff>
    </xdr:from>
    <xdr:to>
      <xdr:col>20</xdr:col>
      <xdr:colOff>419100</xdr:colOff>
      <xdr:row>33</xdr:row>
      <xdr:rowOff>114300</xdr:rowOff>
    </xdr:to>
    <xdr:sp macro="" textlink="">
      <xdr:nvSpPr>
        <xdr:cNvPr id="12" name="Rectangle 11"/>
        <xdr:cNvSpPr/>
      </xdr:nvSpPr>
      <xdr:spPr>
        <a:xfrm>
          <a:off x="7915275" y="3467100"/>
          <a:ext cx="4695825" cy="2933700"/>
        </a:xfrm>
        <a:prstGeom prst="rect">
          <a:avLst/>
        </a:prstGeom>
        <a:no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228600</xdr:colOff>
      <xdr:row>27</xdr:row>
      <xdr:rowOff>85725</xdr:rowOff>
    </xdr:from>
    <xdr:to>
      <xdr:col>11</xdr:col>
      <xdr:colOff>581025</xdr:colOff>
      <xdr:row>37</xdr:row>
      <xdr:rowOff>57150</xdr:rowOff>
    </xdr:to>
    <xdr:sp macro="" textlink="">
      <xdr:nvSpPr>
        <xdr:cNvPr id="10" name="Rectangle 9"/>
        <xdr:cNvSpPr/>
      </xdr:nvSpPr>
      <xdr:spPr>
        <a:xfrm>
          <a:off x="4495800" y="5229225"/>
          <a:ext cx="2790825" cy="1876425"/>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523875</xdr:colOff>
      <xdr:row>19</xdr:row>
      <xdr:rowOff>142875</xdr:rowOff>
    </xdr:from>
    <xdr:to>
      <xdr:col>12</xdr:col>
      <xdr:colOff>400050</xdr:colOff>
      <xdr:row>30</xdr:row>
      <xdr:rowOff>0</xdr:rowOff>
    </xdr:to>
    <xdr:sp macro="" textlink="">
      <xdr:nvSpPr>
        <xdr:cNvPr id="8" name="Rectangle 7"/>
        <xdr:cNvSpPr/>
      </xdr:nvSpPr>
      <xdr:spPr>
        <a:xfrm>
          <a:off x="4791075" y="3762375"/>
          <a:ext cx="2924175" cy="1952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561975</xdr:colOff>
      <xdr:row>4</xdr:row>
      <xdr:rowOff>47625</xdr:rowOff>
    </xdr:from>
    <xdr:to>
      <xdr:col>8</xdr:col>
      <xdr:colOff>323850</xdr:colOff>
      <xdr:row>19</xdr:row>
      <xdr:rowOff>104775</xdr:rowOff>
    </xdr:to>
    <xdr:sp macro="" textlink="">
      <xdr:nvSpPr>
        <xdr:cNvPr id="6" name="Rectangle 5"/>
        <xdr:cNvSpPr/>
      </xdr:nvSpPr>
      <xdr:spPr>
        <a:xfrm>
          <a:off x="561975" y="809625"/>
          <a:ext cx="4638675" cy="2914650"/>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354758</xdr:colOff>
      <xdr:row>2</xdr:row>
      <xdr:rowOff>9525</xdr:rowOff>
    </xdr:from>
    <xdr:to>
      <xdr:col>16</xdr:col>
      <xdr:colOff>105552</xdr:colOff>
      <xdr:row>16</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38878</xdr:colOff>
      <xdr:row>2</xdr:row>
      <xdr:rowOff>18076</xdr:rowOff>
    </xdr:from>
    <xdr:to>
      <xdr:col>8</xdr:col>
      <xdr:colOff>343679</xdr:colOff>
      <xdr:row>21</xdr:row>
      <xdr:rowOff>37128</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878" y="399076"/>
              <a:ext cx="5181601" cy="36385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355537</xdr:colOff>
      <xdr:row>29</xdr:row>
      <xdr:rowOff>87473</xdr:rowOff>
    </xdr:from>
    <xdr:to>
      <xdr:col>13</xdr:col>
      <xdr:colOff>97193</xdr:colOff>
      <xdr:row>41</xdr:row>
      <xdr:rowOff>165229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346012</xdr:colOff>
      <xdr:row>16</xdr:row>
      <xdr:rowOff>84365</xdr:rowOff>
    </xdr:from>
    <xdr:to>
      <xdr:col>13</xdr:col>
      <xdr:colOff>67065</xdr:colOff>
      <xdr:row>29</xdr:row>
      <xdr:rowOff>77755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99135</xdr:colOff>
      <xdr:row>2</xdr:row>
      <xdr:rowOff>7775</xdr:rowOff>
    </xdr:from>
    <xdr:to>
      <xdr:col>23</xdr:col>
      <xdr:colOff>511432</xdr:colOff>
      <xdr:row>16</xdr:row>
      <xdr:rowOff>97194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68035</xdr:colOff>
      <xdr:row>16</xdr:row>
      <xdr:rowOff>106136</xdr:rowOff>
    </xdr:from>
    <xdr:to>
      <xdr:col>23</xdr:col>
      <xdr:colOff>524846</xdr:colOff>
      <xdr:row>26</xdr:row>
      <xdr:rowOff>35573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9524</xdr:colOff>
      <xdr:row>41</xdr:row>
      <xdr:rowOff>181753</xdr:rowOff>
    </xdr:from>
    <xdr:to>
      <xdr:col>13</xdr:col>
      <xdr:colOff>87474</xdr:colOff>
      <xdr:row>59</xdr:row>
      <xdr:rowOff>68035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58315</xdr:colOff>
      <xdr:row>41</xdr:row>
      <xdr:rowOff>174755</xdr:rowOff>
    </xdr:from>
    <xdr:to>
      <xdr:col>23</xdr:col>
      <xdr:colOff>534567</xdr:colOff>
      <xdr:row>59</xdr:row>
      <xdr:rowOff>47041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20</xdr:row>
      <xdr:rowOff>182723</xdr:rowOff>
    </xdr:from>
    <xdr:to>
      <xdr:col>8</xdr:col>
      <xdr:colOff>340179</xdr:colOff>
      <xdr:row>41</xdr:row>
      <xdr:rowOff>155510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79893</xdr:colOff>
      <xdr:row>26</xdr:row>
      <xdr:rowOff>35378</xdr:rowOff>
    </xdr:from>
    <xdr:to>
      <xdr:col>23</xdr:col>
      <xdr:colOff>515128</xdr:colOff>
      <xdr:row>41</xdr:row>
      <xdr:rowOff>174949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537282</xdr:colOff>
      <xdr:row>2</xdr:row>
      <xdr:rowOff>27992</xdr:rowOff>
    </xdr:from>
    <xdr:to>
      <xdr:col>26</xdr:col>
      <xdr:colOff>537283</xdr:colOff>
      <xdr:row>7</xdr:row>
      <xdr:rowOff>27993</xdr:rowOff>
    </xdr:to>
    <mc:AlternateContent xmlns:mc="http://schemas.openxmlformats.org/markup-compatibility/2006" xmlns:a14="http://schemas.microsoft.com/office/drawing/2010/main">
      <mc:Choice Requires="a14">
        <xdr:graphicFrame macro="">
          <xdr:nvGraphicFramePr>
            <xdr:cNvPr id="2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15232" y="408992"/>
              <a:ext cx="1828801"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537282</xdr:colOff>
      <xdr:row>7</xdr:row>
      <xdr:rowOff>32416</xdr:rowOff>
    </xdr:from>
    <xdr:to>
      <xdr:col>26</xdr:col>
      <xdr:colOff>537283</xdr:colOff>
      <xdr:row>13</xdr:row>
      <xdr:rowOff>41940</xdr:rowOff>
    </xdr:to>
    <mc:AlternateContent xmlns:mc="http://schemas.openxmlformats.org/markup-compatibility/2006" xmlns:a14="http://schemas.microsoft.com/office/drawing/2010/main">
      <mc:Choice Requires="a14">
        <xdr:graphicFrame macro="">
          <xdr:nvGraphicFramePr>
            <xdr:cNvPr id="2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615232" y="1365916"/>
              <a:ext cx="1828801"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547095</xdr:colOff>
      <xdr:row>13</xdr:row>
      <xdr:rowOff>65803</xdr:rowOff>
    </xdr:from>
    <xdr:to>
      <xdr:col>26</xdr:col>
      <xdr:colOff>547096</xdr:colOff>
      <xdr:row>17</xdr:row>
      <xdr:rowOff>174466</xdr:rowOff>
    </xdr:to>
    <mc:AlternateContent xmlns:mc="http://schemas.openxmlformats.org/markup-compatibility/2006" xmlns:a14="http://schemas.microsoft.com/office/drawing/2010/main">
      <mc:Choice Requires="a14">
        <xdr:graphicFrame macro="">
          <xdr:nvGraphicFramePr>
            <xdr:cNvPr id="23" name="Hire Type"/>
            <xdr:cNvGraphicFramePr/>
          </xdr:nvGraphicFramePr>
          <xdr:xfrm>
            <a:off x="0" y="0"/>
            <a:ext cx="0" cy="0"/>
          </xdr:xfrm>
          <a:graphic>
            <a:graphicData uri="http://schemas.microsoft.com/office/drawing/2010/slicer">
              <sle:slicer xmlns:sle="http://schemas.microsoft.com/office/drawing/2010/slicer" name="Hire Type"/>
            </a:graphicData>
          </a:graphic>
        </xdr:graphicFrame>
      </mc:Choice>
      <mc:Fallback xmlns="">
        <xdr:sp macro="" textlink="">
          <xdr:nvSpPr>
            <xdr:cNvPr id="0" name=""/>
            <xdr:cNvSpPr>
              <a:spLocks noTextEdit="1"/>
            </xdr:cNvSpPr>
          </xdr:nvSpPr>
          <xdr:spPr>
            <a:xfrm>
              <a:off x="14625045" y="2542303"/>
              <a:ext cx="1828801" cy="870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551619</xdr:colOff>
      <xdr:row>17</xdr:row>
      <xdr:rowOff>179466</xdr:rowOff>
    </xdr:from>
    <xdr:to>
      <xdr:col>26</xdr:col>
      <xdr:colOff>551620</xdr:colOff>
      <xdr:row>22</xdr:row>
      <xdr:rowOff>188991</xdr:rowOff>
    </xdr:to>
    <mc:AlternateContent xmlns:mc="http://schemas.openxmlformats.org/markup-compatibility/2006" xmlns:a14="http://schemas.microsoft.com/office/drawing/2010/main">
      <mc:Choice Requires="a14">
        <xdr:graphicFrame macro="">
          <xdr:nvGraphicFramePr>
            <xdr:cNvPr id="24" name="Qualification"/>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14629569" y="3417966"/>
              <a:ext cx="1828801"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547096</xdr:colOff>
      <xdr:row>23</xdr:row>
      <xdr:rowOff>8742</xdr:rowOff>
    </xdr:from>
    <xdr:to>
      <xdr:col>26</xdr:col>
      <xdr:colOff>547097</xdr:colOff>
      <xdr:row>27</xdr:row>
      <xdr:rowOff>158391</xdr:rowOff>
    </xdr:to>
    <mc:AlternateContent xmlns:mc="http://schemas.openxmlformats.org/markup-compatibility/2006" xmlns:a14="http://schemas.microsoft.com/office/drawing/2010/main">
      <mc:Choice Requires="a14">
        <xdr:graphicFrame macro="">
          <xdr:nvGraphicFramePr>
            <xdr:cNvPr id="25" name="eligibility"/>
            <xdr:cNvGraphicFramePr/>
          </xdr:nvGraphicFramePr>
          <xdr:xfrm>
            <a:off x="0" y="0"/>
            <a:ext cx="0" cy="0"/>
          </xdr:xfrm>
          <a:graphic>
            <a:graphicData uri="http://schemas.microsoft.com/office/drawing/2010/slicer">
              <sle:slicer xmlns:sle="http://schemas.microsoft.com/office/drawing/2010/slicer" name="eligibility"/>
            </a:graphicData>
          </a:graphic>
        </xdr:graphicFrame>
      </mc:Choice>
      <mc:Fallback xmlns="">
        <xdr:sp macro="" textlink="">
          <xdr:nvSpPr>
            <xdr:cNvPr id="0" name=""/>
            <xdr:cNvSpPr>
              <a:spLocks noTextEdit="1"/>
            </xdr:cNvSpPr>
          </xdr:nvSpPr>
          <xdr:spPr>
            <a:xfrm>
              <a:off x="14625046" y="4390242"/>
              <a:ext cx="1828801" cy="91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546901</xdr:colOff>
      <xdr:row>27</xdr:row>
      <xdr:rowOff>182154</xdr:rowOff>
    </xdr:from>
    <xdr:to>
      <xdr:col>26</xdr:col>
      <xdr:colOff>546902</xdr:colOff>
      <xdr:row>35</xdr:row>
      <xdr:rowOff>125004</xdr:rowOff>
    </xdr:to>
    <mc:AlternateContent xmlns:mc="http://schemas.openxmlformats.org/markup-compatibility/2006" xmlns:a14="http://schemas.microsoft.com/office/drawing/2010/main">
      <mc:Choice Requires="a14">
        <xdr:graphicFrame macro="">
          <xdr:nvGraphicFramePr>
            <xdr:cNvPr id="2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624851" y="5325654"/>
              <a:ext cx="1828801"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184667</xdr:colOff>
      <xdr:row>0</xdr:row>
      <xdr:rowOff>9720</xdr:rowOff>
    </xdr:from>
    <xdr:to>
      <xdr:col>15</xdr:col>
      <xdr:colOff>136071</xdr:colOff>
      <xdr:row>2</xdr:row>
      <xdr:rowOff>0</xdr:rowOff>
    </xdr:to>
    <xdr:sp macro="" textlink="">
      <xdr:nvSpPr>
        <xdr:cNvPr id="27" name="Rectangle 26"/>
        <xdr:cNvSpPr/>
      </xdr:nvSpPr>
      <xdr:spPr>
        <a:xfrm>
          <a:off x="3858596" y="9720"/>
          <a:ext cx="5462296" cy="379056"/>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437372</xdr:colOff>
      <xdr:row>0</xdr:row>
      <xdr:rowOff>48597</xdr:rowOff>
    </xdr:from>
    <xdr:to>
      <xdr:col>16</xdr:col>
      <xdr:colOff>349897</xdr:colOff>
      <xdr:row>1</xdr:row>
      <xdr:rowOff>155510</xdr:rowOff>
    </xdr:to>
    <xdr:sp macro="" textlink="">
      <xdr:nvSpPr>
        <xdr:cNvPr id="28" name="TextBox 27"/>
        <xdr:cNvSpPr txBox="1"/>
      </xdr:nvSpPr>
      <xdr:spPr>
        <a:xfrm>
          <a:off x="4723622" y="48597"/>
          <a:ext cx="5423418" cy="301301"/>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   </a:t>
          </a:r>
          <a:r>
            <a:rPr lang="en-IN" sz="1400" b="1">
              <a:solidFill>
                <a:schemeClr val="bg1"/>
              </a:solidFill>
              <a:effectLst/>
              <a:latin typeface="+mn-lt"/>
              <a:ea typeface="+mn-ea"/>
              <a:cs typeface="+mn-cs"/>
            </a:rPr>
            <a:t>DASHBOARD </a:t>
          </a:r>
          <a:r>
            <a:rPr lang="en-IN" sz="1400" b="1">
              <a:solidFill>
                <a:schemeClr val="bg1"/>
              </a:solidFill>
            </a:rPr>
            <a:t>ON EMPLOYEES</a:t>
          </a:r>
          <a:r>
            <a:rPr lang="en-IN" sz="1400" b="1" baseline="0">
              <a:solidFill>
                <a:schemeClr val="bg1"/>
              </a:solidFill>
            </a:rPr>
            <a:t> OF ABC COMPANY</a:t>
          </a:r>
          <a:endParaRPr lang="en-IN" sz="1400" b="1">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0.75417</cdr:x>
      <cdr:y>0.01389</cdr:y>
    </cdr:from>
    <cdr:to>
      <cdr:x>0.98333</cdr:x>
      <cdr:y>0.20486</cdr:y>
    </cdr:to>
    <cdr:sp macro="" textlink="'pivot 2'!$B$10">
      <cdr:nvSpPr>
        <cdr:cNvPr id="2" name="Rounded Rectangle 1"/>
        <cdr:cNvSpPr/>
      </cdr:nvSpPr>
      <cdr:spPr>
        <a:xfrm xmlns:a="http://schemas.openxmlformats.org/drawingml/2006/main">
          <a:off x="3448050" y="38100"/>
          <a:ext cx="1047750" cy="523875"/>
        </a:xfrm>
        <a:prstGeom xmlns:a="http://schemas.openxmlformats.org/drawingml/2006/main" prst="roundRect">
          <a:avLst/>
        </a:prstGeom>
        <a:solidFill xmlns:a="http://schemas.openxmlformats.org/drawingml/2006/main">
          <a:sysClr val="window" lastClr="FFFFFF"/>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E297165C-9787-4B97-B650-45AC61875F5F}" type="TxLink">
            <a:rPr lang="en-US" sz="2000" b="1" i="0" u="none" strike="noStrike">
              <a:solidFill>
                <a:srgbClr val="FF0000"/>
              </a:solidFill>
              <a:latin typeface="Calibri"/>
              <a:cs typeface="Calibri"/>
            </a:rPr>
            <a:pPr algn="ctr"/>
            <a:t>139</a:t>
          </a:fld>
          <a:endParaRPr lang="en-US" sz="2000" b="1">
            <a:solidFill>
              <a:srgbClr val="FF0000"/>
            </a:solidFill>
          </a:endParaRPr>
        </a:p>
      </cdr:txBody>
    </cdr:sp>
  </cdr:relSizeAnchor>
  <cdr:relSizeAnchor xmlns:cdr="http://schemas.openxmlformats.org/drawingml/2006/chartDrawing">
    <cdr:from>
      <cdr:x>0.70417</cdr:x>
      <cdr:y>0.24653</cdr:y>
    </cdr:from>
    <cdr:to>
      <cdr:x>0.99792</cdr:x>
      <cdr:y>0.61458</cdr:y>
    </cdr:to>
    <cdr:sp macro="" textlink="'pivot 2'!$B$11">
      <cdr:nvSpPr>
        <cdr:cNvPr id="3" name="Rounded Rectangle 2"/>
        <cdr:cNvSpPr/>
      </cdr:nvSpPr>
      <cdr:spPr>
        <a:xfrm xmlns:a="http://schemas.openxmlformats.org/drawingml/2006/main">
          <a:off x="3219450" y="676275"/>
          <a:ext cx="1343025" cy="1009649"/>
        </a:xfrm>
        <a:prstGeom xmlns:a="http://schemas.openxmlformats.org/drawingml/2006/main" prst="roundRect">
          <a:avLst/>
        </a:prstGeom>
        <a:solidFill xmlns:a="http://schemas.openxmlformats.org/drawingml/2006/main">
          <a:sysClr val="window" lastClr="FFFFFF"/>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3718DBAB-92F2-4771-8FDC-07382998380E}" type="TxLink">
            <a:rPr lang="en-US" sz="4000" b="1" i="0" u="none" strike="noStrike">
              <a:solidFill>
                <a:srgbClr val="000000"/>
              </a:solidFill>
              <a:latin typeface="Calibri"/>
              <a:cs typeface="Calibri"/>
            </a:rPr>
            <a:pPr algn="ctr"/>
            <a:t>405</a:t>
          </a:fld>
          <a:endParaRPr lang="en-US" sz="4000"/>
        </a:p>
      </cdr:txBody>
    </cdr:sp>
  </cdr:relSizeAnchor>
  <cdr:relSizeAnchor xmlns:cdr="http://schemas.openxmlformats.org/drawingml/2006/chartDrawing">
    <cdr:from>
      <cdr:x>0.76042</cdr:x>
      <cdr:y>0.71181</cdr:y>
    </cdr:from>
    <cdr:to>
      <cdr:x>0.99375</cdr:x>
      <cdr:y>0.91319</cdr:y>
    </cdr:to>
    <cdr:sp macro="" textlink="'pivot 2'!$B$9">
      <cdr:nvSpPr>
        <cdr:cNvPr id="4" name="Rounded Rectangle 3"/>
        <cdr:cNvSpPr/>
      </cdr:nvSpPr>
      <cdr:spPr>
        <a:xfrm xmlns:a="http://schemas.openxmlformats.org/drawingml/2006/main">
          <a:off x="3476625" y="1952625"/>
          <a:ext cx="1066800" cy="552450"/>
        </a:xfrm>
        <a:prstGeom xmlns:a="http://schemas.openxmlformats.org/drawingml/2006/main" prst="roundRect">
          <a:avLst/>
        </a:prstGeom>
        <a:solidFill xmlns:a="http://schemas.openxmlformats.org/drawingml/2006/main">
          <a:sysClr val="window" lastClr="FFFFFF"/>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B3B66196-1977-4855-9BF9-D36C4DB449D6}" type="TxLink">
            <a:rPr lang="en-US" sz="2000" b="1" i="0" u="none" strike="noStrike">
              <a:solidFill>
                <a:schemeClr val="accent5">
                  <a:lumMod val="50000"/>
                </a:schemeClr>
              </a:solidFill>
              <a:latin typeface="Calibri"/>
              <a:cs typeface="Calibri"/>
            </a:rPr>
            <a:pPr algn="ctr"/>
            <a:t>266</a:t>
          </a:fld>
          <a:endParaRPr lang="en-US" sz="2000" b="1">
            <a:solidFill>
              <a:schemeClr val="accent5">
                <a:lumMod val="50000"/>
              </a:schemeClr>
            </a:solidFill>
          </a:endParaRPr>
        </a:p>
      </cdr:txBody>
    </cdr:sp>
  </cdr:relSizeAnchor>
  <cdr:relSizeAnchor xmlns:cdr="http://schemas.openxmlformats.org/drawingml/2006/chartDrawing">
    <cdr:from>
      <cdr:x>0.58333</cdr:x>
      <cdr:y>0.04861</cdr:y>
    </cdr:from>
    <cdr:to>
      <cdr:x>0.81042</cdr:x>
      <cdr:y>0.22917</cdr:y>
    </cdr:to>
    <cdr:sp macro="" textlink="">
      <cdr:nvSpPr>
        <cdr:cNvPr id="5" name="TextBox 4"/>
        <cdr:cNvSpPr txBox="1"/>
      </cdr:nvSpPr>
      <cdr:spPr>
        <a:xfrm xmlns:a="http://schemas.openxmlformats.org/drawingml/2006/main">
          <a:off x="2667000" y="133350"/>
          <a:ext cx="1038225"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t>Male</a:t>
          </a:r>
        </a:p>
      </cdr:txBody>
    </cdr:sp>
  </cdr:relSizeAnchor>
  <cdr:relSizeAnchor xmlns:cdr="http://schemas.openxmlformats.org/drawingml/2006/chartDrawing">
    <cdr:from>
      <cdr:x>0.55417</cdr:x>
      <cdr:y>0.76042</cdr:y>
    </cdr:from>
    <cdr:to>
      <cdr:x>0.7375</cdr:x>
      <cdr:y>0.92014</cdr:y>
    </cdr:to>
    <cdr:sp macro="" textlink="">
      <cdr:nvSpPr>
        <cdr:cNvPr id="6" name="TextBox 5"/>
        <cdr:cNvSpPr txBox="1"/>
      </cdr:nvSpPr>
      <cdr:spPr>
        <a:xfrm xmlns:a="http://schemas.openxmlformats.org/drawingml/2006/main">
          <a:off x="2533650" y="2085975"/>
          <a:ext cx="83820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t>Female</a:t>
          </a:r>
        </a:p>
      </cdr:txBody>
    </cdr:sp>
  </cdr:relSizeAnchor>
  <cdr:relSizeAnchor xmlns:cdr="http://schemas.openxmlformats.org/drawingml/2006/chartDrawing">
    <cdr:from>
      <cdr:x>0.44375</cdr:x>
      <cdr:y>0.27083</cdr:y>
    </cdr:from>
    <cdr:to>
      <cdr:x>0.70208</cdr:x>
      <cdr:y>0.70833</cdr:y>
    </cdr:to>
    <cdr:sp macro="" textlink="">
      <cdr:nvSpPr>
        <cdr:cNvPr id="7" name="TextBox 6"/>
        <cdr:cNvSpPr txBox="1"/>
      </cdr:nvSpPr>
      <cdr:spPr>
        <a:xfrm xmlns:a="http://schemas.openxmlformats.org/drawingml/2006/main">
          <a:off x="2028826" y="742950"/>
          <a:ext cx="1181099" cy="120014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600" b="1"/>
            <a:t>Total</a:t>
          </a:r>
          <a:r>
            <a:rPr lang="en-IN" sz="1600" b="1" baseline="0"/>
            <a:t> Employees</a:t>
          </a:r>
          <a:endParaRPr lang="en-IN"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JAN REYNOLD" refreshedDate="44047.610518287038" createdVersion="6" refreshedVersion="6" minRefreshableVersion="3" recordCount="405">
  <cacheSource type="worksheet">
    <worksheetSource ref="A1:R406" sheet="ORDER data"/>
  </cacheSource>
  <cacheFields count="20">
    <cacheField name="Name" numFmtId="0">
      <sharedItems count="344">
        <s v="Christopher Justin"/>
        <s v="Scott Jesse"/>
        <s v="Justin Anthony"/>
        <s v="Jerry Frank"/>
        <s v="Larry Nicholas"/>
        <s v="Patrick Robert"/>
        <s v="Dylan Adam"/>
        <s v="Donald Ralph"/>
        <s v="Michael Kevin"/>
        <s v="Justin Thomas"/>
        <s v="Vincent Lawrence"/>
        <s v="Juan Jose"/>
        <s v="Ryan Daniel"/>
        <s v="Gregory Jerry"/>
        <s v="Dylan Kevin"/>
        <s v="Joe Arthur"/>
        <s v="George Alan"/>
        <s v="Adam Keith"/>
        <s v="Joshua Lawrence"/>
        <s v="Joseph Edward"/>
        <s v="Steven Noah"/>
        <s v="Andrew Ryan"/>
        <s v="Matthew Douglas"/>
        <s v="Ethan Harry"/>
        <s v="Beverly Eugene"/>
        <s v="Diana Lawrence"/>
        <s v="Katherine Harold"/>
        <s v="Shirley Charles"/>
        <s v="Elizabeth Matthew"/>
        <s v="Lisa Justin"/>
        <s v="Julie Carl"/>
        <s v="Alexis Russell"/>
        <s v="Elizabeth Patrick"/>
        <s v="Angela Andrew"/>
        <s v="Linda Randy"/>
        <s v="Jennifer Gabriel"/>
        <s v="Grace Willie"/>
        <s v="Janet Patrick"/>
        <s v="Laura Robert"/>
        <s v="Evelyn Walter"/>
        <s v="Pamela Ryan"/>
        <s v="Evelyn Charles"/>
        <s v="Donna Bobby"/>
        <s v="Jessica Brian"/>
        <s v="Cynthia Harold"/>
        <s v="Mary Ryan"/>
        <s v="Gloria Gerald"/>
        <s v="Marilyn Bobby"/>
        <s v="Megan Alexander"/>
        <s v="Barbara William"/>
        <s v="Lori Dennis"/>
        <s v="Rebecca Timothy"/>
        <s v="Jean Jeremy"/>
        <s v="Emma Bryan"/>
        <s v="Ashley Christian"/>
        <s v="Hannah Jose"/>
        <s v="Megan Harold"/>
        <s v="Anna Ralph"/>
        <s v="Catherine Paul"/>
        <s v="Jennifer William"/>
        <s v="Pamela Bryan"/>
        <s v="Ashley Gerald"/>
        <s v="Judith Nicholas"/>
        <s v="Marie Ethan"/>
        <s v="Sharon Zachary"/>
        <s v="Kathryn Adam"/>
        <s v="Kelly James"/>
        <s v="Sandra Walter"/>
        <s v="Mary Steven"/>
        <s v="Brittany James"/>
        <s v="Carolyn Matthew"/>
        <s v="Christian Ralph"/>
        <s v="Patrick Roy"/>
        <s v="James Roy"/>
        <s v="Logan Tyler"/>
        <s v="Carl Samuel"/>
        <s v="Nathan Charles"/>
        <s v="Sean Gregory"/>
        <s v="Albert Jeremy"/>
        <s v="David Johnny"/>
        <s v="Harold Walter"/>
        <s v="Keith Willie"/>
        <s v="Joseph Jerry"/>
        <s v="Arthur Carl"/>
        <s v="Joseph Sean"/>
        <s v="Christopher Christian"/>
        <s v="Roger Bobby"/>
        <s v="Christopher Willie"/>
        <s v="Gabriel Jordan"/>
        <s v="Kyle Louis"/>
        <s v="Benjamin Daniel"/>
        <s v="Jordan Lawrence"/>
        <s v="David Stephen"/>
        <s v="Louis Bruce"/>
        <s v="Randy Michael"/>
        <s v="Charles Joshua"/>
        <s v="Ryan Bryan"/>
        <s v="Nicholas Peter"/>
        <s v="Willie David"/>
        <s v="Richard Timothy"/>
        <s v="James Jeffrey"/>
        <s v="Natalie William"/>
        <s v="Sara Louis"/>
        <s v="Karen Eric"/>
        <s v="Anna David"/>
        <s v="Denise Jacob"/>
        <s v="Nicole Benjamin"/>
        <s v="Jennifer Arthur"/>
        <s v="Hannah Justin"/>
        <s v="Sara Dylan"/>
        <s v="Rachel Gerald"/>
        <s v="Frances Jonathan"/>
        <s v="Joan Joseph"/>
        <s v="Katherine Roy"/>
        <s v="Amy Arthur"/>
        <s v="Brenda Louis"/>
        <s v="Betty Tyler"/>
        <s v="Cheryl Willie"/>
        <s v="Lori Jeremy"/>
        <s v="Angela Arthur"/>
        <s v="Jane Bobby"/>
        <s v="Janet Richard"/>
        <s v="Donna Nathan"/>
        <s v="Cheryl Alexander"/>
        <s v="Barbara Alexander"/>
        <s v="Anna Kenneth"/>
        <s v="Frances Kenneth"/>
        <s v="Judy Bobby"/>
        <s v="Laura Logan"/>
        <s v="Marie Douglas"/>
        <s v="Anna Jacob"/>
        <s v="Madison Christopher"/>
        <s v="Martha Russell"/>
        <s v="Kelly Thomas"/>
        <s v="Jean Walter"/>
        <s v="Frances Sean"/>
        <s v="Kayla Vincent"/>
        <s v="Emily Scott"/>
        <s v="Rachel Nicholas"/>
        <s v="Beverly Joshua"/>
        <s v="Martha Aaron"/>
        <s v="Megan Joseph"/>
        <s v="Carol Russell"/>
        <s v="Ann Bryan"/>
        <s v="Denise Alexander"/>
        <s v="Natalie Gerald"/>
        <s v="Elizabeth Ronald"/>
        <s v="Karen Paul"/>
        <s v="Diana Austin"/>
        <s v="Diana Keith"/>
        <s v="Judith Alan"/>
        <s v="Pamela Alan"/>
        <s v="Amber Logan"/>
        <s v="Margaret Nicholas"/>
        <s v="Emily Walter"/>
        <s v="Cynthia Ronald"/>
        <s v="Deborah Jesse"/>
        <s v="Julie Aaron"/>
        <s v="Sharon Ralph"/>
        <s v="Angela Eric"/>
        <s v="Beverly Jeffrey"/>
        <s v="Melissa Bruce"/>
        <s v="Judy John"/>
        <s v="Mary Zachary"/>
        <s v="Brittany Wayne"/>
        <s v="Carol Jeremy"/>
        <s v="Kathryn Jose"/>
        <s v="Brenda Matthew"/>
        <s v="Carolyn Steven"/>
        <s v="Victoria Joe"/>
        <s v="Joan Wayne"/>
        <s v="Amber Jason"/>
        <s v="Amber Ronald"/>
        <s v="Sarah Jesse"/>
        <s v="Teresa Joe"/>
        <s v="Lori Joe"/>
        <s v="Diana Eric"/>
        <s v="Megan Jose"/>
        <s v="Christina Ethan"/>
        <s v="Rebecca William"/>
        <s v="Julia Jesse"/>
        <s v="Hannah Roy"/>
        <s v="Kayla Michael"/>
        <s v="Christina Jonathan"/>
        <s v="Brittany Harry"/>
        <s v="Victoria Frank"/>
        <s v="Stephanie Roy"/>
        <s v="Teresa Steven"/>
        <s v="Gloria Eugene"/>
        <s v="Lauren Justin"/>
        <s v="Brenda Albert"/>
        <s v="Olivia Peter"/>
        <s v="Diana Mark"/>
        <s v="Karen Nathan"/>
        <s v="Carol Harry"/>
        <s v="Susan Lawrence"/>
        <s v="Shirley John"/>
        <s v="Kathleen Louis"/>
        <s v="Gloria Robert"/>
        <s v="Patricia Russell"/>
        <s v="Donna Benjamin"/>
        <s v="Lisa Brian"/>
        <s v="Evelyn Jordan"/>
        <s v="Brittany Gregory"/>
        <s v="Christina James"/>
        <s v="Angela Raymond"/>
        <s v="Jacqueline Nicholas"/>
        <s v="Jean Austin"/>
        <s v="Grace Joe"/>
        <s v="Helen Frank"/>
        <s v="Lisa Joshua"/>
        <s v="Kathryn Aaron"/>
        <s v="Jacqueline Brian"/>
        <s v="Ashley Paul"/>
        <s v="Denise Matthew"/>
        <s v="Ann Henry"/>
        <s v="Barbara Daniel"/>
        <s v="Laura Ronald"/>
        <s v="Melissa Randy"/>
        <s v="Laura Ethan"/>
        <s v="Joyce William"/>
        <s v="Ann Wayne"/>
        <s v="Frances Terry"/>
        <s v="Deborah Roy"/>
        <s v="Christine Nicholas"/>
        <s v="Ann Jacob"/>
        <s v="Nicole Joseph"/>
        <s v="Rose Bryan"/>
        <s v="Janice Keith"/>
        <s v="Judy Charles"/>
        <s v="Abigail Joe"/>
        <s v="Janet Roger"/>
        <s v="Victoria Kevin"/>
        <s v="Gloria Kenneth"/>
        <s v="Pamela Sean"/>
        <s v="Judith William"/>
        <s v="Shirley Dennis"/>
        <s v="Kimberly Nathan"/>
        <s v="Elizabeth Eric"/>
        <s v="Barbara Zachary"/>
        <s v="Helen Arthur"/>
        <s v="Evelyn Patrick"/>
        <s v="Jane Edward"/>
        <s v="Debra Patrick"/>
        <s v="Katherine Roger"/>
        <s v="Cheryl Ethan"/>
        <s v="Angela Henry"/>
        <s v="Sarah Walter"/>
        <s v="Sandra Jonathan"/>
        <s v="Joyce Gerald"/>
        <s v="Evelyn Harry"/>
        <s v="Dorothy Ronald"/>
        <s v="Julie Nicholas"/>
        <s v="Andrew John"/>
        <s v="Peter Tyler"/>
        <s v="Bruce Joshua"/>
        <s v="Kyle Jack"/>
        <s v="Brandon Alexander"/>
        <s v="Richard Mark"/>
        <s v="Douglas Jonathan"/>
        <s v="Henry Roger"/>
        <s v="Bobby Jerry"/>
        <s v="Brandon Jordan"/>
        <s v="Kenneth Carl"/>
        <s v="Juan Ronald"/>
        <s v="Raymond Roy"/>
        <s v="Tyler Steven"/>
        <s v="Gary Philip"/>
        <s v="Walter Jacob"/>
        <s v="Adam Kyle"/>
        <s v="Billy Eugene"/>
        <s v="Jose Keith"/>
        <s v="Mark Peter"/>
        <s v="Kenneth Austin"/>
        <s v="David Roger"/>
        <s v="Terry Ronald"/>
        <s v="Jesse Jerry"/>
        <s v="Kenneth David"/>
        <s v="Roger Donald"/>
        <s v="Ethan Justin"/>
        <s v="Steven Henry"/>
        <s v="Thomas George"/>
        <s v="Ralph Gabriel"/>
        <s v="Christopher Walter"/>
        <s v="Jonathan Willie"/>
        <s v="Roger Christopher"/>
        <s v="Gary Jerry"/>
        <s v="Nicholas Justin"/>
        <s v="Raymond Austin"/>
        <s v="Jerry Austin"/>
        <s v="Ryan Peter"/>
        <s v="Dylan Christopher"/>
        <s v="Louis Adam"/>
        <s v="Christian Christopher"/>
        <s v="Richard Gabriel"/>
        <s v="Roy Ryan"/>
        <s v="Jesse Jeffrey"/>
        <s v="Jesse Joseph"/>
        <s v="Jordan Juan"/>
        <s v="Aaron Louis"/>
        <s v="Raymond Raymond"/>
        <s v="Tyler Keith"/>
        <s v="Brandon Jesse"/>
        <s v="Anthony Gregory"/>
        <s v="Ronald Mark"/>
        <s v="Vincent Raymond"/>
        <s v="Paul Mark"/>
        <s v="Joseph Roger"/>
        <s v="Vincent Douglas"/>
        <s v="Brandon Eugene"/>
        <s v="Steven Gregory"/>
        <s v="Matthew Scott"/>
        <s v="Jason Christian"/>
        <s v="Juan Gerald"/>
        <s v="William Edward"/>
        <s v="Paul Gabriel"/>
        <s v="Noah Russell"/>
        <s v="Larry Logan"/>
        <s v="David Kenneth"/>
        <s v="Gerald Russell"/>
        <s v="Joe Samuel"/>
        <s v="Anthony Noah"/>
        <s v="Jack Zachary"/>
        <s v="Henry Lawrence"/>
        <s v="Zachary Christian"/>
        <s v="Christopher Michael"/>
        <s v="Roy Bobby"/>
        <s v="Gabriel Christian"/>
        <s v="Louis Bryan"/>
        <s v="Aaron Philip"/>
        <s v="Philip Jesse"/>
        <s v="Daniel Eugene"/>
        <s v="Kyle Scott"/>
        <s v="Michael Peter"/>
        <s v="Carl Scott"/>
        <s v="Samuel Nicholas"/>
        <s v="Jonathan Jose"/>
        <s v="Keith Philip"/>
        <s v="Philip Vincent"/>
        <s v="Bobby Alan"/>
        <s v="Joseph Brian"/>
        <s v="Nicholas Austin"/>
        <s v="Justin Richard"/>
        <s v="Joseph Joshua"/>
      </sharedItems>
    </cacheField>
    <cacheField name="Gender" numFmtId="0">
      <sharedItems count="2">
        <s v="Male"/>
        <s v="Female"/>
      </sharedItems>
    </cacheField>
    <cacheField name="Hire date" numFmtId="164">
      <sharedItems containsSemiMixedTypes="0" containsNonDate="0" containsDate="1" containsString="0" minDate="2014-01-01T00:00:00" maxDate="2017-12-02T00:00:00" count="48">
        <d v="2017-07-01T00:00:00"/>
        <d v="2015-07-01T00:00:00"/>
        <d v="2014-01-01T00:00:00"/>
        <d v="2017-01-01T00:00:00"/>
        <d v="2016-09-01T00:00:00"/>
        <d v="2015-08-01T00:00:00"/>
        <d v="2014-09-01T00:00:00"/>
        <d v="2014-05-01T00:00:00"/>
        <d v="2017-10-01T00:00:00"/>
        <d v="2016-02-01T00:00:00"/>
        <d v="2017-09-01T00:00:00"/>
        <d v="2014-07-01T00:00:00"/>
        <d v="2017-08-01T00:00:00"/>
        <d v="2015-01-01T00:00:00"/>
        <d v="2015-12-01T00:00:00"/>
        <d v="2017-06-01T00:00:00"/>
        <d v="2015-03-01T00:00:00"/>
        <d v="2016-08-01T00:00:00"/>
        <d v="2014-04-01T00:00:00"/>
        <d v="2017-11-01T00:00:00"/>
        <d v="2017-02-01T00:00:00"/>
        <d v="2015-04-01T00:00:00"/>
        <d v="2016-07-01T00:00:00"/>
        <d v="2016-04-01T00:00:00"/>
        <d v="2016-06-01T00:00:00"/>
        <d v="2016-03-01T00:00:00"/>
        <d v="2016-11-01T00:00:00"/>
        <d v="2014-03-01T00:00:00"/>
        <d v="2014-08-01T00:00:00"/>
        <d v="2015-10-01T00:00:00"/>
        <d v="2014-02-01T00:00:00"/>
        <d v="2017-03-01T00:00:00"/>
        <d v="2016-01-01T00:00:00"/>
        <d v="2017-12-01T00:00:00"/>
        <d v="2014-06-01T00:00:00"/>
        <d v="2017-04-01T00:00:00"/>
        <d v="2016-05-01T00:00:00"/>
        <d v="2014-12-01T00:00:00"/>
        <d v="2015-05-01T00:00:00"/>
        <d v="2017-05-01T00:00:00"/>
        <d v="2015-11-01T00:00:00"/>
        <d v="2015-09-01T00:00:00"/>
        <d v="2016-10-01T00:00:00"/>
        <d v="2014-10-01T00:00:00"/>
        <d v="2014-11-01T00:00:00"/>
        <d v="2015-06-01T00:00:00"/>
        <d v="2016-12-01T00:00:00"/>
        <d v="2015-02-01T00:00:00"/>
      </sharedItems>
      <fieldGroup par="19" base="2">
        <rangePr groupBy="months" startDate="2014-01-01T00:00:00" endDate="2017-12-02T00:00:00"/>
        <groupItems count="14">
          <s v="&lt;01-01-2014"/>
          <s v="Jan"/>
          <s v="Feb"/>
          <s v="Mar"/>
          <s v="Apr"/>
          <s v="May"/>
          <s v="Jun"/>
          <s v="Jul"/>
          <s v="Aug"/>
          <s v="Sep"/>
          <s v="Oct"/>
          <s v="Nov"/>
          <s v="Dec"/>
          <s v="&gt;02-12-2017"/>
        </groupItems>
      </fieldGroup>
    </cacheField>
    <cacheField name="Status" numFmtId="0">
      <sharedItems count="3">
        <s v="Active"/>
        <s v="Notice Period"/>
        <s v="Medical Leave"/>
      </sharedItems>
    </cacheField>
    <cacheField name="Hire Type" numFmtId="0">
      <sharedItems count="2">
        <s v="FTE"/>
        <s v="FTC"/>
      </sharedItems>
    </cacheField>
    <cacheField name="Department" numFmtId="0">
      <sharedItems count="10">
        <s v="Marketing &amp; Sales"/>
        <s v="Purchase"/>
        <s v="IT"/>
        <s v="Security"/>
        <s v="Backoffice"/>
        <s v="R&amp;D"/>
        <s v="Finance"/>
        <s v="Quality"/>
        <s v="Admin"/>
        <s v="Human Resource"/>
      </sharedItems>
    </cacheField>
    <cacheField name="Category" numFmtId="0">
      <sharedItems count="4">
        <s v="Team Member"/>
        <s v="Lower Management"/>
        <s v="Middle Management"/>
        <s v="Top Management"/>
      </sharedItems>
    </cacheField>
    <cacheField name="Qualification" numFmtId="0">
      <sharedItems count="2">
        <s v="Master's Degree"/>
        <s v="Bachelor's Degree"/>
      </sharedItems>
    </cacheField>
    <cacheField name="Salary" numFmtId="165">
      <sharedItems containsSemiMixedTypes="0" containsString="0" containsNumber="1" containsInteger="1" minValue="40000" maxValue="300000"/>
    </cacheField>
    <cacheField name="Bonus" numFmtId="165">
      <sharedItems containsSemiMixedTypes="0" containsString="0" containsNumber="1" containsInteger="1" minValue="0" maxValue="45000"/>
    </cacheField>
    <cacheField name="Overtime" numFmtId="165">
      <sharedItems containsSemiMixedTypes="0" containsString="0" containsNumber="1" containsInteger="1" minValue="2000" maxValue="15000"/>
    </cacheField>
    <cacheField name="Sick leaves" numFmtId="0">
      <sharedItems containsSemiMixedTypes="0" containsString="0" containsNumber="1" containsInteger="1" minValue="0" maxValue="10"/>
    </cacheField>
    <cacheField name="Rating -Performance" numFmtId="0">
      <sharedItems containsSemiMixedTypes="0" containsString="0" containsNumber="1" containsInteger="1" minValue="2" maxValue="5"/>
    </cacheField>
    <cacheField name="Rating-Behaviour" numFmtId="0">
      <sharedItems containsSemiMixedTypes="0" containsString="0" containsNumber="1" containsInteger="1" minValue="1" maxValue="5"/>
    </cacheField>
    <cacheField name="Innovation" numFmtId="0">
      <sharedItems containsSemiMixedTypes="0" containsString="0" containsNumber="1" containsInteger="1" minValue="1" maxValue="5" count="5">
        <n v="5"/>
        <n v="2"/>
        <n v="3"/>
        <n v="4"/>
        <n v="1"/>
      </sharedItems>
    </cacheField>
    <cacheField name="collegues" numFmtId="0">
      <sharedItems containsSemiMixedTypes="0" containsString="0" containsNumber="1" containsInteger="1" minValue="1" maxValue="5" count="5">
        <n v="5"/>
        <n v="3"/>
        <n v="4"/>
        <n v="2"/>
        <n v="1"/>
      </sharedItems>
    </cacheField>
    <cacheField name="Average rating" numFmtId="0">
      <sharedItems containsSemiMixedTypes="0" containsString="0" containsNumber="1" minValue="2" maxValue="5" count="13">
        <n v="5"/>
        <n v="2.75"/>
        <n v="4.25"/>
        <n v="4"/>
        <n v="3.25"/>
        <n v="4.75"/>
        <n v="3.5"/>
        <n v="3.75"/>
        <n v="4.5"/>
        <n v="3"/>
        <n v="2.5"/>
        <n v="2.25"/>
        <n v="2"/>
      </sharedItems>
    </cacheField>
    <cacheField name="eligibility" numFmtId="0">
      <sharedItems count="2">
        <s v="Eligible"/>
        <s v="Non Eligible"/>
      </sharedItems>
    </cacheField>
    <cacheField name="Quarters" numFmtId="0" databaseField="0">
      <fieldGroup base="2">
        <rangePr groupBy="quarters" startDate="2014-01-01T00:00:00" endDate="2017-12-02T00:00:00"/>
        <groupItems count="6">
          <s v="&lt;01-01-2014"/>
          <s v="Qtr1"/>
          <s v="Qtr2"/>
          <s v="Qtr3"/>
          <s v="Qtr4"/>
          <s v="&gt;02-12-2017"/>
        </groupItems>
      </fieldGroup>
    </cacheField>
    <cacheField name="Years" numFmtId="0" databaseField="0">
      <fieldGroup base="2">
        <rangePr groupBy="years" startDate="2014-01-01T00:00:00" endDate="2017-12-02T00:00:00"/>
        <groupItems count="6">
          <s v="&lt;01-01-2014"/>
          <s v="2014"/>
          <s v="2015"/>
          <s v="2016"/>
          <s v="2017"/>
          <s v="&gt;02-1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5">
  <r>
    <x v="0"/>
    <x v="0"/>
    <x v="0"/>
    <x v="0"/>
    <x v="0"/>
    <x v="0"/>
    <x v="0"/>
    <x v="0"/>
    <n v="45000"/>
    <n v="6750"/>
    <n v="2250"/>
    <n v="1"/>
    <n v="5"/>
    <n v="5"/>
    <x v="0"/>
    <x v="0"/>
    <x v="0"/>
    <x v="0"/>
  </r>
  <r>
    <x v="1"/>
    <x v="0"/>
    <x v="1"/>
    <x v="0"/>
    <x v="1"/>
    <x v="0"/>
    <x v="0"/>
    <x v="0"/>
    <n v="40000"/>
    <n v="0"/>
    <n v="2000"/>
    <n v="8"/>
    <n v="3"/>
    <n v="3"/>
    <x v="1"/>
    <x v="1"/>
    <x v="1"/>
    <x v="1"/>
  </r>
  <r>
    <x v="2"/>
    <x v="0"/>
    <x v="2"/>
    <x v="0"/>
    <x v="0"/>
    <x v="0"/>
    <x v="0"/>
    <x v="1"/>
    <n v="55000"/>
    <n v="5500"/>
    <n v="2750"/>
    <n v="0"/>
    <n v="3"/>
    <n v="5"/>
    <x v="0"/>
    <x v="2"/>
    <x v="2"/>
    <x v="0"/>
  </r>
  <r>
    <x v="3"/>
    <x v="0"/>
    <x v="3"/>
    <x v="0"/>
    <x v="1"/>
    <x v="0"/>
    <x v="0"/>
    <x v="0"/>
    <n v="45000"/>
    <n v="6750"/>
    <n v="2250"/>
    <n v="0"/>
    <n v="5"/>
    <n v="5"/>
    <x v="0"/>
    <x v="0"/>
    <x v="0"/>
    <x v="0"/>
  </r>
  <r>
    <x v="4"/>
    <x v="0"/>
    <x v="4"/>
    <x v="0"/>
    <x v="0"/>
    <x v="0"/>
    <x v="0"/>
    <x v="1"/>
    <n v="45000"/>
    <n v="4500"/>
    <n v="2250"/>
    <n v="3"/>
    <n v="5"/>
    <n v="5"/>
    <x v="0"/>
    <x v="3"/>
    <x v="2"/>
    <x v="0"/>
  </r>
  <r>
    <x v="5"/>
    <x v="0"/>
    <x v="5"/>
    <x v="0"/>
    <x v="1"/>
    <x v="0"/>
    <x v="0"/>
    <x v="0"/>
    <n v="70000"/>
    <n v="7000"/>
    <n v="3500"/>
    <n v="7"/>
    <n v="3"/>
    <n v="4"/>
    <x v="0"/>
    <x v="2"/>
    <x v="3"/>
    <x v="1"/>
  </r>
  <r>
    <x v="6"/>
    <x v="0"/>
    <x v="6"/>
    <x v="0"/>
    <x v="0"/>
    <x v="0"/>
    <x v="0"/>
    <x v="1"/>
    <n v="45000"/>
    <n v="0"/>
    <n v="2250"/>
    <n v="6"/>
    <n v="3"/>
    <n v="3"/>
    <x v="1"/>
    <x v="1"/>
    <x v="1"/>
    <x v="1"/>
  </r>
  <r>
    <x v="7"/>
    <x v="0"/>
    <x v="6"/>
    <x v="0"/>
    <x v="1"/>
    <x v="0"/>
    <x v="0"/>
    <x v="1"/>
    <n v="65000"/>
    <n v="0"/>
    <n v="3250"/>
    <n v="4"/>
    <n v="3"/>
    <n v="4"/>
    <x v="2"/>
    <x v="1"/>
    <x v="4"/>
    <x v="1"/>
  </r>
  <r>
    <x v="8"/>
    <x v="0"/>
    <x v="7"/>
    <x v="0"/>
    <x v="0"/>
    <x v="0"/>
    <x v="0"/>
    <x v="1"/>
    <n v="55000"/>
    <n v="5500"/>
    <n v="2750"/>
    <n v="6"/>
    <n v="5"/>
    <n v="5"/>
    <x v="1"/>
    <x v="0"/>
    <x v="2"/>
    <x v="0"/>
  </r>
  <r>
    <x v="9"/>
    <x v="0"/>
    <x v="8"/>
    <x v="0"/>
    <x v="1"/>
    <x v="0"/>
    <x v="0"/>
    <x v="1"/>
    <n v="45000"/>
    <n v="6750"/>
    <n v="2250"/>
    <n v="7"/>
    <n v="5"/>
    <n v="4"/>
    <x v="0"/>
    <x v="0"/>
    <x v="5"/>
    <x v="0"/>
  </r>
  <r>
    <x v="10"/>
    <x v="0"/>
    <x v="9"/>
    <x v="0"/>
    <x v="0"/>
    <x v="0"/>
    <x v="0"/>
    <x v="1"/>
    <n v="45000"/>
    <n v="2250"/>
    <n v="2250"/>
    <n v="3"/>
    <n v="4"/>
    <n v="3"/>
    <x v="1"/>
    <x v="0"/>
    <x v="6"/>
    <x v="1"/>
  </r>
  <r>
    <x v="11"/>
    <x v="0"/>
    <x v="10"/>
    <x v="0"/>
    <x v="0"/>
    <x v="0"/>
    <x v="0"/>
    <x v="1"/>
    <n v="50000"/>
    <n v="5000"/>
    <n v="2500"/>
    <n v="0"/>
    <n v="3"/>
    <n v="5"/>
    <x v="3"/>
    <x v="0"/>
    <x v="2"/>
    <x v="0"/>
  </r>
  <r>
    <x v="12"/>
    <x v="0"/>
    <x v="1"/>
    <x v="0"/>
    <x v="0"/>
    <x v="0"/>
    <x v="0"/>
    <x v="1"/>
    <n v="65000"/>
    <n v="6500"/>
    <n v="3250"/>
    <n v="8"/>
    <n v="5"/>
    <n v="2"/>
    <x v="3"/>
    <x v="0"/>
    <x v="3"/>
    <x v="1"/>
  </r>
  <r>
    <x v="13"/>
    <x v="0"/>
    <x v="8"/>
    <x v="0"/>
    <x v="0"/>
    <x v="0"/>
    <x v="0"/>
    <x v="0"/>
    <n v="55000"/>
    <n v="8250"/>
    <n v="2750"/>
    <n v="0"/>
    <n v="5"/>
    <n v="5"/>
    <x v="0"/>
    <x v="2"/>
    <x v="5"/>
    <x v="0"/>
  </r>
  <r>
    <x v="14"/>
    <x v="0"/>
    <x v="11"/>
    <x v="0"/>
    <x v="0"/>
    <x v="0"/>
    <x v="0"/>
    <x v="1"/>
    <n v="70000"/>
    <n v="3500"/>
    <n v="3500"/>
    <n v="7"/>
    <n v="3"/>
    <n v="3"/>
    <x v="0"/>
    <x v="2"/>
    <x v="7"/>
    <x v="1"/>
  </r>
  <r>
    <x v="15"/>
    <x v="0"/>
    <x v="12"/>
    <x v="0"/>
    <x v="0"/>
    <x v="0"/>
    <x v="0"/>
    <x v="1"/>
    <n v="45000"/>
    <n v="6750"/>
    <n v="2250"/>
    <n v="0"/>
    <n v="4"/>
    <n v="5"/>
    <x v="0"/>
    <x v="0"/>
    <x v="5"/>
    <x v="0"/>
  </r>
  <r>
    <x v="16"/>
    <x v="0"/>
    <x v="3"/>
    <x v="0"/>
    <x v="0"/>
    <x v="0"/>
    <x v="0"/>
    <x v="1"/>
    <n v="50000"/>
    <n v="5000"/>
    <n v="2500"/>
    <n v="1"/>
    <n v="3"/>
    <n v="5"/>
    <x v="0"/>
    <x v="2"/>
    <x v="2"/>
    <x v="0"/>
  </r>
  <r>
    <x v="17"/>
    <x v="0"/>
    <x v="3"/>
    <x v="0"/>
    <x v="1"/>
    <x v="0"/>
    <x v="0"/>
    <x v="1"/>
    <n v="45000"/>
    <n v="6750"/>
    <n v="2250"/>
    <n v="4"/>
    <n v="3"/>
    <n v="5"/>
    <x v="0"/>
    <x v="0"/>
    <x v="8"/>
    <x v="0"/>
  </r>
  <r>
    <x v="18"/>
    <x v="0"/>
    <x v="12"/>
    <x v="1"/>
    <x v="1"/>
    <x v="0"/>
    <x v="0"/>
    <x v="1"/>
    <n v="60000"/>
    <n v="9000"/>
    <n v="3000"/>
    <n v="4"/>
    <n v="5"/>
    <n v="5"/>
    <x v="3"/>
    <x v="0"/>
    <x v="5"/>
    <x v="0"/>
  </r>
  <r>
    <x v="19"/>
    <x v="0"/>
    <x v="13"/>
    <x v="0"/>
    <x v="0"/>
    <x v="0"/>
    <x v="0"/>
    <x v="0"/>
    <n v="40000"/>
    <n v="0"/>
    <n v="2000"/>
    <n v="9"/>
    <n v="5"/>
    <n v="1"/>
    <x v="1"/>
    <x v="0"/>
    <x v="4"/>
    <x v="1"/>
  </r>
  <r>
    <x v="20"/>
    <x v="0"/>
    <x v="14"/>
    <x v="0"/>
    <x v="1"/>
    <x v="0"/>
    <x v="0"/>
    <x v="0"/>
    <n v="55000"/>
    <n v="2750"/>
    <n v="2750"/>
    <n v="1"/>
    <n v="5"/>
    <n v="3"/>
    <x v="2"/>
    <x v="1"/>
    <x v="6"/>
    <x v="1"/>
  </r>
  <r>
    <x v="21"/>
    <x v="0"/>
    <x v="15"/>
    <x v="2"/>
    <x v="0"/>
    <x v="0"/>
    <x v="0"/>
    <x v="1"/>
    <n v="70000"/>
    <n v="10500"/>
    <n v="3500"/>
    <n v="0"/>
    <n v="5"/>
    <n v="5"/>
    <x v="0"/>
    <x v="0"/>
    <x v="0"/>
    <x v="0"/>
  </r>
  <r>
    <x v="22"/>
    <x v="0"/>
    <x v="16"/>
    <x v="0"/>
    <x v="0"/>
    <x v="0"/>
    <x v="0"/>
    <x v="0"/>
    <n v="70000"/>
    <n v="0"/>
    <n v="3500"/>
    <n v="3"/>
    <n v="5"/>
    <n v="2"/>
    <x v="2"/>
    <x v="1"/>
    <x v="4"/>
    <x v="1"/>
  </r>
  <r>
    <x v="23"/>
    <x v="0"/>
    <x v="11"/>
    <x v="0"/>
    <x v="0"/>
    <x v="0"/>
    <x v="0"/>
    <x v="1"/>
    <n v="65000"/>
    <n v="3250"/>
    <n v="3250"/>
    <n v="9"/>
    <n v="3"/>
    <n v="3"/>
    <x v="0"/>
    <x v="2"/>
    <x v="7"/>
    <x v="1"/>
  </r>
  <r>
    <x v="24"/>
    <x v="1"/>
    <x v="2"/>
    <x v="0"/>
    <x v="0"/>
    <x v="0"/>
    <x v="0"/>
    <x v="0"/>
    <n v="45000"/>
    <n v="2250"/>
    <n v="2250"/>
    <n v="1"/>
    <n v="5"/>
    <n v="4"/>
    <x v="0"/>
    <x v="4"/>
    <x v="7"/>
    <x v="1"/>
  </r>
  <r>
    <x v="25"/>
    <x v="1"/>
    <x v="10"/>
    <x v="0"/>
    <x v="0"/>
    <x v="0"/>
    <x v="0"/>
    <x v="0"/>
    <n v="70000"/>
    <n v="10500"/>
    <n v="3500"/>
    <n v="1"/>
    <n v="5"/>
    <n v="5"/>
    <x v="0"/>
    <x v="1"/>
    <x v="8"/>
    <x v="0"/>
  </r>
  <r>
    <x v="26"/>
    <x v="1"/>
    <x v="17"/>
    <x v="0"/>
    <x v="0"/>
    <x v="0"/>
    <x v="0"/>
    <x v="1"/>
    <n v="50000"/>
    <n v="2500"/>
    <n v="2500"/>
    <n v="10"/>
    <n v="5"/>
    <n v="4"/>
    <x v="1"/>
    <x v="2"/>
    <x v="7"/>
    <x v="1"/>
  </r>
  <r>
    <x v="27"/>
    <x v="1"/>
    <x v="8"/>
    <x v="0"/>
    <x v="1"/>
    <x v="0"/>
    <x v="0"/>
    <x v="0"/>
    <n v="70000"/>
    <n v="3500"/>
    <n v="3500"/>
    <n v="4"/>
    <n v="4"/>
    <n v="3"/>
    <x v="3"/>
    <x v="1"/>
    <x v="6"/>
    <x v="1"/>
  </r>
  <r>
    <x v="28"/>
    <x v="1"/>
    <x v="17"/>
    <x v="2"/>
    <x v="1"/>
    <x v="0"/>
    <x v="0"/>
    <x v="1"/>
    <n v="60000"/>
    <n v="0"/>
    <n v="3000"/>
    <n v="8"/>
    <n v="5"/>
    <n v="2"/>
    <x v="2"/>
    <x v="1"/>
    <x v="4"/>
    <x v="1"/>
  </r>
  <r>
    <x v="29"/>
    <x v="1"/>
    <x v="18"/>
    <x v="2"/>
    <x v="0"/>
    <x v="0"/>
    <x v="0"/>
    <x v="1"/>
    <n v="45000"/>
    <n v="0"/>
    <n v="2250"/>
    <n v="3"/>
    <n v="3"/>
    <n v="3"/>
    <x v="0"/>
    <x v="4"/>
    <x v="9"/>
    <x v="1"/>
  </r>
  <r>
    <x v="30"/>
    <x v="1"/>
    <x v="7"/>
    <x v="0"/>
    <x v="0"/>
    <x v="0"/>
    <x v="0"/>
    <x v="1"/>
    <n v="40000"/>
    <n v="0"/>
    <n v="2000"/>
    <n v="0"/>
    <n v="3"/>
    <n v="3"/>
    <x v="2"/>
    <x v="2"/>
    <x v="4"/>
    <x v="1"/>
  </r>
  <r>
    <x v="31"/>
    <x v="1"/>
    <x v="2"/>
    <x v="0"/>
    <x v="1"/>
    <x v="0"/>
    <x v="0"/>
    <x v="1"/>
    <n v="70000"/>
    <n v="0"/>
    <n v="3500"/>
    <n v="8"/>
    <n v="3"/>
    <n v="2"/>
    <x v="0"/>
    <x v="3"/>
    <x v="9"/>
    <x v="1"/>
  </r>
  <r>
    <x v="32"/>
    <x v="1"/>
    <x v="7"/>
    <x v="0"/>
    <x v="0"/>
    <x v="0"/>
    <x v="0"/>
    <x v="0"/>
    <n v="70000"/>
    <n v="3500"/>
    <n v="3500"/>
    <n v="0"/>
    <n v="3"/>
    <n v="3"/>
    <x v="0"/>
    <x v="2"/>
    <x v="7"/>
    <x v="1"/>
  </r>
  <r>
    <x v="33"/>
    <x v="1"/>
    <x v="0"/>
    <x v="1"/>
    <x v="0"/>
    <x v="0"/>
    <x v="0"/>
    <x v="0"/>
    <n v="70000"/>
    <n v="10500"/>
    <n v="3500"/>
    <n v="5"/>
    <n v="3"/>
    <n v="5"/>
    <x v="0"/>
    <x v="0"/>
    <x v="8"/>
    <x v="0"/>
  </r>
  <r>
    <x v="34"/>
    <x v="1"/>
    <x v="19"/>
    <x v="2"/>
    <x v="0"/>
    <x v="0"/>
    <x v="0"/>
    <x v="1"/>
    <n v="60000"/>
    <n v="6000"/>
    <n v="3000"/>
    <n v="1"/>
    <n v="5"/>
    <n v="5"/>
    <x v="2"/>
    <x v="2"/>
    <x v="2"/>
    <x v="0"/>
  </r>
  <r>
    <x v="35"/>
    <x v="1"/>
    <x v="20"/>
    <x v="0"/>
    <x v="0"/>
    <x v="0"/>
    <x v="0"/>
    <x v="1"/>
    <n v="65000"/>
    <n v="9750"/>
    <n v="3250"/>
    <n v="6"/>
    <n v="5"/>
    <n v="5"/>
    <x v="2"/>
    <x v="0"/>
    <x v="8"/>
    <x v="0"/>
  </r>
  <r>
    <x v="36"/>
    <x v="1"/>
    <x v="21"/>
    <x v="1"/>
    <x v="0"/>
    <x v="0"/>
    <x v="0"/>
    <x v="1"/>
    <n v="55000"/>
    <n v="2750"/>
    <n v="2750"/>
    <n v="10"/>
    <n v="5"/>
    <n v="1"/>
    <x v="0"/>
    <x v="2"/>
    <x v="7"/>
    <x v="1"/>
  </r>
  <r>
    <x v="37"/>
    <x v="1"/>
    <x v="22"/>
    <x v="0"/>
    <x v="0"/>
    <x v="0"/>
    <x v="0"/>
    <x v="0"/>
    <n v="70000"/>
    <n v="3500"/>
    <n v="3500"/>
    <n v="3"/>
    <n v="5"/>
    <n v="3"/>
    <x v="3"/>
    <x v="1"/>
    <x v="7"/>
    <x v="1"/>
  </r>
  <r>
    <x v="38"/>
    <x v="1"/>
    <x v="3"/>
    <x v="0"/>
    <x v="0"/>
    <x v="0"/>
    <x v="0"/>
    <x v="1"/>
    <n v="70000"/>
    <n v="10500"/>
    <n v="3500"/>
    <n v="0"/>
    <n v="5"/>
    <n v="5"/>
    <x v="0"/>
    <x v="2"/>
    <x v="5"/>
    <x v="0"/>
  </r>
  <r>
    <x v="39"/>
    <x v="1"/>
    <x v="14"/>
    <x v="0"/>
    <x v="0"/>
    <x v="0"/>
    <x v="0"/>
    <x v="1"/>
    <n v="45000"/>
    <n v="6750"/>
    <n v="2250"/>
    <n v="6"/>
    <n v="5"/>
    <n v="5"/>
    <x v="0"/>
    <x v="1"/>
    <x v="8"/>
    <x v="0"/>
  </r>
  <r>
    <x v="40"/>
    <x v="1"/>
    <x v="23"/>
    <x v="0"/>
    <x v="0"/>
    <x v="0"/>
    <x v="0"/>
    <x v="1"/>
    <n v="65000"/>
    <n v="9750"/>
    <n v="3250"/>
    <n v="7"/>
    <n v="5"/>
    <n v="5"/>
    <x v="0"/>
    <x v="2"/>
    <x v="5"/>
    <x v="0"/>
  </r>
  <r>
    <x v="41"/>
    <x v="1"/>
    <x v="10"/>
    <x v="0"/>
    <x v="0"/>
    <x v="0"/>
    <x v="0"/>
    <x v="1"/>
    <n v="50000"/>
    <n v="7500"/>
    <n v="2500"/>
    <n v="6"/>
    <n v="5"/>
    <n v="5"/>
    <x v="3"/>
    <x v="2"/>
    <x v="8"/>
    <x v="0"/>
  </r>
  <r>
    <x v="42"/>
    <x v="1"/>
    <x v="3"/>
    <x v="0"/>
    <x v="0"/>
    <x v="1"/>
    <x v="0"/>
    <x v="0"/>
    <n v="40000"/>
    <n v="6000"/>
    <n v="2000"/>
    <n v="5"/>
    <n v="5"/>
    <n v="4"/>
    <x v="0"/>
    <x v="0"/>
    <x v="5"/>
    <x v="0"/>
  </r>
  <r>
    <x v="43"/>
    <x v="1"/>
    <x v="24"/>
    <x v="1"/>
    <x v="1"/>
    <x v="1"/>
    <x v="0"/>
    <x v="1"/>
    <n v="45000"/>
    <n v="2250"/>
    <n v="2250"/>
    <n v="3"/>
    <n v="3"/>
    <n v="4"/>
    <x v="0"/>
    <x v="1"/>
    <x v="7"/>
    <x v="1"/>
  </r>
  <r>
    <x v="44"/>
    <x v="1"/>
    <x v="2"/>
    <x v="0"/>
    <x v="1"/>
    <x v="1"/>
    <x v="0"/>
    <x v="1"/>
    <n v="40000"/>
    <n v="0"/>
    <n v="2000"/>
    <n v="8"/>
    <n v="5"/>
    <n v="3"/>
    <x v="1"/>
    <x v="1"/>
    <x v="4"/>
    <x v="1"/>
  </r>
  <r>
    <x v="45"/>
    <x v="1"/>
    <x v="12"/>
    <x v="0"/>
    <x v="0"/>
    <x v="1"/>
    <x v="0"/>
    <x v="0"/>
    <n v="60000"/>
    <n v="6000"/>
    <n v="3000"/>
    <n v="5"/>
    <n v="5"/>
    <n v="5"/>
    <x v="2"/>
    <x v="2"/>
    <x v="2"/>
    <x v="0"/>
  </r>
  <r>
    <x v="46"/>
    <x v="1"/>
    <x v="3"/>
    <x v="0"/>
    <x v="0"/>
    <x v="1"/>
    <x v="0"/>
    <x v="1"/>
    <n v="45000"/>
    <n v="2250"/>
    <n v="2250"/>
    <n v="5"/>
    <n v="4"/>
    <n v="4"/>
    <x v="2"/>
    <x v="2"/>
    <x v="7"/>
    <x v="1"/>
  </r>
  <r>
    <x v="47"/>
    <x v="1"/>
    <x v="25"/>
    <x v="0"/>
    <x v="1"/>
    <x v="1"/>
    <x v="0"/>
    <x v="0"/>
    <n v="55000"/>
    <n v="0"/>
    <n v="2750"/>
    <n v="3"/>
    <n v="3"/>
    <n v="2"/>
    <x v="2"/>
    <x v="3"/>
    <x v="10"/>
    <x v="1"/>
  </r>
  <r>
    <x v="48"/>
    <x v="1"/>
    <x v="26"/>
    <x v="0"/>
    <x v="0"/>
    <x v="1"/>
    <x v="0"/>
    <x v="1"/>
    <n v="60000"/>
    <n v="6000"/>
    <n v="3000"/>
    <n v="3"/>
    <n v="5"/>
    <n v="4"/>
    <x v="3"/>
    <x v="2"/>
    <x v="2"/>
    <x v="0"/>
  </r>
  <r>
    <x v="49"/>
    <x v="1"/>
    <x v="27"/>
    <x v="0"/>
    <x v="1"/>
    <x v="1"/>
    <x v="0"/>
    <x v="1"/>
    <n v="70000"/>
    <n v="0"/>
    <n v="3500"/>
    <n v="10"/>
    <n v="3"/>
    <n v="3"/>
    <x v="4"/>
    <x v="3"/>
    <x v="11"/>
    <x v="1"/>
  </r>
  <r>
    <x v="50"/>
    <x v="1"/>
    <x v="28"/>
    <x v="0"/>
    <x v="1"/>
    <x v="1"/>
    <x v="0"/>
    <x v="1"/>
    <n v="55000"/>
    <n v="0"/>
    <n v="2750"/>
    <n v="9"/>
    <n v="3"/>
    <n v="3"/>
    <x v="1"/>
    <x v="2"/>
    <x v="9"/>
    <x v="1"/>
  </r>
  <r>
    <x v="51"/>
    <x v="1"/>
    <x v="10"/>
    <x v="0"/>
    <x v="0"/>
    <x v="1"/>
    <x v="0"/>
    <x v="1"/>
    <n v="70000"/>
    <n v="7000"/>
    <n v="3500"/>
    <n v="0"/>
    <n v="4"/>
    <n v="5"/>
    <x v="2"/>
    <x v="0"/>
    <x v="2"/>
    <x v="0"/>
  </r>
  <r>
    <x v="52"/>
    <x v="1"/>
    <x v="10"/>
    <x v="0"/>
    <x v="1"/>
    <x v="1"/>
    <x v="0"/>
    <x v="1"/>
    <n v="55000"/>
    <n v="8250"/>
    <n v="2750"/>
    <n v="0"/>
    <n v="5"/>
    <n v="5"/>
    <x v="0"/>
    <x v="2"/>
    <x v="5"/>
    <x v="0"/>
  </r>
  <r>
    <x v="53"/>
    <x v="1"/>
    <x v="10"/>
    <x v="0"/>
    <x v="0"/>
    <x v="1"/>
    <x v="0"/>
    <x v="0"/>
    <n v="40000"/>
    <n v="6000"/>
    <n v="2000"/>
    <n v="0"/>
    <n v="5"/>
    <n v="5"/>
    <x v="0"/>
    <x v="2"/>
    <x v="5"/>
    <x v="0"/>
  </r>
  <r>
    <x v="54"/>
    <x v="1"/>
    <x v="10"/>
    <x v="0"/>
    <x v="0"/>
    <x v="1"/>
    <x v="0"/>
    <x v="0"/>
    <n v="70000"/>
    <n v="7000"/>
    <n v="3500"/>
    <n v="7"/>
    <n v="5"/>
    <n v="4"/>
    <x v="0"/>
    <x v="1"/>
    <x v="2"/>
    <x v="0"/>
  </r>
  <r>
    <x v="55"/>
    <x v="1"/>
    <x v="23"/>
    <x v="0"/>
    <x v="0"/>
    <x v="1"/>
    <x v="0"/>
    <x v="1"/>
    <n v="50000"/>
    <n v="2500"/>
    <n v="2500"/>
    <n v="3"/>
    <n v="5"/>
    <n v="3"/>
    <x v="1"/>
    <x v="2"/>
    <x v="6"/>
    <x v="1"/>
  </r>
  <r>
    <x v="56"/>
    <x v="1"/>
    <x v="7"/>
    <x v="0"/>
    <x v="0"/>
    <x v="1"/>
    <x v="0"/>
    <x v="0"/>
    <n v="50000"/>
    <n v="2500"/>
    <n v="2500"/>
    <n v="8"/>
    <n v="5"/>
    <n v="3"/>
    <x v="1"/>
    <x v="2"/>
    <x v="6"/>
    <x v="1"/>
  </r>
  <r>
    <x v="57"/>
    <x v="1"/>
    <x v="23"/>
    <x v="0"/>
    <x v="0"/>
    <x v="1"/>
    <x v="0"/>
    <x v="1"/>
    <n v="50000"/>
    <n v="0"/>
    <n v="2500"/>
    <n v="9"/>
    <n v="5"/>
    <n v="2"/>
    <x v="1"/>
    <x v="1"/>
    <x v="9"/>
    <x v="1"/>
  </r>
  <r>
    <x v="58"/>
    <x v="1"/>
    <x v="19"/>
    <x v="1"/>
    <x v="0"/>
    <x v="1"/>
    <x v="0"/>
    <x v="1"/>
    <n v="60000"/>
    <n v="0"/>
    <n v="3000"/>
    <n v="0"/>
    <n v="3"/>
    <n v="3"/>
    <x v="3"/>
    <x v="1"/>
    <x v="4"/>
    <x v="1"/>
  </r>
  <r>
    <x v="59"/>
    <x v="1"/>
    <x v="20"/>
    <x v="0"/>
    <x v="0"/>
    <x v="1"/>
    <x v="0"/>
    <x v="0"/>
    <n v="40000"/>
    <n v="4000"/>
    <n v="2000"/>
    <n v="0"/>
    <n v="5"/>
    <n v="5"/>
    <x v="2"/>
    <x v="1"/>
    <x v="3"/>
    <x v="1"/>
  </r>
  <r>
    <x v="60"/>
    <x v="1"/>
    <x v="1"/>
    <x v="0"/>
    <x v="0"/>
    <x v="1"/>
    <x v="0"/>
    <x v="1"/>
    <n v="65000"/>
    <n v="6500"/>
    <n v="3250"/>
    <n v="3"/>
    <n v="5"/>
    <n v="2"/>
    <x v="3"/>
    <x v="0"/>
    <x v="3"/>
    <x v="1"/>
  </r>
  <r>
    <x v="61"/>
    <x v="1"/>
    <x v="12"/>
    <x v="0"/>
    <x v="0"/>
    <x v="2"/>
    <x v="0"/>
    <x v="1"/>
    <n v="70000"/>
    <n v="10500"/>
    <n v="3500"/>
    <n v="0"/>
    <n v="5"/>
    <n v="5"/>
    <x v="0"/>
    <x v="0"/>
    <x v="0"/>
    <x v="0"/>
  </r>
  <r>
    <x v="62"/>
    <x v="1"/>
    <x v="29"/>
    <x v="1"/>
    <x v="0"/>
    <x v="2"/>
    <x v="0"/>
    <x v="0"/>
    <n v="70000"/>
    <n v="0"/>
    <n v="3500"/>
    <n v="2"/>
    <n v="5"/>
    <n v="3"/>
    <x v="1"/>
    <x v="3"/>
    <x v="9"/>
    <x v="1"/>
  </r>
  <r>
    <x v="63"/>
    <x v="1"/>
    <x v="30"/>
    <x v="0"/>
    <x v="0"/>
    <x v="2"/>
    <x v="0"/>
    <x v="0"/>
    <n v="65000"/>
    <n v="0"/>
    <n v="3250"/>
    <n v="0"/>
    <n v="3"/>
    <n v="2"/>
    <x v="2"/>
    <x v="2"/>
    <x v="9"/>
    <x v="1"/>
  </r>
  <r>
    <x v="64"/>
    <x v="1"/>
    <x v="31"/>
    <x v="0"/>
    <x v="1"/>
    <x v="2"/>
    <x v="0"/>
    <x v="0"/>
    <n v="55000"/>
    <n v="5500"/>
    <n v="2750"/>
    <n v="6"/>
    <n v="4"/>
    <n v="3"/>
    <x v="0"/>
    <x v="0"/>
    <x v="2"/>
    <x v="0"/>
  </r>
  <r>
    <x v="65"/>
    <x v="1"/>
    <x v="32"/>
    <x v="0"/>
    <x v="0"/>
    <x v="2"/>
    <x v="0"/>
    <x v="1"/>
    <n v="50000"/>
    <n v="0"/>
    <n v="2500"/>
    <n v="7"/>
    <n v="4"/>
    <n v="2"/>
    <x v="4"/>
    <x v="3"/>
    <x v="11"/>
    <x v="1"/>
  </r>
  <r>
    <x v="66"/>
    <x v="1"/>
    <x v="33"/>
    <x v="0"/>
    <x v="0"/>
    <x v="2"/>
    <x v="0"/>
    <x v="1"/>
    <n v="45000"/>
    <n v="4500"/>
    <n v="2250"/>
    <n v="4"/>
    <n v="5"/>
    <n v="5"/>
    <x v="2"/>
    <x v="2"/>
    <x v="2"/>
    <x v="0"/>
  </r>
  <r>
    <x v="67"/>
    <x v="1"/>
    <x v="34"/>
    <x v="0"/>
    <x v="0"/>
    <x v="2"/>
    <x v="0"/>
    <x v="0"/>
    <n v="45000"/>
    <n v="0"/>
    <n v="2250"/>
    <n v="10"/>
    <n v="5"/>
    <n v="3"/>
    <x v="4"/>
    <x v="2"/>
    <x v="4"/>
    <x v="1"/>
  </r>
  <r>
    <x v="68"/>
    <x v="1"/>
    <x v="34"/>
    <x v="0"/>
    <x v="0"/>
    <x v="2"/>
    <x v="0"/>
    <x v="1"/>
    <n v="45000"/>
    <n v="0"/>
    <n v="2250"/>
    <n v="2"/>
    <n v="3"/>
    <n v="3"/>
    <x v="4"/>
    <x v="3"/>
    <x v="11"/>
    <x v="1"/>
  </r>
  <r>
    <x v="69"/>
    <x v="1"/>
    <x v="27"/>
    <x v="0"/>
    <x v="0"/>
    <x v="2"/>
    <x v="0"/>
    <x v="1"/>
    <n v="60000"/>
    <n v="3000"/>
    <n v="3000"/>
    <n v="5"/>
    <n v="5"/>
    <n v="3"/>
    <x v="1"/>
    <x v="2"/>
    <x v="6"/>
    <x v="1"/>
  </r>
  <r>
    <x v="70"/>
    <x v="1"/>
    <x v="25"/>
    <x v="0"/>
    <x v="0"/>
    <x v="2"/>
    <x v="0"/>
    <x v="0"/>
    <n v="55000"/>
    <n v="2750"/>
    <n v="2750"/>
    <n v="9"/>
    <n v="4"/>
    <n v="3"/>
    <x v="2"/>
    <x v="2"/>
    <x v="6"/>
    <x v="1"/>
  </r>
  <r>
    <x v="71"/>
    <x v="0"/>
    <x v="0"/>
    <x v="2"/>
    <x v="1"/>
    <x v="2"/>
    <x v="0"/>
    <x v="1"/>
    <n v="45000"/>
    <n v="6750"/>
    <n v="2250"/>
    <n v="5"/>
    <n v="5"/>
    <n v="5"/>
    <x v="2"/>
    <x v="0"/>
    <x v="8"/>
    <x v="0"/>
  </r>
  <r>
    <x v="72"/>
    <x v="0"/>
    <x v="18"/>
    <x v="0"/>
    <x v="1"/>
    <x v="2"/>
    <x v="0"/>
    <x v="1"/>
    <n v="60000"/>
    <n v="0"/>
    <n v="3000"/>
    <n v="0"/>
    <n v="5"/>
    <n v="3"/>
    <x v="4"/>
    <x v="3"/>
    <x v="1"/>
    <x v="1"/>
  </r>
  <r>
    <x v="73"/>
    <x v="0"/>
    <x v="33"/>
    <x v="0"/>
    <x v="0"/>
    <x v="2"/>
    <x v="0"/>
    <x v="0"/>
    <n v="70000"/>
    <n v="10500"/>
    <n v="3500"/>
    <n v="7"/>
    <n v="5"/>
    <n v="5"/>
    <x v="2"/>
    <x v="0"/>
    <x v="8"/>
    <x v="0"/>
  </r>
  <r>
    <x v="74"/>
    <x v="0"/>
    <x v="11"/>
    <x v="2"/>
    <x v="1"/>
    <x v="2"/>
    <x v="0"/>
    <x v="0"/>
    <n v="50000"/>
    <n v="2500"/>
    <n v="2500"/>
    <n v="2"/>
    <n v="3"/>
    <n v="4"/>
    <x v="1"/>
    <x v="0"/>
    <x v="6"/>
    <x v="1"/>
  </r>
  <r>
    <x v="75"/>
    <x v="0"/>
    <x v="32"/>
    <x v="0"/>
    <x v="1"/>
    <x v="2"/>
    <x v="0"/>
    <x v="1"/>
    <n v="70000"/>
    <n v="7000"/>
    <n v="3500"/>
    <n v="3"/>
    <n v="5"/>
    <n v="2"/>
    <x v="3"/>
    <x v="0"/>
    <x v="3"/>
    <x v="1"/>
  </r>
  <r>
    <x v="76"/>
    <x v="0"/>
    <x v="6"/>
    <x v="0"/>
    <x v="0"/>
    <x v="2"/>
    <x v="0"/>
    <x v="0"/>
    <n v="60000"/>
    <n v="0"/>
    <n v="3000"/>
    <n v="2"/>
    <n v="3"/>
    <n v="3"/>
    <x v="1"/>
    <x v="3"/>
    <x v="10"/>
    <x v="1"/>
  </r>
  <r>
    <x v="77"/>
    <x v="0"/>
    <x v="35"/>
    <x v="0"/>
    <x v="1"/>
    <x v="2"/>
    <x v="0"/>
    <x v="0"/>
    <n v="55000"/>
    <n v="8250"/>
    <n v="2750"/>
    <n v="2"/>
    <n v="5"/>
    <n v="5"/>
    <x v="0"/>
    <x v="1"/>
    <x v="8"/>
    <x v="0"/>
  </r>
  <r>
    <x v="78"/>
    <x v="0"/>
    <x v="17"/>
    <x v="0"/>
    <x v="0"/>
    <x v="3"/>
    <x v="0"/>
    <x v="0"/>
    <n v="60000"/>
    <n v="0"/>
    <n v="3000"/>
    <n v="10"/>
    <n v="3"/>
    <n v="2"/>
    <x v="4"/>
    <x v="2"/>
    <x v="10"/>
    <x v="1"/>
  </r>
  <r>
    <x v="79"/>
    <x v="0"/>
    <x v="35"/>
    <x v="0"/>
    <x v="0"/>
    <x v="3"/>
    <x v="0"/>
    <x v="1"/>
    <n v="65000"/>
    <n v="6500"/>
    <n v="3250"/>
    <n v="0"/>
    <n v="3"/>
    <n v="5"/>
    <x v="0"/>
    <x v="2"/>
    <x v="2"/>
    <x v="0"/>
  </r>
  <r>
    <x v="80"/>
    <x v="0"/>
    <x v="30"/>
    <x v="0"/>
    <x v="0"/>
    <x v="3"/>
    <x v="0"/>
    <x v="1"/>
    <n v="60000"/>
    <n v="3000"/>
    <n v="3000"/>
    <n v="3"/>
    <n v="5"/>
    <n v="3"/>
    <x v="1"/>
    <x v="2"/>
    <x v="6"/>
    <x v="1"/>
  </r>
  <r>
    <x v="81"/>
    <x v="0"/>
    <x v="6"/>
    <x v="0"/>
    <x v="1"/>
    <x v="3"/>
    <x v="0"/>
    <x v="0"/>
    <n v="55000"/>
    <n v="0"/>
    <n v="2750"/>
    <n v="10"/>
    <n v="3"/>
    <n v="4"/>
    <x v="1"/>
    <x v="2"/>
    <x v="4"/>
    <x v="1"/>
  </r>
  <r>
    <x v="82"/>
    <x v="0"/>
    <x v="31"/>
    <x v="0"/>
    <x v="0"/>
    <x v="3"/>
    <x v="0"/>
    <x v="1"/>
    <n v="45000"/>
    <n v="6750"/>
    <n v="2250"/>
    <n v="0"/>
    <n v="5"/>
    <n v="5"/>
    <x v="0"/>
    <x v="2"/>
    <x v="5"/>
    <x v="0"/>
  </r>
  <r>
    <x v="83"/>
    <x v="0"/>
    <x v="9"/>
    <x v="0"/>
    <x v="0"/>
    <x v="3"/>
    <x v="0"/>
    <x v="0"/>
    <n v="45000"/>
    <n v="2250"/>
    <n v="2250"/>
    <n v="8"/>
    <n v="3"/>
    <n v="3"/>
    <x v="0"/>
    <x v="2"/>
    <x v="7"/>
    <x v="1"/>
  </r>
  <r>
    <x v="84"/>
    <x v="0"/>
    <x v="2"/>
    <x v="0"/>
    <x v="0"/>
    <x v="3"/>
    <x v="0"/>
    <x v="1"/>
    <n v="50000"/>
    <n v="0"/>
    <n v="2500"/>
    <n v="9"/>
    <n v="5"/>
    <n v="3"/>
    <x v="1"/>
    <x v="1"/>
    <x v="4"/>
    <x v="1"/>
  </r>
  <r>
    <x v="85"/>
    <x v="0"/>
    <x v="13"/>
    <x v="0"/>
    <x v="1"/>
    <x v="3"/>
    <x v="0"/>
    <x v="1"/>
    <n v="65000"/>
    <n v="0"/>
    <n v="3250"/>
    <n v="9"/>
    <n v="3"/>
    <n v="2"/>
    <x v="4"/>
    <x v="2"/>
    <x v="10"/>
    <x v="1"/>
  </r>
  <r>
    <x v="86"/>
    <x v="0"/>
    <x v="27"/>
    <x v="0"/>
    <x v="1"/>
    <x v="3"/>
    <x v="0"/>
    <x v="0"/>
    <n v="50000"/>
    <n v="0"/>
    <n v="2500"/>
    <n v="8"/>
    <n v="5"/>
    <n v="3"/>
    <x v="1"/>
    <x v="1"/>
    <x v="4"/>
    <x v="1"/>
  </r>
  <r>
    <x v="87"/>
    <x v="0"/>
    <x v="28"/>
    <x v="0"/>
    <x v="1"/>
    <x v="3"/>
    <x v="0"/>
    <x v="0"/>
    <n v="55000"/>
    <n v="0"/>
    <n v="2750"/>
    <n v="9"/>
    <n v="5"/>
    <n v="2"/>
    <x v="1"/>
    <x v="2"/>
    <x v="4"/>
    <x v="1"/>
  </r>
  <r>
    <x v="88"/>
    <x v="0"/>
    <x v="20"/>
    <x v="0"/>
    <x v="1"/>
    <x v="3"/>
    <x v="0"/>
    <x v="1"/>
    <n v="40000"/>
    <n v="4000"/>
    <n v="2000"/>
    <n v="0"/>
    <n v="4"/>
    <n v="5"/>
    <x v="0"/>
    <x v="1"/>
    <x v="2"/>
    <x v="0"/>
  </r>
  <r>
    <x v="89"/>
    <x v="0"/>
    <x v="16"/>
    <x v="0"/>
    <x v="0"/>
    <x v="3"/>
    <x v="0"/>
    <x v="0"/>
    <n v="70000"/>
    <n v="7000"/>
    <n v="3500"/>
    <n v="9"/>
    <n v="3"/>
    <n v="4"/>
    <x v="0"/>
    <x v="2"/>
    <x v="3"/>
    <x v="1"/>
  </r>
  <r>
    <x v="90"/>
    <x v="0"/>
    <x v="29"/>
    <x v="0"/>
    <x v="1"/>
    <x v="3"/>
    <x v="0"/>
    <x v="1"/>
    <n v="55000"/>
    <n v="0"/>
    <n v="2750"/>
    <n v="3"/>
    <n v="4"/>
    <n v="3"/>
    <x v="4"/>
    <x v="2"/>
    <x v="9"/>
    <x v="1"/>
  </r>
  <r>
    <x v="91"/>
    <x v="0"/>
    <x v="36"/>
    <x v="0"/>
    <x v="0"/>
    <x v="3"/>
    <x v="0"/>
    <x v="0"/>
    <n v="50000"/>
    <n v="5000"/>
    <n v="2500"/>
    <n v="7"/>
    <n v="5"/>
    <n v="5"/>
    <x v="2"/>
    <x v="2"/>
    <x v="2"/>
    <x v="0"/>
  </r>
  <r>
    <x v="92"/>
    <x v="0"/>
    <x v="0"/>
    <x v="0"/>
    <x v="0"/>
    <x v="4"/>
    <x v="0"/>
    <x v="1"/>
    <n v="45000"/>
    <n v="6750"/>
    <n v="2250"/>
    <n v="4"/>
    <n v="5"/>
    <n v="3"/>
    <x v="0"/>
    <x v="0"/>
    <x v="8"/>
    <x v="0"/>
  </r>
  <r>
    <x v="93"/>
    <x v="0"/>
    <x v="26"/>
    <x v="0"/>
    <x v="1"/>
    <x v="4"/>
    <x v="0"/>
    <x v="0"/>
    <n v="65000"/>
    <n v="3250"/>
    <n v="3250"/>
    <n v="10"/>
    <n v="5"/>
    <n v="2"/>
    <x v="1"/>
    <x v="0"/>
    <x v="6"/>
    <x v="1"/>
  </r>
  <r>
    <x v="94"/>
    <x v="0"/>
    <x v="37"/>
    <x v="0"/>
    <x v="0"/>
    <x v="4"/>
    <x v="0"/>
    <x v="1"/>
    <n v="45000"/>
    <n v="0"/>
    <n v="2250"/>
    <n v="7"/>
    <n v="3"/>
    <n v="3"/>
    <x v="2"/>
    <x v="2"/>
    <x v="4"/>
    <x v="1"/>
  </r>
  <r>
    <x v="95"/>
    <x v="0"/>
    <x v="34"/>
    <x v="0"/>
    <x v="1"/>
    <x v="4"/>
    <x v="0"/>
    <x v="1"/>
    <n v="70000"/>
    <n v="3500"/>
    <n v="3500"/>
    <n v="6"/>
    <n v="4"/>
    <n v="3"/>
    <x v="2"/>
    <x v="2"/>
    <x v="6"/>
    <x v="1"/>
  </r>
  <r>
    <x v="96"/>
    <x v="0"/>
    <x v="3"/>
    <x v="2"/>
    <x v="0"/>
    <x v="4"/>
    <x v="0"/>
    <x v="1"/>
    <n v="45000"/>
    <n v="6750"/>
    <n v="2250"/>
    <n v="1"/>
    <n v="5"/>
    <n v="4"/>
    <x v="0"/>
    <x v="0"/>
    <x v="5"/>
    <x v="0"/>
  </r>
  <r>
    <x v="97"/>
    <x v="0"/>
    <x v="38"/>
    <x v="0"/>
    <x v="0"/>
    <x v="4"/>
    <x v="0"/>
    <x v="1"/>
    <n v="40000"/>
    <n v="0"/>
    <n v="2000"/>
    <n v="5"/>
    <n v="4"/>
    <n v="2"/>
    <x v="1"/>
    <x v="1"/>
    <x v="1"/>
    <x v="1"/>
  </r>
  <r>
    <x v="98"/>
    <x v="0"/>
    <x v="26"/>
    <x v="0"/>
    <x v="0"/>
    <x v="4"/>
    <x v="0"/>
    <x v="1"/>
    <n v="55000"/>
    <n v="5500"/>
    <n v="2750"/>
    <n v="9"/>
    <n v="5"/>
    <n v="5"/>
    <x v="3"/>
    <x v="1"/>
    <x v="2"/>
    <x v="0"/>
  </r>
  <r>
    <x v="99"/>
    <x v="0"/>
    <x v="14"/>
    <x v="0"/>
    <x v="0"/>
    <x v="4"/>
    <x v="0"/>
    <x v="1"/>
    <n v="40000"/>
    <n v="2000"/>
    <n v="2000"/>
    <n v="4"/>
    <n v="3"/>
    <n v="4"/>
    <x v="2"/>
    <x v="2"/>
    <x v="6"/>
    <x v="1"/>
  </r>
  <r>
    <x v="100"/>
    <x v="0"/>
    <x v="0"/>
    <x v="2"/>
    <x v="0"/>
    <x v="4"/>
    <x v="0"/>
    <x v="0"/>
    <n v="45000"/>
    <n v="4500"/>
    <n v="2250"/>
    <n v="1"/>
    <n v="5"/>
    <n v="4"/>
    <x v="3"/>
    <x v="2"/>
    <x v="2"/>
    <x v="0"/>
  </r>
  <r>
    <x v="101"/>
    <x v="1"/>
    <x v="14"/>
    <x v="0"/>
    <x v="0"/>
    <x v="4"/>
    <x v="0"/>
    <x v="0"/>
    <n v="55000"/>
    <n v="0"/>
    <n v="2750"/>
    <n v="7"/>
    <n v="3"/>
    <n v="3"/>
    <x v="2"/>
    <x v="3"/>
    <x v="1"/>
    <x v="1"/>
  </r>
  <r>
    <x v="102"/>
    <x v="1"/>
    <x v="21"/>
    <x v="0"/>
    <x v="1"/>
    <x v="4"/>
    <x v="0"/>
    <x v="0"/>
    <n v="60000"/>
    <n v="3000"/>
    <n v="3000"/>
    <n v="10"/>
    <n v="5"/>
    <n v="3"/>
    <x v="0"/>
    <x v="4"/>
    <x v="6"/>
    <x v="1"/>
  </r>
  <r>
    <x v="24"/>
    <x v="1"/>
    <x v="39"/>
    <x v="0"/>
    <x v="0"/>
    <x v="4"/>
    <x v="0"/>
    <x v="1"/>
    <n v="65000"/>
    <n v="9750"/>
    <n v="3250"/>
    <n v="0"/>
    <n v="5"/>
    <n v="5"/>
    <x v="0"/>
    <x v="0"/>
    <x v="0"/>
    <x v="0"/>
  </r>
  <r>
    <x v="25"/>
    <x v="1"/>
    <x v="12"/>
    <x v="2"/>
    <x v="0"/>
    <x v="4"/>
    <x v="0"/>
    <x v="0"/>
    <n v="65000"/>
    <n v="6500"/>
    <n v="3250"/>
    <n v="2"/>
    <n v="3"/>
    <n v="4"/>
    <x v="0"/>
    <x v="0"/>
    <x v="2"/>
    <x v="0"/>
  </r>
  <r>
    <x v="26"/>
    <x v="1"/>
    <x v="18"/>
    <x v="0"/>
    <x v="0"/>
    <x v="4"/>
    <x v="0"/>
    <x v="1"/>
    <n v="65000"/>
    <n v="3250"/>
    <n v="3250"/>
    <n v="5"/>
    <n v="5"/>
    <n v="3"/>
    <x v="1"/>
    <x v="0"/>
    <x v="7"/>
    <x v="1"/>
  </r>
  <r>
    <x v="27"/>
    <x v="1"/>
    <x v="37"/>
    <x v="0"/>
    <x v="0"/>
    <x v="4"/>
    <x v="0"/>
    <x v="0"/>
    <n v="45000"/>
    <n v="0"/>
    <n v="2250"/>
    <n v="7"/>
    <n v="5"/>
    <n v="2"/>
    <x v="1"/>
    <x v="1"/>
    <x v="9"/>
    <x v="1"/>
  </r>
  <r>
    <x v="28"/>
    <x v="1"/>
    <x v="4"/>
    <x v="0"/>
    <x v="1"/>
    <x v="4"/>
    <x v="0"/>
    <x v="0"/>
    <n v="65000"/>
    <n v="3250"/>
    <n v="3250"/>
    <n v="3"/>
    <n v="5"/>
    <n v="3"/>
    <x v="1"/>
    <x v="0"/>
    <x v="7"/>
    <x v="1"/>
  </r>
  <r>
    <x v="29"/>
    <x v="1"/>
    <x v="40"/>
    <x v="0"/>
    <x v="0"/>
    <x v="4"/>
    <x v="0"/>
    <x v="0"/>
    <n v="65000"/>
    <n v="6500"/>
    <n v="3250"/>
    <n v="4"/>
    <n v="4"/>
    <n v="4"/>
    <x v="3"/>
    <x v="0"/>
    <x v="2"/>
    <x v="0"/>
  </r>
  <r>
    <x v="30"/>
    <x v="1"/>
    <x v="12"/>
    <x v="0"/>
    <x v="1"/>
    <x v="4"/>
    <x v="0"/>
    <x v="1"/>
    <n v="60000"/>
    <n v="9000"/>
    <n v="3000"/>
    <n v="6"/>
    <n v="4"/>
    <n v="4"/>
    <x v="0"/>
    <x v="0"/>
    <x v="8"/>
    <x v="0"/>
  </r>
  <r>
    <x v="31"/>
    <x v="1"/>
    <x v="9"/>
    <x v="0"/>
    <x v="0"/>
    <x v="4"/>
    <x v="0"/>
    <x v="1"/>
    <n v="55000"/>
    <n v="0"/>
    <n v="2750"/>
    <n v="3"/>
    <n v="4"/>
    <n v="2"/>
    <x v="4"/>
    <x v="1"/>
    <x v="10"/>
    <x v="1"/>
  </r>
  <r>
    <x v="32"/>
    <x v="1"/>
    <x v="28"/>
    <x v="0"/>
    <x v="1"/>
    <x v="4"/>
    <x v="0"/>
    <x v="1"/>
    <n v="60000"/>
    <n v="0"/>
    <n v="3000"/>
    <n v="0"/>
    <n v="3"/>
    <n v="3"/>
    <x v="1"/>
    <x v="4"/>
    <x v="11"/>
    <x v="1"/>
  </r>
  <r>
    <x v="33"/>
    <x v="1"/>
    <x v="30"/>
    <x v="0"/>
    <x v="0"/>
    <x v="4"/>
    <x v="0"/>
    <x v="1"/>
    <n v="60000"/>
    <n v="3000"/>
    <n v="3000"/>
    <n v="2"/>
    <n v="5"/>
    <n v="4"/>
    <x v="3"/>
    <x v="4"/>
    <x v="6"/>
    <x v="1"/>
  </r>
  <r>
    <x v="34"/>
    <x v="1"/>
    <x v="9"/>
    <x v="0"/>
    <x v="1"/>
    <x v="4"/>
    <x v="0"/>
    <x v="1"/>
    <n v="40000"/>
    <n v="2000"/>
    <n v="2000"/>
    <n v="3"/>
    <n v="5"/>
    <n v="4"/>
    <x v="3"/>
    <x v="3"/>
    <x v="7"/>
    <x v="1"/>
  </r>
  <r>
    <x v="35"/>
    <x v="1"/>
    <x v="37"/>
    <x v="1"/>
    <x v="0"/>
    <x v="4"/>
    <x v="0"/>
    <x v="1"/>
    <n v="45000"/>
    <n v="0"/>
    <n v="2250"/>
    <n v="7"/>
    <n v="3"/>
    <n v="3"/>
    <x v="4"/>
    <x v="0"/>
    <x v="9"/>
    <x v="1"/>
  </r>
  <r>
    <x v="36"/>
    <x v="1"/>
    <x v="15"/>
    <x v="0"/>
    <x v="0"/>
    <x v="4"/>
    <x v="0"/>
    <x v="1"/>
    <n v="70000"/>
    <n v="7000"/>
    <n v="3500"/>
    <n v="4"/>
    <n v="3"/>
    <n v="5"/>
    <x v="3"/>
    <x v="2"/>
    <x v="3"/>
    <x v="1"/>
  </r>
  <r>
    <x v="37"/>
    <x v="1"/>
    <x v="5"/>
    <x v="0"/>
    <x v="1"/>
    <x v="4"/>
    <x v="0"/>
    <x v="1"/>
    <n v="40000"/>
    <n v="2000"/>
    <n v="2000"/>
    <n v="8"/>
    <n v="5"/>
    <n v="3"/>
    <x v="0"/>
    <x v="3"/>
    <x v="7"/>
    <x v="1"/>
  </r>
  <r>
    <x v="38"/>
    <x v="1"/>
    <x v="10"/>
    <x v="0"/>
    <x v="0"/>
    <x v="4"/>
    <x v="0"/>
    <x v="1"/>
    <n v="55000"/>
    <n v="8250"/>
    <n v="2750"/>
    <n v="3"/>
    <n v="5"/>
    <n v="5"/>
    <x v="2"/>
    <x v="0"/>
    <x v="8"/>
    <x v="0"/>
  </r>
  <r>
    <x v="39"/>
    <x v="1"/>
    <x v="7"/>
    <x v="0"/>
    <x v="1"/>
    <x v="4"/>
    <x v="0"/>
    <x v="1"/>
    <n v="40000"/>
    <n v="2000"/>
    <n v="2000"/>
    <n v="5"/>
    <n v="5"/>
    <n v="3"/>
    <x v="2"/>
    <x v="1"/>
    <x v="6"/>
    <x v="1"/>
  </r>
  <r>
    <x v="40"/>
    <x v="1"/>
    <x v="29"/>
    <x v="0"/>
    <x v="0"/>
    <x v="4"/>
    <x v="0"/>
    <x v="1"/>
    <n v="70000"/>
    <n v="0"/>
    <n v="3500"/>
    <n v="10"/>
    <n v="3"/>
    <n v="4"/>
    <x v="4"/>
    <x v="0"/>
    <x v="4"/>
    <x v="1"/>
  </r>
  <r>
    <x v="41"/>
    <x v="1"/>
    <x v="22"/>
    <x v="0"/>
    <x v="1"/>
    <x v="4"/>
    <x v="0"/>
    <x v="1"/>
    <n v="65000"/>
    <n v="6500"/>
    <n v="3250"/>
    <n v="3"/>
    <n v="5"/>
    <n v="5"/>
    <x v="3"/>
    <x v="3"/>
    <x v="3"/>
    <x v="1"/>
  </r>
  <r>
    <x v="42"/>
    <x v="1"/>
    <x v="1"/>
    <x v="0"/>
    <x v="1"/>
    <x v="4"/>
    <x v="0"/>
    <x v="0"/>
    <n v="70000"/>
    <n v="3500"/>
    <n v="3500"/>
    <n v="3"/>
    <n v="4"/>
    <n v="4"/>
    <x v="3"/>
    <x v="3"/>
    <x v="6"/>
    <x v="1"/>
  </r>
  <r>
    <x v="43"/>
    <x v="1"/>
    <x v="19"/>
    <x v="0"/>
    <x v="0"/>
    <x v="4"/>
    <x v="0"/>
    <x v="0"/>
    <n v="65000"/>
    <n v="9750"/>
    <n v="3250"/>
    <n v="0"/>
    <n v="5"/>
    <n v="5"/>
    <x v="2"/>
    <x v="0"/>
    <x v="8"/>
    <x v="0"/>
  </r>
  <r>
    <x v="44"/>
    <x v="1"/>
    <x v="41"/>
    <x v="0"/>
    <x v="0"/>
    <x v="4"/>
    <x v="0"/>
    <x v="1"/>
    <n v="65000"/>
    <n v="0"/>
    <n v="3250"/>
    <n v="9"/>
    <n v="5"/>
    <n v="2"/>
    <x v="2"/>
    <x v="4"/>
    <x v="1"/>
    <x v="1"/>
  </r>
  <r>
    <x v="45"/>
    <x v="1"/>
    <x v="10"/>
    <x v="0"/>
    <x v="0"/>
    <x v="4"/>
    <x v="0"/>
    <x v="1"/>
    <n v="55000"/>
    <n v="8250"/>
    <n v="2750"/>
    <n v="4"/>
    <n v="5"/>
    <n v="4"/>
    <x v="0"/>
    <x v="2"/>
    <x v="8"/>
    <x v="0"/>
  </r>
  <r>
    <x v="46"/>
    <x v="1"/>
    <x v="36"/>
    <x v="0"/>
    <x v="0"/>
    <x v="4"/>
    <x v="0"/>
    <x v="0"/>
    <n v="55000"/>
    <n v="0"/>
    <n v="2750"/>
    <n v="3"/>
    <n v="3"/>
    <n v="3"/>
    <x v="4"/>
    <x v="1"/>
    <x v="10"/>
    <x v="1"/>
  </r>
  <r>
    <x v="47"/>
    <x v="1"/>
    <x v="15"/>
    <x v="0"/>
    <x v="0"/>
    <x v="4"/>
    <x v="0"/>
    <x v="1"/>
    <n v="40000"/>
    <n v="4000"/>
    <n v="2000"/>
    <n v="2"/>
    <n v="5"/>
    <n v="4"/>
    <x v="2"/>
    <x v="2"/>
    <x v="3"/>
    <x v="1"/>
  </r>
  <r>
    <x v="48"/>
    <x v="1"/>
    <x v="6"/>
    <x v="2"/>
    <x v="0"/>
    <x v="4"/>
    <x v="0"/>
    <x v="1"/>
    <n v="70000"/>
    <n v="0"/>
    <n v="3500"/>
    <n v="2"/>
    <n v="5"/>
    <n v="3"/>
    <x v="3"/>
    <x v="4"/>
    <x v="4"/>
    <x v="1"/>
  </r>
  <r>
    <x v="49"/>
    <x v="1"/>
    <x v="5"/>
    <x v="0"/>
    <x v="1"/>
    <x v="4"/>
    <x v="0"/>
    <x v="1"/>
    <n v="70000"/>
    <n v="0"/>
    <n v="3500"/>
    <n v="3"/>
    <n v="5"/>
    <n v="4"/>
    <x v="1"/>
    <x v="3"/>
    <x v="4"/>
    <x v="1"/>
  </r>
  <r>
    <x v="50"/>
    <x v="1"/>
    <x v="7"/>
    <x v="0"/>
    <x v="0"/>
    <x v="4"/>
    <x v="0"/>
    <x v="0"/>
    <n v="60000"/>
    <n v="0"/>
    <n v="3000"/>
    <n v="7"/>
    <n v="3"/>
    <n v="2"/>
    <x v="1"/>
    <x v="4"/>
    <x v="12"/>
    <x v="1"/>
  </r>
  <r>
    <x v="51"/>
    <x v="1"/>
    <x v="42"/>
    <x v="0"/>
    <x v="1"/>
    <x v="4"/>
    <x v="0"/>
    <x v="1"/>
    <n v="70000"/>
    <n v="7000"/>
    <n v="3500"/>
    <n v="9"/>
    <n v="5"/>
    <n v="5"/>
    <x v="2"/>
    <x v="1"/>
    <x v="3"/>
    <x v="1"/>
  </r>
  <r>
    <x v="52"/>
    <x v="1"/>
    <x v="37"/>
    <x v="0"/>
    <x v="0"/>
    <x v="4"/>
    <x v="0"/>
    <x v="0"/>
    <n v="60000"/>
    <n v="0"/>
    <n v="3000"/>
    <n v="10"/>
    <n v="5"/>
    <n v="3"/>
    <x v="1"/>
    <x v="3"/>
    <x v="9"/>
    <x v="1"/>
  </r>
  <r>
    <x v="53"/>
    <x v="1"/>
    <x v="37"/>
    <x v="0"/>
    <x v="1"/>
    <x v="4"/>
    <x v="0"/>
    <x v="1"/>
    <n v="60000"/>
    <n v="0"/>
    <n v="3000"/>
    <n v="10"/>
    <n v="3"/>
    <n v="3"/>
    <x v="1"/>
    <x v="4"/>
    <x v="11"/>
    <x v="1"/>
  </r>
  <r>
    <x v="54"/>
    <x v="1"/>
    <x v="24"/>
    <x v="0"/>
    <x v="0"/>
    <x v="4"/>
    <x v="0"/>
    <x v="0"/>
    <n v="60000"/>
    <n v="6000"/>
    <n v="3000"/>
    <n v="3"/>
    <n v="5"/>
    <n v="5"/>
    <x v="3"/>
    <x v="3"/>
    <x v="3"/>
    <x v="1"/>
  </r>
  <r>
    <x v="55"/>
    <x v="1"/>
    <x v="43"/>
    <x v="1"/>
    <x v="1"/>
    <x v="4"/>
    <x v="0"/>
    <x v="0"/>
    <n v="40000"/>
    <n v="0"/>
    <n v="2000"/>
    <n v="7"/>
    <n v="3"/>
    <n v="3"/>
    <x v="1"/>
    <x v="1"/>
    <x v="1"/>
    <x v="1"/>
  </r>
  <r>
    <x v="56"/>
    <x v="1"/>
    <x v="10"/>
    <x v="0"/>
    <x v="0"/>
    <x v="4"/>
    <x v="0"/>
    <x v="1"/>
    <n v="65000"/>
    <n v="9750"/>
    <n v="3250"/>
    <n v="4"/>
    <n v="4"/>
    <n v="4"/>
    <x v="0"/>
    <x v="0"/>
    <x v="8"/>
    <x v="0"/>
  </r>
  <r>
    <x v="57"/>
    <x v="1"/>
    <x v="22"/>
    <x v="0"/>
    <x v="1"/>
    <x v="4"/>
    <x v="0"/>
    <x v="0"/>
    <n v="70000"/>
    <n v="3500"/>
    <n v="3500"/>
    <n v="3"/>
    <n v="4"/>
    <n v="4"/>
    <x v="2"/>
    <x v="2"/>
    <x v="7"/>
    <x v="1"/>
  </r>
  <r>
    <x v="58"/>
    <x v="1"/>
    <x v="10"/>
    <x v="0"/>
    <x v="0"/>
    <x v="4"/>
    <x v="0"/>
    <x v="1"/>
    <n v="70000"/>
    <n v="7000"/>
    <n v="3500"/>
    <n v="0"/>
    <n v="4"/>
    <n v="3"/>
    <x v="0"/>
    <x v="0"/>
    <x v="2"/>
    <x v="0"/>
  </r>
  <r>
    <x v="59"/>
    <x v="1"/>
    <x v="10"/>
    <x v="0"/>
    <x v="0"/>
    <x v="4"/>
    <x v="0"/>
    <x v="0"/>
    <n v="50000"/>
    <n v="7500"/>
    <n v="2500"/>
    <n v="0"/>
    <n v="5"/>
    <n v="5"/>
    <x v="0"/>
    <x v="0"/>
    <x v="0"/>
    <x v="0"/>
  </r>
  <r>
    <x v="60"/>
    <x v="1"/>
    <x v="15"/>
    <x v="0"/>
    <x v="0"/>
    <x v="4"/>
    <x v="0"/>
    <x v="1"/>
    <n v="70000"/>
    <n v="10500"/>
    <n v="3500"/>
    <n v="4"/>
    <n v="5"/>
    <n v="5"/>
    <x v="0"/>
    <x v="0"/>
    <x v="0"/>
    <x v="0"/>
  </r>
  <r>
    <x v="61"/>
    <x v="1"/>
    <x v="6"/>
    <x v="0"/>
    <x v="0"/>
    <x v="4"/>
    <x v="0"/>
    <x v="1"/>
    <n v="60000"/>
    <n v="0"/>
    <n v="3000"/>
    <n v="5"/>
    <n v="3"/>
    <n v="2"/>
    <x v="1"/>
    <x v="1"/>
    <x v="10"/>
    <x v="1"/>
  </r>
  <r>
    <x v="62"/>
    <x v="1"/>
    <x v="42"/>
    <x v="0"/>
    <x v="0"/>
    <x v="4"/>
    <x v="0"/>
    <x v="1"/>
    <n v="55000"/>
    <n v="0"/>
    <n v="2750"/>
    <n v="3"/>
    <n v="5"/>
    <n v="2"/>
    <x v="2"/>
    <x v="3"/>
    <x v="9"/>
    <x v="1"/>
  </r>
  <r>
    <x v="63"/>
    <x v="1"/>
    <x v="33"/>
    <x v="0"/>
    <x v="0"/>
    <x v="4"/>
    <x v="0"/>
    <x v="1"/>
    <n v="55000"/>
    <n v="8250"/>
    <n v="2750"/>
    <n v="0"/>
    <n v="5"/>
    <n v="5"/>
    <x v="0"/>
    <x v="0"/>
    <x v="0"/>
    <x v="0"/>
  </r>
  <r>
    <x v="64"/>
    <x v="1"/>
    <x v="38"/>
    <x v="0"/>
    <x v="0"/>
    <x v="4"/>
    <x v="0"/>
    <x v="0"/>
    <n v="65000"/>
    <n v="6500"/>
    <n v="3250"/>
    <n v="6"/>
    <n v="5"/>
    <n v="4"/>
    <x v="0"/>
    <x v="3"/>
    <x v="3"/>
    <x v="1"/>
  </r>
  <r>
    <x v="65"/>
    <x v="1"/>
    <x v="2"/>
    <x v="0"/>
    <x v="0"/>
    <x v="4"/>
    <x v="0"/>
    <x v="0"/>
    <n v="40000"/>
    <n v="2000"/>
    <n v="2000"/>
    <n v="4"/>
    <n v="3"/>
    <n v="4"/>
    <x v="2"/>
    <x v="0"/>
    <x v="7"/>
    <x v="1"/>
  </r>
  <r>
    <x v="66"/>
    <x v="1"/>
    <x v="8"/>
    <x v="0"/>
    <x v="0"/>
    <x v="4"/>
    <x v="0"/>
    <x v="1"/>
    <n v="65000"/>
    <n v="9750"/>
    <n v="3250"/>
    <n v="0"/>
    <n v="5"/>
    <n v="5"/>
    <x v="0"/>
    <x v="2"/>
    <x v="5"/>
    <x v="0"/>
  </r>
  <r>
    <x v="67"/>
    <x v="1"/>
    <x v="25"/>
    <x v="0"/>
    <x v="0"/>
    <x v="4"/>
    <x v="0"/>
    <x v="0"/>
    <n v="45000"/>
    <n v="2250"/>
    <n v="2250"/>
    <n v="3"/>
    <n v="5"/>
    <n v="5"/>
    <x v="2"/>
    <x v="4"/>
    <x v="6"/>
    <x v="1"/>
  </r>
  <r>
    <x v="68"/>
    <x v="1"/>
    <x v="24"/>
    <x v="0"/>
    <x v="1"/>
    <x v="4"/>
    <x v="0"/>
    <x v="0"/>
    <n v="50000"/>
    <n v="0"/>
    <n v="2500"/>
    <n v="3"/>
    <n v="5"/>
    <n v="2"/>
    <x v="1"/>
    <x v="1"/>
    <x v="9"/>
    <x v="1"/>
  </r>
  <r>
    <x v="69"/>
    <x v="1"/>
    <x v="2"/>
    <x v="0"/>
    <x v="0"/>
    <x v="4"/>
    <x v="0"/>
    <x v="0"/>
    <n v="50000"/>
    <n v="0"/>
    <n v="2500"/>
    <n v="5"/>
    <n v="3"/>
    <n v="2"/>
    <x v="2"/>
    <x v="4"/>
    <x v="11"/>
    <x v="1"/>
  </r>
  <r>
    <x v="70"/>
    <x v="1"/>
    <x v="4"/>
    <x v="2"/>
    <x v="1"/>
    <x v="4"/>
    <x v="0"/>
    <x v="1"/>
    <n v="50000"/>
    <n v="2500"/>
    <n v="2500"/>
    <n v="8"/>
    <n v="5"/>
    <n v="4"/>
    <x v="1"/>
    <x v="2"/>
    <x v="7"/>
    <x v="1"/>
  </r>
  <r>
    <x v="103"/>
    <x v="1"/>
    <x v="19"/>
    <x v="1"/>
    <x v="1"/>
    <x v="4"/>
    <x v="0"/>
    <x v="0"/>
    <n v="60000"/>
    <n v="6000"/>
    <n v="3000"/>
    <n v="4"/>
    <n v="5"/>
    <n v="4"/>
    <x v="2"/>
    <x v="0"/>
    <x v="2"/>
    <x v="0"/>
  </r>
  <r>
    <x v="104"/>
    <x v="1"/>
    <x v="19"/>
    <x v="0"/>
    <x v="0"/>
    <x v="4"/>
    <x v="0"/>
    <x v="0"/>
    <n v="65000"/>
    <n v="9750"/>
    <n v="3250"/>
    <n v="5"/>
    <n v="5"/>
    <n v="5"/>
    <x v="0"/>
    <x v="1"/>
    <x v="8"/>
    <x v="0"/>
  </r>
  <r>
    <x v="105"/>
    <x v="1"/>
    <x v="15"/>
    <x v="0"/>
    <x v="0"/>
    <x v="4"/>
    <x v="0"/>
    <x v="1"/>
    <n v="60000"/>
    <n v="6000"/>
    <n v="3000"/>
    <n v="4"/>
    <n v="5"/>
    <n v="5"/>
    <x v="3"/>
    <x v="1"/>
    <x v="2"/>
    <x v="0"/>
  </r>
  <r>
    <x v="106"/>
    <x v="1"/>
    <x v="32"/>
    <x v="0"/>
    <x v="1"/>
    <x v="4"/>
    <x v="0"/>
    <x v="0"/>
    <n v="55000"/>
    <n v="5500"/>
    <n v="2750"/>
    <n v="9"/>
    <n v="5"/>
    <n v="2"/>
    <x v="0"/>
    <x v="0"/>
    <x v="2"/>
    <x v="0"/>
  </r>
  <r>
    <x v="107"/>
    <x v="1"/>
    <x v="8"/>
    <x v="0"/>
    <x v="0"/>
    <x v="4"/>
    <x v="0"/>
    <x v="1"/>
    <n v="60000"/>
    <n v="9000"/>
    <n v="3000"/>
    <n v="0"/>
    <n v="5"/>
    <n v="5"/>
    <x v="0"/>
    <x v="0"/>
    <x v="0"/>
    <x v="0"/>
  </r>
  <r>
    <x v="108"/>
    <x v="1"/>
    <x v="1"/>
    <x v="0"/>
    <x v="0"/>
    <x v="4"/>
    <x v="0"/>
    <x v="1"/>
    <n v="55000"/>
    <n v="2750"/>
    <n v="2750"/>
    <n v="8"/>
    <n v="3"/>
    <n v="3"/>
    <x v="0"/>
    <x v="1"/>
    <x v="6"/>
    <x v="1"/>
  </r>
  <r>
    <x v="109"/>
    <x v="1"/>
    <x v="7"/>
    <x v="0"/>
    <x v="0"/>
    <x v="4"/>
    <x v="0"/>
    <x v="1"/>
    <n v="50000"/>
    <n v="0"/>
    <n v="2500"/>
    <n v="6"/>
    <n v="2"/>
    <n v="3"/>
    <x v="1"/>
    <x v="1"/>
    <x v="10"/>
    <x v="1"/>
  </r>
  <r>
    <x v="110"/>
    <x v="1"/>
    <x v="40"/>
    <x v="0"/>
    <x v="1"/>
    <x v="4"/>
    <x v="0"/>
    <x v="1"/>
    <n v="55000"/>
    <n v="0"/>
    <n v="2750"/>
    <n v="2"/>
    <n v="2"/>
    <n v="4"/>
    <x v="4"/>
    <x v="2"/>
    <x v="1"/>
    <x v="1"/>
  </r>
  <r>
    <x v="111"/>
    <x v="1"/>
    <x v="24"/>
    <x v="0"/>
    <x v="0"/>
    <x v="4"/>
    <x v="0"/>
    <x v="0"/>
    <n v="45000"/>
    <n v="2250"/>
    <n v="2250"/>
    <n v="10"/>
    <n v="4"/>
    <n v="3"/>
    <x v="0"/>
    <x v="3"/>
    <x v="6"/>
    <x v="1"/>
  </r>
  <r>
    <x v="112"/>
    <x v="1"/>
    <x v="4"/>
    <x v="0"/>
    <x v="0"/>
    <x v="4"/>
    <x v="0"/>
    <x v="1"/>
    <n v="55000"/>
    <n v="0"/>
    <n v="2750"/>
    <n v="3"/>
    <n v="3"/>
    <n v="4"/>
    <x v="3"/>
    <x v="3"/>
    <x v="4"/>
    <x v="1"/>
  </r>
  <r>
    <x v="113"/>
    <x v="1"/>
    <x v="19"/>
    <x v="0"/>
    <x v="0"/>
    <x v="4"/>
    <x v="0"/>
    <x v="1"/>
    <n v="50000"/>
    <n v="7500"/>
    <n v="2500"/>
    <n v="3"/>
    <n v="5"/>
    <n v="5"/>
    <x v="0"/>
    <x v="0"/>
    <x v="0"/>
    <x v="0"/>
  </r>
  <r>
    <x v="114"/>
    <x v="1"/>
    <x v="11"/>
    <x v="0"/>
    <x v="1"/>
    <x v="4"/>
    <x v="0"/>
    <x v="0"/>
    <n v="70000"/>
    <n v="0"/>
    <n v="3500"/>
    <n v="0"/>
    <n v="3"/>
    <n v="4"/>
    <x v="2"/>
    <x v="3"/>
    <x v="9"/>
    <x v="1"/>
  </r>
  <r>
    <x v="115"/>
    <x v="1"/>
    <x v="16"/>
    <x v="0"/>
    <x v="0"/>
    <x v="4"/>
    <x v="0"/>
    <x v="0"/>
    <n v="70000"/>
    <n v="0"/>
    <n v="3500"/>
    <n v="7"/>
    <n v="3"/>
    <n v="2"/>
    <x v="1"/>
    <x v="1"/>
    <x v="10"/>
    <x v="1"/>
  </r>
  <r>
    <x v="116"/>
    <x v="1"/>
    <x v="19"/>
    <x v="0"/>
    <x v="1"/>
    <x v="4"/>
    <x v="0"/>
    <x v="0"/>
    <n v="60000"/>
    <n v="9000"/>
    <n v="3000"/>
    <n v="5"/>
    <n v="5"/>
    <n v="3"/>
    <x v="0"/>
    <x v="0"/>
    <x v="8"/>
    <x v="0"/>
  </r>
  <r>
    <x v="117"/>
    <x v="1"/>
    <x v="10"/>
    <x v="0"/>
    <x v="0"/>
    <x v="4"/>
    <x v="0"/>
    <x v="0"/>
    <n v="40000"/>
    <n v="6000"/>
    <n v="2000"/>
    <n v="0"/>
    <n v="5"/>
    <n v="4"/>
    <x v="0"/>
    <x v="0"/>
    <x v="5"/>
    <x v="0"/>
  </r>
  <r>
    <x v="118"/>
    <x v="1"/>
    <x v="13"/>
    <x v="0"/>
    <x v="0"/>
    <x v="4"/>
    <x v="0"/>
    <x v="1"/>
    <n v="45000"/>
    <n v="4500"/>
    <n v="2250"/>
    <n v="4"/>
    <n v="5"/>
    <n v="4"/>
    <x v="2"/>
    <x v="0"/>
    <x v="2"/>
    <x v="0"/>
  </r>
  <r>
    <x v="119"/>
    <x v="1"/>
    <x v="7"/>
    <x v="0"/>
    <x v="1"/>
    <x v="4"/>
    <x v="0"/>
    <x v="0"/>
    <n v="50000"/>
    <n v="0"/>
    <n v="2500"/>
    <n v="4"/>
    <n v="3"/>
    <n v="3"/>
    <x v="1"/>
    <x v="2"/>
    <x v="9"/>
    <x v="1"/>
  </r>
  <r>
    <x v="120"/>
    <x v="1"/>
    <x v="11"/>
    <x v="0"/>
    <x v="0"/>
    <x v="4"/>
    <x v="0"/>
    <x v="0"/>
    <n v="45000"/>
    <n v="0"/>
    <n v="2250"/>
    <n v="7"/>
    <n v="3"/>
    <n v="4"/>
    <x v="3"/>
    <x v="3"/>
    <x v="4"/>
    <x v="1"/>
  </r>
  <r>
    <x v="121"/>
    <x v="1"/>
    <x v="16"/>
    <x v="0"/>
    <x v="0"/>
    <x v="4"/>
    <x v="0"/>
    <x v="0"/>
    <n v="55000"/>
    <n v="5500"/>
    <n v="2750"/>
    <n v="2"/>
    <n v="4"/>
    <n v="3"/>
    <x v="0"/>
    <x v="0"/>
    <x v="2"/>
    <x v="0"/>
  </r>
  <r>
    <x v="122"/>
    <x v="1"/>
    <x v="17"/>
    <x v="0"/>
    <x v="1"/>
    <x v="4"/>
    <x v="0"/>
    <x v="1"/>
    <n v="50000"/>
    <n v="0"/>
    <n v="2500"/>
    <n v="3"/>
    <n v="3"/>
    <n v="5"/>
    <x v="4"/>
    <x v="3"/>
    <x v="1"/>
    <x v="1"/>
  </r>
  <r>
    <x v="123"/>
    <x v="1"/>
    <x v="40"/>
    <x v="0"/>
    <x v="0"/>
    <x v="4"/>
    <x v="0"/>
    <x v="0"/>
    <n v="50000"/>
    <n v="0"/>
    <n v="2500"/>
    <n v="4"/>
    <n v="4"/>
    <n v="2"/>
    <x v="1"/>
    <x v="1"/>
    <x v="1"/>
    <x v="1"/>
  </r>
  <r>
    <x v="124"/>
    <x v="1"/>
    <x v="37"/>
    <x v="0"/>
    <x v="0"/>
    <x v="4"/>
    <x v="0"/>
    <x v="0"/>
    <n v="55000"/>
    <n v="0"/>
    <n v="2750"/>
    <n v="6"/>
    <n v="3"/>
    <n v="3"/>
    <x v="4"/>
    <x v="4"/>
    <x v="12"/>
    <x v="1"/>
  </r>
  <r>
    <x v="125"/>
    <x v="1"/>
    <x v="27"/>
    <x v="0"/>
    <x v="0"/>
    <x v="4"/>
    <x v="0"/>
    <x v="1"/>
    <n v="60000"/>
    <n v="0"/>
    <n v="3000"/>
    <n v="7"/>
    <n v="3"/>
    <n v="4"/>
    <x v="4"/>
    <x v="3"/>
    <x v="10"/>
    <x v="1"/>
  </r>
  <r>
    <x v="126"/>
    <x v="1"/>
    <x v="25"/>
    <x v="0"/>
    <x v="1"/>
    <x v="4"/>
    <x v="0"/>
    <x v="0"/>
    <n v="55000"/>
    <n v="0"/>
    <n v="2750"/>
    <n v="3"/>
    <n v="4"/>
    <n v="2"/>
    <x v="1"/>
    <x v="3"/>
    <x v="10"/>
    <x v="1"/>
  </r>
  <r>
    <x v="127"/>
    <x v="1"/>
    <x v="33"/>
    <x v="0"/>
    <x v="0"/>
    <x v="4"/>
    <x v="0"/>
    <x v="1"/>
    <n v="55000"/>
    <n v="8250"/>
    <n v="2750"/>
    <n v="4"/>
    <n v="5"/>
    <n v="5"/>
    <x v="0"/>
    <x v="0"/>
    <x v="0"/>
    <x v="0"/>
  </r>
  <r>
    <x v="128"/>
    <x v="1"/>
    <x v="17"/>
    <x v="0"/>
    <x v="1"/>
    <x v="4"/>
    <x v="0"/>
    <x v="0"/>
    <n v="40000"/>
    <n v="2000"/>
    <n v="2000"/>
    <n v="3"/>
    <n v="3"/>
    <n v="3"/>
    <x v="0"/>
    <x v="1"/>
    <x v="6"/>
    <x v="1"/>
  </r>
  <r>
    <x v="129"/>
    <x v="1"/>
    <x v="31"/>
    <x v="0"/>
    <x v="0"/>
    <x v="4"/>
    <x v="0"/>
    <x v="0"/>
    <n v="45000"/>
    <n v="4500"/>
    <n v="2250"/>
    <n v="0"/>
    <n v="5"/>
    <n v="4"/>
    <x v="3"/>
    <x v="2"/>
    <x v="2"/>
    <x v="0"/>
  </r>
  <r>
    <x v="130"/>
    <x v="1"/>
    <x v="7"/>
    <x v="0"/>
    <x v="0"/>
    <x v="4"/>
    <x v="0"/>
    <x v="0"/>
    <n v="50000"/>
    <n v="0"/>
    <n v="2500"/>
    <n v="9"/>
    <n v="3"/>
    <n v="3"/>
    <x v="1"/>
    <x v="2"/>
    <x v="9"/>
    <x v="1"/>
  </r>
  <r>
    <x v="131"/>
    <x v="1"/>
    <x v="11"/>
    <x v="2"/>
    <x v="1"/>
    <x v="5"/>
    <x v="0"/>
    <x v="0"/>
    <n v="40000"/>
    <n v="0"/>
    <n v="2000"/>
    <n v="10"/>
    <n v="3"/>
    <n v="3"/>
    <x v="1"/>
    <x v="1"/>
    <x v="1"/>
    <x v="1"/>
  </r>
  <r>
    <x v="132"/>
    <x v="1"/>
    <x v="14"/>
    <x v="0"/>
    <x v="0"/>
    <x v="5"/>
    <x v="0"/>
    <x v="1"/>
    <n v="50000"/>
    <n v="5000"/>
    <n v="2500"/>
    <n v="5"/>
    <n v="5"/>
    <n v="2"/>
    <x v="0"/>
    <x v="2"/>
    <x v="3"/>
    <x v="1"/>
  </r>
  <r>
    <x v="133"/>
    <x v="1"/>
    <x v="26"/>
    <x v="0"/>
    <x v="0"/>
    <x v="5"/>
    <x v="0"/>
    <x v="1"/>
    <n v="70000"/>
    <n v="3500"/>
    <n v="3500"/>
    <n v="9"/>
    <n v="4"/>
    <n v="3"/>
    <x v="3"/>
    <x v="1"/>
    <x v="6"/>
    <x v="1"/>
  </r>
  <r>
    <x v="134"/>
    <x v="1"/>
    <x v="3"/>
    <x v="0"/>
    <x v="0"/>
    <x v="5"/>
    <x v="0"/>
    <x v="1"/>
    <n v="55000"/>
    <n v="5500"/>
    <n v="2750"/>
    <n v="3"/>
    <n v="4"/>
    <n v="3"/>
    <x v="3"/>
    <x v="0"/>
    <x v="3"/>
    <x v="1"/>
  </r>
  <r>
    <x v="135"/>
    <x v="1"/>
    <x v="43"/>
    <x v="0"/>
    <x v="0"/>
    <x v="5"/>
    <x v="0"/>
    <x v="0"/>
    <n v="65000"/>
    <n v="0"/>
    <n v="3250"/>
    <n v="7"/>
    <n v="3"/>
    <n v="2"/>
    <x v="1"/>
    <x v="3"/>
    <x v="11"/>
    <x v="1"/>
  </r>
  <r>
    <x v="136"/>
    <x v="1"/>
    <x v="3"/>
    <x v="0"/>
    <x v="0"/>
    <x v="5"/>
    <x v="0"/>
    <x v="1"/>
    <n v="70000"/>
    <n v="3500"/>
    <n v="3500"/>
    <n v="0"/>
    <n v="3"/>
    <n v="4"/>
    <x v="2"/>
    <x v="2"/>
    <x v="6"/>
    <x v="1"/>
  </r>
  <r>
    <x v="137"/>
    <x v="1"/>
    <x v="30"/>
    <x v="0"/>
    <x v="0"/>
    <x v="5"/>
    <x v="0"/>
    <x v="0"/>
    <n v="50000"/>
    <n v="5000"/>
    <n v="2500"/>
    <n v="0"/>
    <n v="5"/>
    <n v="5"/>
    <x v="0"/>
    <x v="3"/>
    <x v="2"/>
    <x v="0"/>
  </r>
  <r>
    <x v="138"/>
    <x v="1"/>
    <x v="21"/>
    <x v="0"/>
    <x v="1"/>
    <x v="5"/>
    <x v="0"/>
    <x v="1"/>
    <n v="50000"/>
    <n v="0"/>
    <n v="2500"/>
    <n v="5"/>
    <n v="4"/>
    <n v="3"/>
    <x v="4"/>
    <x v="2"/>
    <x v="9"/>
    <x v="1"/>
  </r>
  <r>
    <x v="139"/>
    <x v="1"/>
    <x v="25"/>
    <x v="0"/>
    <x v="0"/>
    <x v="5"/>
    <x v="0"/>
    <x v="1"/>
    <n v="40000"/>
    <n v="0"/>
    <n v="2000"/>
    <n v="3"/>
    <n v="3"/>
    <n v="2"/>
    <x v="2"/>
    <x v="0"/>
    <x v="4"/>
    <x v="1"/>
  </r>
  <r>
    <x v="140"/>
    <x v="1"/>
    <x v="21"/>
    <x v="0"/>
    <x v="0"/>
    <x v="5"/>
    <x v="0"/>
    <x v="1"/>
    <n v="65000"/>
    <n v="3250"/>
    <n v="3250"/>
    <n v="1"/>
    <n v="5"/>
    <n v="3"/>
    <x v="0"/>
    <x v="3"/>
    <x v="7"/>
    <x v="1"/>
  </r>
  <r>
    <x v="141"/>
    <x v="1"/>
    <x v="19"/>
    <x v="0"/>
    <x v="0"/>
    <x v="5"/>
    <x v="0"/>
    <x v="0"/>
    <n v="65000"/>
    <n v="6500"/>
    <n v="3250"/>
    <n v="1"/>
    <n v="5"/>
    <n v="5"/>
    <x v="2"/>
    <x v="1"/>
    <x v="3"/>
    <x v="1"/>
  </r>
  <r>
    <x v="142"/>
    <x v="1"/>
    <x v="10"/>
    <x v="0"/>
    <x v="1"/>
    <x v="5"/>
    <x v="0"/>
    <x v="1"/>
    <n v="55000"/>
    <n v="5500"/>
    <n v="2750"/>
    <n v="0"/>
    <n v="3"/>
    <n v="5"/>
    <x v="0"/>
    <x v="1"/>
    <x v="3"/>
    <x v="1"/>
  </r>
  <r>
    <x v="143"/>
    <x v="1"/>
    <x v="25"/>
    <x v="1"/>
    <x v="0"/>
    <x v="5"/>
    <x v="0"/>
    <x v="0"/>
    <n v="55000"/>
    <n v="0"/>
    <n v="2750"/>
    <n v="3"/>
    <n v="3"/>
    <n v="3"/>
    <x v="2"/>
    <x v="1"/>
    <x v="9"/>
    <x v="1"/>
  </r>
  <r>
    <x v="144"/>
    <x v="1"/>
    <x v="9"/>
    <x v="0"/>
    <x v="0"/>
    <x v="5"/>
    <x v="0"/>
    <x v="0"/>
    <n v="60000"/>
    <n v="9000"/>
    <n v="3000"/>
    <n v="3"/>
    <n v="5"/>
    <n v="5"/>
    <x v="3"/>
    <x v="2"/>
    <x v="8"/>
    <x v="0"/>
  </r>
  <r>
    <x v="145"/>
    <x v="1"/>
    <x v="26"/>
    <x v="0"/>
    <x v="1"/>
    <x v="5"/>
    <x v="0"/>
    <x v="1"/>
    <n v="70000"/>
    <n v="3500"/>
    <n v="3500"/>
    <n v="3"/>
    <n v="5"/>
    <n v="4"/>
    <x v="4"/>
    <x v="0"/>
    <x v="7"/>
    <x v="1"/>
  </r>
  <r>
    <x v="146"/>
    <x v="1"/>
    <x v="25"/>
    <x v="0"/>
    <x v="1"/>
    <x v="5"/>
    <x v="0"/>
    <x v="0"/>
    <n v="70000"/>
    <n v="3500"/>
    <n v="3500"/>
    <n v="7"/>
    <n v="5"/>
    <n v="3"/>
    <x v="2"/>
    <x v="1"/>
    <x v="6"/>
    <x v="1"/>
  </r>
  <r>
    <x v="147"/>
    <x v="1"/>
    <x v="15"/>
    <x v="1"/>
    <x v="0"/>
    <x v="5"/>
    <x v="0"/>
    <x v="0"/>
    <n v="70000"/>
    <n v="7000"/>
    <n v="3500"/>
    <n v="6"/>
    <n v="5"/>
    <n v="3"/>
    <x v="3"/>
    <x v="0"/>
    <x v="2"/>
    <x v="0"/>
  </r>
  <r>
    <x v="148"/>
    <x v="1"/>
    <x v="29"/>
    <x v="0"/>
    <x v="0"/>
    <x v="5"/>
    <x v="0"/>
    <x v="0"/>
    <n v="65000"/>
    <n v="9750"/>
    <n v="3250"/>
    <n v="2"/>
    <n v="3"/>
    <n v="5"/>
    <x v="0"/>
    <x v="0"/>
    <x v="8"/>
    <x v="0"/>
  </r>
  <r>
    <x v="149"/>
    <x v="1"/>
    <x v="29"/>
    <x v="0"/>
    <x v="0"/>
    <x v="5"/>
    <x v="0"/>
    <x v="1"/>
    <n v="40000"/>
    <n v="2000"/>
    <n v="2000"/>
    <n v="8"/>
    <n v="5"/>
    <n v="2"/>
    <x v="3"/>
    <x v="1"/>
    <x v="6"/>
    <x v="1"/>
  </r>
  <r>
    <x v="150"/>
    <x v="1"/>
    <x v="30"/>
    <x v="0"/>
    <x v="1"/>
    <x v="5"/>
    <x v="0"/>
    <x v="0"/>
    <n v="55000"/>
    <n v="2750"/>
    <n v="2750"/>
    <n v="7"/>
    <n v="3"/>
    <n v="5"/>
    <x v="4"/>
    <x v="0"/>
    <x v="6"/>
    <x v="1"/>
  </r>
  <r>
    <x v="151"/>
    <x v="1"/>
    <x v="9"/>
    <x v="0"/>
    <x v="0"/>
    <x v="5"/>
    <x v="0"/>
    <x v="0"/>
    <n v="40000"/>
    <n v="0"/>
    <n v="2000"/>
    <n v="9"/>
    <n v="3"/>
    <n v="3"/>
    <x v="1"/>
    <x v="1"/>
    <x v="1"/>
    <x v="1"/>
  </r>
  <r>
    <x v="152"/>
    <x v="1"/>
    <x v="33"/>
    <x v="0"/>
    <x v="1"/>
    <x v="5"/>
    <x v="0"/>
    <x v="1"/>
    <n v="45000"/>
    <n v="6750"/>
    <n v="2250"/>
    <n v="4"/>
    <n v="5"/>
    <n v="5"/>
    <x v="0"/>
    <x v="0"/>
    <x v="0"/>
    <x v="0"/>
  </r>
  <r>
    <x v="153"/>
    <x v="1"/>
    <x v="31"/>
    <x v="0"/>
    <x v="0"/>
    <x v="5"/>
    <x v="0"/>
    <x v="0"/>
    <n v="40000"/>
    <n v="6000"/>
    <n v="2000"/>
    <n v="2"/>
    <n v="5"/>
    <n v="5"/>
    <x v="0"/>
    <x v="2"/>
    <x v="5"/>
    <x v="0"/>
  </r>
  <r>
    <x v="154"/>
    <x v="1"/>
    <x v="20"/>
    <x v="0"/>
    <x v="0"/>
    <x v="5"/>
    <x v="0"/>
    <x v="1"/>
    <n v="45000"/>
    <n v="6750"/>
    <n v="2250"/>
    <n v="0"/>
    <n v="5"/>
    <n v="5"/>
    <x v="2"/>
    <x v="0"/>
    <x v="8"/>
    <x v="0"/>
  </r>
  <r>
    <x v="155"/>
    <x v="1"/>
    <x v="33"/>
    <x v="0"/>
    <x v="0"/>
    <x v="5"/>
    <x v="0"/>
    <x v="1"/>
    <n v="60000"/>
    <n v="9000"/>
    <n v="3000"/>
    <n v="7"/>
    <n v="5"/>
    <n v="3"/>
    <x v="0"/>
    <x v="0"/>
    <x v="8"/>
    <x v="0"/>
  </r>
  <r>
    <x v="156"/>
    <x v="1"/>
    <x v="44"/>
    <x v="0"/>
    <x v="0"/>
    <x v="5"/>
    <x v="0"/>
    <x v="0"/>
    <n v="55000"/>
    <n v="0"/>
    <n v="2750"/>
    <n v="7"/>
    <n v="3"/>
    <n v="3"/>
    <x v="1"/>
    <x v="2"/>
    <x v="9"/>
    <x v="1"/>
  </r>
  <r>
    <x v="157"/>
    <x v="1"/>
    <x v="19"/>
    <x v="0"/>
    <x v="0"/>
    <x v="5"/>
    <x v="0"/>
    <x v="0"/>
    <n v="70000"/>
    <n v="10500"/>
    <n v="3500"/>
    <n v="4"/>
    <n v="5"/>
    <n v="3"/>
    <x v="0"/>
    <x v="0"/>
    <x v="8"/>
    <x v="0"/>
  </r>
  <r>
    <x v="158"/>
    <x v="1"/>
    <x v="42"/>
    <x v="0"/>
    <x v="0"/>
    <x v="5"/>
    <x v="0"/>
    <x v="0"/>
    <n v="45000"/>
    <n v="2250"/>
    <n v="2250"/>
    <n v="10"/>
    <n v="3"/>
    <n v="4"/>
    <x v="2"/>
    <x v="0"/>
    <x v="7"/>
    <x v="1"/>
  </r>
  <r>
    <x v="159"/>
    <x v="1"/>
    <x v="41"/>
    <x v="0"/>
    <x v="0"/>
    <x v="5"/>
    <x v="0"/>
    <x v="1"/>
    <n v="45000"/>
    <n v="0"/>
    <n v="2250"/>
    <n v="9"/>
    <n v="2"/>
    <n v="2"/>
    <x v="2"/>
    <x v="3"/>
    <x v="11"/>
    <x v="1"/>
  </r>
  <r>
    <x v="160"/>
    <x v="1"/>
    <x v="28"/>
    <x v="0"/>
    <x v="0"/>
    <x v="5"/>
    <x v="0"/>
    <x v="1"/>
    <n v="45000"/>
    <n v="0"/>
    <n v="2250"/>
    <n v="10"/>
    <n v="3"/>
    <n v="4"/>
    <x v="1"/>
    <x v="3"/>
    <x v="1"/>
    <x v="1"/>
  </r>
  <r>
    <x v="161"/>
    <x v="1"/>
    <x v="25"/>
    <x v="0"/>
    <x v="0"/>
    <x v="5"/>
    <x v="0"/>
    <x v="1"/>
    <n v="65000"/>
    <n v="3250"/>
    <n v="3250"/>
    <n v="7"/>
    <n v="5"/>
    <n v="5"/>
    <x v="2"/>
    <x v="3"/>
    <x v="7"/>
    <x v="1"/>
  </r>
  <r>
    <x v="162"/>
    <x v="1"/>
    <x v="24"/>
    <x v="0"/>
    <x v="1"/>
    <x v="5"/>
    <x v="0"/>
    <x v="0"/>
    <n v="40000"/>
    <n v="4000"/>
    <n v="2000"/>
    <n v="3"/>
    <n v="5"/>
    <n v="3"/>
    <x v="0"/>
    <x v="2"/>
    <x v="2"/>
    <x v="0"/>
  </r>
  <r>
    <x v="163"/>
    <x v="1"/>
    <x v="21"/>
    <x v="1"/>
    <x v="0"/>
    <x v="5"/>
    <x v="0"/>
    <x v="1"/>
    <n v="40000"/>
    <n v="2000"/>
    <n v="2000"/>
    <n v="9"/>
    <n v="3"/>
    <n v="3"/>
    <x v="2"/>
    <x v="0"/>
    <x v="6"/>
    <x v="1"/>
  </r>
  <r>
    <x v="164"/>
    <x v="1"/>
    <x v="45"/>
    <x v="0"/>
    <x v="1"/>
    <x v="5"/>
    <x v="0"/>
    <x v="1"/>
    <n v="70000"/>
    <n v="7000"/>
    <n v="3500"/>
    <n v="7"/>
    <n v="3"/>
    <n v="4"/>
    <x v="0"/>
    <x v="2"/>
    <x v="3"/>
    <x v="1"/>
  </r>
  <r>
    <x v="165"/>
    <x v="1"/>
    <x v="22"/>
    <x v="1"/>
    <x v="0"/>
    <x v="5"/>
    <x v="0"/>
    <x v="1"/>
    <n v="60000"/>
    <n v="3000"/>
    <n v="3000"/>
    <n v="3"/>
    <n v="5"/>
    <n v="3"/>
    <x v="1"/>
    <x v="0"/>
    <x v="7"/>
    <x v="1"/>
  </r>
  <r>
    <x v="166"/>
    <x v="1"/>
    <x v="11"/>
    <x v="0"/>
    <x v="0"/>
    <x v="5"/>
    <x v="0"/>
    <x v="0"/>
    <n v="65000"/>
    <n v="3250"/>
    <n v="3250"/>
    <n v="0"/>
    <n v="3"/>
    <n v="3"/>
    <x v="3"/>
    <x v="0"/>
    <x v="7"/>
    <x v="1"/>
  </r>
  <r>
    <x v="167"/>
    <x v="1"/>
    <x v="46"/>
    <x v="0"/>
    <x v="0"/>
    <x v="5"/>
    <x v="0"/>
    <x v="0"/>
    <n v="60000"/>
    <n v="3000"/>
    <n v="3000"/>
    <n v="8"/>
    <n v="5"/>
    <n v="3"/>
    <x v="4"/>
    <x v="0"/>
    <x v="6"/>
    <x v="1"/>
  </r>
  <r>
    <x v="168"/>
    <x v="1"/>
    <x v="17"/>
    <x v="0"/>
    <x v="1"/>
    <x v="5"/>
    <x v="0"/>
    <x v="0"/>
    <n v="40000"/>
    <n v="6000"/>
    <n v="2000"/>
    <n v="9"/>
    <n v="5"/>
    <n v="3"/>
    <x v="0"/>
    <x v="0"/>
    <x v="8"/>
    <x v="0"/>
  </r>
  <r>
    <x v="169"/>
    <x v="1"/>
    <x v="43"/>
    <x v="0"/>
    <x v="0"/>
    <x v="5"/>
    <x v="0"/>
    <x v="1"/>
    <n v="60000"/>
    <n v="0"/>
    <n v="3000"/>
    <n v="5"/>
    <n v="2"/>
    <n v="3"/>
    <x v="1"/>
    <x v="3"/>
    <x v="11"/>
    <x v="1"/>
  </r>
  <r>
    <x v="170"/>
    <x v="1"/>
    <x v="28"/>
    <x v="0"/>
    <x v="0"/>
    <x v="5"/>
    <x v="0"/>
    <x v="0"/>
    <n v="60000"/>
    <n v="0"/>
    <n v="3000"/>
    <n v="8"/>
    <n v="2"/>
    <n v="2"/>
    <x v="1"/>
    <x v="1"/>
    <x v="11"/>
    <x v="1"/>
  </r>
  <r>
    <x v="171"/>
    <x v="1"/>
    <x v="25"/>
    <x v="0"/>
    <x v="1"/>
    <x v="5"/>
    <x v="0"/>
    <x v="0"/>
    <n v="60000"/>
    <n v="3000"/>
    <n v="3000"/>
    <n v="3"/>
    <n v="4"/>
    <n v="5"/>
    <x v="4"/>
    <x v="0"/>
    <x v="7"/>
    <x v="1"/>
  </r>
  <r>
    <x v="172"/>
    <x v="1"/>
    <x v="36"/>
    <x v="0"/>
    <x v="0"/>
    <x v="5"/>
    <x v="0"/>
    <x v="1"/>
    <n v="55000"/>
    <n v="2750"/>
    <n v="2750"/>
    <n v="3"/>
    <n v="3"/>
    <n v="5"/>
    <x v="4"/>
    <x v="0"/>
    <x v="6"/>
    <x v="1"/>
  </r>
  <r>
    <x v="173"/>
    <x v="1"/>
    <x v="28"/>
    <x v="0"/>
    <x v="0"/>
    <x v="6"/>
    <x v="0"/>
    <x v="1"/>
    <n v="60000"/>
    <n v="0"/>
    <n v="3000"/>
    <n v="4"/>
    <n v="3"/>
    <n v="2"/>
    <x v="1"/>
    <x v="0"/>
    <x v="9"/>
    <x v="1"/>
  </r>
  <r>
    <x v="174"/>
    <x v="1"/>
    <x v="12"/>
    <x v="0"/>
    <x v="1"/>
    <x v="6"/>
    <x v="0"/>
    <x v="1"/>
    <n v="50000"/>
    <n v="5000"/>
    <n v="2500"/>
    <n v="0"/>
    <n v="5"/>
    <n v="4"/>
    <x v="2"/>
    <x v="0"/>
    <x v="2"/>
    <x v="0"/>
  </r>
  <r>
    <x v="175"/>
    <x v="1"/>
    <x v="24"/>
    <x v="1"/>
    <x v="1"/>
    <x v="6"/>
    <x v="0"/>
    <x v="1"/>
    <n v="50000"/>
    <n v="0"/>
    <n v="2500"/>
    <n v="3"/>
    <n v="3"/>
    <n v="3"/>
    <x v="1"/>
    <x v="2"/>
    <x v="9"/>
    <x v="1"/>
  </r>
  <r>
    <x v="176"/>
    <x v="1"/>
    <x v="7"/>
    <x v="0"/>
    <x v="0"/>
    <x v="6"/>
    <x v="0"/>
    <x v="0"/>
    <n v="65000"/>
    <n v="0"/>
    <n v="3250"/>
    <n v="5"/>
    <n v="3"/>
    <n v="3"/>
    <x v="1"/>
    <x v="0"/>
    <x v="4"/>
    <x v="1"/>
  </r>
  <r>
    <x v="177"/>
    <x v="1"/>
    <x v="27"/>
    <x v="0"/>
    <x v="0"/>
    <x v="6"/>
    <x v="0"/>
    <x v="1"/>
    <n v="60000"/>
    <n v="0"/>
    <n v="3000"/>
    <n v="10"/>
    <n v="3"/>
    <n v="3"/>
    <x v="1"/>
    <x v="3"/>
    <x v="10"/>
    <x v="1"/>
  </r>
  <r>
    <x v="178"/>
    <x v="1"/>
    <x v="8"/>
    <x v="0"/>
    <x v="0"/>
    <x v="6"/>
    <x v="0"/>
    <x v="1"/>
    <n v="55000"/>
    <n v="8250"/>
    <n v="2750"/>
    <n v="3"/>
    <n v="4"/>
    <n v="4"/>
    <x v="0"/>
    <x v="0"/>
    <x v="8"/>
    <x v="0"/>
  </r>
  <r>
    <x v="179"/>
    <x v="1"/>
    <x v="47"/>
    <x v="0"/>
    <x v="0"/>
    <x v="6"/>
    <x v="0"/>
    <x v="0"/>
    <n v="50000"/>
    <n v="0"/>
    <n v="2500"/>
    <n v="9"/>
    <n v="5"/>
    <n v="3"/>
    <x v="1"/>
    <x v="3"/>
    <x v="9"/>
    <x v="1"/>
  </r>
  <r>
    <x v="180"/>
    <x v="1"/>
    <x v="2"/>
    <x v="0"/>
    <x v="1"/>
    <x v="6"/>
    <x v="0"/>
    <x v="1"/>
    <n v="45000"/>
    <n v="0"/>
    <n v="2250"/>
    <n v="5"/>
    <n v="3"/>
    <n v="3"/>
    <x v="1"/>
    <x v="0"/>
    <x v="4"/>
    <x v="1"/>
  </r>
  <r>
    <x v="181"/>
    <x v="1"/>
    <x v="47"/>
    <x v="0"/>
    <x v="1"/>
    <x v="6"/>
    <x v="0"/>
    <x v="0"/>
    <n v="65000"/>
    <n v="3250"/>
    <n v="3250"/>
    <n v="4"/>
    <n v="4"/>
    <n v="4"/>
    <x v="1"/>
    <x v="2"/>
    <x v="6"/>
    <x v="1"/>
  </r>
  <r>
    <x v="182"/>
    <x v="1"/>
    <x v="15"/>
    <x v="0"/>
    <x v="0"/>
    <x v="6"/>
    <x v="0"/>
    <x v="0"/>
    <n v="40000"/>
    <n v="4000"/>
    <n v="2000"/>
    <n v="1"/>
    <n v="5"/>
    <n v="3"/>
    <x v="0"/>
    <x v="2"/>
    <x v="2"/>
    <x v="0"/>
  </r>
  <r>
    <x v="183"/>
    <x v="1"/>
    <x v="11"/>
    <x v="0"/>
    <x v="0"/>
    <x v="6"/>
    <x v="0"/>
    <x v="0"/>
    <n v="65000"/>
    <n v="0"/>
    <n v="3250"/>
    <n v="8"/>
    <n v="3"/>
    <n v="2"/>
    <x v="3"/>
    <x v="4"/>
    <x v="10"/>
    <x v="1"/>
  </r>
  <r>
    <x v="184"/>
    <x v="1"/>
    <x v="45"/>
    <x v="0"/>
    <x v="0"/>
    <x v="6"/>
    <x v="0"/>
    <x v="0"/>
    <n v="50000"/>
    <n v="0"/>
    <n v="2500"/>
    <n v="2"/>
    <n v="3"/>
    <n v="2"/>
    <x v="4"/>
    <x v="2"/>
    <x v="10"/>
    <x v="1"/>
  </r>
  <r>
    <x v="185"/>
    <x v="1"/>
    <x v="15"/>
    <x v="0"/>
    <x v="1"/>
    <x v="7"/>
    <x v="0"/>
    <x v="1"/>
    <n v="70000"/>
    <n v="10500"/>
    <n v="3500"/>
    <n v="1"/>
    <n v="5"/>
    <n v="3"/>
    <x v="0"/>
    <x v="0"/>
    <x v="8"/>
    <x v="0"/>
  </r>
  <r>
    <x v="186"/>
    <x v="1"/>
    <x v="31"/>
    <x v="0"/>
    <x v="0"/>
    <x v="7"/>
    <x v="0"/>
    <x v="0"/>
    <n v="70000"/>
    <n v="10500"/>
    <n v="3500"/>
    <n v="3"/>
    <n v="5"/>
    <n v="3"/>
    <x v="0"/>
    <x v="0"/>
    <x v="8"/>
    <x v="0"/>
  </r>
  <r>
    <x v="187"/>
    <x v="1"/>
    <x v="9"/>
    <x v="1"/>
    <x v="1"/>
    <x v="7"/>
    <x v="0"/>
    <x v="0"/>
    <n v="65000"/>
    <n v="0"/>
    <n v="3250"/>
    <n v="8"/>
    <n v="5"/>
    <n v="2"/>
    <x v="3"/>
    <x v="3"/>
    <x v="4"/>
    <x v="1"/>
  </r>
  <r>
    <x v="188"/>
    <x v="1"/>
    <x v="24"/>
    <x v="0"/>
    <x v="0"/>
    <x v="7"/>
    <x v="0"/>
    <x v="1"/>
    <n v="40000"/>
    <n v="0"/>
    <n v="2000"/>
    <n v="7"/>
    <n v="3"/>
    <n v="3"/>
    <x v="3"/>
    <x v="1"/>
    <x v="4"/>
    <x v="1"/>
  </r>
  <r>
    <x v="189"/>
    <x v="1"/>
    <x v="8"/>
    <x v="2"/>
    <x v="1"/>
    <x v="7"/>
    <x v="0"/>
    <x v="0"/>
    <n v="65000"/>
    <n v="6500"/>
    <n v="3250"/>
    <n v="5"/>
    <n v="4"/>
    <n v="4"/>
    <x v="0"/>
    <x v="2"/>
    <x v="2"/>
    <x v="0"/>
  </r>
  <r>
    <x v="190"/>
    <x v="1"/>
    <x v="32"/>
    <x v="0"/>
    <x v="1"/>
    <x v="7"/>
    <x v="0"/>
    <x v="1"/>
    <n v="45000"/>
    <n v="0"/>
    <n v="2250"/>
    <n v="2"/>
    <n v="4"/>
    <n v="3"/>
    <x v="1"/>
    <x v="3"/>
    <x v="1"/>
    <x v="1"/>
  </r>
  <r>
    <x v="191"/>
    <x v="1"/>
    <x v="18"/>
    <x v="0"/>
    <x v="0"/>
    <x v="7"/>
    <x v="0"/>
    <x v="1"/>
    <n v="50000"/>
    <n v="0"/>
    <n v="2500"/>
    <n v="6"/>
    <n v="2"/>
    <n v="3"/>
    <x v="4"/>
    <x v="0"/>
    <x v="1"/>
    <x v="1"/>
  </r>
  <r>
    <x v="192"/>
    <x v="1"/>
    <x v="21"/>
    <x v="0"/>
    <x v="0"/>
    <x v="7"/>
    <x v="0"/>
    <x v="1"/>
    <n v="40000"/>
    <n v="0"/>
    <n v="2000"/>
    <n v="10"/>
    <n v="2"/>
    <n v="3"/>
    <x v="1"/>
    <x v="0"/>
    <x v="9"/>
    <x v="1"/>
  </r>
  <r>
    <x v="193"/>
    <x v="1"/>
    <x v="6"/>
    <x v="0"/>
    <x v="0"/>
    <x v="7"/>
    <x v="0"/>
    <x v="0"/>
    <n v="45000"/>
    <n v="2250"/>
    <n v="2250"/>
    <n v="9"/>
    <n v="3"/>
    <n v="3"/>
    <x v="2"/>
    <x v="0"/>
    <x v="6"/>
    <x v="1"/>
  </r>
  <r>
    <x v="194"/>
    <x v="1"/>
    <x v="13"/>
    <x v="0"/>
    <x v="1"/>
    <x v="7"/>
    <x v="0"/>
    <x v="0"/>
    <n v="70000"/>
    <n v="3500"/>
    <n v="3500"/>
    <n v="6"/>
    <n v="5"/>
    <n v="2"/>
    <x v="1"/>
    <x v="0"/>
    <x v="6"/>
    <x v="1"/>
  </r>
  <r>
    <x v="195"/>
    <x v="1"/>
    <x v="14"/>
    <x v="0"/>
    <x v="0"/>
    <x v="7"/>
    <x v="0"/>
    <x v="1"/>
    <n v="55000"/>
    <n v="0"/>
    <n v="2750"/>
    <n v="7"/>
    <n v="5"/>
    <n v="2"/>
    <x v="1"/>
    <x v="4"/>
    <x v="10"/>
    <x v="1"/>
  </r>
  <r>
    <x v="196"/>
    <x v="1"/>
    <x v="40"/>
    <x v="0"/>
    <x v="0"/>
    <x v="7"/>
    <x v="0"/>
    <x v="0"/>
    <n v="60000"/>
    <n v="0"/>
    <n v="3000"/>
    <n v="3"/>
    <n v="4"/>
    <n v="4"/>
    <x v="4"/>
    <x v="1"/>
    <x v="9"/>
    <x v="1"/>
  </r>
  <r>
    <x v="197"/>
    <x v="1"/>
    <x v="43"/>
    <x v="0"/>
    <x v="0"/>
    <x v="7"/>
    <x v="0"/>
    <x v="0"/>
    <n v="40000"/>
    <n v="6000"/>
    <n v="2000"/>
    <n v="3"/>
    <n v="5"/>
    <n v="5"/>
    <x v="2"/>
    <x v="0"/>
    <x v="8"/>
    <x v="0"/>
  </r>
  <r>
    <x v="198"/>
    <x v="1"/>
    <x v="47"/>
    <x v="0"/>
    <x v="0"/>
    <x v="7"/>
    <x v="0"/>
    <x v="0"/>
    <n v="45000"/>
    <n v="2250"/>
    <n v="2250"/>
    <n v="7"/>
    <n v="3"/>
    <n v="4"/>
    <x v="2"/>
    <x v="0"/>
    <x v="7"/>
    <x v="1"/>
  </r>
  <r>
    <x v="199"/>
    <x v="1"/>
    <x v="18"/>
    <x v="0"/>
    <x v="1"/>
    <x v="7"/>
    <x v="0"/>
    <x v="1"/>
    <n v="50000"/>
    <n v="0"/>
    <n v="2500"/>
    <n v="10"/>
    <n v="3"/>
    <n v="3"/>
    <x v="2"/>
    <x v="1"/>
    <x v="9"/>
    <x v="1"/>
  </r>
  <r>
    <x v="134"/>
    <x v="1"/>
    <x v="5"/>
    <x v="0"/>
    <x v="0"/>
    <x v="7"/>
    <x v="0"/>
    <x v="0"/>
    <n v="60000"/>
    <n v="3000"/>
    <n v="3000"/>
    <n v="5"/>
    <n v="5"/>
    <n v="2"/>
    <x v="3"/>
    <x v="1"/>
    <x v="6"/>
    <x v="1"/>
  </r>
  <r>
    <x v="200"/>
    <x v="1"/>
    <x v="38"/>
    <x v="0"/>
    <x v="0"/>
    <x v="7"/>
    <x v="0"/>
    <x v="0"/>
    <n v="60000"/>
    <n v="0"/>
    <n v="3000"/>
    <n v="5"/>
    <n v="2"/>
    <n v="3"/>
    <x v="0"/>
    <x v="3"/>
    <x v="9"/>
    <x v="1"/>
  </r>
  <r>
    <x v="201"/>
    <x v="1"/>
    <x v="2"/>
    <x v="0"/>
    <x v="0"/>
    <x v="7"/>
    <x v="0"/>
    <x v="1"/>
    <n v="45000"/>
    <n v="0"/>
    <n v="2250"/>
    <n v="9"/>
    <n v="3"/>
    <n v="4"/>
    <x v="1"/>
    <x v="3"/>
    <x v="1"/>
    <x v="1"/>
  </r>
  <r>
    <x v="202"/>
    <x v="1"/>
    <x v="29"/>
    <x v="0"/>
    <x v="1"/>
    <x v="7"/>
    <x v="0"/>
    <x v="0"/>
    <n v="50000"/>
    <n v="0"/>
    <n v="2500"/>
    <n v="3"/>
    <n v="3"/>
    <n v="4"/>
    <x v="2"/>
    <x v="3"/>
    <x v="9"/>
    <x v="1"/>
  </r>
  <r>
    <x v="203"/>
    <x v="1"/>
    <x v="11"/>
    <x v="0"/>
    <x v="0"/>
    <x v="7"/>
    <x v="0"/>
    <x v="1"/>
    <n v="60000"/>
    <n v="0"/>
    <n v="3000"/>
    <n v="10"/>
    <n v="3"/>
    <n v="3"/>
    <x v="2"/>
    <x v="3"/>
    <x v="1"/>
    <x v="1"/>
  </r>
  <r>
    <x v="204"/>
    <x v="1"/>
    <x v="4"/>
    <x v="0"/>
    <x v="0"/>
    <x v="7"/>
    <x v="0"/>
    <x v="0"/>
    <n v="50000"/>
    <n v="0"/>
    <n v="2500"/>
    <n v="2"/>
    <n v="5"/>
    <n v="3"/>
    <x v="4"/>
    <x v="1"/>
    <x v="9"/>
    <x v="1"/>
  </r>
  <r>
    <x v="205"/>
    <x v="1"/>
    <x v="38"/>
    <x v="0"/>
    <x v="0"/>
    <x v="7"/>
    <x v="0"/>
    <x v="1"/>
    <n v="55000"/>
    <n v="0"/>
    <n v="2750"/>
    <n v="8"/>
    <n v="2"/>
    <n v="4"/>
    <x v="2"/>
    <x v="1"/>
    <x v="9"/>
    <x v="1"/>
  </r>
  <r>
    <x v="206"/>
    <x v="1"/>
    <x v="7"/>
    <x v="0"/>
    <x v="0"/>
    <x v="7"/>
    <x v="0"/>
    <x v="1"/>
    <n v="60000"/>
    <n v="0"/>
    <n v="3000"/>
    <n v="0"/>
    <n v="2"/>
    <n v="4"/>
    <x v="2"/>
    <x v="2"/>
    <x v="4"/>
    <x v="1"/>
  </r>
  <r>
    <x v="207"/>
    <x v="1"/>
    <x v="1"/>
    <x v="2"/>
    <x v="1"/>
    <x v="7"/>
    <x v="0"/>
    <x v="0"/>
    <n v="45000"/>
    <n v="0"/>
    <n v="2250"/>
    <n v="1"/>
    <n v="4"/>
    <n v="3"/>
    <x v="2"/>
    <x v="3"/>
    <x v="9"/>
    <x v="1"/>
  </r>
  <r>
    <x v="208"/>
    <x v="1"/>
    <x v="35"/>
    <x v="0"/>
    <x v="0"/>
    <x v="7"/>
    <x v="0"/>
    <x v="1"/>
    <n v="70000"/>
    <n v="7000"/>
    <n v="3500"/>
    <n v="0"/>
    <n v="3"/>
    <n v="5"/>
    <x v="3"/>
    <x v="0"/>
    <x v="2"/>
    <x v="0"/>
  </r>
  <r>
    <x v="209"/>
    <x v="1"/>
    <x v="10"/>
    <x v="0"/>
    <x v="0"/>
    <x v="7"/>
    <x v="0"/>
    <x v="0"/>
    <n v="70000"/>
    <n v="7000"/>
    <n v="3500"/>
    <n v="7"/>
    <n v="5"/>
    <n v="5"/>
    <x v="0"/>
    <x v="3"/>
    <x v="2"/>
    <x v="0"/>
  </r>
  <r>
    <x v="210"/>
    <x v="1"/>
    <x v="25"/>
    <x v="0"/>
    <x v="0"/>
    <x v="7"/>
    <x v="0"/>
    <x v="1"/>
    <n v="55000"/>
    <n v="5500"/>
    <n v="2750"/>
    <n v="2"/>
    <n v="5"/>
    <n v="5"/>
    <x v="4"/>
    <x v="0"/>
    <x v="3"/>
    <x v="1"/>
  </r>
  <r>
    <x v="211"/>
    <x v="1"/>
    <x v="30"/>
    <x v="0"/>
    <x v="0"/>
    <x v="7"/>
    <x v="0"/>
    <x v="0"/>
    <n v="50000"/>
    <n v="0"/>
    <n v="2500"/>
    <n v="8"/>
    <n v="2"/>
    <n v="3"/>
    <x v="2"/>
    <x v="2"/>
    <x v="9"/>
    <x v="1"/>
  </r>
  <r>
    <x v="206"/>
    <x v="1"/>
    <x v="18"/>
    <x v="0"/>
    <x v="0"/>
    <x v="7"/>
    <x v="0"/>
    <x v="1"/>
    <n v="50000"/>
    <n v="0"/>
    <n v="2500"/>
    <n v="8"/>
    <n v="3"/>
    <n v="3"/>
    <x v="2"/>
    <x v="4"/>
    <x v="10"/>
    <x v="1"/>
  </r>
  <r>
    <x v="212"/>
    <x v="1"/>
    <x v="21"/>
    <x v="0"/>
    <x v="1"/>
    <x v="8"/>
    <x v="0"/>
    <x v="0"/>
    <n v="50000"/>
    <n v="0"/>
    <n v="2500"/>
    <n v="10"/>
    <n v="2"/>
    <n v="4"/>
    <x v="4"/>
    <x v="2"/>
    <x v="1"/>
    <x v="1"/>
  </r>
  <r>
    <x v="213"/>
    <x v="1"/>
    <x v="20"/>
    <x v="0"/>
    <x v="0"/>
    <x v="8"/>
    <x v="0"/>
    <x v="1"/>
    <n v="65000"/>
    <n v="6500"/>
    <n v="3250"/>
    <n v="0"/>
    <n v="4"/>
    <n v="5"/>
    <x v="3"/>
    <x v="2"/>
    <x v="2"/>
    <x v="0"/>
  </r>
  <r>
    <x v="214"/>
    <x v="1"/>
    <x v="40"/>
    <x v="0"/>
    <x v="0"/>
    <x v="8"/>
    <x v="0"/>
    <x v="1"/>
    <n v="70000"/>
    <n v="3500"/>
    <n v="3500"/>
    <n v="5"/>
    <n v="5"/>
    <n v="3"/>
    <x v="2"/>
    <x v="2"/>
    <x v="7"/>
    <x v="1"/>
  </r>
  <r>
    <x v="215"/>
    <x v="1"/>
    <x v="40"/>
    <x v="0"/>
    <x v="0"/>
    <x v="8"/>
    <x v="0"/>
    <x v="0"/>
    <n v="70000"/>
    <n v="0"/>
    <n v="3500"/>
    <n v="10"/>
    <n v="2"/>
    <n v="3"/>
    <x v="3"/>
    <x v="3"/>
    <x v="1"/>
    <x v="1"/>
  </r>
  <r>
    <x v="216"/>
    <x v="1"/>
    <x v="36"/>
    <x v="0"/>
    <x v="0"/>
    <x v="8"/>
    <x v="0"/>
    <x v="1"/>
    <n v="70000"/>
    <n v="0"/>
    <n v="3500"/>
    <n v="2"/>
    <n v="3"/>
    <n v="3"/>
    <x v="0"/>
    <x v="3"/>
    <x v="4"/>
    <x v="1"/>
  </r>
  <r>
    <x v="217"/>
    <x v="1"/>
    <x v="34"/>
    <x v="1"/>
    <x v="1"/>
    <x v="8"/>
    <x v="0"/>
    <x v="1"/>
    <n v="40000"/>
    <n v="0"/>
    <n v="2000"/>
    <n v="4"/>
    <n v="2"/>
    <n v="4"/>
    <x v="1"/>
    <x v="0"/>
    <x v="4"/>
    <x v="1"/>
  </r>
  <r>
    <x v="218"/>
    <x v="1"/>
    <x v="0"/>
    <x v="0"/>
    <x v="0"/>
    <x v="8"/>
    <x v="0"/>
    <x v="0"/>
    <n v="60000"/>
    <n v="3000"/>
    <n v="3000"/>
    <n v="4"/>
    <n v="5"/>
    <n v="4"/>
    <x v="2"/>
    <x v="1"/>
    <x v="7"/>
    <x v="1"/>
  </r>
  <r>
    <x v="219"/>
    <x v="1"/>
    <x v="37"/>
    <x v="0"/>
    <x v="0"/>
    <x v="8"/>
    <x v="0"/>
    <x v="0"/>
    <n v="40000"/>
    <n v="0"/>
    <n v="2000"/>
    <n v="7"/>
    <n v="3"/>
    <n v="2"/>
    <x v="2"/>
    <x v="0"/>
    <x v="4"/>
    <x v="1"/>
  </r>
  <r>
    <x v="220"/>
    <x v="1"/>
    <x v="4"/>
    <x v="0"/>
    <x v="0"/>
    <x v="8"/>
    <x v="0"/>
    <x v="1"/>
    <n v="40000"/>
    <n v="0"/>
    <n v="2000"/>
    <n v="2"/>
    <n v="3"/>
    <n v="5"/>
    <x v="4"/>
    <x v="1"/>
    <x v="9"/>
    <x v="1"/>
  </r>
  <r>
    <x v="221"/>
    <x v="1"/>
    <x v="17"/>
    <x v="0"/>
    <x v="0"/>
    <x v="9"/>
    <x v="0"/>
    <x v="0"/>
    <n v="45000"/>
    <n v="0"/>
    <n v="2250"/>
    <n v="2"/>
    <n v="4"/>
    <n v="4"/>
    <x v="2"/>
    <x v="3"/>
    <x v="4"/>
    <x v="1"/>
  </r>
  <r>
    <x v="222"/>
    <x v="1"/>
    <x v="3"/>
    <x v="0"/>
    <x v="1"/>
    <x v="9"/>
    <x v="0"/>
    <x v="0"/>
    <n v="40000"/>
    <n v="4000"/>
    <n v="2000"/>
    <n v="5"/>
    <n v="5"/>
    <n v="3"/>
    <x v="3"/>
    <x v="0"/>
    <x v="2"/>
    <x v="0"/>
  </r>
  <r>
    <x v="223"/>
    <x v="1"/>
    <x v="6"/>
    <x v="0"/>
    <x v="0"/>
    <x v="9"/>
    <x v="0"/>
    <x v="1"/>
    <n v="50000"/>
    <n v="2500"/>
    <n v="2500"/>
    <n v="1"/>
    <n v="3"/>
    <n v="3"/>
    <x v="2"/>
    <x v="0"/>
    <x v="6"/>
    <x v="1"/>
  </r>
  <r>
    <x v="224"/>
    <x v="1"/>
    <x v="17"/>
    <x v="0"/>
    <x v="0"/>
    <x v="9"/>
    <x v="0"/>
    <x v="0"/>
    <n v="65000"/>
    <n v="6500"/>
    <n v="3250"/>
    <n v="2"/>
    <n v="5"/>
    <n v="3"/>
    <x v="0"/>
    <x v="2"/>
    <x v="2"/>
    <x v="0"/>
  </r>
  <r>
    <x v="225"/>
    <x v="1"/>
    <x v="22"/>
    <x v="0"/>
    <x v="0"/>
    <x v="9"/>
    <x v="0"/>
    <x v="0"/>
    <n v="50000"/>
    <n v="0"/>
    <n v="2500"/>
    <n v="2"/>
    <n v="5"/>
    <n v="3"/>
    <x v="3"/>
    <x v="4"/>
    <x v="4"/>
    <x v="1"/>
  </r>
  <r>
    <x v="226"/>
    <x v="1"/>
    <x v="21"/>
    <x v="0"/>
    <x v="1"/>
    <x v="9"/>
    <x v="0"/>
    <x v="0"/>
    <n v="70000"/>
    <n v="7000"/>
    <n v="3500"/>
    <n v="8"/>
    <n v="5"/>
    <n v="3"/>
    <x v="3"/>
    <x v="0"/>
    <x v="2"/>
    <x v="0"/>
  </r>
  <r>
    <x v="227"/>
    <x v="1"/>
    <x v="28"/>
    <x v="0"/>
    <x v="0"/>
    <x v="9"/>
    <x v="0"/>
    <x v="0"/>
    <n v="45000"/>
    <n v="0"/>
    <n v="2250"/>
    <n v="9"/>
    <n v="2"/>
    <n v="4"/>
    <x v="1"/>
    <x v="0"/>
    <x v="4"/>
    <x v="1"/>
  </r>
  <r>
    <x v="228"/>
    <x v="1"/>
    <x v="28"/>
    <x v="0"/>
    <x v="1"/>
    <x v="9"/>
    <x v="0"/>
    <x v="0"/>
    <n v="45000"/>
    <n v="0"/>
    <n v="2250"/>
    <n v="4"/>
    <n v="3"/>
    <n v="2"/>
    <x v="1"/>
    <x v="1"/>
    <x v="10"/>
    <x v="1"/>
  </r>
  <r>
    <x v="229"/>
    <x v="1"/>
    <x v="43"/>
    <x v="0"/>
    <x v="0"/>
    <x v="9"/>
    <x v="0"/>
    <x v="0"/>
    <n v="70000"/>
    <n v="0"/>
    <n v="3500"/>
    <n v="0"/>
    <n v="3"/>
    <n v="2"/>
    <x v="1"/>
    <x v="1"/>
    <x v="10"/>
    <x v="1"/>
  </r>
  <r>
    <x v="230"/>
    <x v="1"/>
    <x v="18"/>
    <x v="0"/>
    <x v="0"/>
    <x v="9"/>
    <x v="0"/>
    <x v="1"/>
    <n v="40000"/>
    <n v="2000"/>
    <n v="2000"/>
    <n v="0"/>
    <n v="3"/>
    <n v="4"/>
    <x v="3"/>
    <x v="1"/>
    <x v="6"/>
    <x v="1"/>
  </r>
  <r>
    <x v="231"/>
    <x v="1"/>
    <x v="5"/>
    <x v="0"/>
    <x v="0"/>
    <x v="9"/>
    <x v="0"/>
    <x v="1"/>
    <n v="70000"/>
    <n v="7000"/>
    <n v="3500"/>
    <n v="10"/>
    <n v="5"/>
    <n v="4"/>
    <x v="0"/>
    <x v="1"/>
    <x v="2"/>
    <x v="0"/>
  </r>
  <r>
    <x v="232"/>
    <x v="1"/>
    <x v="5"/>
    <x v="0"/>
    <x v="0"/>
    <x v="9"/>
    <x v="0"/>
    <x v="0"/>
    <n v="55000"/>
    <n v="2750"/>
    <n v="2750"/>
    <n v="6"/>
    <n v="5"/>
    <n v="1"/>
    <x v="0"/>
    <x v="1"/>
    <x v="6"/>
    <x v="1"/>
  </r>
  <r>
    <x v="233"/>
    <x v="1"/>
    <x v="22"/>
    <x v="0"/>
    <x v="1"/>
    <x v="9"/>
    <x v="0"/>
    <x v="1"/>
    <n v="60000"/>
    <n v="0"/>
    <n v="3000"/>
    <n v="2"/>
    <n v="5"/>
    <n v="5"/>
    <x v="4"/>
    <x v="3"/>
    <x v="4"/>
    <x v="1"/>
  </r>
  <r>
    <x v="234"/>
    <x v="1"/>
    <x v="37"/>
    <x v="0"/>
    <x v="0"/>
    <x v="9"/>
    <x v="0"/>
    <x v="1"/>
    <n v="70000"/>
    <n v="0"/>
    <n v="3500"/>
    <n v="3"/>
    <n v="3"/>
    <n v="3"/>
    <x v="4"/>
    <x v="0"/>
    <x v="9"/>
    <x v="1"/>
  </r>
  <r>
    <x v="235"/>
    <x v="1"/>
    <x v="12"/>
    <x v="2"/>
    <x v="1"/>
    <x v="9"/>
    <x v="0"/>
    <x v="1"/>
    <n v="70000"/>
    <n v="7000"/>
    <n v="3500"/>
    <n v="0"/>
    <n v="4"/>
    <n v="5"/>
    <x v="0"/>
    <x v="1"/>
    <x v="2"/>
    <x v="0"/>
  </r>
  <r>
    <x v="236"/>
    <x v="1"/>
    <x v="18"/>
    <x v="2"/>
    <x v="0"/>
    <x v="0"/>
    <x v="1"/>
    <x v="1"/>
    <n v="90000"/>
    <n v="0"/>
    <n v="4500"/>
    <n v="9"/>
    <n v="3"/>
    <n v="4"/>
    <x v="2"/>
    <x v="3"/>
    <x v="9"/>
    <x v="1"/>
  </r>
  <r>
    <x v="237"/>
    <x v="1"/>
    <x v="32"/>
    <x v="0"/>
    <x v="0"/>
    <x v="0"/>
    <x v="1"/>
    <x v="0"/>
    <n v="80000"/>
    <n v="4000"/>
    <n v="4000"/>
    <n v="2"/>
    <n v="5"/>
    <n v="3"/>
    <x v="4"/>
    <x v="0"/>
    <x v="6"/>
    <x v="1"/>
  </r>
  <r>
    <x v="238"/>
    <x v="1"/>
    <x v="22"/>
    <x v="1"/>
    <x v="0"/>
    <x v="0"/>
    <x v="1"/>
    <x v="0"/>
    <n v="100000"/>
    <n v="5000"/>
    <n v="5000"/>
    <n v="7"/>
    <n v="4"/>
    <n v="3"/>
    <x v="0"/>
    <x v="3"/>
    <x v="6"/>
    <x v="1"/>
  </r>
  <r>
    <x v="239"/>
    <x v="1"/>
    <x v="6"/>
    <x v="0"/>
    <x v="1"/>
    <x v="0"/>
    <x v="1"/>
    <x v="0"/>
    <n v="80000"/>
    <n v="4000"/>
    <n v="4000"/>
    <n v="5"/>
    <n v="3"/>
    <n v="2"/>
    <x v="3"/>
    <x v="0"/>
    <x v="6"/>
    <x v="1"/>
  </r>
  <r>
    <x v="240"/>
    <x v="1"/>
    <x v="7"/>
    <x v="1"/>
    <x v="0"/>
    <x v="0"/>
    <x v="1"/>
    <x v="1"/>
    <n v="80000"/>
    <n v="8000"/>
    <n v="4000"/>
    <n v="6"/>
    <n v="5"/>
    <n v="5"/>
    <x v="0"/>
    <x v="4"/>
    <x v="3"/>
    <x v="1"/>
  </r>
  <r>
    <x v="241"/>
    <x v="1"/>
    <x v="41"/>
    <x v="0"/>
    <x v="0"/>
    <x v="0"/>
    <x v="1"/>
    <x v="1"/>
    <n v="130000"/>
    <n v="19500"/>
    <n v="6500"/>
    <n v="2"/>
    <n v="4"/>
    <n v="4"/>
    <x v="0"/>
    <x v="0"/>
    <x v="8"/>
    <x v="0"/>
  </r>
  <r>
    <x v="242"/>
    <x v="1"/>
    <x v="2"/>
    <x v="0"/>
    <x v="0"/>
    <x v="0"/>
    <x v="1"/>
    <x v="1"/>
    <n v="110000"/>
    <n v="0"/>
    <n v="5500"/>
    <n v="3"/>
    <n v="3"/>
    <n v="3"/>
    <x v="2"/>
    <x v="2"/>
    <x v="4"/>
    <x v="1"/>
  </r>
  <r>
    <x v="243"/>
    <x v="1"/>
    <x v="44"/>
    <x v="0"/>
    <x v="0"/>
    <x v="0"/>
    <x v="1"/>
    <x v="1"/>
    <n v="80000"/>
    <n v="0"/>
    <n v="4000"/>
    <n v="10"/>
    <n v="3"/>
    <n v="3"/>
    <x v="4"/>
    <x v="3"/>
    <x v="11"/>
    <x v="1"/>
  </r>
  <r>
    <x v="244"/>
    <x v="1"/>
    <x v="30"/>
    <x v="0"/>
    <x v="1"/>
    <x v="0"/>
    <x v="1"/>
    <x v="1"/>
    <n v="100000"/>
    <n v="0"/>
    <n v="5000"/>
    <n v="0"/>
    <n v="2"/>
    <n v="2"/>
    <x v="1"/>
    <x v="2"/>
    <x v="10"/>
    <x v="1"/>
  </r>
  <r>
    <x v="245"/>
    <x v="1"/>
    <x v="24"/>
    <x v="0"/>
    <x v="0"/>
    <x v="1"/>
    <x v="1"/>
    <x v="1"/>
    <n v="120000"/>
    <n v="0"/>
    <n v="6000"/>
    <n v="2"/>
    <n v="5"/>
    <n v="4"/>
    <x v="4"/>
    <x v="3"/>
    <x v="9"/>
    <x v="1"/>
  </r>
  <r>
    <x v="246"/>
    <x v="1"/>
    <x v="43"/>
    <x v="0"/>
    <x v="1"/>
    <x v="1"/>
    <x v="1"/>
    <x v="0"/>
    <n v="100000"/>
    <n v="0"/>
    <n v="5000"/>
    <n v="8"/>
    <n v="3"/>
    <n v="3"/>
    <x v="4"/>
    <x v="4"/>
    <x v="12"/>
    <x v="1"/>
  </r>
  <r>
    <x v="180"/>
    <x v="1"/>
    <x v="24"/>
    <x v="0"/>
    <x v="1"/>
    <x v="1"/>
    <x v="1"/>
    <x v="0"/>
    <n v="130000"/>
    <n v="6500"/>
    <n v="6500"/>
    <n v="2"/>
    <n v="5"/>
    <n v="4"/>
    <x v="0"/>
    <x v="4"/>
    <x v="7"/>
    <x v="1"/>
  </r>
  <r>
    <x v="247"/>
    <x v="1"/>
    <x v="39"/>
    <x v="0"/>
    <x v="0"/>
    <x v="1"/>
    <x v="1"/>
    <x v="1"/>
    <n v="100000"/>
    <n v="10000"/>
    <n v="5000"/>
    <n v="0"/>
    <n v="3"/>
    <n v="5"/>
    <x v="3"/>
    <x v="0"/>
    <x v="2"/>
    <x v="0"/>
  </r>
  <r>
    <x v="248"/>
    <x v="1"/>
    <x v="15"/>
    <x v="2"/>
    <x v="0"/>
    <x v="2"/>
    <x v="1"/>
    <x v="1"/>
    <n v="120000"/>
    <n v="12000"/>
    <n v="6000"/>
    <n v="2"/>
    <n v="5"/>
    <n v="5"/>
    <x v="3"/>
    <x v="1"/>
    <x v="2"/>
    <x v="0"/>
  </r>
  <r>
    <x v="249"/>
    <x v="1"/>
    <x v="12"/>
    <x v="0"/>
    <x v="0"/>
    <x v="2"/>
    <x v="1"/>
    <x v="0"/>
    <n v="110000"/>
    <n v="16500"/>
    <n v="5500"/>
    <n v="0"/>
    <n v="5"/>
    <n v="5"/>
    <x v="0"/>
    <x v="0"/>
    <x v="0"/>
    <x v="0"/>
  </r>
  <r>
    <x v="250"/>
    <x v="1"/>
    <x v="14"/>
    <x v="0"/>
    <x v="1"/>
    <x v="2"/>
    <x v="1"/>
    <x v="0"/>
    <n v="80000"/>
    <n v="0"/>
    <n v="4000"/>
    <n v="4"/>
    <n v="4"/>
    <n v="3"/>
    <x v="3"/>
    <x v="4"/>
    <x v="9"/>
    <x v="1"/>
  </r>
  <r>
    <x v="251"/>
    <x v="1"/>
    <x v="32"/>
    <x v="1"/>
    <x v="1"/>
    <x v="2"/>
    <x v="1"/>
    <x v="1"/>
    <n v="90000"/>
    <n v="4500"/>
    <n v="4500"/>
    <n v="2"/>
    <n v="5"/>
    <n v="4"/>
    <x v="1"/>
    <x v="2"/>
    <x v="7"/>
    <x v="1"/>
  </r>
  <r>
    <x v="252"/>
    <x v="1"/>
    <x v="12"/>
    <x v="0"/>
    <x v="0"/>
    <x v="3"/>
    <x v="1"/>
    <x v="1"/>
    <n v="80000"/>
    <n v="4000"/>
    <n v="4000"/>
    <n v="3"/>
    <n v="4"/>
    <n v="3"/>
    <x v="3"/>
    <x v="2"/>
    <x v="7"/>
    <x v="1"/>
  </r>
  <r>
    <x v="253"/>
    <x v="0"/>
    <x v="18"/>
    <x v="0"/>
    <x v="0"/>
    <x v="3"/>
    <x v="1"/>
    <x v="0"/>
    <n v="110000"/>
    <n v="0"/>
    <n v="5500"/>
    <n v="4"/>
    <n v="3"/>
    <n v="2"/>
    <x v="4"/>
    <x v="1"/>
    <x v="11"/>
    <x v="1"/>
  </r>
  <r>
    <x v="254"/>
    <x v="0"/>
    <x v="29"/>
    <x v="1"/>
    <x v="0"/>
    <x v="3"/>
    <x v="1"/>
    <x v="1"/>
    <n v="90000"/>
    <n v="4500"/>
    <n v="4500"/>
    <n v="8"/>
    <n v="3"/>
    <n v="4"/>
    <x v="2"/>
    <x v="0"/>
    <x v="7"/>
    <x v="1"/>
  </r>
  <r>
    <x v="255"/>
    <x v="0"/>
    <x v="6"/>
    <x v="0"/>
    <x v="0"/>
    <x v="4"/>
    <x v="1"/>
    <x v="0"/>
    <n v="90000"/>
    <n v="0"/>
    <n v="4500"/>
    <n v="0"/>
    <n v="3"/>
    <n v="4"/>
    <x v="2"/>
    <x v="1"/>
    <x v="4"/>
    <x v="1"/>
  </r>
  <r>
    <x v="256"/>
    <x v="0"/>
    <x v="7"/>
    <x v="0"/>
    <x v="0"/>
    <x v="4"/>
    <x v="1"/>
    <x v="0"/>
    <n v="80000"/>
    <n v="0"/>
    <n v="4000"/>
    <n v="6"/>
    <n v="3"/>
    <n v="3"/>
    <x v="1"/>
    <x v="1"/>
    <x v="1"/>
    <x v="1"/>
  </r>
  <r>
    <x v="257"/>
    <x v="0"/>
    <x v="15"/>
    <x v="0"/>
    <x v="0"/>
    <x v="4"/>
    <x v="1"/>
    <x v="1"/>
    <n v="100000"/>
    <n v="15000"/>
    <n v="5000"/>
    <n v="7"/>
    <n v="5"/>
    <n v="5"/>
    <x v="0"/>
    <x v="2"/>
    <x v="5"/>
    <x v="0"/>
  </r>
  <r>
    <x v="258"/>
    <x v="0"/>
    <x v="11"/>
    <x v="0"/>
    <x v="0"/>
    <x v="4"/>
    <x v="1"/>
    <x v="0"/>
    <n v="130000"/>
    <n v="6500"/>
    <n v="6500"/>
    <n v="0"/>
    <n v="3"/>
    <n v="4"/>
    <x v="3"/>
    <x v="2"/>
    <x v="7"/>
    <x v="1"/>
  </r>
  <r>
    <x v="259"/>
    <x v="0"/>
    <x v="16"/>
    <x v="0"/>
    <x v="0"/>
    <x v="4"/>
    <x v="1"/>
    <x v="0"/>
    <n v="120000"/>
    <n v="12000"/>
    <n v="6000"/>
    <n v="2"/>
    <n v="5"/>
    <n v="3"/>
    <x v="0"/>
    <x v="1"/>
    <x v="3"/>
    <x v="1"/>
  </r>
  <r>
    <x v="260"/>
    <x v="0"/>
    <x v="43"/>
    <x v="0"/>
    <x v="0"/>
    <x v="4"/>
    <x v="1"/>
    <x v="1"/>
    <n v="120000"/>
    <n v="0"/>
    <n v="6000"/>
    <n v="4"/>
    <n v="3"/>
    <n v="4"/>
    <x v="1"/>
    <x v="1"/>
    <x v="9"/>
    <x v="1"/>
  </r>
  <r>
    <x v="261"/>
    <x v="0"/>
    <x v="6"/>
    <x v="0"/>
    <x v="1"/>
    <x v="4"/>
    <x v="1"/>
    <x v="1"/>
    <n v="120000"/>
    <n v="0"/>
    <n v="6000"/>
    <n v="7"/>
    <n v="3"/>
    <n v="3"/>
    <x v="4"/>
    <x v="1"/>
    <x v="10"/>
    <x v="1"/>
  </r>
  <r>
    <x v="262"/>
    <x v="0"/>
    <x v="38"/>
    <x v="2"/>
    <x v="1"/>
    <x v="4"/>
    <x v="1"/>
    <x v="0"/>
    <n v="100000"/>
    <n v="0"/>
    <n v="5000"/>
    <n v="8"/>
    <n v="4"/>
    <n v="3"/>
    <x v="1"/>
    <x v="2"/>
    <x v="4"/>
    <x v="1"/>
  </r>
  <r>
    <x v="263"/>
    <x v="0"/>
    <x v="11"/>
    <x v="0"/>
    <x v="0"/>
    <x v="4"/>
    <x v="1"/>
    <x v="1"/>
    <n v="110000"/>
    <n v="5500"/>
    <n v="5500"/>
    <n v="7"/>
    <n v="2"/>
    <n v="4"/>
    <x v="2"/>
    <x v="0"/>
    <x v="6"/>
    <x v="1"/>
  </r>
  <r>
    <x v="264"/>
    <x v="0"/>
    <x v="45"/>
    <x v="0"/>
    <x v="1"/>
    <x v="4"/>
    <x v="1"/>
    <x v="1"/>
    <n v="120000"/>
    <n v="0"/>
    <n v="6000"/>
    <n v="5"/>
    <n v="4"/>
    <n v="4"/>
    <x v="3"/>
    <x v="4"/>
    <x v="4"/>
    <x v="1"/>
  </r>
  <r>
    <x v="265"/>
    <x v="0"/>
    <x v="36"/>
    <x v="0"/>
    <x v="0"/>
    <x v="4"/>
    <x v="1"/>
    <x v="1"/>
    <n v="80000"/>
    <n v="4000"/>
    <n v="4000"/>
    <n v="10"/>
    <n v="5"/>
    <n v="4"/>
    <x v="0"/>
    <x v="4"/>
    <x v="7"/>
    <x v="1"/>
  </r>
  <r>
    <x v="266"/>
    <x v="0"/>
    <x v="14"/>
    <x v="0"/>
    <x v="1"/>
    <x v="4"/>
    <x v="1"/>
    <x v="0"/>
    <n v="120000"/>
    <n v="12000"/>
    <n v="6000"/>
    <n v="5"/>
    <n v="5"/>
    <n v="1"/>
    <x v="0"/>
    <x v="0"/>
    <x v="3"/>
    <x v="1"/>
  </r>
  <r>
    <x v="267"/>
    <x v="0"/>
    <x v="15"/>
    <x v="0"/>
    <x v="0"/>
    <x v="4"/>
    <x v="1"/>
    <x v="0"/>
    <n v="130000"/>
    <n v="13000"/>
    <n v="6500"/>
    <n v="4"/>
    <n v="5"/>
    <n v="5"/>
    <x v="3"/>
    <x v="3"/>
    <x v="3"/>
    <x v="1"/>
  </r>
  <r>
    <x v="268"/>
    <x v="0"/>
    <x v="3"/>
    <x v="0"/>
    <x v="0"/>
    <x v="4"/>
    <x v="1"/>
    <x v="0"/>
    <n v="110000"/>
    <n v="16500"/>
    <n v="5500"/>
    <n v="1"/>
    <n v="5"/>
    <n v="5"/>
    <x v="0"/>
    <x v="0"/>
    <x v="0"/>
    <x v="0"/>
  </r>
  <r>
    <x v="269"/>
    <x v="0"/>
    <x v="0"/>
    <x v="2"/>
    <x v="1"/>
    <x v="4"/>
    <x v="1"/>
    <x v="1"/>
    <n v="110000"/>
    <n v="16500"/>
    <n v="5500"/>
    <n v="3"/>
    <n v="5"/>
    <n v="5"/>
    <x v="0"/>
    <x v="0"/>
    <x v="0"/>
    <x v="0"/>
  </r>
  <r>
    <x v="270"/>
    <x v="0"/>
    <x v="38"/>
    <x v="0"/>
    <x v="0"/>
    <x v="4"/>
    <x v="1"/>
    <x v="1"/>
    <n v="80000"/>
    <n v="0"/>
    <n v="4000"/>
    <n v="4"/>
    <n v="2"/>
    <n v="2"/>
    <x v="4"/>
    <x v="1"/>
    <x v="12"/>
    <x v="1"/>
  </r>
  <r>
    <x v="271"/>
    <x v="0"/>
    <x v="0"/>
    <x v="0"/>
    <x v="1"/>
    <x v="4"/>
    <x v="1"/>
    <x v="0"/>
    <n v="90000"/>
    <n v="9000"/>
    <n v="4500"/>
    <n v="5"/>
    <n v="3"/>
    <n v="5"/>
    <x v="0"/>
    <x v="1"/>
    <x v="3"/>
    <x v="1"/>
  </r>
  <r>
    <x v="272"/>
    <x v="0"/>
    <x v="28"/>
    <x v="0"/>
    <x v="0"/>
    <x v="4"/>
    <x v="1"/>
    <x v="0"/>
    <n v="130000"/>
    <n v="0"/>
    <n v="6500"/>
    <n v="10"/>
    <n v="3"/>
    <n v="4"/>
    <x v="1"/>
    <x v="3"/>
    <x v="1"/>
    <x v="1"/>
  </r>
  <r>
    <x v="273"/>
    <x v="0"/>
    <x v="15"/>
    <x v="0"/>
    <x v="1"/>
    <x v="5"/>
    <x v="1"/>
    <x v="0"/>
    <n v="130000"/>
    <n v="19500"/>
    <n v="6500"/>
    <n v="5"/>
    <n v="5"/>
    <n v="4"/>
    <x v="0"/>
    <x v="0"/>
    <x v="5"/>
    <x v="0"/>
  </r>
  <r>
    <x v="274"/>
    <x v="0"/>
    <x v="17"/>
    <x v="0"/>
    <x v="0"/>
    <x v="5"/>
    <x v="1"/>
    <x v="0"/>
    <n v="120000"/>
    <n v="6000"/>
    <n v="6000"/>
    <n v="7"/>
    <n v="4"/>
    <n v="4"/>
    <x v="0"/>
    <x v="4"/>
    <x v="6"/>
    <x v="1"/>
  </r>
  <r>
    <x v="275"/>
    <x v="0"/>
    <x v="9"/>
    <x v="0"/>
    <x v="0"/>
    <x v="5"/>
    <x v="1"/>
    <x v="0"/>
    <n v="130000"/>
    <n v="6500"/>
    <n v="6500"/>
    <n v="2"/>
    <n v="5"/>
    <n v="2"/>
    <x v="3"/>
    <x v="1"/>
    <x v="6"/>
    <x v="1"/>
  </r>
  <r>
    <x v="276"/>
    <x v="0"/>
    <x v="31"/>
    <x v="0"/>
    <x v="1"/>
    <x v="5"/>
    <x v="1"/>
    <x v="1"/>
    <n v="110000"/>
    <n v="11000"/>
    <n v="5500"/>
    <n v="1"/>
    <n v="5"/>
    <n v="5"/>
    <x v="2"/>
    <x v="1"/>
    <x v="3"/>
    <x v="1"/>
  </r>
  <r>
    <x v="272"/>
    <x v="0"/>
    <x v="39"/>
    <x v="0"/>
    <x v="0"/>
    <x v="5"/>
    <x v="1"/>
    <x v="0"/>
    <n v="110000"/>
    <n v="16500"/>
    <n v="5500"/>
    <n v="4"/>
    <n v="5"/>
    <n v="3"/>
    <x v="0"/>
    <x v="0"/>
    <x v="8"/>
    <x v="0"/>
  </r>
  <r>
    <x v="277"/>
    <x v="0"/>
    <x v="39"/>
    <x v="0"/>
    <x v="1"/>
    <x v="5"/>
    <x v="1"/>
    <x v="1"/>
    <n v="90000"/>
    <n v="9000"/>
    <n v="4500"/>
    <n v="0"/>
    <n v="5"/>
    <n v="5"/>
    <x v="2"/>
    <x v="1"/>
    <x v="3"/>
    <x v="1"/>
  </r>
  <r>
    <x v="278"/>
    <x v="0"/>
    <x v="31"/>
    <x v="0"/>
    <x v="0"/>
    <x v="5"/>
    <x v="1"/>
    <x v="0"/>
    <n v="130000"/>
    <n v="19500"/>
    <n v="6500"/>
    <n v="0"/>
    <n v="4"/>
    <n v="5"/>
    <x v="0"/>
    <x v="2"/>
    <x v="8"/>
    <x v="0"/>
  </r>
  <r>
    <x v="279"/>
    <x v="0"/>
    <x v="5"/>
    <x v="0"/>
    <x v="0"/>
    <x v="5"/>
    <x v="1"/>
    <x v="0"/>
    <n v="120000"/>
    <n v="0"/>
    <n v="6000"/>
    <n v="3"/>
    <n v="5"/>
    <n v="2"/>
    <x v="4"/>
    <x v="0"/>
    <x v="4"/>
    <x v="1"/>
  </r>
  <r>
    <x v="280"/>
    <x v="0"/>
    <x v="44"/>
    <x v="0"/>
    <x v="1"/>
    <x v="5"/>
    <x v="1"/>
    <x v="1"/>
    <n v="110000"/>
    <n v="0"/>
    <n v="5500"/>
    <n v="7"/>
    <n v="3"/>
    <n v="3"/>
    <x v="1"/>
    <x v="2"/>
    <x v="9"/>
    <x v="1"/>
  </r>
  <r>
    <x v="281"/>
    <x v="0"/>
    <x v="24"/>
    <x v="0"/>
    <x v="0"/>
    <x v="6"/>
    <x v="1"/>
    <x v="1"/>
    <n v="90000"/>
    <n v="4500"/>
    <n v="4500"/>
    <n v="2"/>
    <n v="4"/>
    <n v="4"/>
    <x v="2"/>
    <x v="1"/>
    <x v="6"/>
    <x v="1"/>
  </r>
  <r>
    <x v="282"/>
    <x v="0"/>
    <x v="20"/>
    <x v="0"/>
    <x v="0"/>
    <x v="6"/>
    <x v="1"/>
    <x v="1"/>
    <n v="130000"/>
    <n v="6500"/>
    <n v="6500"/>
    <n v="0"/>
    <n v="3"/>
    <n v="5"/>
    <x v="3"/>
    <x v="1"/>
    <x v="7"/>
    <x v="1"/>
  </r>
  <r>
    <x v="283"/>
    <x v="0"/>
    <x v="16"/>
    <x v="0"/>
    <x v="0"/>
    <x v="7"/>
    <x v="1"/>
    <x v="0"/>
    <n v="120000"/>
    <n v="6000"/>
    <n v="6000"/>
    <n v="8"/>
    <n v="3"/>
    <n v="4"/>
    <x v="3"/>
    <x v="2"/>
    <x v="7"/>
    <x v="1"/>
  </r>
  <r>
    <x v="284"/>
    <x v="0"/>
    <x v="8"/>
    <x v="1"/>
    <x v="0"/>
    <x v="7"/>
    <x v="1"/>
    <x v="1"/>
    <n v="90000"/>
    <n v="13500"/>
    <n v="4500"/>
    <n v="3"/>
    <n v="5"/>
    <n v="5"/>
    <x v="0"/>
    <x v="2"/>
    <x v="5"/>
    <x v="0"/>
  </r>
  <r>
    <x v="285"/>
    <x v="0"/>
    <x v="7"/>
    <x v="2"/>
    <x v="0"/>
    <x v="7"/>
    <x v="1"/>
    <x v="1"/>
    <n v="100000"/>
    <n v="5000"/>
    <n v="5000"/>
    <n v="4"/>
    <n v="3"/>
    <n v="4"/>
    <x v="2"/>
    <x v="2"/>
    <x v="6"/>
    <x v="1"/>
  </r>
  <r>
    <x v="286"/>
    <x v="0"/>
    <x v="27"/>
    <x v="0"/>
    <x v="0"/>
    <x v="7"/>
    <x v="1"/>
    <x v="1"/>
    <n v="80000"/>
    <n v="0"/>
    <n v="4000"/>
    <n v="0"/>
    <n v="3"/>
    <n v="5"/>
    <x v="1"/>
    <x v="3"/>
    <x v="9"/>
    <x v="1"/>
  </r>
  <r>
    <x v="285"/>
    <x v="0"/>
    <x v="25"/>
    <x v="1"/>
    <x v="1"/>
    <x v="7"/>
    <x v="1"/>
    <x v="1"/>
    <n v="80000"/>
    <n v="0"/>
    <n v="4000"/>
    <n v="8"/>
    <n v="5"/>
    <n v="3"/>
    <x v="1"/>
    <x v="3"/>
    <x v="9"/>
    <x v="1"/>
  </r>
  <r>
    <x v="287"/>
    <x v="0"/>
    <x v="21"/>
    <x v="0"/>
    <x v="0"/>
    <x v="7"/>
    <x v="1"/>
    <x v="0"/>
    <n v="110000"/>
    <n v="5500"/>
    <n v="5500"/>
    <n v="9"/>
    <n v="3"/>
    <n v="4"/>
    <x v="2"/>
    <x v="2"/>
    <x v="6"/>
    <x v="1"/>
  </r>
  <r>
    <x v="288"/>
    <x v="0"/>
    <x v="28"/>
    <x v="0"/>
    <x v="0"/>
    <x v="8"/>
    <x v="1"/>
    <x v="0"/>
    <n v="80000"/>
    <n v="0"/>
    <n v="4000"/>
    <n v="2"/>
    <n v="3"/>
    <n v="3"/>
    <x v="1"/>
    <x v="1"/>
    <x v="1"/>
    <x v="1"/>
  </r>
  <r>
    <x v="289"/>
    <x v="0"/>
    <x v="21"/>
    <x v="0"/>
    <x v="0"/>
    <x v="8"/>
    <x v="1"/>
    <x v="0"/>
    <n v="80000"/>
    <n v="4000"/>
    <n v="4000"/>
    <n v="4"/>
    <n v="3"/>
    <n v="5"/>
    <x v="2"/>
    <x v="1"/>
    <x v="6"/>
    <x v="1"/>
  </r>
  <r>
    <x v="290"/>
    <x v="0"/>
    <x v="46"/>
    <x v="0"/>
    <x v="0"/>
    <x v="9"/>
    <x v="1"/>
    <x v="1"/>
    <n v="90000"/>
    <n v="9000"/>
    <n v="4500"/>
    <n v="2"/>
    <n v="5"/>
    <n v="5"/>
    <x v="1"/>
    <x v="0"/>
    <x v="2"/>
    <x v="0"/>
  </r>
  <r>
    <x v="291"/>
    <x v="0"/>
    <x v="44"/>
    <x v="0"/>
    <x v="1"/>
    <x v="9"/>
    <x v="1"/>
    <x v="0"/>
    <n v="110000"/>
    <n v="0"/>
    <n v="5500"/>
    <n v="4"/>
    <n v="3"/>
    <n v="4"/>
    <x v="1"/>
    <x v="3"/>
    <x v="1"/>
    <x v="1"/>
  </r>
  <r>
    <x v="292"/>
    <x v="0"/>
    <x v="13"/>
    <x v="0"/>
    <x v="0"/>
    <x v="9"/>
    <x v="1"/>
    <x v="1"/>
    <n v="120000"/>
    <n v="6000"/>
    <n v="6000"/>
    <n v="8"/>
    <n v="4"/>
    <n v="3"/>
    <x v="3"/>
    <x v="1"/>
    <x v="6"/>
    <x v="1"/>
  </r>
  <r>
    <x v="293"/>
    <x v="1"/>
    <x v="42"/>
    <x v="0"/>
    <x v="1"/>
    <x v="0"/>
    <x v="2"/>
    <x v="1"/>
    <n v="150000"/>
    <n v="7500"/>
    <n v="7500"/>
    <n v="2"/>
    <n v="4"/>
    <n v="2"/>
    <x v="0"/>
    <x v="2"/>
    <x v="7"/>
    <x v="1"/>
  </r>
  <r>
    <x v="294"/>
    <x v="0"/>
    <x v="38"/>
    <x v="0"/>
    <x v="0"/>
    <x v="0"/>
    <x v="2"/>
    <x v="1"/>
    <n v="200000"/>
    <n v="20000"/>
    <n v="10000"/>
    <n v="9"/>
    <n v="5"/>
    <n v="4"/>
    <x v="3"/>
    <x v="1"/>
    <x v="3"/>
    <x v="1"/>
  </r>
  <r>
    <x v="295"/>
    <x v="0"/>
    <x v="46"/>
    <x v="0"/>
    <x v="0"/>
    <x v="0"/>
    <x v="2"/>
    <x v="0"/>
    <n v="140000"/>
    <n v="14000"/>
    <n v="7000"/>
    <n v="9"/>
    <n v="3"/>
    <n v="4"/>
    <x v="0"/>
    <x v="2"/>
    <x v="3"/>
    <x v="1"/>
  </r>
  <r>
    <x v="296"/>
    <x v="0"/>
    <x v="30"/>
    <x v="0"/>
    <x v="1"/>
    <x v="0"/>
    <x v="2"/>
    <x v="1"/>
    <n v="180000"/>
    <n v="18000"/>
    <n v="9000"/>
    <n v="2"/>
    <n v="5"/>
    <n v="4"/>
    <x v="0"/>
    <x v="3"/>
    <x v="3"/>
    <x v="1"/>
  </r>
  <r>
    <x v="297"/>
    <x v="1"/>
    <x v="45"/>
    <x v="0"/>
    <x v="0"/>
    <x v="0"/>
    <x v="2"/>
    <x v="1"/>
    <n v="160000"/>
    <n v="0"/>
    <n v="8000"/>
    <n v="3"/>
    <n v="4"/>
    <n v="2"/>
    <x v="1"/>
    <x v="2"/>
    <x v="9"/>
    <x v="1"/>
  </r>
  <r>
    <x v="298"/>
    <x v="0"/>
    <x v="6"/>
    <x v="0"/>
    <x v="1"/>
    <x v="0"/>
    <x v="2"/>
    <x v="0"/>
    <n v="170000"/>
    <n v="8500"/>
    <n v="8500"/>
    <n v="0"/>
    <n v="3"/>
    <n v="5"/>
    <x v="1"/>
    <x v="2"/>
    <x v="6"/>
    <x v="1"/>
  </r>
  <r>
    <x v="299"/>
    <x v="1"/>
    <x v="6"/>
    <x v="0"/>
    <x v="1"/>
    <x v="1"/>
    <x v="2"/>
    <x v="1"/>
    <n v="180000"/>
    <n v="0"/>
    <n v="9000"/>
    <n v="9"/>
    <n v="3"/>
    <n v="2"/>
    <x v="4"/>
    <x v="2"/>
    <x v="10"/>
    <x v="1"/>
  </r>
  <r>
    <x v="300"/>
    <x v="0"/>
    <x v="25"/>
    <x v="0"/>
    <x v="0"/>
    <x v="1"/>
    <x v="2"/>
    <x v="1"/>
    <n v="170000"/>
    <n v="25500"/>
    <n v="8500"/>
    <n v="2"/>
    <n v="5"/>
    <n v="5"/>
    <x v="0"/>
    <x v="0"/>
    <x v="0"/>
    <x v="0"/>
  </r>
  <r>
    <x v="301"/>
    <x v="1"/>
    <x v="40"/>
    <x v="0"/>
    <x v="1"/>
    <x v="1"/>
    <x v="2"/>
    <x v="0"/>
    <n v="140000"/>
    <n v="7000"/>
    <n v="7000"/>
    <n v="3"/>
    <n v="4"/>
    <n v="5"/>
    <x v="3"/>
    <x v="3"/>
    <x v="7"/>
    <x v="1"/>
  </r>
  <r>
    <x v="302"/>
    <x v="0"/>
    <x v="9"/>
    <x v="1"/>
    <x v="0"/>
    <x v="2"/>
    <x v="2"/>
    <x v="1"/>
    <n v="160000"/>
    <n v="8000"/>
    <n v="8000"/>
    <n v="8"/>
    <n v="5"/>
    <n v="5"/>
    <x v="1"/>
    <x v="1"/>
    <x v="7"/>
    <x v="1"/>
  </r>
  <r>
    <x v="303"/>
    <x v="0"/>
    <x v="21"/>
    <x v="2"/>
    <x v="0"/>
    <x v="2"/>
    <x v="2"/>
    <x v="1"/>
    <n v="150000"/>
    <n v="7500"/>
    <n v="7500"/>
    <n v="5"/>
    <n v="3"/>
    <n v="5"/>
    <x v="3"/>
    <x v="1"/>
    <x v="7"/>
    <x v="1"/>
  </r>
  <r>
    <x v="304"/>
    <x v="0"/>
    <x v="19"/>
    <x v="0"/>
    <x v="0"/>
    <x v="4"/>
    <x v="2"/>
    <x v="1"/>
    <n v="140000"/>
    <n v="21000"/>
    <n v="7000"/>
    <n v="2"/>
    <n v="5"/>
    <n v="5"/>
    <x v="0"/>
    <x v="0"/>
    <x v="0"/>
    <x v="0"/>
  </r>
  <r>
    <x v="305"/>
    <x v="0"/>
    <x v="13"/>
    <x v="0"/>
    <x v="1"/>
    <x v="4"/>
    <x v="2"/>
    <x v="1"/>
    <n v="140000"/>
    <n v="0"/>
    <n v="7000"/>
    <n v="2"/>
    <n v="4"/>
    <n v="4"/>
    <x v="1"/>
    <x v="3"/>
    <x v="9"/>
    <x v="1"/>
  </r>
  <r>
    <x v="306"/>
    <x v="0"/>
    <x v="34"/>
    <x v="0"/>
    <x v="0"/>
    <x v="4"/>
    <x v="2"/>
    <x v="0"/>
    <n v="170000"/>
    <n v="8500"/>
    <n v="8500"/>
    <n v="9"/>
    <n v="3"/>
    <n v="4"/>
    <x v="1"/>
    <x v="0"/>
    <x v="6"/>
    <x v="1"/>
  </r>
  <r>
    <x v="307"/>
    <x v="0"/>
    <x v="26"/>
    <x v="0"/>
    <x v="1"/>
    <x v="4"/>
    <x v="2"/>
    <x v="0"/>
    <n v="140000"/>
    <n v="7000"/>
    <n v="7000"/>
    <n v="2"/>
    <n v="5"/>
    <n v="4"/>
    <x v="1"/>
    <x v="2"/>
    <x v="7"/>
    <x v="1"/>
  </r>
  <r>
    <x v="308"/>
    <x v="0"/>
    <x v="1"/>
    <x v="0"/>
    <x v="0"/>
    <x v="4"/>
    <x v="2"/>
    <x v="1"/>
    <n v="150000"/>
    <n v="0"/>
    <n v="7500"/>
    <n v="10"/>
    <n v="5"/>
    <n v="3"/>
    <x v="4"/>
    <x v="1"/>
    <x v="9"/>
    <x v="1"/>
  </r>
  <r>
    <x v="309"/>
    <x v="0"/>
    <x v="21"/>
    <x v="2"/>
    <x v="0"/>
    <x v="4"/>
    <x v="2"/>
    <x v="0"/>
    <n v="200000"/>
    <n v="0"/>
    <n v="10000"/>
    <n v="5"/>
    <n v="5"/>
    <n v="1"/>
    <x v="3"/>
    <x v="1"/>
    <x v="4"/>
    <x v="1"/>
  </r>
  <r>
    <x v="310"/>
    <x v="0"/>
    <x v="32"/>
    <x v="0"/>
    <x v="0"/>
    <x v="4"/>
    <x v="2"/>
    <x v="1"/>
    <n v="170000"/>
    <n v="0"/>
    <n v="8500"/>
    <n v="7"/>
    <n v="5"/>
    <n v="2"/>
    <x v="4"/>
    <x v="1"/>
    <x v="1"/>
    <x v="1"/>
  </r>
  <r>
    <x v="311"/>
    <x v="0"/>
    <x v="2"/>
    <x v="0"/>
    <x v="1"/>
    <x v="4"/>
    <x v="2"/>
    <x v="1"/>
    <n v="170000"/>
    <n v="0"/>
    <n v="8500"/>
    <n v="6"/>
    <n v="3"/>
    <n v="3"/>
    <x v="2"/>
    <x v="1"/>
    <x v="9"/>
    <x v="1"/>
  </r>
  <r>
    <x v="312"/>
    <x v="0"/>
    <x v="19"/>
    <x v="0"/>
    <x v="1"/>
    <x v="4"/>
    <x v="2"/>
    <x v="0"/>
    <n v="160000"/>
    <n v="16000"/>
    <n v="8000"/>
    <n v="7"/>
    <n v="4"/>
    <n v="3"/>
    <x v="0"/>
    <x v="2"/>
    <x v="3"/>
    <x v="1"/>
  </r>
  <r>
    <x v="313"/>
    <x v="1"/>
    <x v="14"/>
    <x v="0"/>
    <x v="1"/>
    <x v="4"/>
    <x v="2"/>
    <x v="0"/>
    <n v="200000"/>
    <n v="20000"/>
    <n v="10000"/>
    <n v="10"/>
    <n v="5"/>
    <n v="4"/>
    <x v="0"/>
    <x v="1"/>
    <x v="2"/>
    <x v="0"/>
  </r>
  <r>
    <x v="314"/>
    <x v="0"/>
    <x v="22"/>
    <x v="0"/>
    <x v="0"/>
    <x v="4"/>
    <x v="2"/>
    <x v="1"/>
    <n v="170000"/>
    <n v="17000"/>
    <n v="8500"/>
    <n v="2"/>
    <n v="5"/>
    <n v="4"/>
    <x v="2"/>
    <x v="2"/>
    <x v="3"/>
    <x v="1"/>
  </r>
  <r>
    <x v="315"/>
    <x v="0"/>
    <x v="45"/>
    <x v="0"/>
    <x v="1"/>
    <x v="4"/>
    <x v="2"/>
    <x v="1"/>
    <n v="140000"/>
    <n v="0"/>
    <n v="7000"/>
    <n v="9"/>
    <n v="3"/>
    <n v="5"/>
    <x v="1"/>
    <x v="1"/>
    <x v="4"/>
    <x v="1"/>
  </r>
  <r>
    <x v="316"/>
    <x v="0"/>
    <x v="25"/>
    <x v="0"/>
    <x v="0"/>
    <x v="4"/>
    <x v="2"/>
    <x v="0"/>
    <n v="160000"/>
    <n v="8000"/>
    <n v="8000"/>
    <n v="10"/>
    <n v="5"/>
    <n v="4"/>
    <x v="4"/>
    <x v="0"/>
    <x v="7"/>
    <x v="1"/>
  </r>
  <r>
    <x v="317"/>
    <x v="1"/>
    <x v="8"/>
    <x v="0"/>
    <x v="0"/>
    <x v="4"/>
    <x v="2"/>
    <x v="0"/>
    <n v="190000"/>
    <n v="19000"/>
    <n v="9500"/>
    <n v="2"/>
    <n v="4"/>
    <n v="5"/>
    <x v="0"/>
    <x v="3"/>
    <x v="3"/>
    <x v="1"/>
  </r>
  <r>
    <x v="318"/>
    <x v="0"/>
    <x v="40"/>
    <x v="0"/>
    <x v="0"/>
    <x v="4"/>
    <x v="2"/>
    <x v="1"/>
    <n v="180000"/>
    <n v="0"/>
    <n v="9000"/>
    <n v="7"/>
    <n v="5"/>
    <n v="1"/>
    <x v="1"/>
    <x v="2"/>
    <x v="9"/>
    <x v="1"/>
  </r>
  <r>
    <x v="319"/>
    <x v="0"/>
    <x v="42"/>
    <x v="0"/>
    <x v="0"/>
    <x v="5"/>
    <x v="2"/>
    <x v="0"/>
    <n v="140000"/>
    <n v="7000"/>
    <n v="7000"/>
    <n v="7"/>
    <n v="5"/>
    <n v="2"/>
    <x v="3"/>
    <x v="1"/>
    <x v="6"/>
    <x v="1"/>
  </r>
  <r>
    <x v="320"/>
    <x v="1"/>
    <x v="17"/>
    <x v="0"/>
    <x v="0"/>
    <x v="5"/>
    <x v="2"/>
    <x v="1"/>
    <n v="150000"/>
    <n v="0"/>
    <n v="7500"/>
    <n v="7"/>
    <n v="4"/>
    <n v="4"/>
    <x v="1"/>
    <x v="1"/>
    <x v="4"/>
    <x v="1"/>
  </r>
  <r>
    <x v="321"/>
    <x v="0"/>
    <x v="19"/>
    <x v="0"/>
    <x v="0"/>
    <x v="5"/>
    <x v="2"/>
    <x v="1"/>
    <n v="180000"/>
    <n v="27000"/>
    <n v="9000"/>
    <n v="2"/>
    <n v="5"/>
    <n v="5"/>
    <x v="0"/>
    <x v="1"/>
    <x v="8"/>
    <x v="0"/>
  </r>
  <r>
    <x v="322"/>
    <x v="0"/>
    <x v="27"/>
    <x v="2"/>
    <x v="1"/>
    <x v="5"/>
    <x v="2"/>
    <x v="0"/>
    <n v="200000"/>
    <n v="0"/>
    <n v="10000"/>
    <n v="5"/>
    <n v="3"/>
    <n v="3"/>
    <x v="1"/>
    <x v="2"/>
    <x v="9"/>
    <x v="1"/>
  </r>
  <r>
    <x v="323"/>
    <x v="0"/>
    <x v="25"/>
    <x v="0"/>
    <x v="0"/>
    <x v="5"/>
    <x v="2"/>
    <x v="0"/>
    <n v="160000"/>
    <n v="16000"/>
    <n v="8000"/>
    <n v="8"/>
    <n v="5"/>
    <n v="4"/>
    <x v="0"/>
    <x v="3"/>
    <x v="3"/>
    <x v="1"/>
  </r>
  <r>
    <x v="324"/>
    <x v="0"/>
    <x v="37"/>
    <x v="0"/>
    <x v="0"/>
    <x v="5"/>
    <x v="2"/>
    <x v="0"/>
    <n v="180000"/>
    <n v="0"/>
    <n v="9000"/>
    <n v="4"/>
    <n v="2"/>
    <n v="4"/>
    <x v="3"/>
    <x v="3"/>
    <x v="9"/>
    <x v="1"/>
  </r>
  <r>
    <x v="325"/>
    <x v="0"/>
    <x v="7"/>
    <x v="0"/>
    <x v="1"/>
    <x v="6"/>
    <x v="2"/>
    <x v="1"/>
    <n v="190000"/>
    <n v="0"/>
    <n v="9500"/>
    <n v="6"/>
    <n v="3"/>
    <n v="4"/>
    <x v="4"/>
    <x v="1"/>
    <x v="1"/>
    <x v="1"/>
  </r>
  <r>
    <x v="326"/>
    <x v="0"/>
    <x v="6"/>
    <x v="0"/>
    <x v="0"/>
    <x v="7"/>
    <x v="2"/>
    <x v="0"/>
    <n v="160000"/>
    <n v="8000"/>
    <n v="8000"/>
    <n v="6"/>
    <n v="3"/>
    <n v="5"/>
    <x v="0"/>
    <x v="3"/>
    <x v="7"/>
    <x v="1"/>
  </r>
  <r>
    <x v="327"/>
    <x v="0"/>
    <x v="32"/>
    <x v="0"/>
    <x v="0"/>
    <x v="7"/>
    <x v="2"/>
    <x v="1"/>
    <n v="150000"/>
    <n v="0"/>
    <n v="7500"/>
    <n v="10"/>
    <n v="4"/>
    <n v="3"/>
    <x v="4"/>
    <x v="3"/>
    <x v="10"/>
    <x v="1"/>
  </r>
  <r>
    <x v="328"/>
    <x v="1"/>
    <x v="32"/>
    <x v="0"/>
    <x v="0"/>
    <x v="7"/>
    <x v="2"/>
    <x v="1"/>
    <n v="140000"/>
    <n v="7000"/>
    <n v="7000"/>
    <n v="2"/>
    <n v="5"/>
    <n v="4"/>
    <x v="1"/>
    <x v="1"/>
    <x v="6"/>
    <x v="1"/>
  </r>
  <r>
    <x v="329"/>
    <x v="1"/>
    <x v="19"/>
    <x v="0"/>
    <x v="0"/>
    <x v="7"/>
    <x v="2"/>
    <x v="1"/>
    <n v="170000"/>
    <n v="17000"/>
    <n v="8500"/>
    <n v="0"/>
    <n v="3"/>
    <n v="4"/>
    <x v="0"/>
    <x v="2"/>
    <x v="3"/>
    <x v="1"/>
  </r>
  <r>
    <x v="330"/>
    <x v="0"/>
    <x v="39"/>
    <x v="0"/>
    <x v="1"/>
    <x v="8"/>
    <x v="2"/>
    <x v="0"/>
    <n v="170000"/>
    <n v="25500"/>
    <n v="8500"/>
    <n v="4"/>
    <n v="5"/>
    <n v="5"/>
    <x v="0"/>
    <x v="0"/>
    <x v="0"/>
    <x v="0"/>
  </r>
  <r>
    <x v="331"/>
    <x v="0"/>
    <x v="43"/>
    <x v="0"/>
    <x v="1"/>
    <x v="9"/>
    <x v="2"/>
    <x v="1"/>
    <n v="200000"/>
    <n v="10000"/>
    <n v="10000"/>
    <n v="4"/>
    <n v="3"/>
    <n v="4"/>
    <x v="2"/>
    <x v="2"/>
    <x v="6"/>
    <x v="1"/>
  </r>
  <r>
    <x v="332"/>
    <x v="1"/>
    <x v="31"/>
    <x v="0"/>
    <x v="0"/>
    <x v="9"/>
    <x v="2"/>
    <x v="0"/>
    <n v="170000"/>
    <n v="8500"/>
    <n v="8500"/>
    <n v="7"/>
    <n v="4"/>
    <n v="3"/>
    <x v="3"/>
    <x v="2"/>
    <x v="7"/>
    <x v="1"/>
  </r>
  <r>
    <x v="333"/>
    <x v="0"/>
    <x v="25"/>
    <x v="0"/>
    <x v="0"/>
    <x v="0"/>
    <x v="3"/>
    <x v="0"/>
    <n v="210000"/>
    <n v="31500"/>
    <n v="10500"/>
    <n v="2"/>
    <n v="5"/>
    <n v="5"/>
    <x v="3"/>
    <x v="0"/>
    <x v="5"/>
    <x v="0"/>
  </r>
  <r>
    <x v="334"/>
    <x v="1"/>
    <x v="26"/>
    <x v="0"/>
    <x v="1"/>
    <x v="0"/>
    <x v="3"/>
    <x v="1"/>
    <n v="220000"/>
    <n v="11000"/>
    <n v="11000"/>
    <n v="10"/>
    <n v="5"/>
    <n v="5"/>
    <x v="1"/>
    <x v="1"/>
    <x v="7"/>
    <x v="1"/>
  </r>
  <r>
    <x v="335"/>
    <x v="0"/>
    <x v="34"/>
    <x v="0"/>
    <x v="0"/>
    <x v="0"/>
    <x v="3"/>
    <x v="0"/>
    <n v="260000"/>
    <n v="26000"/>
    <n v="13000"/>
    <n v="9"/>
    <n v="5"/>
    <n v="4"/>
    <x v="0"/>
    <x v="3"/>
    <x v="3"/>
    <x v="1"/>
  </r>
  <r>
    <x v="336"/>
    <x v="0"/>
    <x v="20"/>
    <x v="0"/>
    <x v="1"/>
    <x v="1"/>
    <x v="3"/>
    <x v="1"/>
    <n v="280000"/>
    <n v="42000"/>
    <n v="14000"/>
    <n v="7"/>
    <n v="5"/>
    <n v="5"/>
    <x v="0"/>
    <x v="2"/>
    <x v="5"/>
    <x v="0"/>
  </r>
  <r>
    <x v="337"/>
    <x v="1"/>
    <x v="22"/>
    <x v="0"/>
    <x v="0"/>
    <x v="2"/>
    <x v="3"/>
    <x v="0"/>
    <n v="260000"/>
    <n v="0"/>
    <n v="13000"/>
    <n v="8"/>
    <n v="3"/>
    <n v="4"/>
    <x v="4"/>
    <x v="1"/>
    <x v="1"/>
    <x v="1"/>
  </r>
  <r>
    <x v="10"/>
    <x v="0"/>
    <x v="31"/>
    <x v="0"/>
    <x v="1"/>
    <x v="3"/>
    <x v="3"/>
    <x v="1"/>
    <n v="250000"/>
    <n v="25000"/>
    <n v="12500"/>
    <n v="7"/>
    <n v="5"/>
    <n v="4"/>
    <x v="0"/>
    <x v="1"/>
    <x v="2"/>
    <x v="0"/>
  </r>
  <r>
    <x v="11"/>
    <x v="0"/>
    <x v="15"/>
    <x v="0"/>
    <x v="0"/>
    <x v="4"/>
    <x v="3"/>
    <x v="1"/>
    <n v="300000"/>
    <n v="45000"/>
    <n v="15000"/>
    <n v="5"/>
    <n v="5"/>
    <n v="4"/>
    <x v="0"/>
    <x v="2"/>
    <x v="8"/>
    <x v="0"/>
  </r>
  <r>
    <x v="12"/>
    <x v="0"/>
    <x v="44"/>
    <x v="0"/>
    <x v="0"/>
    <x v="4"/>
    <x v="3"/>
    <x v="1"/>
    <n v="290000"/>
    <n v="0"/>
    <n v="14500"/>
    <n v="6"/>
    <n v="3"/>
    <n v="2"/>
    <x v="1"/>
    <x v="3"/>
    <x v="11"/>
    <x v="1"/>
  </r>
  <r>
    <x v="13"/>
    <x v="0"/>
    <x v="3"/>
    <x v="0"/>
    <x v="0"/>
    <x v="4"/>
    <x v="3"/>
    <x v="0"/>
    <n v="210000"/>
    <n v="10500"/>
    <n v="10500"/>
    <n v="5"/>
    <n v="5"/>
    <n v="3"/>
    <x v="0"/>
    <x v="3"/>
    <x v="7"/>
    <x v="1"/>
  </r>
  <r>
    <x v="14"/>
    <x v="1"/>
    <x v="32"/>
    <x v="0"/>
    <x v="0"/>
    <x v="4"/>
    <x v="3"/>
    <x v="1"/>
    <n v="230000"/>
    <n v="11500"/>
    <n v="11500"/>
    <n v="2"/>
    <n v="4"/>
    <n v="2"/>
    <x v="0"/>
    <x v="2"/>
    <x v="7"/>
    <x v="1"/>
  </r>
  <r>
    <x v="15"/>
    <x v="1"/>
    <x v="27"/>
    <x v="0"/>
    <x v="0"/>
    <x v="4"/>
    <x v="3"/>
    <x v="1"/>
    <n v="280000"/>
    <n v="0"/>
    <n v="14000"/>
    <n v="6"/>
    <n v="2"/>
    <n v="3"/>
    <x v="2"/>
    <x v="0"/>
    <x v="4"/>
    <x v="1"/>
  </r>
  <r>
    <x v="16"/>
    <x v="0"/>
    <x v="19"/>
    <x v="0"/>
    <x v="1"/>
    <x v="4"/>
    <x v="3"/>
    <x v="0"/>
    <n v="250000"/>
    <n v="25000"/>
    <n v="12500"/>
    <n v="5"/>
    <n v="4"/>
    <n v="5"/>
    <x v="0"/>
    <x v="3"/>
    <x v="3"/>
    <x v="1"/>
  </r>
  <r>
    <x v="23"/>
    <x v="1"/>
    <x v="32"/>
    <x v="0"/>
    <x v="0"/>
    <x v="5"/>
    <x v="3"/>
    <x v="1"/>
    <n v="220000"/>
    <n v="22000"/>
    <n v="11000"/>
    <n v="2"/>
    <n v="5"/>
    <n v="2"/>
    <x v="0"/>
    <x v="0"/>
    <x v="2"/>
    <x v="0"/>
  </r>
  <r>
    <x v="338"/>
    <x v="0"/>
    <x v="34"/>
    <x v="0"/>
    <x v="1"/>
    <x v="5"/>
    <x v="3"/>
    <x v="0"/>
    <n v="300000"/>
    <n v="15000"/>
    <n v="15000"/>
    <n v="10"/>
    <n v="3"/>
    <n v="3"/>
    <x v="0"/>
    <x v="2"/>
    <x v="7"/>
    <x v="1"/>
  </r>
  <r>
    <x v="339"/>
    <x v="1"/>
    <x v="15"/>
    <x v="0"/>
    <x v="0"/>
    <x v="5"/>
    <x v="3"/>
    <x v="0"/>
    <n v="210000"/>
    <n v="31500"/>
    <n v="10500"/>
    <n v="0"/>
    <n v="5"/>
    <n v="5"/>
    <x v="0"/>
    <x v="0"/>
    <x v="0"/>
    <x v="0"/>
  </r>
  <r>
    <x v="340"/>
    <x v="0"/>
    <x v="17"/>
    <x v="0"/>
    <x v="1"/>
    <x v="6"/>
    <x v="3"/>
    <x v="0"/>
    <n v="250000"/>
    <n v="12500"/>
    <n v="12500"/>
    <n v="2"/>
    <n v="3"/>
    <n v="4"/>
    <x v="3"/>
    <x v="1"/>
    <x v="6"/>
    <x v="1"/>
  </r>
  <r>
    <x v="341"/>
    <x v="0"/>
    <x v="32"/>
    <x v="0"/>
    <x v="0"/>
    <x v="7"/>
    <x v="3"/>
    <x v="0"/>
    <n v="280000"/>
    <n v="14000"/>
    <n v="14000"/>
    <n v="2"/>
    <n v="5"/>
    <n v="3"/>
    <x v="4"/>
    <x v="0"/>
    <x v="6"/>
    <x v="1"/>
  </r>
  <r>
    <x v="342"/>
    <x v="0"/>
    <x v="17"/>
    <x v="0"/>
    <x v="0"/>
    <x v="7"/>
    <x v="3"/>
    <x v="1"/>
    <n v="240000"/>
    <n v="0"/>
    <n v="12000"/>
    <n v="9"/>
    <n v="4"/>
    <n v="2"/>
    <x v="1"/>
    <x v="4"/>
    <x v="11"/>
    <x v="1"/>
  </r>
  <r>
    <x v="343"/>
    <x v="0"/>
    <x v="9"/>
    <x v="0"/>
    <x v="1"/>
    <x v="8"/>
    <x v="3"/>
    <x v="1"/>
    <n v="280000"/>
    <n v="42000"/>
    <n v="14000"/>
    <n v="9"/>
    <n v="5"/>
    <n v="4"/>
    <x v="0"/>
    <x v="2"/>
    <x v="8"/>
    <x v="0"/>
  </r>
  <r>
    <x v="23"/>
    <x v="1"/>
    <x v="43"/>
    <x v="0"/>
    <x v="0"/>
    <x v="9"/>
    <x v="3"/>
    <x v="0"/>
    <n v="280000"/>
    <n v="0"/>
    <n v="14000"/>
    <n v="4"/>
    <n v="4"/>
    <n v="3"/>
    <x v="1"/>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20">
    <pivotField showAll="0"/>
    <pivotField dataField="1"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axis="axisRow" showAll="0">
      <items count="11">
        <item x="8"/>
        <item x="4"/>
        <item x="6"/>
        <item x="9"/>
        <item x="2"/>
        <item x="0"/>
        <item x="1"/>
        <item x="7"/>
        <item x="5"/>
        <item x="3"/>
        <item t="default"/>
      </items>
    </pivotField>
    <pivotField showAll="0"/>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1">
    <i>
      <x/>
    </i>
    <i>
      <x v="1"/>
    </i>
    <i>
      <x v="2"/>
    </i>
    <i>
      <x v="3"/>
    </i>
    <i>
      <x v="4"/>
    </i>
    <i>
      <x v="5"/>
    </i>
    <i>
      <x v="6"/>
    </i>
    <i>
      <x v="7"/>
    </i>
    <i>
      <x v="8"/>
    </i>
    <i>
      <x v="9"/>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rowHeaderCaption="Department">
  <location ref="D6:F15" firstHeaderRow="1" firstDataRow="1" firstDataCol="2"/>
  <pivotFields count="20">
    <pivotField dataField="1" compact="0" outline="0" showAll="0" defaultSubtotal="0">
      <items count="344">
        <item x="299"/>
        <item x="329"/>
        <item x="230"/>
        <item x="17"/>
        <item x="269"/>
        <item x="78"/>
        <item x="31"/>
        <item x="171"/>
        <item x="152"/>
        <item x="172"/>
        <item x="114"/>
        <item x="253"/>
        <item x="21"/>
        <item x="33"/>
        <item x="119"/>
        <item x="159"/>
        <item x="246"/>
        <item x="205"/>
        <item x="143"/>
        <item x="215"/>
        <item x="225"/>
        <item x="221"/>
        <item x="104"/>
        <item x="130"/>
        <item x="125"/>
        <item x="57"/>
        <item x="303"/>
        <item x="321"/>
        <item x="83"/>
        <item x="54"/>
        <item x="61"/>
        <item x="213"/>
        <item x="124"/>
        <item x="216"/>
        <item x="49"/>
        <item x="239"/>
        <item x="90"/>
        <item x="116"/>
        <item x="24"/>
        <item x="160"/>
        <item x="139"/>
        <item x="270"/>
        <item x="339"/>
        <item x="261"/>
        <item x="257"/>
        <item x="309"/>
        <item x="302"/>
        <item x="262"/>
        <item x="190"/>
        <item x="115"/>
        <item x="167"/>
        <item x="203"/>
        <item x="184"/>
        <item x="69"/>
        <item x="164"/>
        <item x="255"/>
        <item x="75"/>
        <item x="334"/>
        <item x="194"/>
        <item x="165"/>
        <item x="142"/>
        <item x="70"/>
        <item x="168"/>
        <item x="58"/>
        <item x="95"/>
        <item x="123"/>
        <item x="245"/>
        <item x="117"/>
        <item x="293"/>
        <item x="71"/>
        <item x="178"/>
        <item x="204"/>
        <item x="183"/>
        <item x="224"/>
        <item x="85"/>
        <item x="0"/>
        <item x="325"/>
        <item x="283"/>
        <item x="87"/>
        <item x="44"/>
        <item x="155"/>
        <item x="331"/>
        <item x="79"/>
        <item x="318"/>
        <item x="274"/>
        <item x="92"/>
        <item x="156"/>
        <item x="223"/>
        <item x="243"/>
        <item x="144"/>
        <item x="105"/>
        <item x="214"/>
        <item x="148"/>
        <item x="176"/>
        <item x="149"/>
        <item x="25"/>
        <item x="192"/>
        <item x="7"/>
        <item x="200"/>
        <item x="42"/>
        <item x="122"/>
        <item x="251"/>
        <item x="259"/>
        <item x="6"/>
        <item x="291"/>
        <item x="14"/>
        <item x="238"/>
        <item x="28"/>
        <item x="32"/>
        <item x="146"/>
        <item x="137"/>
        <item x="154"/>
        <item x="53"/>
        <item x="23"/>
        <item x="279"/>
        <item x="41"/>
        <item x="250"/>
        <item x="202"/>
        <item x="241"/>
        <item x="39"/>
        <item x="111"/>
        <item x="126"/>
        <item x="135"/>
        <item x="222"/>
        <item x="327"/>
        <item x="88"/>
        <item x="286"/>
        <item x="267"/>
        <item x="16"/>
        <item x="319"/>
        <item x="188"/>
        <item x="46"/>
        <item x="233"/>
        <item x="198"/>
        <item x="208"/>
        <item x="36"/>
        <item x="13"/>
        <item x="55"/>
        <item x="108"/>
        <item x="181"/>
        <item x="80"/>
        <item x="240"/>
        <item x="209"/>
        <item x="323"/>
        <item x="260"/>
        <item x="322"/>
        <item x="212"/>
        <item x="206"/>
        <item x="100"/>
        <item x="73"/>
        <item x="120"/>
        <item x="242"/>
        <item x="37"/>
        <item x="121"/>
        <item x="231"/>
        <item x="228"/>
        <item x="312"/>
        <item x="207"/>
        <item x="52"/>
        <item x="134"/>
        <item x="107"/>
        <item x="35"/>
        <item x="59"/>
        <item x="289"/>
        <item x="3"/>
        <item x="296"/>
        <item x="276"/>
        <item x="297"/>
        <item x="43"/>
        <item x="112"/>
        <item x="170"/>
        <item x="15"/>
        <item x="320"/>
        <item x="336"/>
        <item x="284"/>
        <item x="298"/>
        <item x="91"/>
        <item x="271"/>
        <item x="340"/>
        <item x="19"/>
        <item x="82"/>
        <item x="343"/>
        <item x="307"/>
        <item x="84"/>
        <item x="18"/>
        <item x="249"/>
        <item x="220"/>
        <item x="313"/>
        <item x="11"/>
        <item x="264"/>
        <item x="150"/>
        <item x="62"/>
        <item x="235"/>
        <item x="127"/>
        <item x="229"/>
        <item x="162"/>
        <item x="180"/>
        <item x="157"/>
        <item x="30"/>
        <item x="252"/>
        <item x="2"/>
        <item x="342"/>
        <item x="9"/>
        <item x="103"/>
        <item x="193"/>
        <item x="147"/>
        <item x="26"/>
        <item x="244"/>
        <item x="113"/>
        <item x="197"/>
        <item x="211"/>
        <item x="65"/>
        <item x="166"/>
        <item x="182"/>
        <item x="136"/>
        <item x="337"/>
        <item x="81"/>
        <item x="66"/>
        <item x="133"/>
        <item x="273"/>
        <item x="263"/>
        <item x="277"/>
        <item x="237"/>
        <item x="256"/>
        <item x="89"/>
        <item x="332"/>
        <item x="317"/>
        <item x="4"/>
        <item x="219"/>
        <item x="128"/>
        <item x="38"/>
        <item x="217"/>
        <item x="189"/>
        <item x="34"/>
        <item x="201"/>
        <item x="210"/>
        <item x="29"/>
        <item x="74"/>
        <item x="50"/>
        <item x="118"/>
        <item x="175"/>
        <item x="292"/>
        <item x="93"/>
        <item x="328"/>
        <item x="131"/>
        <item x="153"/>
        <item x="129"/>
        <item x="63"/>
        <item x="47"/>
        <item x="272"/>
        <item x="140"/>
        <item x="132"/>
        <item x="45"/>
        <item x="68"/>
        <item x="163"/>
        <item x="22"/>
        <item x="311"/>
        <item x="48"/>
        <item x="56"/>
        <item x="177"/>
        <item x="141"/>
        <item x="161"/>
        <item x="218"/>
        <item x="8"/>
        <item x="333"/>
        <item x="145"/>
        <item x="101"/>
        <item x="76"/>
        <item x="341"/>
        <item x="287"/>
        <item x="97"/>
        <item x="106"/>
        <item x="226"/>
        <item x="316"/>
        <item x="191"/>
        <item x="151"/>
        <item x="60"/>
        <item x="40"/>
        <item x="234"/>
        <item x="199"/>
        <item x="5"/>
        <item x="72"/>
        <item x="315"/>
        <item x="306"/>
        <item x="254"/>
        <item x="330"/>
        <item x="338"/>
        <item x="110"/>
        <item x="138"/>
        <item x="282"/>
        <item x="94"/>
        <item x="288"/>
        <item x="300"/>
        <item x="265"/>
        <item x="51"/>
        <item x="179"/>
        <item x="294"/>
        <item x="258"/>
        <item x="99"/>
        <item x="86"/>
        <item x="285"/>
        <item x="278"/>
        <item x="304"/>
        <item x="227"/>
        <item x="326"/>
        <item x="295"/>
        <item x="96"/>
        <item x="12"/>
        <item x="290"/>
        <item x="335"/>
        <item x="248"/>
        <item x="67"/>
        <item x="109"/>
        <item x="102"/>
        <item x="173"/>
        <item x="247"/>
        <item x="1"/>
        <item x="77"/>
        <item x="158"/>
        <item x="64"/>
        <item x="27"/>
        <item x="236"/>
        <item x="196"/>
        <item x="186"/>
        <item x="310"/>
        <item x="280"/>
        <item x="20"/>
        <item x="195"/>
        <item x="174"/>
        <item x="187"/>
        <item x="275"/>
        <item x="281"/>
        <item x="301"/>
        <item x="266"/>
        <item x="185"/>
        <item x="169"/>
        <item x="232"/>
        <item x="308"/>
        <item x="10"/>
        <item x="305"/>
        <item x="268"/>
        <item x="314"/>
        <item x="98"/>
        <item x="324"/>
      </items>
    </pivotField>
    <pivotField compact="0" outline="0" showAll="0" defaultSubtotal="0">
      <items count="2">
        <item x="1"/>
        <item x="0"/>
      </items>
    </pivotField>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10">
        <item x="8"/>
        <item x="4"/>
        <item x="6"/>
        <item x="9"/>
        <item x="2"/>
        <item x="0"/>
        <item x="1"/>
        <item x="7"/>
        <item x="5"/>
        <item x="3"/>
      </items>
    </pivotField>
    <pivotField axis="axisRow" compact="0" outline="0" showAll="0" defaultSubtotal="0">
      <items count="4">
        <item x="1"/>
        <item x="2"/>
        <item x="0"/>
        <item x="3"/>
      </items>
    </pivotField>
    <pivotField compact="0" outline="0" showAll="0" defaultSubtotal="0">
      <items count="2">
        <item x="1"/>
        <item x="0"/>
      </items>
    </pivotField>
    <pivotField compact="0" numFmtId="165" outline="0" showAll="0" defaultSubtotal="0"/>
    <pivotField compact="0" numFmtId="165"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0"/>
        <item x="1"/>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2">
    <field x="6"/>
    <field x="17"/>
  </rowFields>
  <rowItems count="9">
    <i>
      <x/>
      <x/>
    </i>
    <i r="1">
      <x v="1"/>
    </i>
    <i>
      <x v="1"/>
      <x/>
    </i>
    <i r="1">
      <x v="1"/>
    </i>
    <i>
      <x v="2"/>
      <x/>
    </i>
    <i r="1">
      <x v="1"/>
    </i>
    <i>
      <x v="3"/>
      <x/>
    </i>
    <i r="1">
      <x v="1"/>
    </i>
    <i t="grand">
      <x/>
    </i>
  </rowItems>
  <colItems count="1">
    <i/>
  </colItems>
  <dataFields count="1">
    <dataField name="Count of employees" fld="0" subtotal="count" baseField="17" baseItem="0"/>
  </dataFields>
  <formats count="7">
    <format dxfId="23">
      <pivotArea grandRow="1" outline="0" collapsedLevelsAreSubtotals="1" fieldPosition="0"/>
    </format>
    <format dxfId="22">
      <pivotArea grandRow="1" outline="0" collapsedLevelsAreSubtotals="1" fieldPosition="0"/>
    </format>
    <format dxfId="21">
      <pivotArea grandRow="1" outline="0" collapsedLevelsAreSubtotals="1" fieldPosition="0"/>
    </format>
    <format dxfId="20">
      <pivotArea grandRow="1" outline="0" collapsedLevelsAreSubtotals="1" fieldPosition="0"/>
    </format>
    <format dxfId="19">
      <pivotArea grandRow="1" outline="0" collapsedLevelsAreSubtotals="1" fieldPosition="0"/>
    </format>
    <format dxfId="18">
      <pivotArea grandRow="1" outline="0" collapsedLevelsAreSubtotals="1" fieldPosition="0"/>
    </format>
    <format dxfId="1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rowHeaderCaption="Department">
  <location ref="C4:D9" firstHeaderRow="1" firstDataRow="1" firstDataCol="1"/>
  <pivotFields count="20">
    <pivotField compact="0" outline="0" showAll="0" defaultSubtotal="0">
      <items count="344">
        <item x="299"/>
        <item x="329"/>
        <item x="230"/>
        <item x="17"/>
        <item x="269"/>
        <item x="78"/>
        <item x="31"/>
        <item x="171"/>
        <item x="152"/>
        <item x="172"/>
        <item x="114"/>
        <item x="253"/>
        <item x="21"/>
        <item x="33"/>
        <item x="119"/>
        <item x="159"/>
        <item x="246"/>
        <item x="205"/>
        <item x="143"/>
        <item x="215"/>
        <item x="225"/>
        <item x="221"/>
        <item x="104"/>
        <item x="130"/>
        <item x="125"/>
        <item x="57"/>
        <item x="303"/>
        <item x="321"/>
        <item x="83"/>
        <item x="54"/>
        <item x="61"/>
        <item x="213"/>
        <item x="124"/>
        <item x="216"/>
        <item x="49"/>
        <item x="239"/>
        <item x="90"/>
        <item x="116"/>
        <item x="24"/>
        <item x="160"/>
        <item x="139"/>
        <item x="270"/>
        <item x="339"/>
        <item x="261"/>
        <item x="257"/>
        <item x="309"/>
        <item x="302"/>
        <item x="262"/>
        <item x="190"/>
        <item x="115"/>
        <item x="167"/>
        <item x="203"/>
        <item x="184"/>
        <item x="69"/>
        <item x="164"/>
        <item x="255"/>
        <item x="75"/>
        <item x="334"/>
        <item x="194"/>
        <item x="165"/>
        <item x="142"/>
        <item x="70"/>
        <item x="168"/>
        <item x="58"/>
        <item x="95"/>
        <item x="123"/>
        <item x="245"/>
        <item x="117"/>
        <item x="293"/>
        <item x="71"/>
        <item x="178"/>
        <item x="204"/>
        <item x="183"/>
        <item x="224"/>
        <item x="85"/>
        <item x="0"/>
        <item x="325"/>
        <item x="283"/>
        <item x="87"/>
        <item x="44"/>
        <item x="155"/>
        <item x="331"/>
        <item x="79"/>
        <item x="318"/>
        <item x="274"/>
        <item x="92"/>
        <item x="156"/>
        <item x="223"/>
        <item x="243"/>
        <item x="144"/>
        <item x="105"/>
        <item x="214"/>
        <item x="148"/>
        <item x="176"/>
        <item x="149"/>
        <item x="25"/>
        <item x="192"/>
        <item x="7"/>
        <item x="200"/>
        <item x="42"/>
        <item x="122"/>
        <item x="251"/>
        <item x="259"/>
        <item x="6"/>
        <item x="291"/>
        <item x="14"/>
        <item x="238"/>
        <item x="28"/>
        <item x="32"/>
        <item x="146"/>
        <item x="137"/>
        <item x="154"/>
        <item x="53"/>
        <item x="23"/>
        <item x="279"/>
        <item x="41"/>
        <item x="250"/>
        <item x="202"/>
        <item x="241"/>
        <item x="39"/>
        <item x="111"/>
        <item x="126"/>
        <item x="135"/>
        <item x="222"/>
        <item x="327"/>
        <item x="88"/>
        <item x="286"/>
        <item x="267"/>
        <item x="16"/>
        <item x="319"/>
        <item x="188"/>
        <item x="46"/>
        <item x="233"/>
        <item x="198"/>
        <item x="208"/>
        <item x="36"/>
        <item x="13"/>
        <item x="55"/>
        <item x="108"/>
        <item x="181"/>
        <item x="80"/>
        <item x="240"/>
        <item x="209"/>
        <item x="323"/>
        <item x="260"/>
        <item x="322"/>
        <item x="212"/>
        <item x="206"/>
        <item x="100"/>
        <item x="73"/>
        <item x="120"/>
        <item x="242"/>
        <item x="37"/>
        <item x="121"/>
        <item x="231"/>
        <item x="228"/>
        <item x="312"/>
        <item x="207"/>
        <item x="52"/>
        <item x="134"/>
        <item x="107"/>
        <item x="35"/>
        <item x="59"/>
        <item x="289"/>
        <item x="3"/>
        <item x="296"/>
        <item x="276"/>
        <item x="297"/>
        <item x="43"/>
        <item x="112"/>
        <item x="170"/>
        <item x="15"/>
        <item x="320"/>
        <item x="336"/>
        <item x="284"/>
        <item x="298"/>
        <item x="91"/>
        <item x="271"/>
        <item x="340"/>
        <item x="19"/>
        <item x="82"/>
        <item x="343"/>
        <item x="307"/>
        <item x="84"/>
        <item x="18"/>
        <item x="249"/>
        <item x="220"/>
        <item x="313"/>
        <item x="11"/>
        <item x="264"/>
        <item x="150"/>
        <item x="62"/>
        <item x="235"/>
        <item x="127"/>
        <item x="229"/>
        <item x="162"/>
        <item x="180"/>
        <item x="157"/>
        <item x="30"/>
        <item x="252"/>
        <item x="2"/>
        <item x="342"/>
        <item x="9"/>
        <item x="103"/>
        <item x="193"/>
        <item x="147"/>
        <item x="26"/>
        <item x="244"/>
        <item x="113"/>
        <item x="197"/>
        <item x="211"/>
        <item x="65"/>
        <item x="166"/>
        <item x="182"/>
        <item x="136"/>
        <item x="337"/>
        <item x="81"/>
        <item x="66"/>
        <item x="133"/>
        <item x="273"/>
        <item x="263"/>
        <item x="277"/>
        <item x="237"/>
        <item x="256"/>
        <item x="89"/>
        <item x="332"/>
        <item x="317"/>
        <item x="4"/>
        <item x="219"/>
        <item x="128"/>
        <item x="38"/>
        <item x="217"/>
        <item x="189"/>
        <item x="34"/>
        <item x="201"/>
        <item x="210"/>
        <item x="29"/>
        <item x="74"/>
        <item x="50"/>
        <item x="118"/>
        <item x="175"/>
        <item x="292"/>
        <item x="93"/>
        <item x="328"/>
        <item x="131"/>
        <item x="153"/>
        <item x="129"/>
        <item x="63"/>
        <item x="47"/>
        <item x="272"/>
        <item x="140"/>
        <item x="132"/>
        <item x="45"/>
        <item x="68"/>
        <item x="163"/>
        <item x="22"/>
        <item x="311"/>
        <item x="48"/>
        <item x="56"/>
        <item x="177"/>
        <item x="141"/>
        <item x="161"/>
        <item x="218"/>
        <item x="8"/>
        <item x="333"/>
        <item x="145"/>
        <item x="101"/>
        <item x="76"/>
        <item x="341"/>
        <item x="287"/>
        <item x="97"/>
        <item x="106"/>
        <item x="226"/>
        <item x="316"/>
        <item x="191"/>
        <item x="151"/>
        <item x="60"/>
        <item x="40"/>
        <item x="234"/>
        <item x="199"/>
        <item x="5"/>
        <item x="72"/>
        <item x="315"/>
        <item x="306"/>
        <item x="254"/>
        <item x="330"/>
        <item x="338"/>
        <item x="110"/>
        <item x="138"/>
        <item x="282"/>
        <item x="94"/>
        <item x="288"/>
        <item x="300"/>
        <item x="265"/>
        <item x="51"/>
        <item x="179"/>
        <item x="294"/>
        <item x="258"/>
        <item x="99"/>
        <item x="86"/>
        <item x="285"/>
        <item x="278"/>
        <item x="304"/>
        <item x="227"/>
        <item x="326"/>
        <item x="295"/>
        <item x="96"/>
        <item x="12"/>
        <item x="290"/>
        <item x="335"/>
        <item x="248"/>
        <item x="67"/>
        <item x="109"/>
        <item x="102"/>
        <item x="173"/>
        <item x="247"/>
        <item x="1"/>
        <item x="77"/>
        <item x="158"/>
        <item x="64"/>
        <item x="27"/>
        <item x="236"/>
        <item x="196"/>
        <item x="186"/>
        <item x="310"/>
        <item x="280"/>
        <item x="20"/>
        <item x="195"/>
        <item x="174"/>
        <item x="187"/>
        <item x="275"/>
        <item x="281"/>
        <item x="301"/>
        <item x="266"/>
        <item x="185"/>
        <item x="169"/>
        <item x="232"/>
        <item x="308"/>
        <item x="10"/>
        <item x="305"/>
        <item x="268"/>
        <item x="314"/>
        <item x="98"/>
        <item x="324"/>
      </items>
    </pivotField>
    <pivotField compact="0" outline="0" showAll="0" defaultSubtotal="0">
      <items count="2">
        <item x="1"/>
        <item x="0"/>
      </items>
    </pivotField>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10">
        <item x="8"/>
        <item x="4"/>
        <item x="6"/>
        <item x="9"/>
        <item x="2"/>
        <item x="0"/>
        <item x="1"/>
        <item x="7"/>
        <item x="5"/>
        <item x="3"/>
      </items>
    </pivotField>
    <pivotField axis="axisRow" compact="0" outline="0" showAll="0" defaultSubtotal="0">
      <items count="4">
        <item x="1"/>
        <item x="2"/>
        <item x="0"/>
        <item x="3"/>
      </items>
    </pivotField>
    <pivotField compact="0" outline="0" showAll="0" defaultSubtotal="0">
      <items count="2">
        <item x="1"/>
        <item x="0"/>
      </items>
    </pivotField>
    <pivotField compact="0" numFmtId="165" outline="0" showAll="0" defaultSubtotal="0"/>
    <pivotField compact="0" numFmtId="165" outline="0" showAll="0" defaultSubtotal="0"/>
    <pivotField compact="0" numFmtId="165" outline="0" showAll="0" defaultSubtotal="0"/>
    <pivotField compact="0" outline="0" showAll="0" defaultSubtotal="0"/>
    <pivotField compact="0" outline="0" showAll="0" defaultSubtotal="0"/>
    <pivotField compact="0" outline="0" showAll="0" defaultSubtotal="0"/>
    <pivotField dataField="1" compact="0" outline="0" showAll="0" defaultSubtotal="0">
      <items count="5">
        <item x="4"/>
        <item x="1"/>
        <item x="2"/>
        <item x="3"/>
        <item x="0"/>
      </items>
    </pivotField>
    <pivotField compact="0" outline="0" showAll="0" defaultSubtotal="0">
      <items count="5">
        <item x="4"/>
        <item x="3"/>
        <item x="1"/>
        <item x="2"/>
        <item x="0"/>
      </items>
    </pivotField>
    <pivotField compact="0" outline="0" showAll="0" defaultSubtotal="0"/>
    <pivotField compact="0" outline="0" showAll="0" defaultSubtotal="0">
      <items count="2">
        <item x="0"/>
        <item x="1"/>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6"/>
  </rowFields>
  <rowItems count="5">
    <i>
      <x/>
    </i>
    <i>
      <x v="1"/>
    </i>
    <i>
      <x v="2"/>
    </i>
    <i>
      <x v="3"/>
    </i>
    <i t="grand">
      <x/>
    </i>
  </rowItems>
  <colItems count="1">
    <i/>
  </colItems>
  <dataFields count="1">
    <dataField name="Innovation Rating" fld="14" subtotal="average" baseField="6" baseItem="0"/>
  </dataFields>
  <formats count="16">
    <format dxfId="16">
      <pivotArea grandRow="1" outline="0" collapsedLevelsAreSubtotals="1" fieldPosition="0"/>
    </format>
    <format dxfId="15">
      <pivotArea grandRow="1" outline="0" collapsedLevelsAreSubtotals="1" fieldPosition="0"/>
    </format>
    <format dxfId="14">
      <pivotArea grandRow="1" outline="0" collapsedLevelsAreSubtotals="1" fieldPosition="0"/>
    </format>
    <format dxfId="13">
      <pivotArea grandRow="1" outline="0" collapsedLevelsAreSubtotals="1" fieldPosition="0"/>
    </format>
    <format dxfId="12">
      <pivotArea grandRow="1" outline="0" collapsedLevelsAreSubtotals="1" fieldPosition="0"/>
    </format>
    <format dxfId="11">
      <pivotArea grandRow="1" outline="0" collapsedLevelsAreSubtotals="1" fieldPosition="0"/>
    </format>
    <format dxfId="10">
      <pivotArea grandRow="1" outline="0" collapsedLevelsAreSubtotals="1" fieldPosition="0"/>
    </format>
    <format dxfId="9">
      <pivotArea outline="0" collapsedLevelsAreSubtotals="1" fieldPosition="0">
        <references count="1">
          <reference field="6" count="1" selected="0">
            <x v="2"/>
          </reference>
        </references>
      </pivotArea>
    </format>
    <format dxfId="8">
      <pivotArea outline="0" collapsedLevelsAreSubtotals="1" fieldPosition="0">
        <references count="1">
          <reference field="6" count="1" selected="0">
            <x v="2"/>
          </reference>
        </references>
      </pivotArea>
    </format>
    <format dxfId="7">
      <pivotArea outline="0" collapsedLevelsAreSubtotals="1" fieldPosition="0">
        <references count="1">
          <reference field="6" count="1" selected="0">
            <x v="2"/>
          </reference>
        </references>
      </pivotArea>
    </format>
    <format dxfId="6">
      <pivotArea outline="0" collapsedLevelsAreSubtotals="1" fieldPosition="0">
        <references count="1">
          <reference field="6" count="1" selected="0">
            <x v="2"/>
          </reference>
        </references>
      </pivotArea>
    </format>
    <format dxfId="5">
      <pivotArea outline="0" collapsedLevelsAreSubtotals="1" fieldPosition="0">
        <references count="1">
          <reference field="6" count="1" selected="0">
            <x v="2"/>
          </reference>
        </references>
      </pivotArea>
    </format>
    <format dxfId="4">
      <pivotArea outline="0" collapsedLevelsAreSubtotals="1" fieldPosition="0">
        <references count="1">
          <reference field="6" count="1" selected="0">
            <x v="2"/>
          </reference>
        </references>
      </pivotArea>
    </format>
    <format dxfId="3">
      <pivotArea outline="0" collapsedLevelsAreSubtotals="1" fieldPosition="0">
        <references count="1">
          <reference field="6" count="0" selected="0"/>
        </references>
      </pivotArea>
    </format>
    <format dxfId="2">
      <pivotArea outline="0" collapsedLevelsAreSubtotals="1" fieldPosition="0">
        <references count="1">
          <reference field="6" count="0" selected="0"/>
        </references>
      </pivotArea>
    </format>
    <format dxfId="1">
      <pivotArea outline="0" collapsedLevelsAreSubtotals="1" fieldPosition="0">
        <references count="1">
          <reference field="6" count="0" selected="0"/>
        </references>
      </pivotArea>
    </format>
  </formats>
  <chartFormats count="2">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8" firstHeaderRow="1" firstDataRow="1" firstDataCol="1"/>
  <pivotFields count="20">
    <pivotField showAll="0"/>
    <pivotField showAll="0">
      <items count="3">
        <item x="1"/>
        <item x="0"/>
        <item t="default"/>
      </items>
    </pivotField>
    <pivotField dataField="1"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showAll="0"/>
    <pivotField showAll="0"/>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9"/>
  </rowFields>
  <rowItems count="5">
    <i>
      <x v="1"/>
    </i>
    <i>
      <x v="2"/>
    </i>
    <i>
      <x v="3"/>
    </i>
    <i>
      <x v="4"/>
    </i>
    <i t="grand">
      <x/>
    </i>
  </rowItems>
  <colItems count="1">
    <i/>
  </colItems>
  <dataFields count="1">
    <dataField name="Count of Hire 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20">
    <pivotField showAll="0"/>
    <pivotField axis="axisRow" dataField="1"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showAll="0"/>
    <pivotField showAll="0"/>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
  </rowFields>
  <rowItems count="3">
    <i>
      <x/>
    </i>
    <i>
      <x v="1"/>
    </i>
    <i t="grand">
      <x/>
    </i>
  </rowItems>
  <colItems count="1">
    <i/>
  </colItems>
  <dataFields count="1">
    <dataField name="Count of Gender" fld="1"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4:C7" firstHeaderRow="1" firstDataRow="1" firstDataCol="1"/>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axis="axisRow" dataField="1" showAll="0">
      <items count="3">
        <item x="1"/>
        <item x="0"/>
        <item t="default"/>
      </items>
    </pivotField>
    <pivotField showAll="0">
      <items count="11">
        <item x="8"/>
        <item x="4"/>
        <item x="6"/>
        <item x="9"/>
        <item x="2"/>
        <item x="0"/>
        <item x="1"/>
        <item x="7"/>
        <item x="5"/>
        <item x="3"/>
        <item t="default"/>
      </items>
    </pivotField>
    <pivotField showAll="0"/>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3">
    <i>
      <x/>
    </i>
    <i>
      <x v="1"/>
    </i>
    <i t="grand">
      <x/>
    </i>
  </rowItems>
  <colItems count="1">
    <i/>
  </colItems>
  <dataFields count="1">
    <dataField name="Count of Hire Type" fld="4"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12:F16" firstHeaderRow="1" firstDataRow="1" firstDataCol="1"/>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axis="axisRow" dataField="1"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11">
        <item x="8"/>
        <item x="4"/>
        <item x="6"/>
        <item x="9"/>
        <item x="2"/>
        <item x="0"/>
        <item x="1"/>
        <item x="7"/>
        <item x="5"/>
        <item x="3"/>
        <item t="default"/>
      </items>
    </pivotField>
    <pivotField showAll="0"/>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4">
    <i>
      <x v="1"/>
    </i>
    <i>
      <x v="2"/>
    </i>
    <i>
      <x/>
    </i>
    <i t="grand">
      <x/>
    </i>
  </rowItems>
  <colItems count="1">
    <i/>
  </colItems>
  <dataFields count="1">
    <dataField name="Count of Status" fld="3" subtotal="count"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3:C8" firstHeaderRow="1" firstDataRow="1" firstDataCol="1"/>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showAll="0">
      <items count="11">
        <item x="8"/>
        <item x="4"/>
        <item x="6"/>
        <item x="9"/>
        <item x="2"/>
        <item x="0"/>
        <item x="1"/>
        <item x="7"/>
        <item x="5"/>
        <item x="3"/>
        <item t="default"/>
      </items>
    </pivotField>
    <pivotField axis="axisRow" dataField="1" showAll="0">
      <items count="5">
        <item x="1"/>
        <item x="2"/>
        <item x="0"/>
        <item x="3"/>
        <item t="default"/>
      </items>
    </pivotField>
    <pivotField showAll="0">
      <items count="3">
        <item x="1"/>
        <item x="0"/>
        <item t="default"/>
      </items>
    </pivotField>
    <pivotField numFmtId="165" showAll="0"/>
    <pivotField numFmtId="165" showAll="0"/>
    <pivotField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5">
    <i>
      <x/>
    </i>
    <i>
      <x v="1"/>
    </i>
    <i>
      <x v="2"/>
    </i>
    <i>
      <x v="3"/>
    </i>
    <i t="grand">
      <x/>
    </i>
  </rowItems>
  <colItems count="1">
    <i/>
  </colItems>
  <dataFields count="1">
    <dataField name="Count of Category" fld="6" subtotal="count"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B4:D5" firstHeaderRow="0" firstDataRow="1" firstDataCol="0"/>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showAll="0">
      <items count="11">
        <item x="8"/>
        <item x="4"/>
        <item x="6"/>
        <item x="9"/>
        <item x="2"/>
        <item x="0"/>
        <item x="1"/>
        <item x="7"/>
        <item x="5"/>
        <item x="3"/>
        <item t="default"/>
      </items>
    </pivotField>
    <pivotField showAll="0">
      <items count="5">
        <item x="1"/>
        <item x="2"/>
        <item x="0"/>
        <item x="3"/>
        <item t="default"/>
      </items>
    </pivotField>
    <pivotField showAll="0">
      <items count="3">
        <item x="1"/>
        <item x="0"/>
        <item t="default"/>
      </items>
    </pivotField>
    <pivotField dataField="1" numFmtId="165" showAll="0"/>
    <pivotField dataField="1" numFmtId="165" showAll="0"/>
    <pivotField dataField="1"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Items count="1">
    <i/>
  </rowItems>
  <colFields count="1">
    <field x="-2"/>
  </colFields>
  <colItems count="3">
    <i>
      <x/>
    </i>
    <i i="1">
      <x v="1"/>
    </i>
    <i i="2">
      <x v="2"/>
    </i>
  </colItems>
  <dataFields count="3">
    <dataField name="Sum of Salary" fld="8" baseField="0" baseItem="0"/>
    <dataField name="Sum of Bonus" fld="9" baseField="0" baseItem="0"/>
    <dataField name="Sum of Overtime" fld="10" baseField="0" baseItem="0"/>
  </dataFields>
  <chartFormats count="18">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2"/>
          </reference>
        </references>
      </pivotArea>
    </chartFormat>
    <chartFormat chart="15" format="7">
      <pivotArea type="data" outline="0" fieldPosition="0">
        <references count="1">
          <reference field="4294967294" count="1" selected="0">
            <x v="1"/>
          </reference>
        </references>
      </pivotArea>
    </chartFormat>
    <chartFormat chart="15" format="8">
      <pivotArea type="data" outline="0" fieldPosition="0">
        <references count="1">
          <reference field="4294967294" count="1" selected="0">
            <x v="2"/>
          </reference>
        </references>
      </pivotArea>
    </chartFormat>
    <chartFormat chart="15" format="9">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 chart="17" format="13">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 chart="17" format="15">
      <pivotArea type="data" outline="0" fieldPosition="0">
        <references count="1">
          <reference field="4294967294"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1"/>
          </reference>
        </references>
      </pivotArea>
    </chartFormat>
    <chartFormat chart="18" format="19">
      <pivotArea type="data" outline="0" fieldPosition="0">
        <references count="1">
          <reference field="4294967294" count="1" selected="0">
            <x v="1"/>
          </reference>
        </references>
      </pivotArea>
    </chartFormat>
    <chartFormat chart="18" format="20" series="1">
      <pivotArea type="data" outline="0" fieldPosition="0">
        <references count="1">
          <reference field="4294967294" count="1" selected="0">
            <x v="2"/>
          </reference>
        </references>
      </pivotArea>
    </chartFormat>
    <chartFormat chart="18" format="2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Department">
  <location ref="C4:F15" firstHeaderRow="0" firstDataRow="1" firstDataCol="1"/>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axis="axisRow" showAll="0">
      <items count="11">
        <item x="8"/>
        <item x="4"/>
        <item x="6"/>
        <item x="9"/>
        <item x="2"/>
        <item x="0"/>
        <item x="1"/>
        <item x="7"/>
        <item x="5"/>
        <item x="3"/>
        <item t="default"/>
      </items>
    </pivotField>
    <pivotField showAll="0">
      <items count="5">
        <item x="1"/>
        <item x="2"/>
        <item x="0"/>
        <item x="3"/>
        <item t="default"/>
      </items>
    </pivotField>
    <pivotField showAll="0">
      <items count="3">
        <item x="1"/>
        <item x="0"/>
        <item t="default"/>
      </items>
    </pivotField>
    <pivotField dataField="1" numFmtId="165" showAll="0"/>
    <pivotField dataField="1" numFmtId="165" showAll="0"/>
    <pivotField dataField="1" numFmtId="165" showAll="0"/>
    <pivotField showAll="0"/>
    <pivotField showAll="0"/>
    <pivotField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1">
    <i>
      <x/>
    </i>
    <i>
      <x v="1"/>
    </i>
    <i>
      <x v="2"/>
    </i>
    <i>
      <x v="3"/>
    </i>
    <i>
      <x v="4"/>
    </i>
    <i>
      <x v="5"/>
    </i>
    <i>
      <x v="6"/>
    </i>
    <i>
      <x v="7"/>
    </i>
    <i>
      <x v="8"/>
    </i>
    <i>
      <x v="9"/>
    </i>
    <i t="grand">
      <x/>
    </i>
  </rowItems>
  <colFields count="1">
    <field x="-2"/>
  </colFields>
  <colItems count="3">
    <i>
      <x/>
    </i>
    <i i="1">
      <x v="1"/>
    </i>
    <i i="2">
      <x v="2"/>
    </i>
  </colItems>
  <dataFields count="3">
    <dataField name="Sum of Salary" fld="8" baseField="0" baseItem="0"/>
    <dataField name="Sum of Bonus" fld="9" baseField="0" baseItem="0"/>
    <dataField name="Sum of Overtime" fld="10" baseField="0" baseItem="0"/>
  </dataFields>
  <chartFormats count="18">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2"/>
          </reference>
        </references>
      </pivotArea>
    </chartFormat>
    <chartFormat chart="15" format="7">
      <pivotArea type="data" outline="0" fieldPosition="0">
        <references count="1">
          <reference field="4294967294" count="1" selected="0">
            <x v="1"/>
          </reference>
        </references>
      </pivotArea>
    </chartFormat>
    <chartFormat chart="15" format="8">
      <pivotArea type="data" outline="0" fieldPosition="0">
        <references count="1">
          <reference field="4294967294" count="1" selected="0">
            <x v="2"/>
          </reference>
        </references>
      </pivotArea>
    </chartFormat>
    <chartFormat chart="15" format="9">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 chart="17" format="13">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 chart="17" format="15">
      <pivotArea type="data" outline="0" fieldPosition="0">
        <references count="1">
          <reference field="4294967294"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1"/>
          </reference>
        </references>
      </pivotArea>
    </chartFormat>
    <chartFormat chart="18" format="19">
      <pivotArea type="data" outline="0" fieldPosition="0">
        <references count="1">
          <reference field="4294967294" count="1" selected="0">
            <x v="1"/>
          </reference>
        </references>
      </pivotArea>
    </chartFormat>
    <chartFormat chart="18" format="20" series="1">
      <pivotArea type="data" outline="0" fieldPosition="0">
        <references count="1">
          <reference field="4294967294" count="1" selected="0">
            <x v="2"/>
          </reference>
        </references>
      </pivotArea>
    </chartFormat>
    <chartFormat chart="18" format="2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Department">
  <location ref="E6:G11" firstHeaderRow="0" firstDataRow="1" firstDataCol="1"/>
  <pivotFields count="20">
    <pivotField showAll="0"/>
    <pivotField showAll="0">
      <items count="3">
        <item x="1"/>
        <item x="0"/>
        <item t="default"/>
      </items>
    </pivotField>
    <pivotField numFmtId="16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3">
        <item x="1"/>
        <item x="0"/>
        <item t="default"/>
      </items>
    </pivotField>
    <pivotField showAll="0">
      <items count="11">
        <item x="8"/>
        <item x="4"/>
        <item x="6"/>
        <item x="9"/>
        <item x="2"/>
        <item x="0"/>
        <item x="1"/>
        <item x="7"/>
        <item x="5"/>
        <item x="3"/>
        <item t="default"/>
      </items>
    </pivotField>
    <pivotField axis="axisRow" showAll="0">
      <items count="5">
        <item x="1"/>
        <item x="2"/>
        <item x="0"/>
        <item x="3"/>
        <item t="default"/>
      </items>
    </pivotField>
    <pivotField showAll="0">
      <items count="3">
        <item x="1"/>
        <item x="0"/>
        <item t="default"/>
      </items>
    </pivotField>
    <pivotField numFmtId="165" showAll="0"/>
    <pivotField numFmtId="165" showAll="0"/>
    <pivotField numFmtId="165" showAll="0"/>
    <pivotField showAll="0"/>
    <pivotField dataField="1" showAll="0"/>
    <pivotField dataField="1" showAll="0"/>
    <pivotField showAll="0"/>
    <pivotField showAll="0"/>
    <pivotField showAll="0"/>
    <pivotField showAll="0">
      <items count="3">
        <item x="0"/>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5">
    <i>
      <x/>
    </i>
    <i>
      <x v="1"/>
    </i>
    <i>
      <x v="2"/>
    </i>
    <i>
      <x v="3"/>
    </i>
    <i t="grand">
      <x/>
    </i>
  </rowItems>
  <colFields count="1">
    <field x="-2"/>
  </colFields>
  <colItems count="2">
    <i>
      <x/>
    </i>
    <i i="1">
      <x v="1"/>
    </i>
  </colItems>
  <dataFields count="2">
    <dataField name="Average of Rating -Performance" fld="12" subtotal="average" baseField="6" baseItem="0"/>
    <dataField name="Average of Rating-Behaviour" fld="13" subtotal="average" baseField="6" baseItem="0"/>
  </dataFields>
  <formats count="16">
    <format dxfId="39">
      <pivotArea collapsedLevelsAreSubtotals="1" fieldPosition="0">
        <references count="1">
          <reference field="6" count="0"/>
        </references>
      </pivotArea>
    </format>
    <format dxfId="38">
      <pivotArea collapsedLevelsAreSubtotals="1" fieldPosition="0">
        <references count="1">
          <reference field="6" count="0"/>
        </references>
      </pivotArea>
    </format>
    <format dxfId="37">
      <pivotArea collapsedLevelsAreSubtotals="1" fieldPosition="0">
        <references count="1">
          <reference field="6" count="0"/>
        </references>
      </pivotArea>
    </format>
    <format dxfId="36">
      <pivotArea collapsedLevelsAreSubtotals="1" fieldPosition="0">
        <references count="1">
          <reference field="6" count="0"/>
        </references>
      </pivotArea>
    </format>
    <format dxfId="35">
      <pivotArea collapsedLevelsAreSubtotals="1" fieldPosition="0">
        <references count="1">
          <reference field="6" count="0"/>
        </references>
      </pivotArea>
    </format>
    <format dxfId="34">
      <pivotArea collapsedLevelsAreSubtotals="1" fieldPosition="0">
        <references count="1">
          <reference field="6" count="0"/>
        </references>
      </pivotArea>
    </format>
    <format dxfId="33">
      <pivotArea collapsedLevelsAreSubtotals="1" fieldPosition="0">
        <references count="1">
          <reference field="6" count="0"/>
        </references>
      </pivotArea>
    </format>
    <format dxfId="32">
      <pivotArea collapsedLevelsAreSubtotals="1" fieldPosition="0">
        <references count="1">
          <reference field="6" count="0"/>
        </references>
      </pivotArea>
    </format>
    <format dxfId="31">
      <pivotArea collapsedLevelsAreSubtotals="1" fieldPosition="0">
        <references count="1">
          <reference field="6" count="0"/>
        </references>
      </pivotArea>
    </format>
    <format dxfId="30">
      <pivotArea grandRow="1" outline="0" collapsedLevelsAreSubtotals="1" fieldPosition="0"/>
    </format>
    <format dxfId="29">
      <pivotArea grandRow="1" outline="0" collapsedLevelsAreSubtotals="1" fieldPosition="0"/>
    </format>
    <format dxfId="28">
      <pivotArea grandRow="1" outline="0" collapsedLevelsAreSubtotals="1" fieldPosition="0"/>
    </format>
    <format dxfId="27">
      <pivotArea grandRow="1" outline="0" collapsedLevelsAreSubtotals="1" fieldPosition="0"/>
    </format>
    <format dxfId="26">
      <pivotArea grandRow="1" outline="0" collapsedLevelsAreSubtotals="1" fieldPosition="0"/>
    </format>
    <format dxfId="25">
      <pivotArea grandRow="1" outline="0" collapsedLevelsAreSubtotals="1" fieldPosition="0"/>
    </format>
    <format dxfId="2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re_Type" sourceName="Hire Type">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lification" sourceName="Qualification">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ligibility" sourceName="eligibility">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13"/>
    <pivotTable tabId="13" name="PivotTable28"/>
    <pivotTable tabId="4" name="PivotTable4"/>
    <pivotTable tabId="4" name="PivotTable8"/>
    <pivotTable tabId="6" name="PivotTable14"/>
    <pivotTable tabId="7" name="PivotTable16"/>
    <pivotTable tabId="8" name="PivotTable17"/>
    <pivotTable tabId="9" name="PivotTable1"/>
    <pivotTable tabId="10" name="PivotTable1"/>
    <pivotTable tabId="12" name="PivotTable18"/>
    <pivotTable tabId="3" name="PivotTable9"/>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tatus" cache="Slicer_Status" caption="Status" rowHeight="241300"/>
  <slicer name="Hire Type" cache="Slicer_Hire_Type" caption="Hire Type" rowHeight="241300"/>
  <slicer name="Qualification" cache="Slicer_Qualification" caption="Qualification" rowHeight="241300"/>
  <slicer name="eligibility" cache="Slicer_eligibility" caption="eligibility" rowHeight="241300"/>
  <slicer name="Years" cache="Slicer_Years" caption="Years" rowHeight="241300"/>
</slicers>
</file>

<file path=xl/tables/table1.xml><?xml version="1.0" encoding="utf-8"?>
<table xmlns="http://schemas.openxmlformats.org/spreadsheetml/2006/main" id="1" name="Table1" displayName="Table1" ref="A1:S406" totalsRowShown="0" headerRowDxfId="60" dataDxfId="59" tableBorderDxfId="58">
  <autoFilter ref="A1:S406"/>
  <tableColumns count="19">
    <tableColumn id="1" name="Name" dataDxfId="57"/>
    <tableColumn id="2" name="Gender" dataDxfId="56"/>
    <tableColumn id="3" name="Hire date" dataDxfId="55"/>
    <tableColumn id="4" name="Status" dataDxfId="54"/>
    <tableColumn id="5" name="Hire Type" dataDxfId="53"/>
    <tableColumn id="6" name="Department" dataDxfId="52"/>
    <tableColumn id="7" name="Category" dataDxfId="51"/>
    <tableColumn id="8" name="Qualification" dataDxfId="50"/>
    <tableColumn id="9" name="Salary" dataDxfId="49"/>
    <tableColumn id="10" name="Bonus" dataDxfId="48">
      <calculatedColumnFormula>IF(Q2&gt;=4.5,I2*0.15,IF(Q2&gt;=4,I2*0.1,IF(Q2&gt;=3.5,I2*0.05,IF(Q2&lt;3.5,I2*0))))</calculatedColumnFormula>
    </tableColumn>
    <tableColumn id="11" name="Overtime" dataDxfId="47">
      <calculatedColumnFormula>0.05*I2</calculatedColumnFormula>
    </tableColumn>
    <tableColumn id="12" name="Sick leaves" dataDxfId="46"/>
    <tableColumn id="13" name="Rating -Performance" dataDxfId="45"/>
    <tableColumn id="14" name="Rating-Behaviour" dataDxfId="44"/>
    <tableColumn id="15" name="Innovation" dataDxfId="43"/>
    <tableColumn id="16" name="collegues" dataDxfId="42"/>
    <tableColumn id="17" name="Average rating" dataDxfId="41">
      <calculatedColumnFormula>SUM(M2:P2)/4</calculatedColumnFormula>
    </tableColumn>
    <tableColumn id="18" name="Promotion eligibility" dataDxfId="40">
      <calculatedColumnFormula>IF(Q2&gt;=4.25, "Eligible", "Non Eligible")</calculatedColumnFormula>
    </tableColumn>
    <tableColumn id="19" name="Column1"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6"/>
  <sheetViews>
    <sheetView tabSelected="1" topLeftCell="D1" zoomScale="77" zoomScaleNormal="77" workbookViewId="0">
      <selection activeCell="T6" sqref="T6"/>
    </sheetView>
  </sheetViews>
  <sheetFormatPr defaultRowHeight="15" x14ac:dyDescent="0.25"/>
  <cols>
    <col min="1" max="1" width="20" bestFit="1" customWidth="1"/>
    <col min="2" max="2" width="10" bestFit="1" customWidth="1"/>
    <col min="3" max="3" width="11.42578125" bestFit="1" customWidth="1"/>
    <col min="4" max="4" width="13.85546875" bestFit="1" customWidth="1"/>
    <col min="5" max="5" width="11.7109375" bestFit="1" customWidth="1"/>
    <col min="6" max="6" width="17.42578125" bestFit="1" customWidth="1"/>
    <col min="7" max="7" width="20" bestFit="1" customWidth="1"/>
    <col min="8" max="8" width="17.28515625" bestFit="1" customWidth="1"/>
    <col min="9" max="9" width="9.85546875" bestFit="1" customWidth="1"/>
    <col min="11" max="11" width="11.5703125" customWidth="1"/>
    <col min="12" max="12" width="12.7109375" customWidth="1"/>
    <col min="13" max="13" width="21.28515625" customWidth="1"/>
    <col min="14" max="14" width="18.42578125" customWidth="1"/>
    <col min="15" max="15" width="12.7109375" customWidth="1"/>
    <col min="16" max="16" width="11.5703125" customWidth="1"/>
    <col min="17" max="17" width="16.28515625" bestFit="1" customWidth="1"/>
    <col min="18" max="18" width="21.42578125" customWidth="1"/>
    <col min="19" max="19" width="12.42578125" customWidth="1"/>
  </cols>
  <sheetData>
    <row r="1" spans="1:19" x14ac:dyDescent="0.25">
      <c r="A1" s="31" t="s">
        <v>367</v>
      </c>
      <c r="B1" s="32" t="s">
        <v>368</v>
      </c>
      <c r="C1" s="32" t="s">
        <v>369</v>
      </c>
      <c r="D1" s="32" t="s">
        <v>370</v>
      </c>
      <c r="E1" s="32" t="s">
        <v>371</v>
      </c>
      <c r="F1" s="32" t="s">
        <v>372</v>
      </c>
      <c r="G1" s="32" t="s">
        <v>373</v>
      </c>
      <c r="H1" s="32" t="s">
        <v>374</v>
      </c>
      <c r="I1" s="32" t="s">
        <v>375</v>
      </c>
      <c r="J1" s="32" t="s">
        <v>376</v>
      </c>
      <c r="K1" s="32" t="s">
        <v>377</v>
      </c>
      <c r="L1" s="32" t="s">
        <v>378</v>
      </c>
      <c r="M1" s="32" t="s">
        <v>379</v>
      </c>
      <c r="N1" s="32" t="s">
        <v>380</v>
      </c>
      <c r="O1" s="32" t="s">
        <v>381</v>
      </c>
      <c r="P1" s="32" t="s">
        <v>382</v>
      </c>
      <c r="Q1" s="32" t="s">
        <v>383</v>
      </c>
      <c r="R1" s="33" t="s">
        <v>416</v>
      </c>
      <c r="S1" s="35" t="s">
        <v>417</v>
      </c>
    </row>
    <row r="2" spans="1:19" x14ac:dyDescent="0.25">
      <c r="A2" s="2" t="s">
        <v>0</v>
      </c>
      <c r="B2" s="2" t="s">
        <v>1</v>
      </c>
      <c r="C2" s="3">
        <v>42917</v>
      </c>
      <c r="D2" s="2" t="s">
        <v>2</v>
      </c>
      <c r="E2" s="2" t="s">
        <v>3</v>
      </c>
      <c r="F2" s="2" t="s">
        <v>4</v>
      </c>
      <c r="G2" s="2" t="s">
        <v>5</v>
      </c>
      <c r="H2" s="2" t="s">
        <v>6</v>
      </c>
      <c r="I2" s="4">
        <v>45000</v>
      </c>
      <c r="J2" s="4">
        <f t="shared" ref="J2:J65" si="0">IF(Q2&gt;=4.5,I2*0.15,IF(Q2&gt;=4,I2*0.1,IF(Q2&gt;=3.5,I2*0.05,IF(Q2&lt;3.5,I2*0))))</f>
        <v>6750</v>
      </c>
      <c r="K2" s="4">
        <f t="shared" ref="K2:K65" si="1">0.05*I2</f>
        <v>2250</v>
      </c>
      <c r="L2" s="2">
        <v>1</v>
      </c>
      <c r="M2" s="2">
        <v>5</v>
      </c>
      <c r="N2" s="2">
        <v>5</v>
      </c>
      <c r="O2" s="2">
        <v>5</v>
      </c>
      <c r="P2" s="2">
        <v>5</v>
      </c>
      <c r="Q2" s="2">
        <f>SUM(M2:P2)/4</f>
        <v>5</v>
      </c>
      <c r="R2" s="1" t="str">
        <f>IF(Q2&gt;=4.25, "Eligible", "Non Eligible")</f>
        <v>Eligible</v>
      </c>
      <c r="S2" s="34" t="str">
        <f>INDEX(A1:A10,MATCH(C9,C1:C10,0))</f>
        <v>Dylan Adam</v>
      </c>
    </row>
    <row r="3" spans="1:19" x14ac:dyDescent="0.25">
      <c r="A3" s="2" t="s">
        <v>7</v>
      </c>
      <c r="B3" s="2" t="s">
        <v>1</v>
      </c>
      <c r="C3" s="3">
        <v>42186</v>
      </c>
      <c r="D3" s="2" t="s">
        <v>2</v>
      </c>
      <c r="E3" s="2" t="s">
        <v>8</v>
      </c>
      <c r="F3" s="2" t="s">
        <v>4</v>
      </c>
      <c r="G3" s="2" t="s">
        <v>5</v>
      </c>
      <c r="H3" s="2" t="s">
        <v>6</v>
      </c>
      <c r="I3" s="4">
        <v>40000</v>
      </c>
      <c r="J3" s="4">
        <f t="shared" si="0"/>
        <v>0</v>
      </c>
      <c r="K3" s="4">
        <f t="shared" si="1"/>
        <v>2000</v>
      </c>
      <c r="L3" s="2">
        <v>8</v>
      </c>
      <c r="M3" s="2">
        <v>3</v>
      </c>
      <c r="N3" s="2">
        <v>3</v>
      </c>
      <c r="O3" s="2">
        <v>2</v>
      </c>
      <c r="P3" s="2">
        <v>3</v>
      </c>
      <c r="Q3" s="2">
        <f t="shared" ref="Q3:Q66" si="2">SUM(M3:P3)/4</f>
        <v>2.75</v>
      </c>
      <c r="R3" s="1" t="str">
        <f t="shared" ref="R3:R66" si="3">IF(Q3&gt;=4.25, "Eligible", "Non Eligible")</f>
        <v>Non Eligible</v>
      </c>
      <c r="S3" s="34"/>
    </row>
    <row r="4" spans="1:19" x14ac:dyDescent="0.25">
      <c r="A4" s="2" t="s">
        <v>9</v>
      </c>
      <c r="B4" s="2" t="s">
        <v>1</v>
      </c>
      <c r="C4" s="3">
        <v>41640</v>
      </c>
      <c r="D4" s="2" t="s">
        <v>2</v>
      </c>
      <c r="E4" s="2" t="s">
        <v>3</v>
      </c>
      <c r="F4" s="2" t="s">
        <v>4</v>
      </c>
      <c r="G4" s="2" t="s">
        <v>5</v>
      </c>
      <c r="H4" s="2" t="s">
        <v>10</v>
      </c>
      <c r="I4" s="4">
        <v>55000</v>
      </c>
      <c r="J4" s="4">
        <f t="shared" si="0"/>
        <v>5500</v>
      </c>
      <c r="K4" s="4">
        <f t="shared" si="1"/>
        <v>2750</v>
      </c>
      <c r="L4" s="2">
        <v>0</v>
      </c>
      <c r="M4" s="2">
        <v>3</v>
      </c>
      <c r="N4" s="2">
        <v>5</v>
      </c>
      <c r="O4" s="2">
        <v>5</v>
      </c>
      <c r="P4" s="2">
        <v>4</v>
      </c>
      <c r="Q4" s="2">
        <f t="shared" si="2"/>
        <v>4.25</v>
      </c>
      <c r="R4" s="1" t="str">
        <f t="shared" si="3"/>
        <v>Eligible</v>
      </c>
      <c r="S4" s="34"/>
    </row>
    <row r="5" spans="1:19" x14ac:dyDescent="0.25">
      <c r="A5" s="2" t="s">
        <v>11</v>
      </c>
      <c r="B5" s="2" t="s">
        <v>1</v>
      </c>
      <c r="C5" s="3">
        <v>42736</v>
      </c>
      <c r="D5" s="2" t="s">
        <v>2</v>
      </c>
      <c r="E5" s="2" t="s">
        <v>8</v>
      </c>
      <c r="F5" s="2" t="s">
        <v>4</v>
      </c>
      <c r="G5" s="2" t="s">
        <v>5</v>
      </c>
      <c r="H5" s="2" t="s">
        <v>6</v>
      </c>
      <c r="I5" s="4">
        <v>45000</v>
      </c>
      <c r="J5" s="4">
        <f t="shared" si="0"/>
        <v>6750</v>
      </c>
      <c r="K5" s="4">
        <f t="shared" si="1"/>
        <v>2250</v>
      </c>
      <c r="L5" s="2">
        <v>0</v>
      </c>
      <c r="M5" s="2">
        <v>5</v>
      </c>
      <c r="N5" s="2">
        <v>5</v>
      </c>
      <c r="O5" s="2">
        <v>5</v>
      </c>
      <c r="P5" s="2">
        <v>5</v>
      </c>
      <c r="Q5" s="2">
        <f t="shared" si="2"/>
        <v>5</v>
      </c>
      <c r="R5" s="1" t="str">
        <f t="shared" si="3"/>
        <v>Eligible</v>
      </c>
      <c r="S5" s="34"/>
    </row>
    <row r="6" spans="1:19" x14ac:dyDescent="0.25">
      <c r="A6" s="2" t="s">
        <v>12</v>
      </c>
      <c r="B6" s="2" t="s">
        <v>1</v>
      </c>
      <c r="C6" s="3">
        <v>42614</v>
      </c>
      <c r="D6" s="2" t="s">
        <v>2</v>
      </c>
      <c r="E6" s="2" t="s">
        <v>3</v>
      </c>
      <c r="F6" s="2" t="s">
        <v>4</v>
      </c>
      <c r="G6" s="2" t="s">
        <v>5</v>
      </c>
      <c r="H6" s="2" t="s">
        <v>10</v>
      </c>
      <c r="I6" s="4">
        <v>45000</v>
      </c>
      <c r="J6" s="4">
        <f t="shared" si="0"/>
        <v>4500</v>
      </c>
      <c r="K6" s="4">
        <f t="shared" si="1"/>
        <v>2250</v>
      </c>
      <c r="L6" s="2">
        <v>3</v>
      </c>
      <c r="M6" s="2">
        <v>5</v>
      </c>
      <c r="N6" s="2">
        <v>5</v>
      </c>
      <c r="O6" s="2">
        <v>5</v>
      </c>
      <c r="P6" s="2">
        <v>2</v>
      </c>
      <c r="Q6" s="2">
        <f t="shared" si="2"/>
        <v>4.25</v>
      </c>
      <c r="R6" s="1" t="str">
        <f t="shared" si="3"/>
        <v>Eligible</v>
      </c>
      <c r="S6" s="34"/>
    </row>
    <row r="7" spans="1:19" x14ac:dyDescent="0.25">
      <c r="A7" s="2" t="s">
        <v>13</v>
      </c>
      <c r="B7" s="2" t="s">
        <v>1</v>
      </c>
      <c r="C7" s="3">
        <v>42217</v>
      </c>
      <c r="D7" s="2" t="s">
        <v>2</v>
      </c>
      <c r="E7" s="2" t="s">
        <v>8</v>
      </c>
      <c r="F7" s="2" t="s">
        <v>4</v>
      </c>
      <c r="G7" s="2" t="s">
        <v>5</v>
      </c>
      <c r="H7" s="2" t="s">
        <v>6</v>
      </c>
      <c r="I7" s="4">
        <v>70000</v>
      </c>
      <c r="J7" s="4">
        <f t="shared" si="0"/>
        <v>7000</v>
      </c>
      <c r="K7" s="4">
        <f t="shared" si="1"/>
        <v>3500</v>
      </c>
      <c r="L7" s="2">
        <v>7</v>
      </c>
      <c r="M7" s="2">
        <v>3</v>
      </c>
      <c r="N7" s="2">
        <v>4</v>
      </c>
      <c r="O7" s="2">
        <v>5</v>
      </c>
      <c r="P7" s="2">
        <v>4</v>
      </c>
      <c r="Q7" s="2">
        <f t="shared" si="2"/>
        <v>4</v>
      </c>
      <c r="R7" s="1" t="str">
        <f t="shared" si="3"/>
        <v>Non Eligible</v>
      </c>
      <c r="S7" s="34"/>
    </row>
    <row r="8" spans="1:19" x14ac:dyDescent="0.25">
      <c r="A8" s="2" t="s">
        <v>14</v>
      </c>
      <c r="B8" s="2" t="s">
        <v>1</v>
      </c>
      <c r="C8" s="3">
        <v>41883</v>
      </c>
      <c r="D8" s="2" t="s">
        <v>2</v>
      </c>
      <c r="E8" s="2" t="s">
        <v>3</v>
      </c>
      <c r="F8" s="2" t="s">
        <v>4</v>
      </c>
      <c r="G8" s="2" t="s">
        <v>5</v>
      </c>
      <c r="H8" s="2" t="s">
        <v>10</v>
      </c>
      <c r="I8" s="4">
        <v>45000</v>
      </c>
      <c r="J8" s="4">
        <f t="shared" si="0"/>
        <v>0</v>
      </c>
      <c r="K8" s="4">
        <f t="shared" si="1"/>
        <v>2250</v>
      </c>
      <c r="L8" s="2">
        <v>6</v>
      </c>
      <c r="M8" s="2">
        <v>3</v>
      </c>
      <c r="N8" s="2">
        <v>3</v>
      </c>
      <c r="O8" s="2">
        <v>2</v>
      </c>
      <c r="P8" s="2">
        <v>3</v>
      </c>
      <c r="Q8" s="2">
        <f t="shared" si="2"/>
        <v>2.75</v>
      </c>
      <c r="R8" s="1" t="str">
        <f t="shared" si="3"/>
        <v>Non Eligible</v>
      </c>
      <c r="S8" s="34"/>
    </row>
    <row r="9" spans="1:19" x14ac:dyDescent="0.25">
      <c r="A9" s="2" t="s">
        <v>15</v>
      </c>
      <c r="B9" s="2" t="s">
        <v>1</v>
      </c>
      <c r="C9" s="3">
        <v>41883</v>
      </c>
      <c r="D9" s="2" t="s">
        <v>2</v>
      </c>
      <c r="E9" s="2" t="s">
        <v>8</v>
      </c>
      <c r="F9" s="2" t="s">
        <v>4</v>
      </c>
      <c r="G9" s="2" t="s">
        <v>5</v>
      </c>
      <c r="H9" s="2" t="s">
        <v>10</v>
      </c>
      <c r="I9" s="4">
        <v>65000</v>
      </c>
      <c r="J9" s="4">
        <f t="shared" si="0"/>
        <v>0</v>
      </c>
      <c r="K9" s="4">
        <f t="shared" si="1"/>
        <v>3250</v>
      </c>
      <c r="L9" s="2">
        <v>4</v>
      </c>
      <c r="M9" s="2">
        <v>3</v>
      </c>
      <c r="N9" s="2">
        <v>4</v>
      </c>
      <c r="O9" s="2">
        <v>3</v>
      </c>
      <c r="P9" s="2">
        <v>3</v>
      </c>
      <c r="Q9" s="2">
        <f t="shared" si="2"/>
        <v>3.25</v>
      </c>
      <c r="R9" s="1" t="str">
        <f t="shared" si="3"/>
        <v>Non Eligible</v>
      </c>
      <c r="S9" s="34"/>
    </row>
    <row r="10" spans="1:19" x14ac:dyDescent="0.25">
      <c r="A10" s="2" t="s">
        <v>16</v>
      </c>
      <c r="B10" s="2" t="s">
        <v>1</v>
      </c>
      <c r="C10" s="3">
        <v>41760</v>
      </c>
      <c r="D10" s="2" t="s">
        <v>2</v>
      </c>
      <c r="E10" s="2" t="s">
        <v>3</v>
      </c>
      <c r="F10" s="2" t="s">
        <v>4</v>
      </c>
      <c r="G10" s="2" t="s">
        <v>5</v>
      </c>
      <c r="H10" s="2" t="s">
        <v>10</v>
      </c>
      <c r="I10" s="4">
        <v>55000</v>
      </c>
      <c r="J10" s="4">
        <f t="shared" si="0"/>
        <v>5500</v>
      </c>
      <c r="K10" s="4">
        <f t="shared" si="1"/>
        <v>2750</v>
      </c>
      <c r="L10" s="2">
        <v>6</v>
      </c>
      <c r="M10" s="2">
        <v>5</v>
      </c>
      <c r="N10" s="2">
        <v>5</v>
      </c>
      <c r="O10" s="2">
        <v>2</v>
      </c>
      <c r="P10" s="2">
        <v>5</v>
      </c>
      <c r="Q10" s="2">
        <f t="shared" si="2"/>
        <v>4.25</v>
      </c>
      <c r="R10" s="1" t="str">
        <f t="shared" si="3"/>
        <v>Eligible</v>
      </c>
      <c r="S10" s="34"/>
    </row>
    <row r="11" spans="1:19" x14ac:dyDescent="0.25">
      <c r="A11" s="2" t="s">
        <v>17</v>
      </c>
      <c r="B11" s="2" t="s">
        <v>1</v>
      </c>
      <c r="C11" s="3">
        <v>43009</v>
      </c>
      <c r="D11" s="2" t="s">
        <v>2</v>
      </c>
      <c r="E11" s="2" t="s">
        <v>8</v>
      </c>
      <c r="F11" s="2" t="s">
        <v>4</v>
      </c>
      <c r="G11" s="2" t="s">
        <v>5</v>
      </c>
      <c r="H11" s="2" t="s">
        <v>10</v>
      </c>
      <c r="I11" s="4">
        <v>45000</v>
      </c>
      <c r="J11" s="4">
        <f t="shared" si="0"/>
        <v>6750</v>
      </c>
      <c r="K11" s="4">
        <f t="shared" si="1"/>
        <v>2250</v>
      </c>
      <c r="L11" s="2">
        <v>7</v>
      </c>
      <c r="M11" s="2">
        <v>5</v>
      </c>
      <c r="N11" s="2">
        <v>4</v>
      </c>
      <c r="O11" s="2">
        <v>5</v>
      </c>
      <c r="P11" s="2">
        <v>5</v>
      </c>
      <c r="Q11" s="2">
        <f t="shared" si="2"/>
        <v>4.75</v>
      </c>
      <c r="R11" s="1" t="str">
        <f t="shared" si="3"/>
        <v>Eligible</v>
      </c>
      <c r="S11" s="34"/>
    </row>
    <row r="12" spans="1:19" x14ac:dyDescent="0.25">
      <c r="A12" s="2" t="s">
        <v>18</v>
      </c>
      <c r="B12" s="2" t="s">
        <v>1</v>
      </c>
      <c r="C12" s="3">
        <v>42401</v>
      </c>
      <c r="D12" s="2" t="s">
        <v>2</v>
      </c>
      <c r="E12" s="2" t="s">
        <v>3</v>
      </c>
      <c r="F12" s="2" t="s">
        <v>4</v>
      </c>
      <c r="G12" s="2" t="s">
        <v>5</v>
      </c>
      <c r="H12" s="2" t="s">
        <v>10</v>
      </c>
      <c r="I12" s="4">
        <v>45000</v>
      </c>
      <c r="J12" s="4">
        <f t="shared" si="0"/>
        <v>2250</v>
      </c>
      <c r="K12" s="4">
        <f t="shared" si="1"/>
        <v>2250</v>
      </c>
      <c r="L12" s="2">
        <v>3</v>
      </c>
      <c r="M12" s="2">
        <v>4</v>
      </c>
      <c r="N12" s="2">
        <v>3</v>
      </c>
      <c r="O12" s="2">
        <v>2</v>
      </c>
      <c r="P12" s="2">
        <v>5</v>
      </c>
      <c r="Q12" s="2">
        <f t="shared" si="2"/>
        <v>3.5</v>
      </c>
      <c r="R12" s="1" t="str">
        <f t="shared" si="3"/>
        <v>Non Eligible</v>
      </c>
      <c r="S12" s="34"/>
    </row>
    <row r="13" spans="1:19" x14ac:dyDescent="0.25">
      <c r="A13" s="2" t="s">
        <v>19</v>
      </c>
      <c r="B13" s="2" t="s">
        <v>1</v>
      </c>
      <c r="C13" s="3">
        <v>42979</v>
      </c>
      <c r="D13" s="2" t="s">
        <v>2</v>
      </c>
      <c r="E13" s="2" t="s">
        <v>3</v>
      </c>
      <c r="F13" s="2" t="s">
        <v>4</v>
      </c>
      <c r="G13" s="2" t="s">
        <v>5</v>
      </c>
      <c r="H13" s="2" t="s">
        <v>10</v>
      </c>
      <c r="I13" s="4">
        <v>50000</v>
      </c>
      <c r="J13" s="4">
        <f t="shared" si="0"/>
        <v>5000</v>
      </c>
      <c r="K13" s="4">
        <f t="shared" si="1"/>
        <v>2500</v>
      </c>
      <c r="L13" s="2">
        <v>0</v>
      </c>
      <c r="M13" s="2">
        <v>3</v>
      </c>
      <c r="N13" s="2">
        <v>5</v>
      </c>
      <c r="O13" s="2">
        <v>4</v>
      </c>
      <c r="P13" s="2">
        <v>5</v>
      </c>
      <c r="Q13" s="2">
        <f t="shared" si="2"/>
        <v>4.25</v>
      </c>
      <c r="R13" s="1" t="str">
        <f t="shared" si="3"/>
        <v>Eligible</v>
      </c>
      <c r="S13" s="34"/>
    </row>
    <row r="14" spans="1:19" x14ac:dyDescent="0.25">
      <c r="A14" s="2" t="s">
        <v>20</v>
      </c>
      <c r="B14" s="2" t="s">
        <v>1</v>
      </c>
      <c r="C14" s="3">
        <v>42186</v>
      </c>
      <c r="D14" s="2" t="s">
        <v>2</v>
      </c>
      <c r="E14" s="2" t="s">
        <v>3</v>
      </c>
      <c r="F14" s="2" t="s">
        <v>4</v>
      </c>
      <c r="G14" s="2" t="s">
        <v>5</v>
      </c>
      <c r="H14" s="2" t="s">
        <v>10</v>
      </c>
      <c r="I14" s="4">
        <v>65000</v>
      </c>
      <c r="J14" s="4">
        <f t="shared" si="0"/>
        <v>6500</v>
      </c>
      <c r="K14" s="4">
        <f t="shared" si="1"/>
        <v>3250</v>
      </c>
      <c r="L14" s="2">
        <v>8</v>
      </c>
      <c r="M14" s="2">
        <v>5</v>
      </c>
      <c r="N14" s="2">
        <v>2</v>
      </c>
      <c r="O14" s="2">
        <v>4</v>
      </c>
      <c r="P14" s="2">
        <v>5</v>
      </c>
      <c r="Q14" s="2">
        <f t="shared" si="2"/>
        <v>4</v>
      </c>
      <c r="R14" s="1" t="str">
        <f t="shared" si="3"/>
        <v>Non Eligible</v>
      </c>
      <c r="S14" s="34"/>
    </row>
    <row r="15" spans="1:19" x14ac:dyDescent="0.25">
      <c r="A15" s="2" t="s">
        <v>21</v>
      </c>
      <c r="B15" s="2" t="s">
        <v>1</v>
      </c>
      <c r="C15" s="3">
        <v>43009</v>
      </c>
      <c r="D15" s="2" t="s">
        <v>2</v>
      </c>
      <c r="E15" s="2" t="s">
        <v>3</v>
      </c>
      <c r="F15" s="2" t="s">
        <v>4</v>
      </c>
      <c r="G15" s="2" t="s">
        <v>5</v>
      </c>
      <c r="H15" s="2" t="s">
        <v>6</v>
      </c>
      <c r="I15" s="4">
        <v>55000</v>
      </c>
      <c r="J15" s="4">
        <f t="shared" si="0"/>
        <v>8250</v>
      </c>
      <c r="K15" s="4">
        <f t="shared" si="1"/>
        <v>2750</v>
      </c>
      <c r="L15" s="2">
        <v>0</v>
      </c>
      <c r="M15" s="2">
        <v>5</v>
      </c>
      <c r="N15" s="2">
        <v>5</v>
      </c>
      <c r="O15" s="2">
        <v>5</v>
      </c>
      <c r="P15" s="2">
        <v>4</v>
      </c>
      <c r="Q15" s="2">
        <f t="shared" si="2"/>
        <v>4.75</v>
      </c>
      <c r="R15" s="1" t="str">
        <f t="shared" si="3"/>
        <v>Eligible</v>
      </c>
      <c r="S15" s="34"/>
    </row>
    <row r="16" spans="1:19" x14ac:dyDescent="0.25">
      <c r="A16" s="2" t="s">
        <v>22</v>
      </c>
      <c r="B16" s="2" t="s">
        <v>1</v>
      </c>
      <c r="C16" s="3">
        <v>41821</v>
      </c>
      <c r="D16" s="2" t="s">
        <v>2</v>
      </c>
      <c r="E16" s="2" t="s">
        <v>3</v>
      </c>
      <c r="F16" s="2" t="s">
        <v>4</v>
      </c>
      <c r="G16" s="2" t="s">
        <v>5</v>
      </c>
      <c r="H16" s="2" t="s">
        <v>10</v>
      </c>
      <c r="I16" s="4">
        <v>70000</v>
      </c>
      <c r="J16" s="4">
        <f t="shared" si="0"/>
        <v>3500</v>
      </c>
      <c r="K16" s="4">
        <f t="shared" si="1"/>
        <v>3500</v>
      </c>
      <c r="L16" s="2">
        <v>7</v>
      </c>
      <c r="M16" s="2">
        <v>3</v>
      </c>
      <c r="N16" s="2">
        <v>3</v>
      </c>
      <c r="O16" s="2">
        <v>5</v>
      </c>
      <c r="P16" s="2">
        <v>4</v>
      </c>
      <c r="Q16" s="2">
        <f t="shared" si="2"/>
        <v>3.75</v>
      </c>
      <c r="R16" s="1" t="str">
        <f t="shared" si="3"/>
        <v>Non Eligible</v>
      </c>
      <c r="S16" s="34"/>
    </row>
    <row r="17" spans="1:19" x14ac:dyDescent="0.25">
      <c r="A17" s="2" t="s">
        <v>23</v>
      </c>
      <c r="B17" s="2" t="s">
        <v>1</v>
      </c>
      <c r="C17" s="3">
        <v>42948</v>
      </c>
      <c r="D17" s="2" t="s">
        <v>2</v>
      </c>
      <c r="E17" s="2" t="s">
        <v>3</v>
      </c>
      <c r="F17" s="2" t="s">
        <v>4</v>
      </c>
      <c r="G17" s="2" t="s">
        <v>5</v>
      </c>
      <c r="H17" s="2" t="s">
        <v>10</v>
      </c>
      <c r="I17" s="4">
        <v>45000</v>
      </c>
      <c r="J17" s="4">
        <f t="shared" si="0"/>
        <v>6750</v>
      </c>
      <c r="K17" s="4">
        <f t="shared" si="1"/>
        <v>2250</v>
      </c>
      <c r="L17" s="2">
        <v>0</v>
      </c>
      <c r="M17" s="2">
        <v>4</v>
      </c>
      <c r="N17" s="2">
        <v>5</v>
      </c>
      <c r="O17" s="2">
        <v>5</v>
      </c>
      <c r="P17" s="2">
        <v>5</v>
      </c>
      <c r="Q17" s="2">
        <f t="shared" si="2"/>
        <v>4.75</v>
      </c>
      <c r="R17" s="1" t="str">
        <f t="shared" si="3"/>
        <v>Eligible</v>
      </c>
      <c r="S17" s="34"/>
    </row>
    <row r="18" spans="1:19" x14ac:dyDescent="0.25">
      <c r="A18" s="2" t="s">
        <v>24</v>
      </c>
      <c r="B18" s="2" t="s">
        <v>1</v>
      </c>
      <c r="C18" s="3">
        <v>42736</v>
      </c>
      <c r="D18" s="2" t="s">
        <v>2</v>
      </c>
      <c r="E18" s="2" t="s">
        <v>3</v>
      </c>
      <c r="F18" s="2" t="s">
        <v>4</v>
      </c>
      <c r="G18" s="2" t="s">
        <v>5</v>
      </c>
      <c r="H18" s="2" t="s">
        <v>10</v>
      </c>
      <c r="I18" s="4">
        <v>50000</v>
      </c>
      <c r="J18" s="4">
        <f t="shared" si="0"/>
        <v>5000</v>
      </c>
      <c r="K18" s="4">
        <f t="shared" si="1"/>
        <v>2500</v>
      </c>
      <c r="L18" s="2">
        <v>1</v>
      </c>
      <c r="M18" s="2">
        <v>3</v>
      </c>
      <c r="N18" s="2">
        <v>5</v>
      </c>
      <c r="O18" s="2">
        <v>5</v>
      </c>
      <c r="P18" s="2">
        <v>4</v>
      </c>
      <c r="Q18" s="2">
        <f t="shared" si="2"/>
        <v>4.25</v>
      </c>
      <c r="R18" s="1" t="str">
        <f t="shared" si="3"/>
        <v>Eligible</v>
      </c>
      <c r="S18" s="34"/>
    </row>
    <row r="19" spans="1:19" x14ac:dyDescent="0.25">
      <c r="A19" s="2" t="s">
        <v>25</v>
      </c>
      <c r="B19" s="2" t="s">
        <v>1</v>
      </c>
      <c r="C19" s="3">
        <v>42736</v>
      </c>
      <c r="D19" s="2" t="s">
        <v>2</v>
      </c>
      <c r="E19" s="2" t="s">
        <v>8</v>
      </c>
      <c r="F19" s="2" t="s">
        <v>4</v>
      </c>
      <c r="G19" s="2" t="s">
        <v>5</v>
      </c>
      <c r="H19" s="2" t="s">
        <v>10</v>
      </c>
      <c r="I19" s="4">
        <v>45000</v>
      </c>
      <c r="J19" s="4">
        <f t="shared" si="0"/>
        <v>6750</v>
      </c>
      <c r="K19" s="4">
        <f t="shared" si="1"/>
        <v>2250</v>
      </c>
      <c r="L19" s="2">
        <v>4</v>
      </c>
      <c r="M19" s="2">
        <v>3</v>
      </c>
      <c r="N19" s="2">
        <v>5</v>
      </c>
      <c r="O19" s="2">
        <v>5</v>
      </c>
      <c r="P19" s="2">
        <v>5</v>
      </c>
      <c r="Q19" s="2">
        <f t="shared" si="2"/>
        <v>4.5</v>
      </c>
      <c r="R19" s="1" t="str">
        <f t="shared" si="3"/>
        <v>Eligible</v>
      </c>
      <c r="S19" s="34"/>
    </row>
    <row r="20" spans="1:19" x14ac:dyDescent="0.25">
      <c r="A20" s="2" t="s">
        <v>26</v>
      </c>
      <c r="B20" s="2" t="s">
        <v>1</v>
      </c>
      <c r="C20" s="3">
        <v>42948</v>
      </c>
      <c r="D20" s="2" t="s">
        <v>27</v>
      </c>
      <c r="E20" s="2" t="s">
        <v>8</v>
      </c>
      <c r="F20" s="2" t="s">
        <v>4</v>
      </c>
      <c r="G20" s="2" t="s">
        <v>5</v>
      </c>
      <c r="H20" s="2" t="s">
        <v>10</v>
      </c>
      <c r="I20" s="4">
        <v>60000</v>
      </c>
      <c r="J20" s="4">
        <f t="shared" si="0"/>
        <v>9000</v>
      </c>
      <c r="K20" s="4">
        <f t="shared" si="1"/>
        <v>3000</v>
      </c>
      <c r="L20" s="2">
        <v>4</v>
      </c>
      <c r="M20" s="2">
        <v>5</v>
      </c>
      <c r="N20" s="2">
        <v>5</v>
      </c>
      <c r="O20" s="2">
        <v>4</v>
      </c>
      <c r="P20" s="2">
        <v>5</v>
      </c>
      <c r="Q20" s="2">
        <f t="shared" si="2"/>
        <v>4.75</v>
      </c>
      <c r="R20" s="1" t="str">
        <f t="shared" si="3"/>
        <v>Eligible</v>
      </c>
      <c r="S20" s="34"/>
    </row>
    <row r="21" spans="1:19" x14ac:dyDescent="0.25">
      <c r="A21" s="2" t="s">
        <v>28</v>
      </c>
      <c r="B21" s="2" t="s">
        <v>1</v>
      </c>
      <c r="C21" s="3">
        <v>42005</v>
      </c>
      <c r="D21" s="2" t="s">
        <v>2</v>
      </c>
      <c r="E21" s="2" t="s">
        <v>3</v>
      </c>
      <c r="F21" s="2" t="s">
        <v>4</v>
      </c>
      <c r="G21" s="2" t="s">
        <v>5</v>
      </c>
      <c r="H21" s="2" t="s">
        <v>6</v>
      </c>
      <c r="I21" s="4">
        <v>40000</v>
      </c>
      <c r="J21" s="4">
        <f t="shared" si="0"/>
        <v>0</v>
      </c>
      <c r="K21" s="4">
        <f t="shared" si="1"/>
        <v>2000</v>
      </c>
      <c r="L21" s="2">
        <v>9</v>
      </c>
      <c r="M21" s="2">
        <v>5</v>
      </c>
      <c r="N21" s="2">
        <v>1</v>
      </c>
      <c r="O21" s="2">
        <v>2</v>
      </c>
      <c r="P21" s="2">
        <v>5</v>
      </c>
      <c r="Q21" s="2">
        <f t="shared" si="2"/>
        <v>3.25</v>
      </c>
      <c r="R21" s="1" t="str">
        <f t="shared" si="3"/>
        <v>Non Eligible</v>
      </c>
      <c r="S21" s="34"/>
    </row>
    <row r="22" spans="1:19" x14ac:dyDescent="0.25">
      <c r="A22" s="2" t="s">
        <v>29</v>
      </c>
      <c r="B22" s="2" t="s">
        <v>1</v>
      </c>
      <c r="C22" s="3">
        <v>42339</v>
      </c>
      <c r="D22" s="2" t="s">
        <v>2</v>
      </c>
      <c r="E22" s="2" t="s">
        <v>8</v>
      </c>
      <c r="F22" s="2" t="s">
        <v>4</v>
      </c>
      <c r="G22" s="2" t="s">
        <v>5</v>
      </c>
      <c r="H22" s="2" t="s">
        <v>6</v>
      </c>
      <c r="I22" s="4">
        <v>55000</v>
      </c>
      <c r="J22" s="4">
        <f t="shared" si="0"/>
        <v>2750</v>
      </c>
      <c r="K22" s="4">
        <f t="shared" si="1"/>
        <v>2750</v>
      </c>
      <c r="L22" s="2">
        <v>1</v>
      </c>
      <c r="M22" s="2">
        <v>5</v>
      </c>
      <c r="N22" s="2">
        <v>3</v>
      </c>
      <c r="O22" s="2">
        <v>3</v>
      </c>
      <c r="P22" s="2">
        <v>3</v>
      </c>
      <c r="Q22" s="2">
        <f t="shared" si="2"/>
        <v>3.5</v>
      </c>
      <c r="R22" s="1" t="str">
        <f t="shared" si="3"/>
        <v>Non Eligible</v>
      </c>
      <c r="S22" s="34"/>
    </row>
    <row r="23" spans="1:19" x14ac:dyDescent="0.25">
      <c r="A23" s="2" t="s">
        <v>30</v>
      </c>
      <c r="B23" s="2" t="s">
        <v>1</v>
      </c>
      <c r="C23" s="3">
        <v>42887</v>
      </c>
      <c r="D23" s="2" t="s">
        <v>31</v>
      </c>
      <c r="E23" s="2" t="s">
        <v>3</v>
      </c>
      <c r="F23" s="2" t="s">
        <v>4</v>
      </c>
      <c r="G23" s="2" t="s">
        <v>5</v>
      </c>
      <c r="H23" s="2" t="s">
        <v>10</v>
      </c>
      <c r="I23" s="4">
        <v>70000</v>
      </c>
      <c r="J23" s="4">
        <f t="shared" si="0"/>
        <v>10500</v>
      </c>
      <c r="K23" s="4">
        <f t="shared" si="1"/>
        <v>3500</v>
      </c>
      <c r="L23" s="2">
        <v>0</v>
      </c>
      <c r="M23" s="2">
        <v>5</v>
      </c>
      <c r="N23" s="2">
        <v>5</v>
      </c>
      <c r="O23" s="2">
        <v>5</v>
      </c>
      <c r="P23" s="2">
        <v>5</v>
      </c>
      <c r="Q23" s="2">
        <f t="shared" si="2"/>
        <v>5</v>
      </c>
      <c r="R23" s="1" t="str">
        <f t="shared" si="3"/>
        <v>Eligible</v>
      </c>
      <c r="S23" s="34"/>
    </row>
    <row r="24" spans="1:19" x14ac:dyDescent="0.25">
      <c r="A24" s="2" t="s">
        <v>32</v>
      </c>
      <c r="B24" s="2" t="s">
        <v>1</v>
      </c>
      <c r="C24" s="3">
        <v>42064</v>
      </c>
      <c r="D24" s="2" t="s">
        <v>2</v>
      </c>
      <c r="E24" s="2" t="s">
        <v>3</v>
      </c>
      <c r="F24" s="2" t="s">
        <v>4</v>
      </c>
      <c r="G24" s="2" t="s">
        <v>5</v>
      </c>
      <c r="H24" s="2" t="s">
        <v>6</v>
      </c>
      <c r="I24" s="4">
        <v>70000</v>
      </c>
      <c r="J24" s="4">
        <f t="shared" si="0"/>
        <v>0</v>
      </c>
      <c r="K24" s="4">
        <f t="shared" si="1"/>
        <v>3500</v>
      </c>
      <c r="L24" s="2">
        <v>3</v>
      </c>
      <c r="M24" s="2">
        <v>5</v>
      </c>
      <c r="N24" s="2">
        <v>2</v>
      </c>
      <c r="O24" s="2">
        <v>3</v>
      </c>
      <c r="P24" s="2">
        <v>3</v>
      </c>
      <c r="Q24" s="2">
        <f t="shared" si="2"/>
        <v>3.25</v>
      </c>
      <c r="R24" s="1" t="str">
        <f t="shared" si="3"/>
        <v>Non Eligible</v>
      </c>
      <c r="S24" s="34"/>
    </row>
    <row r="25" spans="1:19" x14ac:dyDescent="0.25">
      <c r="A25" s="2" t="s">
        <v>33</v>
      </c>
      <c r="B25" s="2" t="s">
        <v>1</v>
      </c>
      <c r="C25" s="3">
        <v>41821</v>
      </c>
      <c r="D25" s="2" t="s">
        <v>2</v>
      </c>
      <c r="E25" s="2" t="s">
        <v>3</v>
      </c>
      <c r="F25" s="2" t="s">
        <v>4</v>
      </c>
      <c r="G25" s="2" t="s">
        <v>5</v>
      </c>
      <c r="H25" s="2" t="s">
        <v>10</v>
      </c>
      <c r="I25" s="4">
        <v>65000</v>
      </c>
      <c r="J25" s="4">
        <f t="shared" si="0"/>
        <v>3250</v>
      </c>
      <c r="K25" s="4">
        <f t="shared" si="1"/>
        <v>3250</v>
      </c>
      <c r="L25" s="2">
        <v>9</v>
      </c>
      <c r="M25" s="2">
        <v>3</v>
      </c>
      <c r="N25" s="2">
        <v>3</v>
      </c>
      <c r="O25" s="2">
        <v>5</v>
      </c>
      <c r="P25" s="2">
        <v>4</v>
      </c>
      <c r="Q25" s="2">
        <f t="shared" si="2"/>
        <v>3.75</v>
      </c>
      <c r="R25" s="1" t="str">
        <f t="shared" si="3"/>
        <v>Non Eligible</v>
      </c>
      <c r="S25" s="34"/>
    </row>
    <row r="26" spans="1:19" x14ac:dyDescent="0.25">
      <c r="A26" s="2" t="s">
        <v>34</v>
      </c>
      <c r="B26" s="2" t="s">
        <v>35</v>
      </c>
      <c r="C26" s="3">
        <v>41640</v>
      </c>
      <c r="D26" s="2" t="s">
        <v>2</v>
      </c>
      <c r="E26" s="2" t="s">
        <v>3</v>
      </c>
      <c r="F26" s="2" t="s">
        <v>4</v>
      </c>
      <c r="G26" s="2" t="s">
        <v>5</v>
      </c>
      <c r="H26" s="2" t="s">
        <v>6</v>
      </c>
      <c r="I26" s="4">
        <v>45000</v>
      </c>
      <c r="J26" s="4">
        <f t="shared" si="0"/>
        <v>2250</v>
      </c>
      <c r="K26" s="4">
        <f t="shared" si="1"/>
        <v>2250</v>
      </c>
      <c r="L26" s="2">
        <v>1</v>
      </c>
      <c r="M26" s="2">
        <v>5</v>
      </c>
      <c r="N26" s="2">
        <v>4</v>
      </c>
      <c r="O26" s="2">
        <v>5</v>
      </c>
      <c r="P26" s="2">
        <v>1</v>
      </c>
      <c r="Q26" s="2">
        <f t="shared" si="2"/>
        <v>3.75</v>
      </c>
      <c r="R26" s="1" t="str">
        <f t="shared" si="3"/>
        <v>Non Eligible</v>
      </c>
      <c r="S26" s="34"/>
    </row>
    <row r="27" spans="1:19" x14ac:dyDescent="0.25">
      <c r="A27" s="2" t="s">
        <v>36</v>
      </c>
      <c r="B27" s="2" t="s">
        <v>35</v>
      </c>
      <c r="C27" s="3">
        <v>42979</v>
      </c>
      <c r="D27" s="2" t="s">
        <v>2</v>
      </c>
      <c r="E27" s="2" t="s">
        <v>3</v>
      </c>
      <c r="F27" s="2" t="s">
        <v>4</v>
      </c>
      <c r="G27" s="2" t="s">
        <v>5</v>
      </c>
      <c r="H27" s="2" t="s">
        <v>6</v>
      </c>
      <c r="I27" s="4">
        <v>70000</v>
      </c>
      <c r="J27" s="4">
        <f t="shared" si="0"/>
        <v>10500</v>
      </c>
      <c r="K27" s="4">
        <f t="shared" si="1"/>
        <v>3500</v>
      </c>
      <c r="L27" s="2">
        <v>1</v>
      </c>
      <c r="M27" s="2">
        <v>5</v>
      </c>
      <c r="N27" s="2">
        <v>5</v>
      </c>
      <c r="O27" s="2">
        <v>5</v>
      </c>
      <c r="P27" s="2">
        <v>3</v>
      </c>
      <c r="Q27" s="2">
        <f t="shared" si="2"/>
        <v>4.5</v>
      </c>
      <c r="R27" s="1" t="str">
        <f t="shared" si="3"/>
        <v>Eligible</v>
      </c>
      <c r="S27" s="34"/>
    </row>
    <row r="28" spans="1:19" x14ac:dyDescent="0.25">
      <c r="A28" s="2" t="s">
        <v>37</v>
      </c>
      <c r="B28" s="2" t="s">
        <v>35</v>
      </c>
      <c r="C28" s="3">
        <v>42583</v>
      </c>
      <c r="D28" s="2" t="s">
        <v>2</v>
      </c>
      <c r="E28" s="2" t="s">
        <v>3</v>
      </c>
      <c r="F28" s="2" t="s">
        <v>4</v>
      </c>
      <c r="G28" s="2" t="s">
        <v>5</v>
      </c>
      <c r="H28" s="2" t="s">
        <v>10</v>
      </c>
      <c r="I28" s="4">
        <v>50000</v>
      </c>
      <c r="J28" s="4">
        <f t="shared" si="0"/>
        <v>2500</v>
      </c>
      <c r="K28" s="4">
        <f t="shared" si="1"/>
        <v>2500</v>
      </c>
      <c r="L28" s="2">
        <v>10</v>
      </c>
      <c r="M28" s="2">
        <v>5</v>
      </c>
      <c r="N28" s="2">
        <v>4</v>
      </c>
      <c r="O28" s="2">
        <v>2</v>
      </c>
      <c r="P28" s="2">
        <v>4</v>
      </c>
      <c r="Q28" s="2">
        <f t="shared" si="2"/>
        <v>3.75</v>
      </c>
      <c r="R28" s="1" t="str">
        <f t="shared" si="3"/>
        <v>Non Eligible</v>
      </c>
      <c r="S28" s="34"/>
    </row>
    <row r="29" spans="1:19" x14ac:dyDescent="0.25">
      <c r="A29" s="2" t="s">
        <v>38</v>
      </c>
      <c r="B29" s="2" t="s">
        <v>35</v>
      </c>
      <c r="C29" s="3">
        <v>43009</v>
      </c>
      <c r="D29" s="2" t="s">
        <v>2</v>
      </c>
      <c r="E29" s="2" t="s">
        <v>8</v>
      </c>
      <c r="F29" s="2" t="s">
        <v>4</v>
      </c>
      <c r="G29" s="2" t="s">
        <v>5</v>
      </c>
      <c r="H29" s="2" t="s">
        <v>6</v>
      </c>
      <c r="I29" s="4">
        <v>70000</v>
      </c>
      <c r="J29" s="4">
        <f t="shared" si="0"/>
        <v>3500</v>
      </c>
      <c r="K29" s="4">
        <f t="shared" si="1"/>
        <v>3500</v>
      </c>
      <c r="L29" s="2">
        <v>4</v>
      </c>
      <c r="M29" s="2">
        <v>4</v>
      </c>
      <c r="N29" s="2">
        <v>3</v>
      </c>
      <c r="O29" s="2">
        <v>4</v>
      </c>
      <c r="P29" s="2">
        <v>3</v>
      </c>
      <c r="Q29" s="2">
        <f t="shared" si="2"/>
        <v>3.5</v>
      </c>
      <c r="R29" s="1" t="str">
        <f t="shared" si="3"/>
        <v>Non Eligible</v>
      </c>
      <c r="S29" s="34"/>
    </row>
    <row r="30" spans="1:19" x14ac:dyDescent="0.25">
      <c r="A30" s="2" t="s">
        <v>39</v>
      </c>
      <c r="B30" s="2" t="s">
        <v>35</v>
      </c>
      <c r="C30" s="3">
        <v>42583</v>
      </c>
      <c r="D30" s="2" t="s">
        <v>31</v>
      </c>
      <c r="E30" s="2" t="s">
        <v>8</v>
      </c>
      <c r="F30" s="2" t="s">
        <v>4</v>
      </c>
      <c r="G30" s="2" t="s">
        <v>5</v>
      </c>
      <c r="H30" s="2" t="s">
        <v>10</v>
      </c>
      <c r="I30" s="4">
        <v>60000</v>
      </c>
      <c r="J30" s="4">
        <f t="shared" si="0"/>
        <v>0</v>
      </c>
      <c r="K30" s="4">
        <f t="shared" si="1"/>
        <v>3000</v>
      </c>
      <c r="L30" s="2">
        <v>8</v>
      </c>
      <c r="M30" s="2">
        <v>5</v>
      </c>
      <c r="N30" s="2">
        <v>2</v>
      </c>
      <c r="O30" s="2">
        <v>3</v>
      </c>
      <c r="P30" s="2">
        <v>3</v>
      </c>
      <c r="Q30" s="2">
        <f t="shared" si="2"/>
        <v>3.25</v>
      </c>
      <c r="R30" s="1" t="str">
        <f t="shared" si="3"/>
        <v>Non Eligible</v>
      </c>
      <c r="S30" s="34"/>
    </row>
    <row r="31" spans="1:19" x14ac:dyDescent="0.25">
      <c r="A31" s="2" t="s">
        <v>40</v>
      </c>
      <c r="B31" s="2" t="s">
        <v>35</v>
      </c>
      <c r="C31" s="3">
        <v>41730</v>
      </c>
      <c r="D31" s="2" t="s">
        <v>31</v>
      </c>
      <c r="E31" s="2" t="s">
        <v>3</v>
      </c>
      <c r="F31" s="2" t="s">
        <v>4</v>
      </c>
      <c r="G31" s="2" t="s">
        <v>5</v>
      </c>
      <c r="H31" s="2" t="s">
        <v>10</v>
      </c>
      <c r="I31" s="4">
        <v>45000</v>
      </c>
      <c r="J31" s="4">
        <f t="shared" si="0"/>
        <v>0</v>
      </c>
      <c r="K31" s="4">
        <f t="shared" si="1"/>
        <v>2250</v>
      </c>
      <c r="L31" s="2">
        <v>3</v>
      </c>
      <c r="M31" s="2">
        <v>3</v>
      </c>
      <c r="N31" s="2">
        <v>3</v>
      </c>
      <c r="O31" s="2">
        <v>5</v>
      </c>
      <c r="P31" s="2">
        <v>1</v>
      </c>
      <c r="Q31" s="2">
        <f t="shared" si="2"/>
        <v>3</v>
      </c>
      <c r="R31" s="1" t="str">
        <f t="shared" si="3"/>
        <v>Non Eligible</v>
      </c>
      <c r="S31" s="34"/>
    </row>
    <row r="32" spans="1:19" x14ac:dyDescent="0.25">
      <c r="A32" s="2" t="s">
        <v>41</v>
      </c>
      <c r="B32" s="2" t="s">
        <v>35</v>
      </c>
      <c r="C32" s="3">
        <v>41760</v>
      </c>
      <c r="D32" s="2" t="s">
        <v>2</v>
      </c>
      <c r="E32" s="2" t="s">
        <v>3</v>
      </c>
      <c r="F32" s="2" t="s">
        <v>4</v>
      </c>
      <c r="G32" s="2" t="s">
        <v>5</v>
      </c>
      <c r="H32" s="2" t="s">
        <v>10</v>
      </c>
      <c r="I32" s="4">
        <v>40000</v>
      </c>
      <c r="J32" s="4">
        <f t="shared" si="0"/>
        <v>0</v>
      </c>
      <c r="K32" s="4">
        <f t="shared" si="1"/>
        <v>2000</v>
      </c>
      <c r="L32" s="2">
        <v>0</v>
      </c>
      <c r="M32" s="2">
        <v>3</v>
      </c>
      <c r="N32" s="2">
        <v>3</v>
      </c>
      <c r="O32" s="2">
        <v>3</v>
      </c>
      <c r="P32" s="2">
        <v>4</v>
      </c>
      <c r="Q32" s="2">
        <f t="shared" si="2"/>
        <v>3.25</v>
      </c>
      <c r="R32" s="1" t="str">
        <f t="shared" si="3"/>
        <v>Non Eligible</v>
      </c>
      <c r="S32" s="34"/>
    </row>
    <row r="33" spans="1:19" x14ac:dyDescent="0.25">
      <c r="A33" s="2" t="s">
        <v>42</v>
      </c>
      <c r="B33" s="2" t="s">
        <v>35</v>
      </c>
      <c r="C33" s="3">
        <v>41640</v>
      </c>
      <c r="D33" s="2" t="s">
        <v>2</v>
      </c>
      <c r="E33" s="2" t="s">
        <v>8</v>
      </c>
      <c r="F33" s="2" t="s">
        <v>4</v>
      </c>
      <c r="G33" s="2" t="s">
        <v>5</v>
      </c>
      <c r="H33" s="2" t="s">
        <v>10</v>
      </c>
      <c r="I33" s="4">
        <v>70000</v>
      </c>
      <c r="J33" s="4">
        <f t="shared" si="0"/>
        <v>0</v>
      </c>
      <c r="K33" s="4">
        <f t="shared" si="1"/>
        <v>3500</v>
      </c>
      <c r="L33" s="2">
        <v>8</v>
      </c>
      <c r="M33" s="2">
        <v>3</v>
      </c>
      <c r="N33" s="2">
        <v>2</v>
      </c>
      <c r="O33" s="2">
        <v>5</v>
      </c>
      <c r="P33" s="2">
        <v>2</v>
      </c>
      <c r="Q33" s="2">
        <f t="shared" si="2"/>
        <v>3</v>
      </c>
      <c r="R33" s="1" t="str">
        <f t="shared" si="3"/>
        <v>Non Eligible</v>
      </c>
      <c r="S33" s="34"/>
    </row>
    <row r="34" spans="1:19" x14ac:dyDescent="0.25">
      <c r="A34" s="2" t="s">
        <v>43</v>
      </c>
      <c r="B34" s="2" t="s">
        <v>35</v>
      </c>
      <c r="C34" s="3">
        <v>41760</v>
      </c>
      <c r="D34" s="2" t="s">
        <v>2</v>
      </c>
      <c r="E34" s="2" t="s">
        <v>3</v>
      </c>
      <c r="F34" s="2" t="s">
        <v>4</v>
      </c>
      <c r="G34" s="2" t="s">
        <v>5</v>
      </c>
      <c r="H34" s="2" t="s">
        <v>6</v>
      </c>
      <c r="I34" s="4">
        <v>70000</v>
      </c>
      <c r="J34" s="4">
        <f t="shared" si="0"/>
        <v>3500</v>
      </c>
      <c r="K34" s="4">
        <f t="shared" si="1"/>
        <v>3500</v>
      </c>
      <c r="L34" s="2">
        <v>0</v>
      </c>
      <c r="M34" s="2">
        <v>3</v>
      </c>
      <c r="N34" s="2">
        <v>3</v>
      </c>
      <c r="O34" s="2">
        <v>5</v>
      </c>
      <c r="P34" s="2">
        <v>4</v>
      </c>
      <c r="Q34" s="2">
        <f t="shared" si="2"/>
        <v>3.75</v>
      </c>
      <c r="R34" s="1" t="str">
        <f t="shared" si="3"/>
        <v>Non Eligible</v>
      </c>
      <c r="S34" s="34"/>
    </row>
    <row r="35" spans="1:19" x14ac:dyDescent="0.25">
      <c r="A35" s="2" t="s">
        <v>44</v>
      </c>
      <c r="B35" s="2" t="s">
        <v>35</v>
      </c>
      <c r="C35" s="3">
        <v>42917</v>
      </c>
      <c r="D35" s="2" t="s">
        <v>27</v>
      </c>
      <c r="E35" s="2" t="s">
        <v>3</v>
      </c>
      <c r="F35" s="2" t="s">
        <v>4</v>
      </c>
      <c r="G35" s="2" t="s">
        <v>5</v>
      </c>
      <c r="H35" s="2" t="s">
        <v>6</v>
      </c>
      <c r="I35" s="4">
        <v>70000</v>
      </c>
      <c r="J35" s="4">
        <f t="shared" si="0"/>
        <v>10500</v>
      </c>
      <c r="K35" s="4">
        <f t="shared" si="1"/>
        <v>3500</v>
      </c>
      <c r="L35" s="2">
        <v>5</v>
      </c>
      <c r="M35" s="2">
        <v>3</v>
      </c>
      <c r="N35" s="2">
        <v>5</v>
      </c>
      <c r="O35" s="2">
        <v>5</v>
      </c>
      <c r="P35" s="2">
        <v>5</v>
      </c>
      <c r="Q35" s="2">
        <f t="shared" si="2"/>
        <v>4.5</v>
      </c>
      <c r="R35" s="1" t="str">
        <f t="shared" si="3"/>
        <v>Eligible</v>
      </c>
      <c r="S35" s="34"/>
    </row>
    <row r="36" spans="1:19" x14ac:dyDescent="0.25">
      <c r="A36" s="2" t="s">
        <v>45</v>
      </c>
      <c r="B36" s="2" t="s">
        <v>35</v>
      </c>
      <c r="C36" s="3">
        <v>43040</v>
      </c>
      <c r="D36" s="2" t="s">
        <v>31</v>
      </c>
      <c r="E36" s="2" t="s">
        <v>3</v>
      </c>
      <c r="F36" s="2" t="s">
        <v>4</v>
      </c>
      <c r="G36" s="2" t="s">
        <v>5</v>
      </c>
      <c r="H36" s="2" t="s">
        <v>10</v>
      </c>
      <c r="I36" s="4">
        <v>60000</v>
      </c>
      <c r="J36" s="4">
        <f t="shared" si="0"/>
        <v>6000</v>
      </c>
      <c r="K36" s="4">
        <f t="shared" si="1"/>
        <v>3000</v>
      </c>
      <c r="L36" s="2">
        <v>1</v>
      </c>
      <c r="M36" s="2">
        <v>5</v>
      </c>
      <c r="N36" s="2">
        <v>5</v>
      </c>
      <c r="O36" s="2">
        <v>3</v>
      </c>
      <c r="P36" s="2">
        <v>4</v>
      </c>
      <c r="Q36" s="2">
        <f t="shared" si="2"/>
        <v>4.25</v>
      </c>
      <c r="R36" s="1" t="str">
        <f t="shared" si="3"/>
        <v>Eligible</v>
      </c>
      <c r="S36" s="34"/>
    </row>
    <row r="37" spans="1:19" x14ac:dyDescent="0.25">
      <c r="A37" s="2" t="s">
        <v>46</v>
      </c>
      <c r="B37" s="2" t="s">
        <v>35</v>
      </c>
      <c r="C37" s="3">
        <v>42767</v>
      </c>
      <c r="D37" s="2" t="s">
        <v>2</v>
      </c>
      <c r="E37" s="2" t="s">
        <v>3</v>
      </c>
      <c r="F37" s="2" t="s">
        <v>4</v>
      </c>
      <c r="G37" s="2" t="s">
        <v>5</v>
      </c>
      <c r="H37" s="2" t="s">
        <v>10</v>
      </c>
      <c r="I37" s="4">
        <v>65000</v>
      </c>
      <c r="J37" s="4">
        <f t="shared" si="0"/>
        <v>9750</v>
      </c>
      <c r="K37" s="4">
        <f t="shared" si="1"/>
        <v>3250</v>
      </c>
      <c r="L37" s="2">
        <v>6</v>
      </c>
      <c r="M37" s="2">
        <v>5</v>
      </c>
      <c r="N37" s="2">
        <v>5</v>
      </c>
      <c r="O37" s="2">
        <v>3</v>
      </c>
      <c r="P37" s="2">
        <v>5</v>
      </c>
      <c r="Q37" s="2">
        <f t="shared" si="2"/>
        <v>4.5</v>
      </c>
      <c r="R37" s="1" t="str">
        <f t="shared" si="3"/>
        <v>Eligible</v>
      </c>
      <c r="S37" s="34"/>
    </row>
    <row r="38" spans="1:19" x14ac:dyDescent="0.25">
      <c r="A38" s="2" t="s">
        <v>47</v>
      </c>
      <c r="B38" s="2" t="s">
        <v>35</v>
      </c>
      <c r="C38" s="3">
        <v>42095</v>
      </c>
      <c r="D38" s="2" t="s">
        <v>27</v>
      </c>
      <c r="E38" s="2" t="s">
        <v>3</v>
      </c>
      <c r="F38" s="2" t="s">
        <v>4</v>
      </c>
      <c r="G38" s="2" t="s">
        <v>5</v>
      </c>
      <c r="H38" s="2" t="s">
        <v>10</v>
      </c>
      <c r="I38" s="4">
        <v>55000</v>
      </c>
      <c r="J38" s="4">
        <f t="shared" si="0"/>
        <v>2750</v>
      </c>
      <c r="K38" s="4">
        <f t="shared" si="1"/>
        <v>2750</v>
      </c>
      <c r="L38" s="2">
        <v>10</v>
      </c>
      <c r="M38" s="2">
        <v>5</v>
      </c>
      <c r="N38" s="2">
        <v>1</v>
      </c>
      <c r="O38" s="2">
        <v>5</v>
      </c>
      <c r="P38" s="2">
        <v>4</v>
      </c>
      <c r="Q38" s="2">
        <f t="shared" si="2"/>
        <v>3.75</v>
      </c>
      <c r="R38" s="1" t="str">
        <f t="shared" si="3"/>
        <v>Non Eligible</v>
      </c>
      <c r="S38" s="34"/>
    </row>
    <row r="39" spans="1:19" x14ac:dyDescent="0.25">
      <c r="A39" s="2" t="s">
        <v>48</v>
      </c>
      <c r="B39" s="2" t="s">
        <v>35</v>
      </c>
      <c r="C39" s="3">
        <v>42552</v>
      </c>
      <c r="D39" s="2" t="s">
        <v>2</v>
      </c>
      <c r="E39" s="2" t="s">
        <v>3</v>
      </c>
      <c r="F39" s="2" t="s">
        <v>4</v>
      </c>
      <c r="G39" s="2" t="s">
        <v>5</v>
      </c>
      <c r="H39" s="2" t="s">
        <v>6</v>
      </c>
      <c r="I39" s="4">
        <v>70000</v>
      </c>
      <c r="J39" s="4">
        <f t="shared" si="0"/>
        <v>3500</v>
      </c>
      <c r="K39" s="4">
        <f t="shared" si="1"/>
        <v>3500</v>
      </c>
      <c r="L39" s="2">
        <v>3</v>
      </c>
      <c r="M39" s="2">
        <v>5</v>
      </c>
      <c r="N39" s="2">
        <v>3</v>
      </c>
      <c r="O39" s="2">
        <v>4</v>
      </c>
      <c r="P39" s="2">
        <v>3</v>
      </c>
      <c r="Q39" s="2">
        <f t="shared" si="2"/>
        <v>3.75</v>
      </c>
      <c r="R39" s="1" t="str">
        <f t="shared" si="3"/>
        <v>Non Eligible</v>
      </c>
      <c r="S39" s="34"/>
    </row>
    <row r="40" spans="1:19" x14ac:dyDescent="0.25">
      <c r="A40" s="2" t="s">
        <v>49</v>
      </c>
      <c r="B40" s="2" t="s">
        <v>35</v>
      </c>
      <c r="C40" s="3">
        <v>42736</v>
      </c>
      <c r="D40" s="2" t="s">
        <v>2</v>
      </c>
      <c r="E40" s="2" t="s">
        <v>3</v>
      </c>
      <c r="F40" s="2" t="s">
        <v>4</v>
      </c>
      <c r="G40" s="2" t="s">
        <v>5</v>
      </c>
      <c r="H40" s="2" t="s">
        <v>10</v>
      </c>
      <c r="I40" s="4">
        <v>70000</v>
      </c>
      <c r="J40" s="4">
        <f t="shared" si="0"/>
        <v>10500</v>
      </c>
      <c r="K40" s="4">
        <f t="shared" si="1"/>
        <v>3500</v>
      </c>
      <c r="L40" s="2">
        <v>0</v>
      </c>
      <c r="M40" s="2">
        <v>5</v>
      </c>
      <c r="N40" s="2">
        <v>5</v>
      </c>
      <c r="O40" s="2">
        <v>5</v>
      </c>
      <c r="P40" s="2">
        <v>4</v>
      </c>
      <c r="Q40" s="2">
        <f t="shared" si="2"/>
        <v>4.75</v>
      </c>
      <c r="R40" s="1" t="str">
        <f t="shared" si="3"/>
        <v>Eligible</v>
      </c>
      <c r="S40" s="34"/>
    </row>
    <row r="41" spans="1:19" x14ac:dyDescent="0.25">
      <c r="A41" s="2" t="s">
        <v>50</v>
      </c>
      <c r="B41" s="2" t="s">
        <v>35</v>
      </c>
      <c r="C41" s="3">
        <v>42339</v>
      </c>
      <c r="D41" s="2" t="s">
        <v>2</v>
      </c>
      <c r="E41" s="2" t="s">
        <v>3</v>
      </c>
      <c r="F41" s="2" t="s">
        <v>4</v>
      </c>
      <c r="G41" s="2" t="s">
        <v>5</v>
      </c>
      <c r="H41" s="2" t="s">
        <v>10</v>
      </c>
      <c r="I41" s="4">
        <v>45000</v>
      </c>
      <c r="J41" s="4">
        <f t="shared" si="0"/>
        <v>6750</v>
      </c>
      <c r="K41" s="4">
        <f t="shared" si="1"/>
        <v>2250</v>
      </c>
      <c r="L41" s="2">
        <v>6</v>
      </c>
      <c r="M41" s="2">
        <v>5</v>
      </c>
      <c r="N41" s="2">
        <v>5</v>
      </c>
      <c r="O41" s="2">
        <v>5</v>
      </c>
      <c r="P41" s="2">
        <v>3</v>
      </c>
      <c r="Q41" s="2">
        <f t="shared" si="2"/>
        <v>4.5</v>
      </c>
      <c r="R41" s="1" t="str">
        <f t="shared" si="3"/>
        <v>Eligible</v>
      </c>
      <c r="S41" s="34"/>
    </row>
    <row r="42" spans="1:19" x14ac:dyDescent="0.25">
      <c r="A42" s="2" t="s">
        <v>51</v>
      </c>
      <c r="B42" s="2" t="s">
        <v>35</v>
      </c>
      <c r="C42" s="3">
        <v>42461</v>
      </c>
      <c r="D42" s="2" t="s">
        <v>2</v>
      </c>
      <c r="E42" s="2" t="s">
        <v>3</v>
      </c>
      <c r="F42" s="2" t="s">
        <v>4</v>
      </c>
      <c r="G42" s="2" t="s">
        <v>5</v>
      </c>
      <c r="H42" s="2" t="s">
        <v>10</v>
      </c>
      <c r="I42" s="4">
        <v>65000</v>
      </c>
      <c r="J42" s="4">
        <f t="shared" si="0"/>
        <v>9750</v>
      </c>
      <c r="K42" s="4">
        <f t="shared" si="1"/>
        <v>3250</v>
      </c>
      <c r="L42" s="2">
        <v>7</v>
      </c>
      <c r="M42" s="2">
        <v>5</v>
      </c>
      <c r="N42" s="2">
        <v>5</v>
      </c>
      <c r="O42" s="2">
        <v>5</v>
      </c>
      <c r="P42" s="2">
        <v>4</v>
      </c>
      <c r="Q42" s="2">
        <f t="shared" si="2"/>
        <v>4.75</v>
      </c>
      <c r="R42" s="1" t="str">
        <f t="shared" si="3"/>
        <v>Eligible</v>
      </c>
      <c r="S42" s="34"/>
    </row>
    <row r="43" spans="1:19" x14ac:dyDescent="0.25">
      <c r="A43" s="2" t="s">
        <v>52</v>
      </c>
      <c r="B43" s="2" t="s">
        <v>35</v>
      </c>
      <c r="C43" s="3">
        <v>42979</v>
      </c>
      <c r="D43" s="2" t="s">
        <v>2</v>
      </c>
      <c r="E43" s="2" t="s">
        <v>3</v>
      </c>
      <c r="F43" s="2" t="s">
        <v>4</v>
      </c>
      <c r="G43" s="2" t="s">
        <v>5</v>
      </c>
      <c r="H43" s="2" t="s">
        <v>10</v>
      </c>
      <c r="I43" s="4">
        <v>50000</v>
      </c>
      <c r="J43" s="4">
        <f t="shared" si="0"/>
        <v>7500</v>
      </c>
      <c r="K43" s="4">
        <f t="shared" si="1"/>
        <v>2500</v>
      </c>
      <c r="L43" s="2">
        <v>6</v>
      </c>
      <c r="M43" s="2">
        <v>5</v>
      </c>
      <c r="N43" s="2">
        <v>5</v>
      </c>
      <c r="O43" s="2">
        <v>4</v>
      </c>
      <c r="P43" s="2">
        <v>4</v>
      </c>
      <c r="Q43" s="2">
        <f t="shared" si="2"/>
        <v>4.5</v>
      </c>
      <c r="R43" s="1" t="str">
        <f t="shared" si="3"/>
        <v>Eligible</v>
      </c>
      <c r="S43" s="34"/>
    </row>
    <row r="44" spans="1:19" x14ac:dyDescent="0.25">
      <c r="A44" s="2" t="s">
        <v>53</v>
      </c>
      <c r="B44" s="2" t="s">
        <v>35</v>
      </c>
      <c r="C44" s="3">
        <v>42736</v>
      </c>
      <c r="D44" s="2" t="s">
        <v>2</v>
      </c>
      <c r="E44" s="2" t="s">
        <v>3</v>
      </c>
      <c r="F44" s="2" t="s">
        <v>54</v>
      </c>
      <c r="G44" s="2" t="s">
        <v>5</v>
      </c>
      <c r="H44" s="2" t="s">
        <v>6</v>
      </c>
      <c r="I44" s="4">
        <v>40000</v>
      </c>
      <c r="J44" s="4">
        <f t="shared" si="0"/>
        <v>6000</v>
      </c>
      <c r="K44" s="4">
        <f t="shared" si="1"/>
        <v>2000</v>
      </c>
      <c r="L44" s="2">
        <v>5</v>
      </c>
      <c r="M44" s="2">
        <v>5</v>
      </c>
      <c r="N44" s="2">
        <v>4</v>
      </c>
      <c r="O44" s="2">
        <v>5</v>
      </c>
      <c r="P44" s="2">
        <v>5</v>
      </c>
      <c r="Q44" s="2">
        <f t="shared" si="2"/>
        <v>4.75</v>
      </c>
      <c r="R44" s="1" t="str">
        <f t="shared" si="3"/>
        <v>Eligible</v>
      </c>
      <c r="S44" s="34"/>
    </row>
    <row r="45" spans="1:19" x14ac:dyDescent="0.25">
      <c r="A45" s="2" t="s">
        <v>55</v>
      </c>
      <c r="B45" s="2" t="s">
        <v>35</v>
      </c>
      <c r="C45" s="3">
        <v>42522</v>
      </c>
      <c r="D45" s="2" t="s">
        <v>27</v>
      </c>
      <c r="E45" s="2" t="s">
        <v>8</v>
      </c>
      <c r="F45" s="2" t="s">
        <v>54</v>
      </c>
      <c r="G45" s="2" t="s">
        <v>5</v>
      </c>
      <c r="H45" s="2" t="s">
        <v>10</v>
      </c>
      <c r="I45" s="4">
        <v>45000</v>
      </c>
      <c r="J45" s="4">
        <f t="shared" si="0"/>
        <v>2250</v>
      </c>
      <c r="K45" s="4">
        <f t="shared" si="1"/>
        <v>2250</v>
      </c>
      <c r="L45" s="2">
        <v>3</v>
      </c>
      <c r="M45" s="2">
        <v>3</v>
      </c>
      <c r="N45" s="2">
        <v>4</v>
      </c>
      <c r="O45" s="2">
        <v>5</v>
      </c>
      <c r="P45" s="2">
        <v>3</v>
      </c>
      <c r="Q45" s="2">
        <f t="shared" si="2"/>
        <v>3.75</v>
      </c>
      <c r="R45" s="1" t="str">
        <f t="shared" si="3"/>
        <v>Non Eligible</v>
      </c>
      <c r="S45" s="34"/>
    </row>
    <row r="46" spans="1:19" x14ac:dyDescent="0.25">
      <c r="A46" s="2" t="s">
        <v>56</v>
      </c>
      <c r="B46" s="2" t="s">
        <v>35</v>
      </c>
      <c r="C46" s="3">
        <v>41640</v>
      </c>
      <c r="D46" s="2" t="s">
        <v>2</v>
      </c>
      <c r="E46" s="2" t="s">
        <v>8</v>
      </c>
      <c r="F46" s="2" t="s">
        <v>54</v>
      </c>
      <c r="G46" s="2" t="s">
        <v>5</v>
      </c>
      <c r="H46" s="2" t="s">
        <v>10</v>
      </c>
      <c r="I46" s="4">
        <v>40000</v>
      </c>
      <c r="J46" s="4">
        <f t="shared" si="0"/>
        <v>0</v>
      </c>
      <c r="K46" s="4">
        <f t="shared" si="1"/>
        <v>2000</v>
      </c>
      <c r="L46" s="2">
        <v>8</v>
      </c>
      <c r="M46" s="2">
        <v>5</v>
      </c>
      <c r="N46" s="2">
        <v>3</v>
      </c>
      <c r="O46" s="2">
        <v>2</v>
      </c>
      <c r="P46" s="2">
        <v>3</v>
      </c>
      <c r="Q46" s="2">
        <f t="shared" si="2"/>
        <v>3.25</v>
      </c>
      <c r="R46" s="1" t="str">
        <f t="shared" si="3"/>
        <v>Non Eligible</v>
      </c>
      <c r="S46" s="34"/>
    </row>
    <row r="47" spans="1:19" x14ac:dyDescent="0.25">
      <c r="A47" s="2" t="s">
        <v>57</v>
      </c>
      <c r="B47" s="2" t="s">
        <v>35</v>
      </c>
      <c r="C47" s="3">
        <v>42948</v>
      </c>
      <c r="D47" s="2" t="s">
        <v>2</v>
      </c>
      <c r="E47" s="2" t="s">
        <v>3</v>
      </c>
      <c r="F47" s="2" t="s">
        <v>54</v>
      </c>
      <c r="G47" s="2" t="s">
        <v>5</v>
      </c>
      <c r="H47" s="2" t="s">
        <v>6</v>
      </c>
      <c r="I47" s="4">
        <v>60000</v>
      </c>
      <c r="J47" s="4">
        <f t="shared" si="0"/>
        <v>6000</v>
      </c>
      <c r="K47" s="4">
        <f t="shared" si="1"/>
        <v>3000</v>
      </c>
      <c r="L47" s="2">
        <v>5</v>
      </c>
      <c r="M47" s="2">
        <v>5</v>
      </c>
      <c r="N47" s="2">
        <v>5</v>
      </c>
      <c r="O47" s="2">
        <v>3</v>
      </c>
      <c r="P47" s="2">
        <v>4</v>
      </c>
      <c r="Q47" s="2">
        <f t="shared" si="2"/>
        <v>4.25</v>
      </c>
      <c r="R47" s="1" t="str">
        <f t="shared" si="3"/>
        <v>Eligible</v>
      </c>
      <c r="S47" s="34"/>
    </row>
    <row r="48" spans="1:19" x14ac:dyDescent="0.25">
      <c r="A48" s="2" t="s">
        <v>58</v>
      </c>
      <c r="B48" s="2" t="s">
        <v>35</v>
      </c>
      <c r="C48" s="3">
        <v>42736</v>
      </c>
      <c r="D48" s="2" t="s">
        <v>2</v>
      </c>
      <c r="E48" s="2" t="s">
        <v>3</v>
      </c>
      <c r="F48" s="2" t="s">
        <v>54</v>
      </c>
      <c r="G48" s="2" t="s">
        <v>5</v>
      </c>
      <c r="H48" s="2" t="s">
        <v>10</v>
      </c>
      <c r="I48" s="4">
        <v>45000</v>
      </c>
      <c r="J48" s="4">
        <f t="shared" si="0"/>
        <v>2250</v>
      </c>
      <c r="K48" s="4">
        <f t="shared" si="1"/>
        <v>2250</v>
      </c>
      <c r="L48" s="2">
        <v>5</v>
      </c>
      <c r="M48" s="2">
        <v>4</v>
      </c>
      <c r="N48" s="2">
        <v>4</v>
      </c>
      <c r="O48" s="2">
        <v>3</v>
      </c>
      <c r="P48" s="2">
        <v>4</v>
      </c>
      <c r="Q48" s="2">
        <f t="shared" si="2"/>
        <v>3.75</v>
      </c>
      <c r="R48" s="1" t="str">
        <f t="shared" si="3"/>
        <v>Non Eligible</v>
      </c>
      <c r="S48" s="34"/>
    </row>
    <row r="49" spans="1:19" x14ac:dyDescent="0.25">
      <c r="A49" s="2" t="s">
        <v>59</v>
      </c>
      <c r="B49" s="2" t="s">
        <v>35</v>
      </c>
      <c r="C49" s="3">
        <v>42430</v>
      </c>
      <c r="D49" s="2" t="s">
        <v>2</v>
      </c>
      <c r="E49" s="2" t="s">
        <v>8</v>
      </c>
      <c r="F49" s="2" t="s">
        <v>54</v>
      </c>
      <c r="G49" s="2" t="s">
        <v>5</v>
      </c>
      <c r="H49" s="2" t="s">
        <v>6</v>
      </c>
      <c r="I49" s="4">
        <v>55000</v>
      </c>
      <c r="J49" s="4">
        <f t="shared" si="0"/>
        <v>0</v>
      </c>
      <c r="K49" s="4">
        <f t="shared" si="1"/>
        <v>2750</v>
      </c>
      <c r="L49" s="2">
        <v>3</v>
      </c>
      <c r="M49" s="2">
        <v>3</v>
      </c>
      <c r="N49" s="2">
        <v>2</v>
      </c>
      <c r="O49" s="2">
        <v>3</v>
      </c>
      <c r="P49" s="2">
        <v>2</v>
      </c>
      <c r="Q49" s="2">
        <f t="shared" si="2"/>
        <v>2.5</v>
      </c>
      <c r="R49" s="1" t="str">
        <f t="shared" si="3"/>
        <v>Non Eligible</v>
      </c>
      <c r="S49" s="34"/>
    </row>
    <row r="50" spans="1:19" x14ac:dyDescent="0.25">
      <c r="A50" s="2" t="s">
        <v>60</v>
      </c>
      <c r="B50" s="2" t="s">
        <v>35</v>
      </c>
      <c r="C50" s="3">
        <v>42675</v>
      </c>
      <c r="D50" s="2" t="s">
        <v>2</v>
      </c>
      <c r="E50" s="2" t="s">
        <v>3</v>
      </c>
      <c r="F50" s="2" t="s">
        <v>54</v>
      </c>
      <c r="G50" s="2" t="s">
        <v>5</v>
      </c>
      <c r="H50" s="2" t="s">
        <v>10</v>
      </c>
      <c r="I50" s="4">
        <v>60000</v>
      </c>
      <c r="J50" s="4">
        <f t="shared" si="0"/>
        <v>6000</v>
      </c>
      <c r="K50" s="4">
        <f t="shared" si="1"/>
        <v>3000</v>
      </c>
      <c r="L50" s="2">
        <v>3</v>
      </c>
      <c r="M50" s="2">
        <v>5</v>
      </c>
      <c r="N50" s="2">
        <v>4</v>
      </c>
      <c r="O50" s="2">
        <v>4</v>
      </c>
      <c r="P50" s="2">
        <v>4</v>
      </c>
      <c r="Q50" s="2">
        <f t="shared" si="2"/>
        <v>4.25</v>
      </c>
      <c r="R50" s="1" t="str">
        <f t="shared" si="3"/>
        <v>Eligible</v>
      </c>
      <c r="S50" s="34"/>
    </row>
    <row r="51" spans="1:19" x14ac:dyDescent="0.25">
      <c r="A51" s="2" t="s">
        <v>61</v>
      </c>
      <c r="B51" s="2" t="s">
        <v>35</v>
      </c>
      <c r="C51" s="3">
        <v>41699</v>
      </c>
      <c r="D51" s="2" t="s">
        <v>2</v>
      </c>
      <c r="E51" s="2" t="s">
        <v>8</v>
      </c>
      <c r="F51" s="2" t="s">
        <v>54</v>
      </c>
      <c r="G51" s="2" t="s">
        <v>5</v>
      </c>
      <c r="H51" s="2" t="s">
        <v>10</v>
      </c>
      <c r="I51" s="4">
        <v>70000</v>
      </c>
      <c r="J51" s="4">
        <f t="shared" si="0"/>
        <v>0</v>
      </c>
      <c r="K51" s="4">
        <f t="shared" si="1"/>
        <v>3500</v>
      </c>
      <c r="L51" s="2">
        <v>10</v>
      </c>
      <c r="M51" s="2">
        <v>3</v>
      </c>
      <c r="N51" s="2">
        <v>3</v>
      </c>
      <c r="O51" s="2">
        <v>1</v>
      </c>
      <c r="P51" s="2">
        <v>2</v>
      </c>
      <c r="Q51" s="2">
        <f t="shared" si="2"/>
        <v>2.25</v>
      </c>
      <c r="R51" s="1" t="str">
        <f t="shared" si="3"/>
        <v>Non Eligible</v>
      </c>
      <c r="S51" s="34"/>
    </row>
    <row r="52" spans="1:19" x14ac:dyDescent="0.25">
      <c r="A52" s="2" t="s">
        <v>62</v>
      </c>
      <c r="B52" s="2" t="s">
        <v>35</v>
      </c>
      <c r="C52" s="3">
        <v>41852</v>
      </c>
      <c r="D52" s="2" t="s">
        <v>2</v>
      </c>
      <c r="E52" s="2" t="s">
        <v>8</v>
      </c>
      <c r="F52" s="2" t="s">
        <v>54</v>
      </c>
      <c r="G52" s="2" t="s">
        <v>5</v>
      </c>
      <c r="H52" s="2" t="s">
        <v>10</v>
      </c>
      <c r="I52" s="4">
        <v>55000</v>
      </c>
      <c r="J52" s="4">
        <f t="shared" si="0"/>
        <v>0</v>
      </c>
      <c r="K52" s="4">
        <f t="shared" si="1"/>
        <v>2750</v>
      </c>
      <c r="L52" s="2">
        <v>9</v>
      </c>
      <c r="M52" s="2">
        <v>3</v>
      </c>
      <c r="N52" s="2">
        <v>3</v>
      </c>
      <c r="O52" s="2">
        <v>2</v>
      </c>
      <c r="P52" s="2">
        <v>4</v>
      </c>
      <c r="Q52" s="2">
        <f t="shared" si="2"/>
        <v>3</v>
      </c>
      <c r="R52" s="1" t="str">
        <f t="shared" si="3"/>
        <v>Non Eligible</v>
      </c>
      <c r="S52" s="34"/>
    </row>
    <row r="53" spans="1:19" x14ac:dyDescent="0.25">
      <c r="A53" s="2" t="s">
        <v>63</v>
      </c>
      <c r="B53" s="2" t="s">
        <v>35</v>
      </c>
      <c r="C53" s="3">
        <v>42979</v>
      </c>
      <c r="D53" s="2" t="s">
        <v>2</v>
      </c>
      <c r="E53" s="2" t="s">
        <v>3</v>
      </c>
      <c r="F53" s="2" t="s">
        <v>54</v>
      </c>
      <c r="G53" s="2" t="s">
        <v>5</v>
      </c>
      <c r="H53" s="2" t="s">
        <v>10</v>
      </c>
      <c r="I53" s="4">
        <v>70000</v>
      </c>
      <c r="J53" s="4">
        <f t="shared" si="0"/>
        <v>7000</v>
      </c>
      <c r="K53" s="4">
        <f t="shared" si="1"/>
        <v>3500</v>
      </c>
      <c r="L53" s="2">
        <v>0</v>
      </c>
      <c r="M53" s="2">
        <v>4</v>
      </c>
      <c r="N53" s="2">
        <v>5</v>
      </c>
      <c r="O53" s="2">
        <v>3</v>
      </c>
      <c r="P53" s="2">
        <v>5</v>
      </c>
      <c r="Q53" s="2">
        <f t="shared" si="2"/>
        <v>4.25</v>
      </c>
      <c r="R53" s="1" t="str">
        <f t="shared" si="3"/>
        <v>Eligible</v>
      </c>
      <c r="S53" s="34"/>
    </row>
    <row r="54" spans="1:19" x14ac:dyDescent="0.25">
      <c r="A54" s="2" t="s">
        <v>64</v>
      </c>
      <c r="B54" s="2" t="s">
        <v>35</v>
      </c>
      <c r="C54" s="3">
        <v>42979</v>
      </c>
      <c r="D54" s="2" t="s">
        <v>2</v>
      </c>
      <c r="E54" s="2" t="s">
        <v>8</v>
      </c>
      <c r="F54" s="2" t="s">
        <v>54</v>
      </c>
      <c r="G54" s="2" t="s">
        <v>5</v>
      </c>
      <c r="H54" s="2" t="s">
        <v>10</v>
      </c>
      <c r="I54" s="4">
        <v>55000</v>
      </c>
      <c r="J54" s="4">
        <f t="shared" si="0"/>
        <v>8250</v>
      </c>
      <c r="K54" s="4">
        <f t="shared" si="1"/>
        <v>2750</v>
      </c>
      <c r="L54" s="2">
        <v>0</v>
      </c>
      <c r="M54" s="2">
        <v>5</v>
      </c>
      <c r="N54" s="2">
        <v>5</v>
      </c>
      <c r="O54" s="2">
        <v>5</v>
      </c>
      <c r="P54" s="2">
        <v>4</v>
      </c>
      <c r="Q54" s="2">
        <f t="shared" si="2"/>
        <v>4.75</v>
      </c>
      <c r="R54" s="1" t="str">
        <f t="shared" si="3"/>
        <v>Eligible</v>
      </c>
      <c r="S54" s="34"/>
    </row>
    <row r="55" spans="1:19" x14ac:dyDescent="0.25">
      <c r="A55" s="2" t="s">
        <v>65</v>
      </c>
      <c r="B55" s="2" t="s">
        <v>35</v>
      </c>
      <c r="C55" s="3">
        <v>42979</v>
      </c>
      <c r="D55" s="2" t="s">
        <v>2</v>
      </c>
      <c r="E55" s="2" t="s">
        <v>3</v>
      </c>
      <c r="F55" s="2" t="s">
        <v>54</v>
      </c>
      <c r="G55" s="2" t="s">
        <v>5</v>
      </c>
      <c r="H55" s="2" t="s">
        <v>6</v>
      </c>
      <c r="I55" s="4">
        <v>40000</v>
      </c>
      <c r="J55" s="4">
        <f t="shared" si="0"/>
        <v>6000</v>
      </c>
      <c r="K55" s="4">
        <f t="shared" si="1"/>
        <v>2000</v>
      </c>
      <c r="L55" s="2">
        <v>0</v>
      </c>
      <c r="M55" s="2">
        <v>5</v>
      </c>
      <c r="N55" s="2">
        <v>5</v>
      </c>
      <c r="O55" s="2">
        <v>5</v>
      </c>
      <c r="P55" s="2">
        <v>4</v>
      </c>
      <c r="Q55" s="2">
        <f t="shared" si="2"/>
        <v>4.75</v>
      </c>
      <c r="R55" s="1" t="str">
        <f t="shared" si="3"/>
        <v>Eligible</v>
      </c>
      <c r="S55" s="34"/>
    </row>
    <row r="56" spans="1:19" x14ac:dyDescent="0.25">
      <c r="A56" s="2" t="s">
        <v>66</v>
      </c>
      <c r="B56" s="2" t="s">
        <v>35</v>
      </c>
      <c r="C56" s="3">
        <v>42979</v>
      </c>
      <c r="D56" s="2" t="s">
        <v>2</v>
      </c>
      <c r="E56" s="2" t="s">
        <v>3</v>
      </c>
      <c r="F56" s="2" t="s">
        <v>54</v>
      </c>
      <c r="G56" s="2" t="s">
        <v>5</v>
      </c>
      <c r="H56" s="2" t="s">
        <v>6</v>
      </c>
      <c r="I56" s="4">
        <v>70000</v>
      </c>
      <c r="J56" s="4">
        <f t="shared" si="0"/>
        <v>7000</v>
      </c>
      <c r="K56" s="4">
        <f t="shared" si="1"/>
        <v>3500</v>
      </c>
      <c r="L56" s="2">
        <v>7</v>
      </c>
      <c r="M56" s="2">
        <v>5</v>
      </c>
      <c r="N56" s="2">
        <v>4</v>
      </c>
      <c r="O56" s="2">
        <v>5</v>
      </c>
      <c r="P56" s="2">
        <v>3</v>
      </c>
      <c r="Q56" s="2">
        <f t="shared" si="2"/>
        <v>4.25</v>
      </c>
      <c r="R56" s="1" t="str">
        <f t="shared" si="3"/>
        <v>Eligible</v>
      </c>
      <c r="S56" s="34"/>
    </row>
    <row r="57" spans="1:19" x14ac:dyDescent="0.25">
      <c r="A57" s="2" t="s">
        <v>67</v>
      </c>
      <c r="B57" s="2" t="s">
        <v>35</v>
      </c>
      <c r="C57" s="3">
        <v>42461</v>
      </c>
      <c r="D57" s="2" t="s">
        <v>2</v>
      </c>
      <c r="E57" s="2" t="s">
        <v>3</v>
      </c>
      <c r="F57" s="2" t="s">
        <v>54</v>
      </c>
      <c r="G57" s="2" t="s">
        <v>5</v>
      </c>
      <c r="H57" s="2" t="s">
        <v>10</v>
      </c>
      <c r="I57" s="4">
        <v>50000</v>
      </c>
      <c r="J57" s="4">
        <f t="shared" si="0"/>
        <v>2500</v>
      </c>
      <c r="K57" s="4">
        <f t="shared" si="1"/>
        <v>2500</v>
      </c>
      <c r="L57" s="2">
        <v>3</v>
      </c>
      <c r="M57" s="2">
        <v>5</v>
      </c>
      <c r="N57" s="2">
        <v>3</v>
      </c>
      <c r="O57" s="2">
        <v>2</v>
      </c>
      <c r="P57" s="2">
        <v>4</v>
      </c>
      <c r="Q57" s="2">
        <f t="shared" si="2"/>
        <v>3.5</v>
      </c>
      <c r="R57" s="1" t="str">
        <f t="shared" si="3"/>
        <v>Non Eligible</v>
      </c>
      <c r="S57" s="34"/>
    </row>
    <row r="58" spans="1:19" x14ac:dyDescent="0.25">
      <c r="A58" s="2" t="s">
        <v>68</v>
      </c>
      <c r="B58" s="2" t="s">
        <v>35</v>
      </c>
      <c r="C58" s="3">
        <v>41760</v>
      </c>
      <c r="D58" s="2" t="s">
        <v>2</v>
      </c>
      <c r="E58" s="2" t="s">
        <v>3</v>
      </c>
      <c r="F58" s="2" t="s">
        <v>54</v>
      </c>
      <c r="G58" s="2" t="s">
        <v>5</v>
      </c>
      <c r="H58" s="2" t="s">
        <v>6</v>
      </c>
      <c r="I58" s="4">
        <v>50000</v>
      </c>
      <c r="J58" s="4">
        <f t="shared" si="0"/>
        <v>2500</v>
      </c>
      <c r="K58" s="4">
        <f t="shared" si="1"/>
        <v>2500</v>
      </c>
      <c r="L58" s="2">
        <v>8</v>
      </c>
      <c r="M58" s="2">
        <v>5</v>
      </c>
      <c r="N58" s="2">
        <v>3</v>
      </c>
      <c r="O58" s="2">
        <v>2</v>
      </c>
      <c r="P58" s="2">
        <v>4</v>
      </c>
      <c r="Q58" s="2">
        <f t="shared" si="2"/>
        <v>3.5</v>
      </c>
      <c r="R58" s="1" t="str">
        <f t="shared" si="3"/>
        <v>Non Eligible</v>
      </c>
      <c r="S58" s="34"/>
    </row>
    <row r="59" spans="1:19" x14ac:dyDescent="0.25">
      <c r="A59" s="2" t="s">
        <v>69</v>
      </c>
      <c r="B59" s="2" t="s">
        <v>35</v>
      </c>
      <c r="C59" s="3">
        <v>42461</v>
      </c>
      <c r="D59" s="2" t="s">
        <v>2</v>
      </c>
      <c r="E59" s="2" t="s">
        <v>3</v>
      </c>
      <c r="F59" s="2" t="s">
        <v>54</v>
      </c>
      <c r="G59" s="2" t="s">
        <v>5</v>
      </c>
      <c r="H59" s="2" t="s">
        <v>10</v>
      </c>
      <c r="I59" s="4">
        <v>50000</v>
      </c>
      <c r="J59" s="4">
        <f t="shared" si="0"/>
        <v>0</v>
      </c>
      <c r="K59" s="4">
        <f t="shared" si="1"/>
        <v>2500</v>
      </c>
      <c r="L59" s="2">
        <v>9</v>
      </c>
      <c r="M59" s="2">
        <v>5</v>
      </c>
      <c r="N59" s="2">
        <v>2</v>
      </c>
      <c r="O59" s="2">
        <v>2</v>
      </c>
      <c r="P59" s="2">
        <v>3</v>
      </c>
      <c r="Q59" s="2">
        <f t="shared" si="2"/>
        <v>3</v>
      </c>
      <c r="R59" s="1" t="str">
        <f t="shared" si="3"/>
        <v>Non Eligible</v>
      </c>
      <c r="S59" s="34"/>
    </row>
    <row r="60" spans="1:19" x14ac:dyDescent="0.25">
      <c r="A60" s="2" t="s">
        <v>70</v>
      </c>
      <c r="B60" s="2" t="s">
        <v>35</v>
      </c>
      <c r="C60" s="3">
        <v>43040</v>
      </c>
      <c r="D60" s="2" t="s">
        <v>27</v>
      </c>
      <c r="E60" s="2" t="s">
        <v>3</v>
      </c>
      <c r="F60" s="2" t="s">
        <v>54</v>
      </c>
      <c r="G60" s="2" t="s">
        <v>5</v>
      </c>
      <c r="H60" s="2" t="s">
        <v>10</v>
      </c>
      <c r="I60" s="4">
        <v>60000</v>
      </c>
      <c r="J60" s="4">
        <f t="shared" si="0"/>
        <v>0</v>
      </c>
      <c r="K60" s="4">
        <f t="shared" si="1"/>
        <v>3000</v>
      </c>
      <c r="L60" s="2">
        <v>0</v>
      </c>
      <c r="M60" s="2">
        <v>3</v>
      </c>
      <c r="N60" s="2">
        <v>3</v>
      </c>
      <c r="O60" s="2">
        <v>4</v>
      </c>
      <c r="P60" s="2">
        <v>3</v>
      </c>
      <c r="Q60" s="2">
        <f t="shared" si="2"/>
        <v>3.25</v>
      </c>
      <c r="R60" s="1" t="str">
        <f t="shared" si="3"/>
        <v>Non Eligible</v>
      </c>
      <c r="S60" s="34"/>
    </row>
    <row r="61" spans="1:19" x14ac:dyDescent="0.25">
      <c r="A61" s="2" t="s">
        <v>71</v>
      </c>
      <c r="B61" s="2" t="s">
        <v>35</v>
      </c>
      <c r="C61" s="3">
        <v>42767</v>
      </c>
      <c r="D61" s="2" t="s">
        <v>2</v>
      </c>
      <c r="E61" s="2" t="s">
        <v>3</v>
      </c>
      <c r="F61" s="2" t="s">
        <v>54</v>
      </c>
      <c r="G61" s="2" t="s">
        <v>5</v>
      </c>
      <c r="H61" s="2" t="s">
        <v>6</v>
      </c>
      <c r="I61" s="4">
        <v>40000</v>
      </c>
      <c r="J61" s="4">
        <f t="shared" si="0"/>
        <v>4000</v>
      </c>
      <c r="K61" s="4">
        <f t="shared" si="1"/>
        <v>2000</v>
      </c>
      <c r="L61" s="2">
        <v>0</v>
      </c>
      <c r="M61" s="2">
        <v>5</v>
      </c>
      <c r="N61" s="2">
        <v>5</v>
      </c>
      <c r="O61" s="2">
        <v>3</v>
      </c>
      <c r="P61" s="2">
        <v>3</v>
      </c>
      <c r="Q61" s="2">
        <f t="shared" si="2"/>
        <v>4</v>
      </c>
      <c r="R61" s="1" t="str">
        <f t="shared" si="3"/>
        <v>Non Eligible</v>
      </c>
      <c r="S61" s="34"/>
    </row>
    <row r="62" spans="1:19" x14ac:dyDescent="0.25">
      <c r="A62" s="2" t="s">
        <v>72</v>
      </c>
      <c r="B62" s="2" t="s">
        <v>35</v>
      </c>
      <c r="C62" s="3">
        <v>42186</v>
      </c>
      <c r="D62" s="2" t="s">
        <v>2</v>
      </c>
      <c r="E62" s="2" t="s">
        <v>3</v>
      </c>
      <c r="F62" s="2" t="s">
        <v>54</v>
      </c>
      <c r="G62" s="2" t="s">
        <v>5</v>
      </c>
      <c r="H62" s="2" t="s">
        <v>10</v>
      </c>
      <c r="I62" s="4">
        <v>65000</v>
      </c>
      <c r="J62" s="4">
        <f t="shared" si="0"/>
        <v>6500</v>
      </c>
      <c r="K62" s="4">
        <f t="shared" si="1"/>
        <v>3250</v>
      </c>
      <c r="L62" s="2">
        <v>3</v>
      </c>
      <c r="M62" s="2">
        <v>5</v>
      </c>
      <c r="N62" s="2">
        <v>2</v>
      </c>
      <c r="O62" s="2">
        <v>4</v>
      </c>
      <c r="P62" s="2">
        <v>5</v>
      </c>
      <c r="Q62" s="2">
        <f t="shared" si="2"/>
        <v>4</v>
      </c>
      <c r="R62" s="1" t="str">
        <f t="shared" si="3"/>
        <v>Non Eligible</v>
      </c>
      <c r="S62" s="34"/>
    </row>
    <row r="63" spans="1:19" x14ac:dyDescent="0.25">
      <c r="A63" s="2" t="s">
        <v>73</v>
      </c>
      <c r="B63" s="2" t="s">
        <v>35</v>
      </c>
      <c r="C63" s="3">
        <v>42948</v>
      </c>
      <c r="D63" s="2" t="s">
        <v>2</v>
      </c>
      <c r="E63" s="2" t="s">
        <v>3</v>
      </c>
      <c r="F63" s="2" t="s">
        <v>74</v>
      </c>
      <c r="G63" s="2" t="s">
        <v>5</v>
      </c>
      <c r="H63" s="2" t="s">
        <v>10</v>
      </c>
      <c r="I63" s="4">
        <v>70000</v>
      </c>
      <c r="J63" s="4">
        <f t="shared" si="0"/>
        <v>10500</v>
      </c>
      <c r="K63" s="4">
        <f t="shared" si="1"/>
        <v>3500</v>
      </c>
      <c r="L63" s="2">
        <v>0</v>
      </c>
      <c r="M63" s="2">
        <v>5</v>
      </c>
      <c r="N63" s="2">
        <v>5</v>
      </c>
      <c r="O63" s="2">
        <v>5</v>
      </c>
      <c r="P63" s="2">
        <v>5</v>
      </c>
      <c r="Q63" s="2">
        <f t="shared" si="2"/>
        <v>5</v>
      </c>
      <c r="R63" s="1" t="str">
        <f t="shared" si="3"/>
        <v>Eligible</v>
      </c>
      <c r="S63" s="34"/>
    </row>
    <row r="64" spans="1:19" x14ac:dyDescent="0.25">
      <c r="A64" s="2" t="s">
        <v>75</v>
      </c>
      <c r="B64" s="2" t="s">
        <v>35</v>
      </c>
      <c r="C64" s="3">
        <v>42278</v>
      </c>
      <c r="D64" s="2" t="s">
        <v>27</v>
      </c>
      <c r="E64" s="2" t="s">
        <v>3</v>
      </c>
      <c r="F64" s="2" t="s">
        <v>74</v>
      </c>
      <c r="G64" s="2" t="s">
        <v>5</v>
      </c>
      <c r="H64" s="2" t="s">
        <v>6</v>
      </c>
      <c r="I64" s="4">
        <v>70000</v>
      </c>
      <c r="J64" s="4">
        <f t="shared" si="0"/>
        <v>0</v>
      </c>
      <c r="K64" s="4">
        <f t="shared" si="1"/>
        <v>3500</v>
      </c>
      <c r="L64" s="2">
        <v>2</v>
      </c>
      <c r="M64" s="2">
        <v>5</v>
      </c>
      <c r="N64" s="2">
        <v>3</v>
      </c>
      <c r="O64" s="2">
        <v>2</v>
      </c>
      <c r="P64" s="2">
        <v>2</v>
      </c>
      <c r="Q64" s="2">
        <f t="shared" si="2"/>
        <v>3</v>
      </c>
      <c r="R64" s="1" t="str">
        <f t="shared" si="3"/>
        <v>Non Eligible</v>
      </c>
      <c r="S64" s="34"/>
    </row>
    <row r="65" spans="1:19" x14ac:dyDescent="0.25">
      <c r="A65" s="2" t="s">
        <v>76</v>
      </c>
      <c r="B65" s="2" t="s">
        <v>35</v>
      </c>
      <c r="C65" s="3">
        <v>41671</v>
      </c>
      <c r="D65" s="2" t="s">
        <v>2</v>
      </c>
      <c r="E65" s="2" t="s">
        <v>3</v>
      </c>
      <c r="F65" s="2" t="s">
        <v>74</v>
      </c>
      <c r="G65" s="2" t="s">
        <v>5</v>
      </c>
      <c r="H65" s="2" t="s">
        <v>6</v>
      </c>
      <c r="I65" s="4">
        <v>65000</v>
      </c>
      <c r="J65" s="4">
        <f t="shared" si="0"/>
        <v>0</v>
      </c>
      <c r="K65" s="4">
        <f t="shared" si="1"/>
        <v>3250</v>
      </c>
      <c r="L65" s="2">
        <v>0</v>
      </c>
      <c r="M65" s="2">
        <v>3</v>
      </c>
      <c r="N65" s="2">
        <v>2</v>
      </c>
      <c r="O65" s="2">
        <v>3</v>
      </c>
      <c r="P65" s="2">
        <v>4</v>
      </c>
      <c r="Q65" s="2">
        <f t="shared" si="2"/>
        <v>3</v>
      </c>
      <c r="R65" s="1" t="str">
        <f t="shared" si="3"/>
        <v>Non Eligible</v>
      </c>
      <c r="S65" s="34"/>
    </row>
    <row r="66" spans="1:19" x14ac:dyDescent="0.25">
      <c r="A66" s="2" t="s">
        <v>77</v>
      </c>
      <c r="B66" s="2" t="s">
        <v>35</v>
      </c>
      <c r="C66" s="3">
        <v>42795</v>
      </c>
      <c r="D66" s="2" t="s">
        <v>2</v>
      </c>
      <c r="E66" s="2" t="s">
        <v>8</v>
      </c>
      <c r="F66" s="2" t="s">
        <v>74</v>
      </c>
      <c r="G66" s="2" t="s">
        <v>5</v>
      </c>
      <c r="H66" s="2" t="s">
        <v>6</v>
      </c>
      <c r="I66" s="4">
        <v>55000</v>
      </c>
      <c r="J66" s="4">
        <f t="shared" ref="J66:J129" si="4">IF(Q66&gt;=4.5,I66*0.15,IF(Q66&gt;=4,I66*0.1,IF(Q66&gt;=3.5,I66*0.05,IF(Q66&lt;3.5,I66*0))))</f>
        <v>5500</v>
      </c>
      <c r="K66" s="4">
        <f t="shared" ref="K66:K129" si="5">0.05*I66</f>
        <v>2750</v>
      </c>
      <c r="L66" s="2">
        <v>6</v>
      </c>
      <c r="M66" s="2">
        <v>4</v>
      </c>
      <c r="N66" s="2">
        <v>3</v>
      </c>
      <c r="O66" s="2">
        <v>5</v>
      </c>
      <c r="P66" s="2">
        <v>5</v>
      </c>
      <c r="Q66" s="2">
        <f t="shared" si="2"/>
        <v>4.25</v>
      </c>
      <c r="R66" s="1" t="str">
        <f t="shared" si="3"/>
        <v>Eligible</v>
      </c>
      <c r="S66" s="34"/>
    </row>
    <row r="67" spans="1:19" x14ac:dyDescent="0.25">
      <c r="A67" s="2" t="s">
        <v>78</v>
      </c>
      <c r="B67" s="2" t="s">
        <v>35</v>
      </c>
      <c r="C67" s="3">
        <v>42370</v>
      </c>
      <c r="D67" s="2" t="s">
        <v>2</v>
      </c>
      <c r="E67" s="2" t="s">
        <v>3</v>
      </c>
      <c r="F67" s="2" t="s">
        <v>74</v>
      </c>
      <c r="G67" s="2" t="s">
        <v>5</v>
      </c>
      <c r="H67" s="2" t="s">
        <v>10</v>
      </c>
      <c r="I67" s="4">
        <v>50000</v>
      </c>
      <c r="J67" s="4">
        <f t="shared" si="4"/>
        <v>0</v>
      </c>
      <c r="K67" s="4">
        <f t="shared" si="5"/>
        <v>2500</v>
      </c>
      <c r="L67" s="2">
        <v>7</v>
      </c>
      <c r="M67" s="2">
        <v>4</v>
      </c>
      <c r="N67" s="2">
        <v>2</v>
      </c>
      <c r="O67" s="2">
        <v>1</v>
      </c>
      <c r="P67" s="2">
        <v>2</v>
      </c>
      <c r="Q67" s="2">
        <f t="shared" ref="Q67:Q130" si="6">SUM(M67:P67)/4</f>
        <v>2.25</v>
      </c>
      <c r="R67" s="1" t="str">
        <f t="shared" ref="R67:R130" si="7">IF(Q67&gt;=4.25, "Eligible", "Non Eligible")</f>
        <v>Non Eligible</v>
      </c>
      <c r="S67" s="34"/>
    </row>
    <row r="68" spans="1:19" x14ac:dyDescent="0.25">
      <c r="A68" s="2" t="s">
        <v>79</v>
      </c>
      <c r="B68" s="2" t="s">
        <v>35</v>
      </c>
      <c r="C68" s="3">
        <v>43070</v>
      </c>
      <c r="D68" s="2" t="s">
        <v>2</v>
      </c>
      <c r="E68" s="2" t="s">
        <v>3</v>
      </c>
      <c r="F68" s="2" t="s">
        <v>74</v>
      </c>
      <c r="G68" s="2" t="s">
        <v>5</v>
      </c>
      <c r="H68" s="2" t="s">
        <v>10</v>
      </c>
      <c r="I68" s="4">
        <v>45000</v>
      </c>
      <c r="J68" s="4">
        <f t="shared" si="4"/>
        <v>4500</v>
      </c>
      <c r="K68" s="4">
        <f t="shared" si="5"/>
        <v>2250</v>
      </c>
      <c r="L68" s="2">
        <v>4</v>
      </c>
      <c r="M68" s="2">
        <v>5</v>
      </c>
      <c r="N68" s="2">
        <v>5</v>
      </c>
      <c r="O68" s="2">
        <v>3</v>
      </c>
      <c r="P68" s="2">
        <v>4</v>
      </c>
      <c r="Q68" s="2">
        <f t="shared" si="6"/>
        <v>4.25</v>
      </c>
      <c r="R68" s="1" t="str">
        <f t="shared" si="7"/>
        <v>Eligible</v>
      </c>
      <c r="S68" s="34"/>
    </row>
    <row r="69" spans="1:19" x14ac:dyDescent="0.25">
      <c r="A69" s="2" t="s">
        <v>80</v>
      </c>
      <c r="B69" s="2" t="s">
        <v>35</v>
      </c>
      <c r="C69" s="3">
        <v>41791</v>
      </c>
      <c r="D69" s="2" t="s">
        <v>2</v>
      </c>
      <c r="E69" s="2" t="s">
        <v>3</v>
      </c>
      <c r="F69" s="2" t="s">
        <v>74</v>
      </c>
      <c r="G69" s="2" t="s">
        <v>5</v>
      </c>
      <c r="H69" s="2" t="s">
        <v>6</v>
      </c>
      <c r="I69" s="4">
        <v>45000</v>
      </c>
      <c r="J69" s="4">
        <f t="shared" si="4"/>
        <v>0</v>
      </c>
      <c r="K69" s="4">
        <f t="shared" si="5"/>
        <v>2250</v>
      </c>
      <c r="L69" s="2">
        <v>10</v>
      </c>
      <c r="M69" s="2">
        <v>5</v>
      </c>
      <c r="N69" s="2">
        <v>3</v>
      </c>
      <c r="O69" s="2">
        <v>1</v>
      </c>
      <c r="P69" s="2">
        <v>4</v>
      </c>
      <c r="Q69" s="2">
        <f t="shared" si="6"/>
        <v>3.25</v>
      </c>
      <c r="R69" s="1" t="str">
        <f t="shared" si="7"/>
        <v>Non Eligible</v>
      </c>
      <c r="S69" s="34"/>
    </row>
    <row r="70" spans="1:19" x14ac:dyDescent="0.25">
      <c r="A70" s="2" t="s">
        <v>81</v>
      </c>
      <c r="B70" s="2" t="s">
        <v>35</v>
      </c>
      <c r="C70" s="3">
        <v>41791</v>
      </c>
      <c r="D70" s="2" t="s">
        <v>2</v>
      </c>
      <c r="E70" s="2" t="s">
        <v>3</v>
      </c>
      <c r="F70" s="2" t="s">
        <v>74</v>
      </c>
      <c r="G70" s="2" t="s">
        <v>5</v>
      </c>
      <c r="H70" s="2" t="s">
        <v>10</v>
      </c>
      <c r="I70" s="4">
        <v>45000</v>
      </c>
      <c r="J70" s="4">
        <f t="shared" si="4"/>
        <v>0</v>
      </c>
      <c r="K70" s="4">
        <f t="shared" si="5"/>
        <v>2250</v>
      </c>
      <c r="L70" s="2">
        <v>2</v>
      </c>
      <c r="M70" s="2">
        <v>3</v>
      </c>
      <c r="N70" s="2">
        <v>3</v>
      </c>
      <c r="O70" s="2">
        <v>1</v>
      </c>
      <c r="P70" s="2">
        <v>2</v>
      </c>
      <c r="Q70" s="2">
        <f t="shared" si="6"/>
        <v>2.25</v>
      </c>
      <c r="R70" s="1" t="str">
        <f t="shared" si="7"/>
        <v>Non Eligible</v>
      </c>
      <c r="S70" s="34"/>
    </row>
    <row r="71" spans="1:19" x14ac:dyDescent="0.25">
      <c r="A71" s="2" t="s">
        <v>82</v>
      </c>
      <c r="B71" s="2" t="s">
        <v>35</v>
      </c>
      <c r="C71" s="3">
        <v>41699</v>
      </c>
      <c r="D71" s="2" t="s">
        <v>2</v>
      </c>
      <c r="E71" s="2" t="s">
        <v>3</v>
      </c>
      <c r="F71" s="2" t="s">
        <v>74</v>
      </c>
      <c r="G71" s="2" t="s">
        <v>5</v>
      </c>
      <c r="H71" s="2" t="s">
        <v>10</v>
      </c>
      <c r="I71" s="4">
        <v>60000</v>
      </c>
      <c r="J71" s="4">
        <f t="shared" si="4"/>
        <v>3000</v>
      </c>
      <c r="K71" s="4">
        <f t="shared" si="5"/>
        <v>3000</v>
      </c>
      <c r="L71" s="2">
        <v>5</v>
      </c>
      <c r="M71" s="2">
        <v>5</v>
      </c>
      <c r="N71" s="2">
        <v>3</v>
      </c>
      <c r="O71" s="2">
        <v>2</v>
      </c>
      <c r="P71" s="2">
        <v>4</v>
      </c>
      <c r="Q71" s="2">
        <f t="shared" si="6"/>
        <v>3.5</v>
      </c>
      <c r="R71" s="1" t="str">
        <f t="shared" si="7"/>
        <v>Non Eligible</v>
      </c>
      <c r="S71" s="34"/>
    </row>
    <row r="72" spans="1:19" x14ac:dyDescent="0.25">
      <c r="A72" s="2" t="s">
        <v>83</v>
      </c>
      <c r="B72" s="2" t="s">
        <v>35</v>
      </c>
      <c r="C72" s="3">
        <v>42430</v>
      </c>
      <c r="D72" s="2" t="s">
        <v>2</v>
      </c>
      <c r="E72" s="2" t="s">
        <v>3</v>
      </c>
      <c r="F72" s="2" t="s">
        <v>74</v>
      </c>
      <c r="G72" s="2" t="s">
        <v>5</v>
      </c>
      <c r="H72" s="2" t="s">
        <v>6</v>
      </c>
      <c r="I72" s="4">
        <v>55000</v>
      </c>
      <c r="J72" s="4">
        <f t="shared" si="4"/>
        <v>2750</v>
      </c>
      <c r="K72" s="4">
        <f t="shared" si="5"/>
        <v>2750</v>
      </c>
      <c r="L72" s="2">
        <v>9</v>
      </c>
      <c r="M72" s="2">
        <v>4</v>
      </c>
      <c r="N72" s="2">
        <v>3</v>
      </c>
      <c r="O72" s="2">
        <v>3</v>
      </c>
      <c r="P72" s="2">
        <v>4</v>
      </c>
      <c r="Q72" s="2">
        <f t="shared" si="6"/>
        <v>3.5</v>
      </c>
      <c r="R72" s="1" t="str">
        <f t="shared" si="7"/>
        <v>Non Eligible</v>
      </c>
      <c r="S72" s="34"/>
    </row>
    <row r="73" spans="1:19" x14ac:dyDescent="0.25">
      <c r="A73" s="2" t="s">
        <v>84</v>
      </c>
      <c r="B73" s="2" t="s">
        <v>1</v>
      </c>
      <c r="C73" s="3">
        <v>42917</v>
      </c>
      <c r="D73" s="2" t="s">
        <v>31</v>
      </c>
      <c r="E73" s="2" t="s">
        <v>8</v>
      </c>
      <c r="F73" s="2" t="s">
        <v>74</v>
      </c>
      <c r="G73" s="2" t="s">
        <v>5</v>
      </c>
      <c r="H73" s="2" t="s">
        <v>10</v>
      </c>
      <c r="I73" s="4">
        <v>45000</v>
      </c>
      <c r="J73" s="4">
        <f t="shared" si="4"/>
        <v>6750</v>
      </c>
      <c r="K73" s="4">
        <f t="shared" si="5"/>
        <v>2250</v>
      </c>
      <c r="L73" s="2">
        <v>5</v>
      </c>
      <c r="M73" s="2">
        <v>5</v>
      </c>
      <c r="N73" s="2">
        <v>5</v>
      </c>
      <c r="O73" s="2">
        <v>3</v>
      </c>
      <c r="P73" s="2">
        <v>5</v>
      </c>
      <c r="Q73" s="2">
        <f t="shared" si="6"/>
        <v>4.5</v>
      </c>
      <c r="R73" s="1" t="str">
        <f t="shared" si="7"/>
        <v>Eligible</v>
      </c>
      <c r="S73" s="34"/>
    </row>
    <row r="74" spans="1:19" x14ac:dyDescent="0.25">
      <c r="A74" s="2" t="s">
        <v>85</v>
      </c>
      <c r="B74" s="2" t="s">
        <v>1</v>
      </c>
      <c r="C74" s="3">
        <v>41730</v>
      </c>
      <c r="D74" s="2" t="s">
        <v>2</v>
      </c>
      <c r="E74" s="2" t="s">
        <v>8</v>
      </c>
      <c r="F74" s="2" t="s">
        <v>74</v>
      </c>
      <c r="G74" s="2" t="s">
        <v>5</v>
      </c>
      <c r="H74" s="2" t="s">
        <v>10</v>
      </c>
      <c r="I74" s="4">
        <v>60000</v>
      </c>
      <c r="J74" s="4">
        <f t="shared" si="4"/>
        <v>0</v>
      </c>
      <c r="K74" s="4">
        <f t="shared" si="5"/>
        <v>3000</v>
      </c>
      <c r="L74" s="2">
        <v>0</v>
      </c>
      <c r="M74" s="2">
        <v>5</v>
      </c>
      <c r="N74" s="2">
        <v>3</v>
      </c>
      <c r="O74" s="2">
        <v>1</v>
      </c>
      <c r="P74" s="2">
        <v>2</v>
      </c>
      <c r="Q74" s="2">
        <f t="shared" si="6"/>
        <v>2.75</v>
      </c>
      <c r="R74" s="1" t="str">
        <f t="shared" si="7"/>
        <v>Non Eligible</v>
      </c>
      <c r="S74" s="34"/>
    </row>
    <row r="75" spans="1:19" x14ac:dyDescent="0.25">
      <c r="A75" s="2" t="s">
        <v>86</v>
      </c>
      <c r="B75" s="2" t="s">
        <v>1</v>
      </c>
      <c r="C75" s="3">
        <v>43070</v>
      </c>
      <c r="D75" s="2" t="s">
        <v>2</v>
      </c>
      <c r="E75" s="2" t="s">
        <v>3</v>
      </c>
      <c r="F75" s="2" t="s">
        <v>74</v>
      </c>
      <c r="G75" s="2" t="s">
        <v>5</v>
      </c>
      <c r="H75" s="2" t="s">
        <v>6</v>
      </c>
      <c r="I75" s="4">
        <v>70000</v>
      </c>
      <c r="J75" s="4">
        <f t="shared" si="4"/>
        <v>10500</v>
      </c>
      <c r="K75" s="4">
        <f t="shared" si="5"/>
        <v>3500</v>
      </c>
      <c r="L75" s="2">
        <v>7</v>
      </c>
      <c r="M75" s="2">
        <v>5</v>
      </c>
      <c r="N75" s="2">
        <v>5</v>
      </c>
      <c r="O75" s="2">
        <v>3</v>
      </c>
      <c r="P75" s="2">
        <v>5</v>
      </c>
      <c r="Q75" s="2">
        <f t="shared" si="6"/>
        <v>4.5</v>
      </c>
      <c r="R75" s="1" t="str">
        <f t="shared" si="7"/>
        <v>Eligible</v>
      </c>
      <c r="S75" s="34"/>
    </row>
    <row r="76" spans="1:19" x14ac:dyDescent="0.25">
      <c r="A76" s="2" t="s">
        <v>87</v>
      </c>
      <c r="B76" s="2" t="s">
        <v>1</v>
      </c>
      <c r="C76" s="3">
        <v>41821</v>
      </c>
      <c r="D76" s="2" t="s">
        <v>31</v>
      </c>
      <c r="E76" s="2" t="s">
        <v>8</v>
      </c>
      <c r="F76" s="2" t="s">
        <v>74</v>
      </c>
      <c r="G76" s="2" t="s">
        <v>5</v>
      </c>
      <c r="H76" s="2" t="s">
        <v>6</v>
      </c>
      <c r="I76" s="4">
        <v>50000</v>
      </c>
      <c r="J76" s="4">
        <f t="shared" si="4"/>
        <v>2500</v>
      </c>
      <c r="K76" s="4">
        <f t="shared" si="5"/>
        <v>2500</v>
      </c>
      <c r="L76" s="2">
        <v>2</v>
      </c>
      <c r="M76" s="2">
        <v>3</v>
      </c>
      <c r="N76" s="2">
        <v>4</v>
      </c>
      <c r="O76" s="2">
        <v>2</v>
      </c>
      <c r="P76" s="2">
        <v>5</v>
      </c>
      <c r="Q76" s="2">
        <f t="shared" si="6"/>
        <v>3.5</v>
      </c>
      <c r="R76" s="1" t="str">
        <f t="shared" si="7"/>
        <v>Non Eligible</v>
      </c>
      <c r="S76" s="34"/>
    </row>
    <row r="77" spans="1:19" x14ac:dyDescent="0.25">
      <c r="A77" s="2" t="s">
        <v>88</v>
      </c>
      <c r="B77" s="2" t="s">
        <v>1</v>
      </c>
      <c r="C77" s="3">
        <v>42370</v>
      </c>
      <c r="D77" s="2" t="s">
        <v>2</v>
      </c>
      <c r="E77" s="2" t="s">
        <v>8</v>
      </c>
      <c r="F77" s="2" t="s">
        <v>74</v>
      </c>
      <c r="G77" s="2" t="s">
        <v>5</v>
      </c>
      <c r="H77" s="2" t="s">
        <v>10</v>
      </c>
      <c r="I77" s="4">
        <v>70000</v>
      </c>
      <c r="J77" s="4">
        <f t="shared" si="4"/>
        <v>7000</v>
      </c>
      <c r="K77" s="4">
        <f t="shared" si="5"/>
        <v>3500</v>
      </c>
      <c r="L77" s="2">
        <v>3</v>
      </c>
      <c r="M77" s="2">
        <v>5</v>
      </c>
      <c r="N77" s="2">
        <v>2</v>
      </c>
      <c r="O77" s="2">
        <v>4</v>
      </c>
      <c r="P77" s="2">
        <v>5</v>
      </c>
      <c r="Q77" s="2">
        <f t="shared" si="6"/>
        <v>4</v>
      </c>
      <c r="R77" s="1" t="str">
        <f t="shared" si="7"/>
        <v>Non Eligible</v>
      </c>
      <c r="S77" s="34"/>
    </row>
    <row r="78" spans="1:19" x14ac:dyDescent="0.25">
      <c r="A78" s="2" t="s">
        <v>89</v>
      </c>
      <c r="B78" s="2" t="s">
        <v>1</v>
      </c>
      <c r="C78" s="3">
        <v>41883</v>
      </c>
      <c r="D78" s="2" t="s">
        <v>2</v>
      </c>
      <c r="E78" s="2" t="s">
        <v>3</v>
      </c>
      <c r="F78" s="2" t="s">
        <v>74</v>
      </c>
      <c r="G78" s="2" t="s">
        <v>5</v>
      </c>
      <c r="H78" s="2" t="s">
        <v>6</v>
      </c>
      <c r="I78" s="4">
        <v>60000</v>
      </c>
      <c r="J78" s="4">
        <f t="shared" si="4"/>
        <v>0</v>
      </c>
      <c r="K78" s="4">
        <f t="shared" si="5"/>
        <v>3000</v>
      </c>
      <c r="L78" s="2">
        <v>2</v>
      </c>
      <c r="M78" s="2">
        <v>3</v>
      </c>
      <c r="N78" s="2">
        <v>3</v>
      </c>
      <c r="O78" s="2">
        <v>2</v>
      </c>
      <c r="P78" s="2">
        <v>2</v>
      </c>
      <c r="Q78" s="2">
        <f t="shared" si="6"/>
        <v>2.5</v>
      </c>
      <c r="R78" s="1" t="str">
        <f t="shared" si="7"/>
        <v>Non Eligible</v>
      </c>
      <c r="S78" s="34"/>
    </row>
    <row r="79" spans="1:19" x14ac:dyDescent="0.25">
      <c r="A79" s="2" t="s">
        <v>90</v>
      </c>
      <c r="B79" s="2" t="s">
        <v>1</v>
      </c>
      <c r="C79" s="3">
        <v>42826</v>
      </c>
      <c r="D79" s="2" t="s">
        <v>2</v>
      </c>
      <c r="E79" s="2" t="s">
        <v>8</v>
      </c>
      <c r="F79" s="2" t="s">
        <v>74</v>
      </c>
      <c r="G79" s="2" t="s">
        <v>5</v>
      </c>
      <c r="H79" s="2" t="s">
        <v>6</v>
      </c>
      <c r="I79" s="4">
        <v>55000</v>
      </c>
      <c r="J79" s="4">
        <f t="shared" si="4"/>
        <v>8250</v>
      </c>
      <c r="K79" s="4">
        <f t="shared" si="5"/>
        <v>2750</v>
      </c>
      <c r="L79" s="2">
        <v>2</v>
      </c>
      <c r="M79" s="2">
        <v>5</v>
      </c>
      <c r="N79" s="2">
        <v>5</v>
      </c>
      <c r="O79" s="2">
        <v>5</v>
      </c>
      <c r="P79" s="2">
        <v>3</v>
      </c>
      <c r="Q79" s="2">
        <f t="shared" si="6"/>
        <v>4.5</v>
      </c>
      <c r="R79" s="1" t="str">
        <f t="shared" si="7"/>
        <v>Eligible</v>
      </c>
      <c r="S79" s="34"/>
    </row>
    <row r="80" spans="1:19" x14ac:dyDescent="0.25">
      <c r="A80" s="2" t="s">
        <v>91</v>
      </c>
      <c r="B80" s="2" t="s">
        <v>1</v>
      </c>
      <c r="C80" s="3">
        <v>42583</v>
      </c>
      <c r="D80" s="2" t="s">
        <v>2</v>
      </c>
      <c r="E80" s="2" t="s">
        <v>3</v>
      </c>
      <c r="F80" s="2" t="s">
        <v>92</v>
      </c>
      <c r="G80" s="2" t="s">
        <v>5</v>
      </c>
      <c r="H80" s="2" t="s">
        <v>6</v>
      </c>
      <c r="I80" s="4">
        <v>60000</v>
      </c>
      <c r="J80" s="4">
        <f t="shared" si="4"/>
        <v>0</v>
      </c>
      <c r="K80" s="4">
        <f t="shared" si="5"/>
        <v>3000</v>
      </c>
      <c r="L80" s="2">
        <v>10</v>
      </c>
      <c r="M80" s="2">
        <v>3</v>
      </c>
      <c r="N80" s="2">
        <v>2</v>
      </c>
      <c r="O80" s="2">
        <v>1</v>
      </c>
      <c r="P80" s="2">
        <v>4</v>
      </c>
      <c r="Q80" s="2">
        <f t="shared" si="6"/>
        <v>2.5</v>
      </c>
      <c r="R80" s="1" t="str">
        <f t="shared" si="7"/>
        <v>Non Eligible</v>
      </c>
      <c r="S80" s="34"/>
    </row>
    <row r="81" spans="1:19" x14ac:dyDescent="0.25">
      <c r="A81" s="2" t="s">
        <v>93</v>
      </c>
      <c r="B81" s="2" t="s">
        <v>1</v>
      </c>
      <c r="C81" s="3">
        <v>42826</v>
      </c>
      <c r="D81" s="2" t="s">
        <v>2</v>
      </c>
      <c r="E81" s="2" t="s">
        <v>3</v>
      </c>
      <c r="F81" s="2" t="s">
        <v>92</v>
      </c>
      <c r="G81" s="2" t="s">
        <v>5</v>
      </c>
      <c r="H81" s="2" t="s">
        <v>10</v>
      </c>
      <c r="I81" s="4">
        <v>65000</v>
      </c>
      <c r="J81" s="4">
        <f t="shared" si="4"/>
        <v>6500</v>
      </c>
      <c r="K81" s="4">
        <f t="shared" si="5"/>
        <v>3250</v>
      </c>
      <c r="L81" s="2">
        <v>0</v>
      </c>
      <c r="M81" s="2">
        <v>3</v>
      </c>
      <c r="N81" s="2">
        <v>5</v>
      </c>
      <c r="O81" s="2">
        <v>5</v>
      </c>
      <c r="P81" s="2">
        <v>4</v>
      </c>
      <c r="Q81" s="2">
        <f t="shared" si="6"/>
        <v>4.25</v>
      </c>
      <c r="R81" s="1" t="str">
        <f t="shared" si="7"/>
        <v>Eligible</v>
      </c>
      <c r="S81" s="34"/>
    </row>
    <row r="82" spans="1:19" x14ac:dyDescent="0.25">
      <c r="A82" s="2" t="s">
        <v>94</v>
      </c>
      <c r="B82" s="2" t="s">
        <v>1</v>
      </c>
      <c r="C82" s="3">
        <v>41671</v>
      </c>
      <c r="D82" s="2" t="s">
        <v>2</v>
      </c>
      <c r="E82" s="2" t="s">
        <v>3</v>
      </c>
      <c r="F82" s="2" t="s">
        <v>92</v>
      </c>
      <c r="G82" s="2" t="s">
        <v>5</v>
      </c>
      <c r="H82" s="2" t="s">
        <v>10</v>
      </c>
      <c r="I82" s="4">
        <v>60000</v>
      </c>
      <c r="J82" s="4">
        <f t="shared" si="4"/>
        <v>3000</v>
      </c>
      <c r="K82" s="4">
        <f t="shared" si="5"/>
        <v>3000</v>
      </c>
      <c r="L82" s="2">
        <v>3</v>
      </c>
      <c r="M82" s="2">
        <v>5</v>
      </c>
      <c r="N82" s="2">
        <v>3</v>
      </c>
      <c r="O82" s="2">
        <v>2</v>
      </c>
      <c r="P82" s="2">
        <v>4</v>
      </c>
      <c r="Q82" s="2">
        <f t="shared" si="6"/>
        <v>3.5</v>
      </c>
      <c r="R82" s="1" t="str">
        <f t="shared" si="7"/>
        <v>Non Eligible</v>
      </c>
      <c r="S82" s="34"/>
    </row>
    <row r="83" spans="1:19" x14ac:dyDescent="0.25">
      <c r="A83" s="2" t="s">
        <v>95</v>
      </c>
      <c r="B83" s="2" t="s">
        <v>1</v>
      </c>
      <c r="C83" s="3">
        <v>41883</v>
      </c>
      <c r="D83" s="2" t="s">
        <v>2</v>
      </c>
      <c r="E83" s="2" t="s">
        <v>8</v>
      </c>
      <c r="F83" s="2" t="s">
        <v>92</v>
      </c>
      <c r="G83" s="2" t="s">
        <v>5</v>
      </c>
      <c r="H83" s="2" t="s">
        <v>6</v>
      </c>
      <c r="I83" s="4">
        <v>55000</v>
      </c>
      <c r="J83" s="4">
        <f t="shared" si="4"/>
        <v>0</v>
      </c>
      <c r="K83" s="4">
        <f t="shared" si="5"/>
        <v>2750</v>
      </c>
      <c r="L83" s="2">
        <v>10</v>
      </c>
      <c r="M83" s="2">
        <v>3</v>
      </c>
      <c r="N83" s="2">
        <v>4</v>
      </c>
      <c r="O83" s="2">
        <v>2</v>
      </c>
      <c r="P83" s="2">
        <v>4</v>
      </c>
      <c r="Q83" s="2">
        <f t="shared" si="6"/>
        <v>3.25</v>
      </c>
      <c r="R83" s="1" t="str">
        <f t="shared" si="7"/>
        <v>Non Eligible</v>
      </c>
      <c r="S83" s="34"/>
    </row>
    <row r="84" spans="1:19" x14ac:dyDescent="0.25">
      <c r="A84" s="2" t="s">
        <v>96</v>
      </c>
      <c r="B84" s="2" t="s">
        <v>1</v>
      </c>
      <c r="C84" s="3">
        <v>42795</v>
      </c>
      <c r="D84" s="2" t="s">
        <v>2</v>
      </c>
      <c r="E84" s="2" t="s">
        <v>3</v>
      </c>
      <c r="F84" s="2" t="s">
        <v>92</v>
      </c>
      <c r="G84" s="2" t="s">
        <v>5</v>
      </c>
      <c r="H84" s="2" t="s">
        <v>10</v>
      </c>
      <c r="I84" s="4">
        <v>45000</v>
      </c>
      <c r="J84" s="4">
        <f t="shared" si="4"/>
        <v>6750</v>
      </c>
      <c r="K84" s="4">
        <f t="shared" si="5"/>
        <v>2250</v>
      </c>
      <c r="L84" s="2">
        <v>0</v>
      </c>
      <c r="M84" s="2">
        <v>5</v>
      </c>
      <c r="N84" s="2">
        <v>5</v>
      </c>
      <c r="O84" s="2">
        <v>5</v>
      </c>
      <c r="P84" s="2">
        <v>4</v>
      </c>
      <c r="Q84" s="2">
        <f t="shared" si="6"/>
        <v>4.75</v>
      </c>
      <c r="R84" s="1" t="str">
        <f t="shared" si="7"/>
        <v>Eligible</v>
      </c>
      <c r="S84" s="34"/>
    </row>
    <row r="85" spans="1:19" x14ac:dyDescent="0.25">
      <c r="A85" s="2" t="s">
        <v>97</v>
      </c>
      <c r="B85" s="2" t="s">
        <v>1</v>
      </c>
      <c r="C85" s="3">
        <v>42401</v>
      </c>
      <c r="D85" s="2" t="s">
        <v>2</v>
      </c>
      <c r="E85" s="2" t="s">
        <v>3</v>
      </c>
      <c r="F85" s="2" t="s">
        <v>92</v>
      </c>
      <c r="G85" s="2" t="s">
        <v>5</v>
      </c>
      <c r="H85" s="2" t="s">
        <v>6</v>
      </c>
      <c r="I85" s="4">
        <v>45000</v>
      </c>
      <c r="J85" s="4">
        <f t="shared" si="4"/>
        <v>2250</v>
      </c>
      <c r="K85" s="4">
        <f t="shared" si="5"/>
        <v>2250</v>
      </c>
      <c r="L85" s="2">
        <v>8</v>
      </c>
      <c r="M85" s="2">
        <v>3</v>
      </c>
      <c r="N85" s="2">
        <v>3</v>
      </c>
      <c r="O85" s="2">
        <v>5</v>
      </c>
      <c r="P85" s="2">
        <v>4</v>
      </c>
      <c r="Q85" s="2">
        <f t="shared" si="6"/>
        <v>3.75</v>
      </c>
      <c r="R85" s="1" t="str">
        <f t="shared" si="7"/>
        <v>Non Eligible</v>
      </c>
      <c r="S85" s="34"/>
    </row>
    <row r="86" spans="1:19" x14ac:dyDescent="0.25">
      <c r="A86" s="2" t="s">
        <v>98</v>
      </c>
      <c r="B86" s="2" t="s">
        <v>1</v>
      </c>
      <c r="C86" s="3">
        <v>41640</v>
      </c>
      <c r="D86" s="2" t="s">
        <v>2</v>
      </c>
      <c r="E86" s="2" t="s">
        <v>3</v>
      </c>
      <c r="F86" s="2" t="s">
        <v>92</v>
      </c>
      <c r="G86" s="2" t="s">
        <v>5</v>
      </c>
      <c r="H86" s="2" t="s">
        <v>10</v>
      </c>
      <c r="I86" s="4">
        <v>50000</v>
      </c>
      <c r="J86" s="4">
        <f t="shared" si="4"/>
        <v>0</v>
      </c>
      <c r="K86" s="4">
        <f t="shared" si="5"/>
        <v>2500</v>
      </c>
      <c r="L86" s="2">
        <v>9</v>
      </c>
      <c r="M86" s="2">
        <v>5</v>
      </c>
      <c r="N86" s="2">
        <v>3</v>
      </c>
      <c r="O86" s="2">
        <v>2</v>
      </c>
      <c r="P86" s="2">
        <v>3</v>
      </c>
      <c r="Q86" s="2">
        <f t="shared" si="6"/>
        <v>3.25</v>
      </c>
      <c r="R86" s="1" t="str">
        <f t="shared" si="7"/>
        <v>Non Eligible</v>
      </c>
      <c r="S86" s="34"/>
    </row>
    <row r="87" spans="1:19" x14ac:dyDescent="0.25">
      <c r="A87" s="2" t="s">
        <v>99</v>
      </c>
      <c r="B87" s="2" t="s">
        <v>1</v>
      </c>
      <c r="C87" s="3">
        <v>42005</v>
      </c>
      <c r="D87" s="2" t="s">
        <v>2</v>
      </c>
      <c r="E87" s="2" t="s">
        <v>8</v>
      </c>
      <c r="F87" s="2" t="s">
        <v>92</v>
      </c>
      <c r="G87" s="2" t="s">
        <v>5</v>
      </c>
      <c r="H87" s="2" t="s">
        <v>10</v>
      </c>
      <c r="I87" s="4">
        <v>65000</v>
      </c>
      <c r="J87" s="4">
        <f t="shared" si="4"/>
        <v>0</v>
      </c>
      <c r="K87" s="4">
        <f t="shared" si="5"/>
        <v>3250</v>
      </c>
      <c r="L87" s="2">
        <v>9</v>
      </c>
      <c r="M87" s="2">
        <v>3</v>
      </c>
      <c r="N87" s="2">
        <v>2</v>
      </c>
      <c r="O87" s="2">
        <v>1</v>
      </c>
      <c r="P87" s="2">
        <v>4</v>
      </c>
      <c r="Q87" s="2">
        <f t="shared" si="6"/>
        <v>2.5</v>
      </c>
      <c r="R87" s="1" t="str">
        <f t="shared" si="7"/>
        <v>Non Eligible</v>
      </c>
      <c r="S87" s="34"/>
    </row>
    <row r="88" spans="1:19" x14ac:dyDescent="0.25">
      <c r="A88" s="2" t="s">
        <v>100</v>
      </c>
      <c r="B88" s="2" t="s">
        <v>1</v>
      </c>
      <c r="C88" s="3">
        <v>41699</v>
      </c>
      <c r="D88" s="2" t="s">
        <v>2</v>
      </c>
      <c r="E88" s="2" t="s">
        <v>8</v>
      </c>
      <c r="F88" s="2" t="s">
        <v>92</v>
      </c>
      <c r="G88" s="2" t="s">
        <v>5</v>
      </c>
      <c r="H88" s="2" t="s">
        <v>6</v>
      </c>
      <c r="I88" s="4">
        <v>50000</v>
      </c>
      <c r="J88" s="4">
        <f t="shared" si="4"/>
        <v>0</v>
      </c>
      <c r="K88" s="4">
        <f t="shared" si="5"/>
        <v>2500</v>
      </c>
      <c r="L88" s="2">
        <v>8</v>
      </c>
      <c r="M88" s="2">
        <v>5</v>
      </c>
      <c r="N88" s="2">
        <v>3</v>
      </c>
      <c r="O88" s="2">
        <v>2</v>
      </c>
      <c r="P88" s="2">
        <v>3</v>
      </c>
      <c r="Q88" s="2">
        <f t="shared" si="6"/>
        <v>3.25</v>
      </c>
      <c r="R88" s="1" t="str">
        <f t="shared" si="7"/>
        <v>Non Eligible</v>
      </c>
      <c r="S88" s="34"/>
    </row>
    <row r="89" spans="1:19" x14ac:dyDescent="0.25">
      <c r="A89" s="2" t="s">
        <v>101</v>
      </c>
      <c r="B89" s="2" t="s">
        <v>1</v>
      </c>
      <c r="C89" s="3">
        <v>41852</v>
      </c>
      <c r="D89" s="2" t="s">
        <v>2</v>
      </c>
      <c r="E89" s="2" t="s">
        <v>8</v>
      </c>
      <c r="F89" s="2" t="s">
        <v>92</v>
      </c>
      <c r="G89" s="2" t="s">
        <v>5</v>
      </c>
      <c r="H89" s="2" t="s">
        <v>6</v>
      </c>
      <c r="I89" s="4">
        <v>55000</v>
      </c>
      <c r="J89" s="4">
        <f t="shared" si="4"/>
        <v>0</v>
      </c>
      <c r="K89" s="4">
        <f t="shared" si="5"/>
        <v>2750</v>
      </c>
      <c r="L89" s="2">
        <v>9</v>
      </c>
      <c r="M89" s="2">
        <v>5</v>
      </c>
      <c r="N89" s="2">
        <v>2</v>
      </c>
      <c r="O89" s="2">
        <v>2</v>
      </c>
      <c r="P89" s="2">
        <v>4</v>
      </c>
      <c r="Q89" s="2">
        <f t="shared" si="6"/>
        <v>3.25</v>
      </c>
      <c r="R89" s="1" t="str">
        <f t="shared" si="7"/>
        <v>Non Eligible</v>
      </c>
      <c r="S89" s="34"/>
    </row>
    <row r="90" spans="1:19" x14ac:dyDescent="0.25">
      <c r="A90" s="2" t="s">
        <v>102</v>
      </c>
      <c r="B90" s="2" t="s">
        <v>1</v>
      </c>
      <c r="C90" s="3">
        <v>42767</v>
      </c>
      <c r="D90" s="2" t="s">
        <v>2</v>
      </c>
      <c r="E90" s="2" t="s">
        <v>8</v>
      </c>
      <c r="F90" s="2" t="s">
        <v>92</v>
      </c>
      <c r="G90" s="2" t="s">
        <v>5</v>
      </c>
      <c r="H90" s="2" t="s">
        <v>10</v>
      </c>
      <c r="I90" s="4">
        <v>40000</v>
      </c>
      <c r="J90" s="4">
        <f t="shared" si="4"/>
        <v>4000</v>
      </c>
      <c r="K90" s="4">
        <f t="shared" si="5"/>
        <v>2000</v>
      </c>
      <c r="L90" s="2">
        <v>0</v>
      </c>
      <c r="M90" s="2">
        <v>4</v>
      </c>
      <c r="N90" s="2">
        <v>5</v>
      </c>
      <c r="O90" s="2">
        <v>5</v>
      </c>
      <c r="P90" s="2">
        <v>3</v>
      </c>
      <c r="Q90" s="2">
        <f t="shared" si="6"/>
        <v>4.25</v>
      </c>
      <c r="R90" s="1" t="str">
        <f t="shared" si="7"/>
        <v>Eligible</v>
      </c>
      <c r="S90" s="34"/>
    </row>
    <row r="91" spans="1:19" x14ac:dyDescent="0.25">
      <c r="A91" s="2" t="s">
        <v>103</v>
      </c>
      <c r="B91" s="2" t="s">
        <v>1</v>
      </c>
      <c r="C91" s="3">
        <v>42064</v>
      </c>
      <c r="D91" s="2" t="s">
        <v>2</v>
      </c>
      <c r="E91" s="2" t="s">
        <v>3</v>
      </c>
      <c r="F91" s="2" t="s">
        <v>92</v>
      </c>
      <c r="G91" s="2" t="s">
        <v>5</v>
      </c>
      <c r="H91" s="2" t="s">
        <v>6</v>
      </c>
      <c r="I91" s="4">
        <v>70000</v>
      </c>
      <c r="J91" s="4">
        <f t="shared" si="4"/>
        <v>7000</v>
      </c>
      <c r="K91" s="4">
        <f t="shared" si="5"/>
        <v>3500</v>
      </c>
      <c r="L91" s="2">
        <v>9</v>
      </c>
      <c r="M91" s="2">
        <v>3</v>
      </c>
      <c r="N91" s="2">
        <v>4</v>
      </c>
      <c r="O91" s="2">
        <v>5</v>
      </c>
      <c r="P91" s="2">
        <v>4</v>
      </c>
      <c r="Q91" s="2">
        <f t="shared" si="6"/>
        <v>4</v>
      </c>
      <c r="R91" s="1" t="str">
        <f t="shared" si="7"/>
        <v>Non Eligible</v>
      </c>
      <c r="S91" s="34"/>
    </row>
    <row r="92" spans="1:19" x14ac:dyDescent="0.25">
      <c r="A92" s="2" t="s">
        <v>104</v>
      </c>
      <c r="B92" s="2" t="s">
        <v>1</v>
      </c>
      <c r="C92" s="3">
        <v>42278</v>
      </c>
      <c r="D92" s="2" t="s">
        <v>2</v>
      </c>
      <c r="E92" s="2" t="s">
        <v>8</v>
      </c>
      <c r="F92" s="2" t="s">
        <v>92</v>
      </c>
      <c r="G92" s="2" t="s">
        <v>5</v>
      </c>
      <c r="H92" s="2" t="s">
        <v>10</v>
      </c>
      <c r="I92" s="4">
        <v>55000</v>
      </c>
      <c r="J92" s="4">
        <f t="shared" si="4"/>
        <v>0</v>
      </c>
      <c r="K92" s="4">
        <f t="shared" si="5"/>
        <v>2750</v>
      </c>
      <c r="L92" s="2">
        <v>3</v>
      </c>
      <c r="M92" s="2">
        <v>4</v>
      </c>
      <c r="N92" s="2">
        <v>3</v>
      </c>
      <c r="O92" s="2">
        <v>1</v>
      </c>
      <c r="P92" s="2">
        <v>4</v>
      </c>
      <c r="Q92" s="2">
        <f t="shared" si="6"/>
        <v>3</v>
      </c>
      <c r="R92" s="1" t="str">
        <f t="shared" si="7"/>
        <v>Non Eligible</v>
      </c>
      <c r="S92" s="34"/>
    </row>
    <row r="93" spans="1:19" x14ac:dyDescent="0.25">
      <c r="A93" s="2" t="s">
        <v>105</v>
      </c>
      <c r="B93" s="2" t="s">
        <v>1</v>
      </c>
      <c r="C93" s="3">
        <v>42491</v>
      </c>
      <c r="D93" s="2" t="s">
        <v>2</v>
      </c>
      <c r="E93" s="2" t="s">
        <v>3</v>
      </c>
      <c r="F93" s="2" t="s">
        <v>92</v>
      </c>
      <c r="G93" s="2" t="s">
        <v>5</v>
      </c>
      <c r="H93" s="2" t="s">
        <v>6</v>
      </c>
      <c r="I93" s="4">
        <v>50000</v>
      </c>
      <c r="J93" s="4">
        <f t="shared" si="4"/>
        <v>5000</v>
      </c>
      <c r="K93" s="4">
        <f t="shared" si="5"/>
        <v>2500</v>
      </c>
      <c r="L93" s="2">
        <v>7</v>
      </c>
      <c r="M93" s="2">
        <v>5</v>
      </c>
      <c r="N93" s="2">
        <v>5</v>
      </c>
      <c r="O93" s="2">
        <v>3</v>
      </c>
      <c r="P93" s="2">
        <v>4</v>
      </c>
      <c r="Q93" s="2">
        <f t="shared" si="6"/>
        <v>4.25</v>
      </c>
      <c r="R93" s="1" t="str">
        <f t="shared" si="7"/>
        <v>Eligible</v>
      </c>
      <c r="S93" s="34"/>
    </row>
    <row r="94" spans="1:19" x14ac:dyDescent="0.25">
      <c r="A94" s="2" t="s">
        <v>106</v>
      </c>
      <c r="B94" s="2" t="s">
        <v>1</v>
      </c>
      <c r="C94" s="3">
        <v>42917</v>
      </c>
      <c r="D94" s="2" t="s">
        <v>2</v>
      </c>
      <c r="E94" s="2" t="s">
        <v>3</v>
      </c>
      <c r="F94" s="2" t="s">
        <v>107</v>
      </c>
      <c r="G94" s="2" t="s">
        <v>5</v>
      </c>
      <c r="H94" s="2" t="s">
        <v>10</v>
      </c>
      <c r="I94" s="4">
        <v>45000</v>
      </c>
      <c r="J94" s="4">
        <f t="shared" si="4"/>
        <v>6750</v>
      </c>
      <c r="K94" s="4">
        <f t="shared" si="5"/>
        <v>2250</v>
      </c>
      <c r="L94" s="2">
        <v>4</v>
      </c>
      <c r="M94" s="2">
        <v>5</v>
      </c>
      <c r="N94" s="2">
        <v>3</v>
      </c>
      <c r="O94" s="2">
        <v>5</v>
      </c>
      <c r="P94" s="2">
        <v>5</v>
      </c>
      <c r="Q94" s="2">
        <f t="shared" si="6"/>
        <v>4.5</v>
      </c>
      <c r="R94" s="1" t="str">
        <f t="shared" si="7"/>
        <v>Eligible</v>
      </c>
      <c r="S94" s="34"/>
    </row>
    <row r="95" spans="1:19" x14ac:dyDescent="0.25">
      <c r="A95" s="2" t="s">
        <v>108</v>
      </c>
      <c r="B95" s="2" t="s">
        <v>1</v>
      </c>
      <c r="C95" s="3">
        <v>42675</v>
      </c>
      <c r="D95" s="2" t="s">
        <v>2</v>
      </c>
      <c r="E95" s="2" t="s">
        <v>8</v>
      </c>
      <c r="F95" s="2" t="s">
        <v>107</v>
      </c>
      <c r="G95" s="2" t="s">
        <v>5</v>
      </c>
      <c r="H95" s="2" t="s">
        <v>6</v>
      </c>
      <c r="I95" s="4">
        <v>65000</v>
      </c>
      <c r="J95" s="4">
        <f t="shared" si="4"/>
        <v>3250</v>
      </c>
      <c r="K95" s="4">
        <f t="shared" si="5"/>
        <v>3250</v>
      </c>
      <c r="L95" s="2">
        <v>10</v>
      </c>
      <c r="M95" s="2">
        <v>5</v>
      </c>
      <c r="N95" s="2">
        <v>2</v>
      </c>
      <c r="O95" s="2">
        <v>2</v>
      </c>
      <c r="P95" s="2">
        <v>5</v>
      </c>
      <c r="Q95" s="2">
        <f t="shared" si="6"/>
        <v>3.5</v>
      </c>
      <c r="R95" s="1" t="str">
        <f t="shared" si="7"/>
        <v>Non Eligible</v>
      </c>
      <c r="S95" s="34"/>
    </row>
    <row r="96" spans="1:19" x14ac:dyDescent="0.25">
      <c r="A96" s="2" t="s">
        <v>109</v>
      </c>
      <c r="B96" s="2" t="s">
        <v>1</v>
      </c>
      <c r="C96" s="3">
        <v>41974</v>
      </c>
      <c r="D96" s="2" t="s">
        <v>2</v>
      </c>
      <c r="E96" s="2" t="s">
        <v>3</v>
      </c>
      <c r="F96" s="2" t="s">
        <v>107</v>
      </c>
      <c r="G96" s="2" t="s">
        <v>5</v>
      </c>
      <c r="H96" s="2" t="s">
        <v>10</v>
      </c>
      <c r="I96" s="4">
        <v>45000</v>
      </c>
      <c r="J96" s="4">
        <f t="shared" si="4"/>
        <v>0</v>
      </c>
      <c r="K96" s="4">
        <f t="shared" si="5"/>
        <v>2250</v>
      </c>
      <c r="L96" s="2">
        <v>7</v>
      </c>
      <c r="M96" s="2">
        <v>3</v>
      </c>
      <c r="N96" s="2">
        <v>3</v>
      </c>
      <c r="O96" s="2">
        <v>3</v>
      </c>
      <c r="P96" s="2">
        <v>4</v>
      </c>
      <c r="Q96" s="2">
        <f t="shared" si="6"/>
        <v>3.25</v>
      </c>
      <c r="R96" s="1" t="str">
        <f t="shared" si="7"/>
        <v>Non Eligible</v>
      </c>
      <c r="S96" s="34"/>
    </row>
    <row r="97" spans="1:19" x14ac:dyDescent="0.25">
      <c r="A97" s="2" t="s">
        <v>110</v>
      </c>
      <c r="B97" s="2" t="s">
        <v>1</v>
      </c>
      <c r="C97" s="3">
        <v>41791</v>
      </c>
      <c r="D97" s="2" t="s">
        <v>2</v>
      </c>
      <c r="E97" s="2" t="s">
        <v>8</v>
      </c>
      <c r="F97" s="2" t="s">
        <v>107</v>
      </c>
      <c r="G97" s="2" t="s">
        <v>5</v>
      </c>
      <c r="H97" s="2" t="s">
        <v>10</v>
      </c>
      <c r="I97" s="4">
        <v>70000</v>
      </c>
      <c r="J97" s="4">
        <f t="shared" si="4"/>
        <v>3500</v>
      </c>
      <c r="K97" s="4">
        <f t="shared" si="5"/>
        <v>3500</v>
      </c>
      <c r="L97" s="2">
        <v>6</v>
      </c>
      <c r="M97" s="2">
        <v>4</v>
      </c>
      <c r="N97" s="2">
        <v>3</v>
      </c>
      <c r="O97" s="2">
        <v>3</v>
      </c>
      <c r="P97" s="2">
        <v>4</v>
      </c>
      <c r="Q97" s="2">
        <f t="shared" si="6"/>
        <v>3.5</v>
      </c>
      <c r="R97" s="1" t="str">
        <f t="shared" si="7"/>
        <v>Non Eligible</v>
      </c>
      <c r="S97" s="34"/>
    </row>
    <row r="98" spans="1:19" x14ac:dyDescent="0.25">
      <c r="A98" s="2" t="s">
        <v>111</v>
      </c>
      <c r="B98" s="2" t="s">
        <v>1</v>
      </c>
      <c r="C98" s="3">
        <v>42736</v>
      </c>
      <c r="D98" s="2" t="s">
        <v>31</v>
      </c>
      <c r="E98" s="2" t="s">
        <v>3</v>
      </c>
      <c r="F98" s="2" t="s">
        <v>107</v>
      </c>
      <c r="G98" s="2" t="s">
        <v>5</v>
      </c>
      <c r="H98" s="2" t="s">
        <v>10</v>
      </c>
      <c r="I98" s="4">
        <v>45000</v>
      </c>
      <c r="J98" s="4">
        <f t="shared" si="4"/>
        <v>6750</v>
      </c>
      <c r="K98" s="4">
        <f t="shared" si="5"/>
        <v>2250</v>
      </c>
      <c r="L98" s="2">
        <v>1</v>
      </c>
      <c r="M98" s="2">
        <v>5</v>
      </c>
      <c r="N98" s="2">
        <v>4</v>
      </c>
      <c r="O98" s="2">
        <v>5</v>
      </c>
      <c r="P98" s="2">
        <v>5</v>
      </c>
      <c r="Q98" s="2">
        <f t="shared" si="6"/>
        <v>4.75</v>
      </c>
      <c r="R98" s="1" t="str">
        <f t="shared" si="7"/>
        <v>Eligible</v>
      </c>
      <c r="S98" s="34"/>
    </row>
    <row r="99" spans="1:19" x14ac:dyDescent="0.25">
      <c r="A99" s="2" t="s">
        <v>112</v>
      </c>
      <c r="B99" s="2" t="s">
        <v>1</v>
      </c>
      <c r="C99" s="3">
        <v>42125</v>
      </c>
      <c r="D99" s="2" t="s">
        <v>2</v>
      </c>
      <c r="E99" s="2" t="s">
        <v>3</v>
      </c>
      <c r="F99" s="2" t="s">
        <v>107</v>
      </c>
      <c r="G99" s="2" t="s">
        <v>5</v>
      </c>
      <c r="H99" s="2" t="s">
        <v>10</v>
      </c>
      <c r="I99" s="4">
        <v>40000</v>
      </c>
      <c r="J99" s="4">
        <f t="shared" si="4"/>
        <v>0</v>
      </c>
      <c r="K99" s="4">
        <f t="shared" si="5"/>
        <v>2000</v>
      </c>
      <c r="L99" s="2">
        <v>5</v>
      </c>
      <c r="M99" s="2">
        <v>4</v>
      </c>
      <c r="N99" s="2">
        <v>2</v>
      </c>
      <c r="O99" s="2">
        <v>2</v>
      </c>
      <c r="P99" s="2">
        <v>3</v>
      </c>
      <c r="Q99" s="2">
        <f t="shared" si="6"/>
        <v>2.75</v>
      </c>
      <c r="R99" s="1" t="str">
        <f t="shared" si="7"/>
        <v>Non Eligible</v>
      </c>
      <c r="S99" s="34"/>
    </row>
    <row r="100" spans="1:19" x14ac:dyDescent="0.25">
      <c r="A100" s="2" t="s">
        <v>113</v>
      </c>
      <c r="B100" s="2" t="s">
        <v>1</v>
      </c>
      <c r="C100" s="3">
        <v>42675</v>
      </c>
      <c r="D100" s="2" t="s">
        <v>2</v>
      </c>
      <c r="E100" s="2" t="s">
        <v>3</v>
      </c>
      <c r="F100" s="2" t="s">
        <v>107</v>
      </c>
      <c r="G100" s="2" t="s">
        <v>5</v>
      </c>
      <c r="H100" s="2" t="s">
        <v>10</v>
      </c>
      <c r="I100" s="4">
        <v>55000</v>
      </c>
      <c r="J100" s="4">
        <f t="shared" si="4"/>
        <v>5500</v>
      </c>
      <c r="K100" s="4">
        <f t="shared" si="5"/>
        <v>2750</v>
      </c>
      <c r="L100" s="2">
        <v>9</v>
      </c>
      <c r="M100" s="2">
        <v>5</v>
      </c>
      <c r="N100" s="2">
        <v>5</v>
      </c>
      <c r="O100" s="2">
        <v>4</v>
      </c>
      <c r="P100" s="2">
        <v>3</v>
      </c>
      <c r="Q100" s="2">
        <f t="shared" si="6"/>
        <v>4.25</v>
      </c>
      <c r="R100" s="1" t="str">
        <f t="shared" si="7"/>
        <v>Eligible</v>
      </c>
      <c r="S100" s="34"/>
    </row>
    <row r="101" spans="1:19" x14ac:dyDescent="0.25">
      <c r="A101" s="2" t="s">
        <v>114</v>
      </c>
      <c r="B101" s="2" t="s">
        <v>1</v>
      </c>
      <c r="C101" s="3">
        <v>42339</v>
      </c>
      <c r="D101" s="2" t="s">
        <v>2</v>
      </c>
      <c r="E101" s="2" t="s">
        <v>3</v>
      </c>
      <c r="F101" s="2" t="s">
        <v>107</v>
      </c>
      <c r="G101" s="2" t="s">
        <v>5</v>
      </c>
      <c r="H101" s="2" t="s">
        <v>10</v>
      </c>
      <c r="I101" s="4">
        <v>40000</v>
      </c>
      <c r="J101" s="4">
        <f t="shared" si="4"/>
        <v>2000</v>
      </c>
      <c r="K101" s="4">
        <f t="shared" si="5"/>
        <v>2000</v>
      </c>
      <c r="L101" s="2">
        <v>4</v>
      </c>
      <c r="M101" s="2">
        <v>3</v>
      </c>
      <c r="N101" s="2">
        <v>4</v>
      </c>
      <c r="O101" s="2">
        <v>3</v>
      </c>
      <c r="P101" s="2">
        <v>4</v>
      </c>
      <c r="Q101" s="2">
        <f t="shared" si="6"/>
        <v>3.5</v>
      </c>
      <c r="R101" s="1" t="str">
        <f t="shared" si="7"/>
        <v>Non Eligible</v>
      </c>
      <c r="S101" s="34"/>
    </row>
    <row r="102" spans="1:19" x14ac:dyDescent="0.25">
      <c r="A102" s="2" t="s">
        <v>115</v>
      </c>
      <c r="B102" s="2" t="s">
        <v>1</v>
      </c>
      <c r="C102" s="3">
        <v>42917</v>
      </c>
      <c r="D102" s="2" t="s">
        <v>31</v>
      </c>
      <c r="E102" s="2" t="s">
        <v>3</v>
      </c>
      <c r="F102" s="2" t="s">
        <v>107</v>
      </c>
      <c r="G102" s="2" t="s">
        <v>5</v>
      </c>
      <c r="H102" s="2" t="s">
        <v>6</v>
      </c>
      <c r="I102" s="4">
        <v>45000</v>
      </c>
      <c r="J102" s="4">
        <f t="shared" si="4"/>
        <v>4500</v>
      </c>
      <c r="K102" s="4">
        <f t="shared" si="5"/>
        <v>2250</v>
      </c>
      <c r="L102" s="2">
        <v>1</v>
      </c>
      <c r="M102" s="2">
        <v>5</v>
      </c>
      <c r="N102" s="2">
        <v>4</v>
      </c>
      <c r="O102" s="2">
        <v>4</v>
      </c>
      <c r="P102" s="2">
        <v>4</v>
      </c>
      <c r="Q102" s="2">
        <f t="shared" si="6"/>
        <v>4.25</v>
      </c>
      <c r="R102" s="1" t="str">
        <f t="shared" si="7"/>
        <v>Eligible</v>
      </c>
      <c r="S102" s="34"/>
    </row>
    <row r="103" spans="1:19" x14ac:dyDescent="0.25">
      <c r="A103" s="2" t="s">
        <v>116</v>
      </c>
      <c r="B103" s="2" t="s">
        <v>35</v>
      </c>
      <c r="C103" s="3">
        <v>42339</v>
      </c>
      <c r="D103" s="2" t="s">
        <v>2</v>
      </c>
      <c r="E103" s="2" t="s">
        <v>3</v>
      </c>
      <c r="F103" s="2" t="s">
        <v>107</v>
      </c>
      <c r="G103" s="2" t="s">
        <v>5</v>
      </c>
      <c r="H103" s="2" t="s">
        <v>6</v>
      </c>
      <c r="I103" s="4">
        <v>55000</v>
      </c>
      <c r="J103" s="4">
        <f t="shared" si="4"/>
        <v>0</v>
      </c>
      <c r="K103" s="4">
        <f t="shared" si="5"/>
        <v>2750</v>
      </c>
      <c r="L103" s="2">
        <v>7</v>
      </c>
      <c r="M103" s="2">
        <v>3</v>
      </c>
      <c r="N103" s="2">
        <v>3</v>
      </c>
      <c r="O103" s="2">
        <v>3</v>
      </c>
      <c r="P103" s="2">
        <v>2</v>
      </c>
      <c r="Q103" s="2">
        <f t="shared" si="6"/>
        <v>2.75</v>
      </c>
      <c r="R103" s="1" t="str">
        <f t="shared" si="7"/>
        <v>Non Eligible</v>
      </c>
      <c r="S103" s="34"/>
    </row>
    <row r="104" spans="1:19" x14ac:dyDescent="0.25">
      <c r="A104" s="2" t="s">
        <v>117</v>
      </c>
      <c r="B104" s="2" t="s">
        <v>35</v>
      </c>
      <c r="C104" s="3">
        <v>42095</v>
      </c>
      <c r="D104" s="2" t="s">
        <v>2</v>
      </c>
      <c r="E104" s="2" t="s">
        <v>8</v>
      </c>
      <c r="F104" s="2" t="s">
        <v>107</v>
      </c>
      <c r="G104" s="2" t="s">
        <v>5</v>
      </c>
      <c r="H104" s="2" t="s">
        <v>6</v>
      </c>
      <c r="I104" s="4">
        <v>60000</v>
      </c>
      <c r="J104" s="4">
        <f t="shared" si="4"/>
        <v>3000</v>
      </c>
      <c r="K104" s="4">
        <f t="shared" si="5"/>
        <v>3000</v>
      </c>
      <c r="L104" s="2">
        <v>10</v>
      </c>
      <c r="M104" s="2">
        <v>5</v>
      </c>
      <c r="N104" s="2">
        <v>3</v>
      </c>
      <c r="O104" s="2">
        <v>5</v>
      </c>
      <c r="P104" s="2">
        <v>1</v>
      </c>
      <c r="Q104" s="2">
        <f t="shared" si="6"/>
        <v>3.5</v>
      </c>
      <c r="R104" s="1" t="str">
        <f t="shared" si="7"/>
        <v>Non Eligible</v>
      </c>
      <c r="S104" s="34"/>
    </row>
    <row r="105" spans="1:19" x14ac:dyDescent="0.25">
      <c r="A105" s="2" t="s">
        <v>34</v>
      </c>
      <c r="B105" s="2" t="s">
        <v>35</v>
      </c>
      <c r="C105" s="3">
        <v>42856</v>
      </c>
      <c r="D105" s="2" t="s">
        <v>2</v>
      </c>
      <c r="E105" s="2" t="s">
        <v>3</v>
      </c>
      <c r="F105" s="2" t="s">
        <v>107</v>
      </c>
      <c r="G105" s="2" t="s">
        <v>5</v>
      </c>
      <c r="H105" s="2" t="s">
        <v>10</v>
      </c>
      <c r="I105" s="4">
        <v>65000</v>
      </c>
      <c r="J105" s="4">
        <f t="shared" si="4"/>
        <v>9750</v>
      </c>
      <c r="K105" s="4">
        <f t="shared" si="5"/>
        <v>3250</v>
      </c>
      <c r="L105" s="2">
        <v>0</v>
      </c>
      <c r="M105" s="2">
        <v>5</v>
      </c>
      <c r="N105" s="2">
        <v>5</v>
      </c>
      <c r="O105" s="2">
        <v>5</v>
      </c>
      <c r="P105" s="2">
        <v>5</v>
      </c>
      <c r="Q105" s="2">
        <f t="shared" si="6"/>
        <v>5</v>
      </c>
      <c r="R105" s="1" t="str">
        <f t="shared" si="7"/>
        <v>Eligible</v>
      </c>
      <c r="S105" s="34"/>
    </row>
    <row r="106" spans="1:19" x14ac:dyDescent="0.25">
      <c r="A106" s="2" t="s">
        <v>36</v>
      </c>
      <c r="B106" s="2" t="s">
        <v>35</v>
      </c>
      <c r="C106" s="3">
        <v>42948</v>
      </c>
      <c r="D106" s="2" t="s">
        <v>31</v>
      </c>
      <c r="E106" s="2" t="s">
        <v>3</v>
      </c>
      <c r="F106" s="2" t="s">
        <v>107</v>
      </c>
      <c r="G106" s="2" t="s">
        <v>5</v>
      </c>
      <c r="H106" s="2" t="s">
        <v>6</v>
      </c>
      <c r="I106" s="4">
        <v>65000</v>
      </c>
      <c r="J106" s="4">
        <f t="shared" si="4"/>
        <v>6500</v>
      </c>
      <c r="K106" s="4">
        <f t="shared" si="5"/>
        <v>3250</v>
      </c>
      <c r="L106" s="2">
        <v>2</v>
      </c>
      <c r="M106" s="2">
        <v>3</v>
      </c>
      <c r="N106" s="2">
        <v>4</v>
      </c>
      <c r="O106" s="2">
        <v>5</v>
      </c>
      <c r="P106" s="2">
        <v>5</v>
      </c>
      <c r="Q106" s="2">
        <f t="shared" si="6"/>
        <v>4.25</v>
      </c>
      <c r="R106" s="1" t="str">
        <f t="shared" si="7"/>
        <v>Eligible</v>
      </c>
      <c r="S106" s="34"/>
    </row>
    <row r="107" spans="1:19" x14ac:dyDescent="0.25">
      <c r="A107" s="2" t="s">
        <v>37</v>
      </c>
      <c r="B107" s="2" t="s">
        <v>35</v>
      </c>
      <c r="C107" s="3">
        <v>41730</v>
      </c>
      <c r="D107" s="2" t="s">
        <v>2</v>
      </c>
      <c r="E107" s="2" t="s">
        <v>3</v>
      </c>
      <c r="F107" s="2" t="s">
        <v>107</v>
      </c>
      <c r="G107" s="2" t="s">
        <v>5</v>
      </c>
      <c r="H107" s="2" t="s">
        <v>10</v>
      </c>
      <c r="I107" s="4">
        <v>65000</v>
      </c>
      <c r="J107" s="4">
        <f t="shared" si="4"/>
        <v>3250</v>
      </c>
      <c r="K107" s="4">
        <f t="shared" si="5"/>
        <v>3250</v>
      </c>
      <c r="L107" s="2">
        <v>5</v>
      </c>
      <c r="M107" s="2">
        <v>5</v>
      </c>
      <c r="N107" s="2">
        <v>3</v>
      </c>
      <c r="O107" s="2">
        <v>2</v>
      </c>
      <c r="P107" s="2">
        <v>5</v>
      </c>
      <c r="Q107" s="2">
        <f t="shared" si="6"/>
        <v>3.75</v>
      </c>
      <c r="R107" s="1" t="str">
        <f t="shared" si="7"/>
        <v>Non Eligible</v>
      </c>
      <c r="S107" s="34"/>
    </row>
    <row r="108" spans="1:19" x14ac:dyDescent="0.25">
      <c r="A108" s="2" t="s">
        <v>38</v>
      </c>
      <c r="B108" s="2" t="s">
        <v>35</v>
      </c>
      <c r="C108" s="3">
        <v>41974</v>
      </c>
      <c r="D108" s="2" t="s">
        <v>2</v>
      </c>
      <c r="E108" s="2" t="s">
        <v>3</v>
      </c>
      <c r="F108" s="2" t="s">
        <v>107</v>
      </c>
      <c r="G108" s="2" t="s">
        <v>5</v>
      </c>
      <c r="H108" s="2" t="s">
        <v>6</v>
      </c>
      <c r="I108" s="4">
        <v>45000</v>
      </c>
      <c r="J108" s="4">
        <f t="shared" si="4"/>
        <v>0</v>
      </c>
      <c r="K108" s="4">
        <f t="shared" si="5"/>
        <v>2250</v>
      </c>
      <c r="L108" s="2">
        <v>7</v>
      </c>
      <c r="M108" s="2">
        <v>5</v>
      </c>
      <c r="N108" s="2">
        <v>2</v>
      </c>
      <c r="O108" s="2">
        <v>2</v>
      </c>
      <c r="P108" s="2">
        <v>3</v>
      </c>
      <c r="Q108" s="2">
        <f t="shared" si="6"/>
        <v>3</v>
      </c>
      <c r="R108" s="1" t="str">
        <f t="shared" si="7"/>
        <v>Non Eligible</v>
      </c>
      <c r="S108" s="34"/>
    </row>
    <row r="109" spans="1:19" x14ac:dyDescent="0.25">
      <c r="A109" s="2" t="s">
        <v>39</v>
      </c>
      <c r="B109" s="2" t="s">
        <v>35</v>
      </c>
      <c r="C109" s="3">
        <v>42614</v>
      </c>
      <c r="D109" s="2" t="s">
        <v>2</v>
      </c>
      <c r="E109" s="2" t="s">
        <v>8</v>
      </c>
      <c r="F109" s="2" t="s">
        <v>107</v>
      </c>
      <c r="G109" s="2" t="s">
        <v>5</v>
      </c>
      <c r="H109" s="2" t="s">
        <v>6</v>
      </c>
      <c r="I109" s="4">
        <v>65000</v>
      </c>
      <c r="J109" s="4">
        <f t="shared" si="4"/>
        <v>3250</v>
      </c>
      <c r="K109" s="4">
        <f t="shared" si="5"/>
        <v>3250</v>
      </c>
      <c r="L109" s="2">
        <v>3</v>
      </c>
      <c r="M109" s="2">
        <v>5</v>
      </c>
      <c r="N109" s="2">
        <v>3</v>
      </c>
      <c r="O109" s="2">
        <v>2</v>
      </c>
      <c r="P109" s="2">
        <v>5</v>
      </c>
      <c r="Q109" s="2">
        <f t="shared" si="6"/>
        <v>3.75</v>
      </c>
      <c r="R109" s="1" t="str">
        <f t="shared" si="7"/>
        <v>Non Eligible</v>
      </c>
      <c r="S109" s="34"/>
    </row>
    <row r="110" spans="1:19" x14ac:dyDescent="0.25">
      <c r="A110" s="2" t="s">
        <v>40</v>
      </c>
      <c r="B110" s="2" t="s">
        <v>35</v>
      </c>
      <c r="C110" s="3">
        <v>42309</v>
      </c>
      <c r="D110" s="2" t="s">
        <v>2</v>
      </c>
      <c r="E110" s="2" t="s">
        <v>3</v>
      </c>
      <c r="F110" s="2" t="s">
        <v>107</v>
      </c>
      <c r="G110" s="2" t="s">
        <v>5</v>
      </c>
      <c r="H110" s="2" t="s">
        <v>6</v>
      </c>
      <c r="I110" s="4">
        <v>65000</v>
      </c>
      <c r="J110" s="4">
        <f t="shared" si="4"/>
        <v>6500</v>
      </c>
      <c r="K110" s="4">
        <f t="shared" si="5"/>
        <v>3250</v>
      </c>
      <c r="L110" s="2">
        <v>4</v>
      </c>
      <c r="M110" s="2">
        <v>4</v>
      </c>
      <c r="N110" s="2">
        <v>4</v>
      </c>
      <c r="O110" s="2">
        <v>4</v>
      </c>
      <c r="P110" s="2">
        <v>5</v>
      </c>
      <c r="Q110" s="2">
        <f t="shared" si="6"/>
        <v>4.25</v>
      </c>
      <c r="R110" s="1" t="str">
        <f t="shared" si="7"/>
        <v>Eligible</v>
      </c>
      <c r="S110" s="34"/>
    </row>
    <row r="111" spans="1:19" x14ac:dyDescent="0.25">
      <c r="A111" s="2" t="s">
        <v>41</v>
      </c>
      <c r="B111" s="2" t="s">
        <v>35</v>
      </c>
      <c r="C111" s="3">
        <v>42948</v>
      </c>
      <c r="D111" s="2" t="s">
        <v>2</v>
      </c>
      <c r="E111" s="2" t="s">
        <v>8</v>
      </c>
      <c r="F111" s="2" t="s">
        <v>107</v>
      </c>
      <c r="G111" s="2" t="s">
        <v>5</v>
      </c>
      <c r="H111" s="2" t="s">
        <v>10</v>
      </c>
      <c r="I111" s="4">
        <v>60000</v>
      </c>
      <c r="J111" s="4">
        <f t="shared" si="4"/>
        <v>9000</v>
      </c>
      <c r="K111" s="4">
        <f t="shared" si="5"/>
        <v>3000</v>
      </c>
      <c r="L111" s="2">
        <v>6</v>
      </c>
      <c r="M111" s="2">
        <v>4</v>
      </c>
      <c r="N111" s="2">
        <v>4</v>
      </c>
      <c r="O111" s="2">
        <v>5</v>
      </c>
      <c r="P111" s="2">
        <v>5</v>
      </c>
      <c r="Q111" s="2">
        <f t="shared" si="6"/>
        <v>4.5</v>
      </c>
      <c r="R111" s="1" t="str">
        <f t="shared" si="7"/>
        <v>Eligible</v>
      </c>
      <c r="S111" s="34"/>
    </row>
    <row r="112" spans="1:19" x14ac:dyDescent="0.25">
      <c r="A112" s="2" t="s">
        <v>42</v>
      </c>
      <c r="B112" s="2" t="s">
        <v>35</v>
      </c>
      <c r="C112" s="3">
        <v>42401</v>
      </c>
      <c r="D112" s="2" t="s">
        <v>2</v>
      </c>
      <c r="E112" s="2" t="s">
        <v>3</v>
      </c>
      <c r="F112" s="2" t="s">
        <v>107</v>
      </c>
      <c r="G112" s="2" t="s">
        <v>5</v>
      </c>
      <c r="H112" s="2" t="s">
        <v>10</v>
      </c>
      <c r="I112" s="4">
        <v>55000</v>
      </c>
      <c r="J112" s="4">
        <f t="shared" si="4"/>
        <v>0</v>
      </c>
      <c r="K112" s="4">
        <f t="shared" si="5"/>
        <v>2750</v>
      </c>
      <c r="L112" s="2">
        <v>3</v>
      </c>
      <c r="M112" s="2">
        <v>4</v>
      </c>
      <c r="N112" s="2">
        <v>2</v>
      </c>
      <c r="O112" s="2">
        <v>1</v>
      </c>
      <c r="P112" s="2">
        <v>3</v>
      </c>
      <c r="Q112" s="2">
        <f t="shared" si="6"/>
        <v>2.5</v>
      </c>
      <c r="R112" s="1" t="str">
        <f t="shared" si="7"/>
        <v>Non Eligible</v>
      </c>
      <c r="S112" s="34"/>
    </row>
    <row r="113" spans="1:19" x14ac:dyDescent="0.25">
      <c r="A113" s="2" t="s">
        <v>43</v>
      </c>
      <c r="B113" s="2" t="s">
        <v>35</v>
      </c>
      <c r="C113" s="3">
        <v>41852</v>
      </c>
      <c r="D113" s="2" t="s">
        <v>2</v>
      </c>
      <c r="E113" s="2" t="s">
        <v>8</v>
      </c>
      <c r="F113" s="2" t="s">
        <v>107</v>
      </c>
      <c r="G113" s="2" t="s">
        <v>5</v>
      </c>
      <c r="H113" s="2" t="s">
        <v>10</v>
      </c>
      <c r="I113" s="4">
        <v>60000</v>
      </c>
      <c r="J113" s="4">
        <f t="shared" si="4"/>
        <v>0</v>
      </c>
      <c r="K113" s="4">
        <f t="shared" si="5"/>
        <v>3000</v>
      </c>
      <c r="L113" s="2">
        <v>0</v>
      </c>
      <c r="M113" s="2">
        <v>3</v>
      </c>
      <c r="N113" s="2">
        <v>3</v>
      </c>
      <c r="O113" s="2">
        <v>2</v>
      </c>
      <c r="P113" s="2">
        <v>1</v>
      </c>
      <c r="Q113" s="2">
        <f t="shared" si="6"/>
        <v>2.25</v>
      </c>
      <c r="R113" s="1" t="str">
        <f t="shared" si="7"/>
        <v>Non Eligible</v>
      </c>
      <c r="S113" s="34"/>
    </row>
    <row r="114" spans="1:19" x14ac:dyDescent="0.25">
      <c r="A114" s="2" t="s">
        <v>44</v>
      </c>
      <c r="B114" s="2" t="s">
        <v>35</v>
      </c>
      <c r="C114" s="3">
        <v>41671</v>
      </c>
      <c r="D114" s="2" t="s">
        <v>2</v>
      </c>
      <c r="E114" s="2" t="s">
        <v>3</v>
      </c>
      <c r="F114" s="2" t="s">
        <v>107</v>
      </c>
      <c r="G114" s="2" t="s">
        <v>5</v>
      </c>
      <c r="H114" s="2" t="s">
        <v>10</v>
      </c>
      <c r="I114" s="4">
        <v>60000</v>
      </c>
      <c r="J114" s="4">
        <f t="shared" si="4"/>
        <v>3000</v>
      </c>
      <c r="K114" s="4">
        <f t="shared" si="5"/>
        <v>3000</v>
      </c>
      <c r="L114" s="2">
        <v>2</v>
      </c>
      <c r="M114" s="2">
        <v>5</v>
      </c>
      <c r="N114" s="2">
        <v>4</v>
      </c>
      <c r="O114" s="2">
        <v>4</v>
      </c>
      <c r="P114" s="2">
        <v>1</v>
      </c>
      <c r="Q114" s="2">
        <f t="shared" si="6"/>
        <v>3.5</v>
      </c>
      <c r="R114" s="1" t="str">
        <f t="shared" si="7"/>
        <v>Non Eligible</v>
      </c>
      <c r="S114" s="34"/>
    </row>
    <row r="115" spans="1:19" x14ac:dyDescent="0.25">
      <c r="A115" s="2" t="s">
        <v>45</v>
      </c>
      <c r="B115" s="2" t="s">
        <v>35</v>
      </c>
      <c r="C115" s="3">
        <v>42401</v>
      </c>
      <c r="D115" s="2" t="s">
        <v>2</v>
      </c>
      <c r="E115" s="2" t="s">
        <v>8</v>
      </c>
      <c r="F115" s="2" t="s">
        <v>107</v>
      </c>
      <c r="G115" s="2" t="s">
        <v>5</v>
      </c>
      <c r="H115" s="2" t="s">
        <v>10</v>
      </c>
      <c r="I115" s="4">
        <v>40000</v>
      </c>
      <c r="J115" s="4">
        <f t="shared" si="4"/>
        <v>2000</v>
      </c>
      <c r="K115" s="4">
        <f t="shared" si="5"/>
        <v>2000</v>
      </c>
      <c r="L115" s="2">
        <v>3</v>
      </c>
      <c r="M115" s="2">
        <v>5</v>
      </c>
      <c r="N115" s="2">
        <v>4</v>
      </c>
      <c r="O115" s="2">
        <v>4</v>
      </c>
      <c r="P115" s="2">
        <v>2</v>
      </c>
      <c r="Q115" s="2">
        <f t="shared" si="6"/>
        <v>3.75</v>
      </c>
      <c r="R115" s="1" t="str">
        <f t="shared" si="7"/>
        <v>Non Eligible</v>
      </c>
      <c r="S115" s="34"/>
    </row>
    <row r="116" spans="1:19" x14ac:dyDescent="0.25">
      <c r="A116" s="2" t="s">
        <v>46</v>
      </c>
      <c r="B116" s="2" t="s">
        <v>35</v>
      </c>
      <c r="C116" s="3">
        <v>41974</v>
      </c>
      <c r="D116" s="2" t="s">
        <v>27</v>
      </c>
      <c r="E116" s="2" t="s">
        <v>3</v>
      </c>
      <c r="F116" s="2" t="s">
        <v>107</v>
      </c>
      <c r="G116" s="2" t="s">
        <v>5</v>
      </c>
      <c r="H116" s="2" t="s">
        <v>10</v>
      </c>
      <c r="I116" s="4">
        <v>45000</v>
      </c>
      <c r="J116" s="4">
        <f t="shared" si="4"/>
        <v>0</v>
      </c>
      <c r="K116" s="4">
        <f t="shared" si="5"/>
        <v>2250</v>
      </c>
      <c r="L116" s="2">
        <v>7</v>
      </c>
      <c r="M116" s="2">
        <v>3</v>
      </c>
      <c r="N116" s="2">
        <v>3</v>
      </c>
      <c r="O116" s="2">
        <v>1</v>
      </c>
      <c r="P116" s="2">
        <v>5</v>
      </c>
      <c r="Q116" s="2">
        <f t="shared" si="6"/>
        <v>3</v>
      </c>
      <c r="R116" s="1" t="str">
        <f t="shared" si="7"/>
        <v>Non Eligible</v>
      </c>
      <c r="S116" s="34"/>
    </row>
    <row r="117" spans="1:19" x14ac:dyDescent="0.25">
      <c r="A117" s="2" t="s">
        <v>47</v>
      </c>
      <c r="B117" s="2" t="s">
        <v>35</v>
      </c>
      <c r="C117" s="3">
        <v>42887</v>
      </c>
      <c r="D117" s="2" t="s">
        <v>2</v>
      </c>
      <c r="E117" s="2" t="s">
        <v>3</v>
      </c>
      <c r="F117" s="2" t="s">
        <v>107</v>
      </c>
      <c r="G117" s="2" t="s">
        <v>5</v>
      </c>
      <c r="H117" s="2" t="s">
        <v>10</v>
      </c>
      <c r="I117" s="4">
        <v>70000</v>
      </c>
      <c r="J117" s="4">
        <f t="shared" si="4"/>
        <v>7000</v>
      </c>
      <c r="K117" s="4">
        <f t="shared" si="5"/>
        <v>3500</v>
      </c>
      <c r="L117" s="2">
        <v>4</v>
      </c>
      <c r="M117" s="2">
        <v>3</v>
      </c>
      <c r="N117" s="2">
        <v>5</v>
      </c>
      <c r="O117" s="2">
        <v>4</v>
      </c>
      <c r="P117" s="2">
        <v>4</v>
      </c>
      <c r="Q117" s="2">
        <f t="shared" si="6"/>
        <v>4</v>
      </c>
      <c r="R117" s="1" t="str">
        <f t="shared" si="7"/>
        <v>Non Eligible</v>
      </c>
      <c r="S117" s="34"/>
    </row>
    <row r="118" spans="1:19" x14ac:dyDescent="0.25">
      <c r="A118" s="2" t="s">
        <v>48</v>
      </c>
      <c r="B118" s="2" t="s">
        <v>35</v>
      </c>
      <c r="C118" s="3">
        <v>42217</v>
      </c>
      <c r="D118" s="2" t="s">
        <v>2</v>
      </c>
      <c r="E118" s="2" t="s">
        <v>8</v>
      </c>
      <c r="F118" s="2" t="s">
        <v>107</v>
      </c>
      <c r="G118" s="2" t="s">
        <v>5</v>
      </c>
      <c r="H118" s="2" t="s">
        <v>10</v>
      </c>
      <c r="I118" s="4">
        <v>40000</v>
      </c>
      <c r="J118" s="4">
        <f t="shared" si="4"/>
        <v>2000</v>
      </c>
      <c r="K118" s="4">
        <f t="shared" si="5"/>
        <v>2000</v>
      </c>
      <c r="L118" s="2">
        <v>8</v>
      </c>
      <c r="M118" s="2">
        <v>5</v>
      </c>
      <c r="N118" s="2">
        <v>3</v>
      </c>
      <c r="O118" s="2">
        <v>5</v>
      </c>
      <c r="P118" s="2">
        <v>2</v>
      </c>
      <c r="Q118" s="2">
        <f t="shared" si="6"/>
        <v>3.75</v>
      </c>
      <c r="R118" s="1" t="str">
        <f t="shared" si="7"/>
        <v>Non Eligible</v>
      </c>
      <c r="S118" s="34"/>
    </row>
    <row r="119" spans="1:19" x14ac:dyDescent="0.25">
      <c r="A119" s="2" t="s">
        <v>49</v>
      </c>
      <c r="B119" s="2" t="s">
        <v>35</v>
      </c>
      <c r="C119" s="3">
        <v>42979</v>
      </c>
      <c r="D119" s="2" t="s">
        <v>2</v>
      </c>
      <c r="E119" s="2" t="s">
        <v>3</v>
      </c>
      <c r="F119" s="2" t="s">
        <v>107</v>
      </c>
      <c r="G119" s="2" t="s">
        <v>5</v>
      </c>
      <c r="H119" s="2" t="s">
        <v>10</v>
      </c>
      <c r="I119" s="4">
        <v>55000</v>
      </c>
      <c r="J119" s="4">
        <f t="shared" si="4"/>
        <v>8250</v>
      </c>
      <c r="K119" s="4">
        <f t="shared" si="5"/>
        <v>2750</v>
      </c>
      <c r="L119" s="2">
        <v>3</v>
      </c>
      <c r="M119" s="2">
        <v>5</v>
      </c>
      <c r="N119" s="2">
        <v>5</v>
      </c>
      <c r="O119" s="2">
        <v>3</v>
      </c>
      <c r="P119" s="2">
        <v>5</v>
      </c>
      <c r="Q119" s="2">
        <f t="shared" si="6"/>
        <v>4.5</v>
      </c>
      <c r="R119" s="1" t="str">
        <f t="shared" si="7"/>
        <v>Eligible</v>
      </c>
      <c r="S119" s="34"/>
    </row>
    <row r="120" spans="1:19" x14ac:dyDescent="0.25">
      <c r="A120" s="2" t="s">
        <v>50</v>
      </c>
      <c r="B120" s="2" t="s">
        <v>35</v>
      </c>
      <c r="C120" s="3">
        <v>41760</v>
      </c>
      <c r="D120" s="2" t="s">
        <v>2</v>
      </c>
      <c r="E120" s="2" t="s">
        <v>8</v>
      </c>
      <c r="F120" s="2" t="s">
        <v>107</v>
      </c>
      <c r="G120" s="2" t="s">
        <v>5</v>
      </c>
      <c r="H120" s="2" t="s">
        <v>10</v>
      </c>
      <c r="I120" s="4">
        <v>40000</v>
      </c>
      <c r="J120" s="4">
        <f t="shared" si="4"/>
        <v>2000</v>
      </c>
      <c r="K120" s="4">
        <f t="shared" si="5"/>
        <v>2000</v>
      </c>
      <c r="L120" s="2">
        <v>5</v>
      </c>
      <c r="M120" s="2">
        <v>5</v>
      </c>
      <c r="N120" s="2">
        <v>3</v>
      </c>
      <c r="O120" s="2">
        <v>3</v>
      </c>
      <c r="P120" s="2">
        <v>3</v>
      </c>
      <c r="Q120" s="2">
        <f t="shared" si="6"/>
        <v>3.5</v>
      </c>
      <c r="R120" s="1" t="str">
        <f t="shared" si="7"/>
        <v>Non Eligible</v>
      </c>
      <c r="S120" s="34"/>
    </row>
    <row r="121" spans="1:19" x14ac:dyDescent="0.25">
      <c r="A121" s="2" t="s">
        <v>51</v>
      </c>
      <c r="B121" s="2" t="s">
        <v>35</v>
      </c>
      <c r="C121" s="3">
        <v>42278</v>
      </c>
      <c r="D121" s="2" t="s">
        <v>2</v>
      </c>
      <c r="E121" s="2" t="s">
        <v>3</v>
      </c>
      <c r="F121" s="2" t="s">
        <v>107</v>
      </c>
      <c r="G121" s="2" t="s">
        <v>5</v>
      </c>
      <c r="H121" s="2" t="s">
        <v>10</v>
      </c>
      <c r="I121" s="4">
        <v>70000</v>
      </c>
      <c r="J121" s="4">
        <f t="shared" si="4"/>
        <v>0</v>
      </c>
      <c r="K121" s="4">
        <f t="shared" si="5"/>
        <v>3500</v>
      </c>
      <c r="L121" s="2">
        <v>10</v>
      </c>
      <c r="M121" s="2">
        <v>3</v>
      </c>
      <c r="N121" s="2">
        <v>4</v>
      </c>
      <c r="O121" s="2">
        <v>1</v>
      </c>
      <c r="P121" s="2">
        <v>5</v>
      </c>
      <c r="Q121" s="2">
        <f t="shared" si="6"/>
        <v>3.25</v>
      </c>
      <c r="R121" s="1" t="str">
        <f t="shared" si="7"/>
        <v>Non Eligible</v>
      </c>
      <c r="S121" s="34"/>
    </row>
    <row r="122" spans="1:19" x14ac:dyDescent="0.25">
      <c r="A122" s="2" t="s">
        <v>52</v>
      </c>
      <c r="B122" s="2" t="s">
        <v>35</v>
      </c>
      <c r="C122" s="3">
        <v>42552</v>
      </c>
      <c r="D122" s="2" t="s">
        <v>2</v>
      </c>
      <c r="E122" s="2" t="s">
        <v>8</v>
      </c>
      <c r="F122" s="2" t="s">
        <v>107</v>
      </c>
      <c r="G122" s="2" t="s">
        <v>5</v>
      </c>
      <c r="H122" s="2" t="s">
        <v>10</v>
      </c>
      <c r="I122" s="4">
        <v>65000</v>
      </c>
      <c r="J122" s="4">
        <f t="shared" si="4"/>
        <v>6500</v>
      </c>
      <c r="K122" s="4">
        <f t="shared" si="5"/>
        <v>3250</v>
      </c>
      <c r="L122" s="2">
        <v>3</v>
      </c>
      <c r="M122" s="2">
        <v>5</v>
      </c>
      <c r="N122" s="2">
        <v>5</v>
      </c>
      <c r="O122" s="2">
        <v>4</v>
      </c>
      <c r="P122" s="2">
        <v>2</v>
      </c>
      <c r="Q122" s="2">
        <f t="shared" si="6"/>
        <v>4</v>
      </c>
      <c r="R122" s="1" t="str">
        <f t="shared" si="7"/>
        <v>Non Eligible</v>
      </c>
      <c r="S122" s="34"/>
    </row>
    <row r="123" spans="1:19" x14ac:dyDescent="0.25">
      <c r="A123" s="2" t="s">
        <v>53</v>
      </c>
      <c r="B123" s="2" t="s">
        <v>35</v>
      </c>
      <c r="C123" s="3">
        <v>42186</v>
      </c>
      <c r="D123" s="2" t="s">
        <v>2</v>
      </c>
      <c r="E123" s="2" t="s">
        <v>8</v>
      </c>
      <c r="F123" s="2" t="s">
        <v>107</v>
      </c>
      <c r="G123" s="2" t="s">
        <v>5</v>
      </c>
      <c r="H123" s="2" t="s">
        <v>6</v>
      </c>
      <c r="I123" s="4">
        <v>70000</v>
      </c>
      <c r="J123" s="4">
        <f t="shared" si="4"/>
        <v>3500</v>
      </c>
      <c r="K123" s="4">
        <f t="shared" si="5"/>
        <v>3500</v>
      </c>
      <c r="L123" s="2">
        <v>3</v>
      </c>
      <c r="M123" s="2">
        <v>4</v>
      </c>
      <c r="N123" s="2">
        <v>4</v>
      </c>
      <c r="O123" s="2">
        <v>4</v>
      </c>
      <c r="P123" s="2">
        <v>2</v>
      </c>
      <c r="Q123" s="2">
        <f t="shared" si="6"/>
        <v>3.5</v>
      </c>
      <c r="R123" s="1" t="str">
        <f t="shared" si="7"/>
        <v>Non Eligible</v>
      </c>
      <c r="S123" s="34"/>
    </row>
    <row r="124" spans="1:19" x14ac:dyDescent="0.25">
      <c r="A124" s="2" t="s">
        <v>55</v>
      </c>
      <c r="B124" s="2" t="s">
        <v>35</v>
      </c>
      <c r="C124" s="3">
        <v>43040</v>
      </c>
      <c r="D124" s="2" t="s">
        <v>2</v>
      </c>
      <c r="E124" s="2" t="s">
        <v>3</v>
      </c>
      <c r="F124" s="2" t="s">
        <v>107</v>
      </c>
      <c r="G124" s="2" t="s">
        <v>5</v>
      </c>
      <c r="H124" s="2" t="s">
        <v>6</v>
      </c>
      <c r="I124" s="4">
        <v>65000</v>
      </c>
      <c r="J124" s="4">
        <f t="shared" si="4"/>
        <v>9750</v>
      </c>
      <c r="K124" s="4">
        <f t="shared" si="5"/>
        <v>3250</v>
      </c>
      <c r="L124" s="2">
        <v>0</v>
      </c>
      <c r="M124" s="2">
        <v>5</v>
      </c>
      <c r="N124" s="2">
        <v>5</v>
      </c>
      <c r="O124" s="2">
        <v>3</v>
      </c>
      <c r="P124" s="2">
        <v>5</v>
      </c>
      <c r="Q124" s="2">
        <f t="shared" si="6"/>
        <v>4.5</v>
      </c>
      <c r="R124" s="1" t="str">
        <f t="shared" si="7"/>
        <v>Eligible</v>
      </c>
      <c r="S124" s="34"/>
    </row>
    <row r="125" spans="1:19" x14ac:dyDescent="0.25">
      <c r="A125" s="2" t="s">
        <v>56</v>
      </c>
      <c r="B125" s="2" t="s">
        <v>35</v>
      </c>
      <c r="C125" s="3">
        <v>42248</v>
      </c>
      <c r="D125" s="2" t="s">
        <v>2</v>
      </c>
      <c r="E125" s="2" t="s">
        <v>3</v>
      </c>
      <c r="F125" s="2" t="s">
        <v>107</v>
      </c>
      <c r="G125" s="2" t="s">
        <v>5</v>
      </c>
      <c r="H125" s="2" t="s">
        <v>10</v>
      </c>
      <c r="I125" s="4">
        <v>65000</v>
      </c>
      <c r="J125" s="4">
        <f t="shared" si="4"/>
        <v>0</v>
      </c>
      <c r="K125" s="4">
        <f t="shared" si="5"/>
        <v>3250</v>
      </c>
      <c r="L125" s="2">
        <v>9</v>
      </c>
      <c r="M125" s="2">
        <v>5</v>
      </c>
      <c r="N125" s="2">
        <v>2</v>
      </c>
      <c r="O125" s="2">
        <v>3</v>
      </c>
      <c r="P125" s="2">
        <v>1</v>
      </c>
      <c r="Q125" s="2">
        <f t="shared" si="6"/>
        <v>2.75</v>
      </c>
      <c r="R125" s="1" t="str">
        <f t="shared" si="7"/>
        <v>Non Eligible</v>
      </c>
      <c r="S125" s="34"/>
    </row>
    <row r="126" spans="1:19" x14ac:dyDescent="0.25">
      <c r="A126" s="2" t="s">
        <v>57</v>
      </c>
      <c r="B126" s="2" t="s">
        <v>35</v>
      </c>
      <c r="C126" s="3">
        <v>42979</v>
      </c>
      <c r="D126" s="2" t="s">
        <v>2</v>
      </c>
      <c r="E126" s="2" t="s">
        <v>3</v>
      </c>
      <c r="F126" s="2" t="s">
        <v>107</v>
      </c>
      <c r="G126" s="2" t="s">
        <v>5</v>
      </c>
      <c r="H126" s="2" t="s">
        <v>10</v>
      </c>
      <c r="I126" s="4">
        <v>55000</v>
      </c>
      <c r="J126" s="4">
        <f t="shared" si="4"/>
        <v>8250</v>
      </c>
      <c r="K126" s="4">
        <f t="shared" si="5"/>
        <v>2750</v>
      </c>
      <c r="L126" s="2">
        <v>4</v>
      </c>
      <c r="M126" s="2">
        <v>5</v>
      </c>
      <c r="N126" s="2">
        <v>4</v>
      </c>
      <c r="O126" s="2">
        <v>5</v>
      </c>
      <c r="P126" s="2">
        <v>4</v>
      </c>
      <c r="Q126" s="2">
        <f t="shared" si="6"/>
        <v>4.5</v>
      </c>
      <c r="R126" s="1" t="str">
        <f t="shared" si="7"/>
        <v>Eligible</v>
      </c>
      <c r="S126" s="34"/>
    </row>
    <row r="127" spans="1:19" x14ac:dyDescent="0.25">
      <c r="A127" s="2" t="s">
        <v>58</v>
      </c>
      <c r="B127" s="2" t="s">
        <v>35</v>
      </c>
      <c r="C127" s="3">
        <v>42491</v>
      </c>
      <c r="D127" s="2" t="s">
        <v>2</v>
      </c>
      <c r="E127" s="2" t="s">
        <v>3</v>
      </c>
      <c r="F127" s="2" t="s">
        <v>107</v>
      </c>
      <c r="G127" s="2" t="s">
        <v>5</v>
      </c>
      <c r="H127" s="2" t="s">
        <v>6</v>
      </c>
      <c r="I127" s="4">
        <v>55000</v>
      </c>
      <c r="J127" s="4">
        <f t="shared" si="4"/>
        <v>0</v>
      </c>
      <c r="K127" s="4">
        <f t="shared" si="5"/>
        <v>2750</v>
      </c>
      <c r="L127" s="2">
        <v>3</v>
      </c>
      <c r="M127" s="2">
        <v>3</v>
      </c>
      <c r="N127" s="2">
        <v>3</v>
      </c>
      <c r="O127" s="2">
        <v>1</v>
      </c>
      <c r="P127" s="2">
        <v>3</v>
      </c>
      <c r="Q127" s="2">
        <f t="shared" si="6"/>
        <v>2.5</v>
      </c>
      <c r="R127" s="1" t="str">
        <f t="shared" si="7"/>
        <v>Non Eligible</v>
      </c>
      <c r="S127" s="34"/>
    </row>
    <row r="128" spans="1:19" x14ac:dyDescent="0.25">
      <c r="A128" s="2" t="s">
        <v>59</v>
      </c>
      <c r="B128" s="2" t="s">
        <v>35</v>
      </c>
      <c r="C128" s="3">
        <v>42887</v>
      </c>
      <c r="D128" s="2" t="s">
        <v>2</v>
      </c>
      <c r="E128" s="2" t="s">
        <v>3</v>
      </c>
      <c r="F128" s="2" t="s">
        <v>107</v>
      </c>
      <c r="G128" s="2" t="s">
        <v>5</v>
      </c>
      <c r="H128" s="2" t="s">
        <v>10</v>
      </c>
      <c r="I128" s="4">
        <v>40000</v>
      </c>
      <c r="J128" s="4">
        <f t="shared" si="4"/>
        <v>4000</v>
      </c>
      <c r="K128" s="4">
        <f t="shared" si="5"/>
        <v>2000</v>
      </c>
      <c r="L128" s="2">
        <v>2</v>
      </c>
      <c r="M128" s="2">
        <v>5</v>
      </c>
      <c r="N128" s="2">
        <v>4</v>
      </c>
      <c r="O128" s="2">
        <v>3</v>
      </c>
      <c r="P128" s="2">
        <v>4</v>
      </c>
      <c r="Q128" s="2">
        <f t="shared" si="6"/>
        <v>4</v>
      </c>
      <c r="R128" s="1" t="str">
        <f t="shared" si="7"/>
        <v>Non Eligible</v>
      </c>
      <c r="S128" s="34"/>
    </row>
    <row r="129" spans="1:19" x14ac:dyDescent="0.25">
      <c r="A129" s="2" t="s">
        <v>60</v>
      </c>
      <c r="B129" s="2" t="s">
        <v>35</v>
      </c>
      <c r="C129" s="3">
        <v>41883</v>
      </c>
      <c r="D129" s="2" t="s">
        <v>31</v>
      </c>
      <c r="E129" s="2" t="s">
        <v>3</v>
      </c>
      <c r="F129" s="2" t="s">
        <v>107</v>
      </c>
      <c r="G129" s="2" t="s">
        <v>5</v>
      </c>
      <c r="H129" s="2" t="s">
        <v>10</v>
      </c>
      <c r="I129" s="4">
        <v>70000</v>
      </c>
      <c r="J129" s="4">
        <f t="shared" si="4"/>
        <v>0</v>
      </c>
      <c r="K129" s="4">
        <f t="shared" si="5"/>
        <v>3500</v>
      </c>
      <c r="L129" s="2">
        <v>2</v>
      </c>
      <c r="M129" s="2">
        <v>5</v>
      </c>
      <c r="N129" s="2">
        <v>3</v>
      </c>
      <c r="O129" s="2">
        <v>4</v>
      </c>
      <c r="P129" s="2">
        <v>1</v>
      </c>
      <c r="Q129" s="2">
        <f t="shared" si="6"/>
        <v>3.25</v>
      </c>
      <c r="R129" s="1" t="str">
        <f t="shared" si="7"/>
        <v>Non Eligible</v>
      </c>
      <c r="S129" s="34"/>
    </row>
    <row r="130" spans="1:19" x14ac:dyDescent="0.25">
      <c r="A130" s="2" t="s">
        <v>61</v>
      </c>
      <c r="B130" s="2" t="s">
        <v>35</v>
      </c>
      <c r="C130" s="3">
        <v>42217</v>
      </c>
      <c r="D130" s="2" t="s">
        <v>2</v>
      </c>
      <c r="E130" s="2" t="s">
        <v>8</v>
      </c>
      <c r="F130" s="2" t="s">
        <v>107</v>
      </c>
      <c r="G130" s="2" t="s">
        <v>5</v>
      </c>
      <c r="H130" s="2" t="s">
        <v>10</v>
      </c>
      <c r="I130" s="4">
        <v>70000</v>
      </c>
      <c r="J130" s="4">
        <f t="shared" ref="J130:J193" si="8">IF(Q130&gt;=4.5,I130*0.15,IF(Q130&gt;=4,I130*0.1,IF(Q130&gt;=3.5,I130*0.05,IF(Q130&lt;3.5,I130*0))))</f>
        <v>0</v>
      </c>
      <c r="K130" s="4">
        <f t="shared" ref="K130:K193" si="9">0.05*I130</f>
        <v>3500</v>
      </c>
      <c r="L130" s="2">
        <v>3</v>
      </c>
      <c r="M130" s="2">
        <v>5</v>
      </c>
      <c r="N130" s="2">
        <v>4</v>
      </c>
      <c r="O130" s="2">
        <v>2</v>
      </c>
      <c r="P130" s="2">
        <v>2</v>
      </c>
      <c r="Q130" s="2">
        <f t="shared" si="6"/>
        <v>3.25</v>
      </c>
      <c r="R130" s="1" t="str">
        <f t="shared" si="7"/>
        <v>Non Eligible</v>
      </c>
      <c r="S130" s="34"/>
    </row>
    <row r="131" spans="1:19" x14ac:dyDescent="0.25">
      <c r="A131" s="2" t="s">
        <v>62</v>
      </c>
      <c r="B131" s="2" t="s">
        <v>35</v>
      </c>
      <c r="C131" s="3">
        <v>41760</v>
      </c>
      <c r="D131" s="2" t="s">
        <v>2</v>
      </c>
      <c r="E131" s="2" t="s">
        <v>3</v>
      </c>
      <c r="F131" s="2" t="s">
        <v>107</v>
      </c>
      <c r="G131" s="2" t="s">
        <v>5</v>
      </c>
      <c r="H131" s="2" t="s">
        <v>6</v>
      </c>
      <c r="I131" s="4">
        <v>60000</v>
      </c>
      <c r="J131" s="4">
        <f t="shared" si="8"/>
        <v>0</v>
      </c>
      <c r="K131" s="4">
        <f t="shared" si="9"/>
        <v>3000</v>
      </c>
      <c r="L131" s="2">
        <v>7</v>
      </c>
      <c r="M131" s="2">
        <v>3</v>
      </c>
      <c r="N131" s="2">
        <v>2</v>
      </c>
      <c r="O131" s="2">
        <v>2</v>
      </c>
      <c r="P131" s="2">
        <v>1</v>
      </c>
      <c r="Q131" s="2">
        <f t="shared" ref="Q131:Q194" si="10">SUM(M131:P131)/4</f>
        <v>2</v>
      </c>
      <c r="R131" s="1" t="str">
        <f t="shared" ref="R131:R194" si="11">IF(Q131&gt;=4.25, "Eligible", "Non Eligible")</f>
        <v>Non Eligible</v>
      </c>
      <c r="S131" s="34"/>
    </row>
    <row r="132" spans="1:19" x14ac:dyDescent="0.25">
      <c r="A132" s="2" t="s">
        <v>63</v>
      </c>
      <c r="B132" s="2" t="s">
        <v>35</v>
      </c>
      <c r="C132" s="3">
        <v>42644</v>
      </c>
      <c r="D132" s="2" t="s">
        <v>2</v>
      </c>
      <c r="E132" s="2" t="s">
        <v>8</v>
      </c>
      <c r="F132" s="2" t="s">
        <v>107</v>
      </c>
      <c r="G132" s="2" t="s">
        <v>5</v>
      </c>
      <c r="H132" s="2" t="s">
        <v>10</v>
      </c>
      <c r="I132" s="4">
        <v>70000</v>
      </c>
      <c r="J132" s="4">
        <f t="shared" si="8"/>
        <v>7000</v>
      </c>
      <c r="K132" s="4">
        <f t="shared" si="9"/>
        <v>3500</v>
      </c>
      <c r="L132" s="2">
        <v>9</v>
      </c>
      <c r="M132" s="2">
        <v>5</v>
      </c>
      <c r="N132" s="2">
        <v>5</v>
      </c>
      <c r="O132" s="2">
        <v>3</v>
      </c>
      <c r="P132" s="2">
        <v>3</v>
      </c>
      <c r="Q132" s="2">
        <f t="shared" si="10"/>
        <v>4</v>
      </c>
      <c r="R132" s="1" t="str">
        <f t="shared" si="11"/>
        <v>Non Eligible</v>
      </c>
      <c r="S132" s="34"/>
    </row>
    <row r="133" spans="1:19" x14ac:dyDescent="0.25">
      <c r="A133" s="2" t="s">
        <v>64</v>
      </c>
      <c r="B133" s="2" t="s">
        <v>35</v>
      </c>
      <c r="C133" s="3">
        <v>41974</v>
      </c>
      <c r="D133" s="2" t="s">
        <v>2</v>
      </c>
      <c r="E133" s="2" t="s">
        <v>3</v>
      </c>
      <c r="F133" s="2" t="s">
        <v>107</v>
      </c>
      <c r="G133" s="2" t="s">
        <v>5</v>
      </c>
      <c r="H133" s="2" t="s">
        <v>6</v>
      </c>
      <c r="I133" s="4">
        <v>60000</v>
      </c>
      <c r="J133" s="4">
        <f t="shared" si="8"/>
        <v>0</v>
      </c>
      <c r="K133" s="4">
        <f t="shared" si="9"/>
        <v>3000</v>
      </c>
      <c r="L133" s="2">
        <v>10</v>
      </c>
      <c r="M133" s="2">
        <v>5</v>
      </c>
      <c r="N133" s="2">
        <v>3</v>
      </c>
      <c r="O133" s="2">
        <v>2</v>
      </c>
      <c r="P133" s="2">
        <v>2</v>
      </c>
      <c r="Q133" s="2">
        <f t="shared" si="10"/>
        <v>3</v>
      </c>
      <c r="R133" s="1" t="str">
        <f t="shared" si="11"/>
        <v>Non Eligible</v>
      </c>
      <c r="S133" s="34"/>
    </row>
    <row r="134" spans="1:19" x14ac:dyDescent="0.25">
      <c r="A134" s="2" t="s">
        <v>65</v>
      </c>
      <c r="B134" s="2" t="s">
        <v>35</v>
      </c>
      <c r="C134" s="3">
        <v>41974</v>
      </c>
      <c r="D134" s="2" t="s">
        <v>2</v>
      </c>
      <c r="E134" s="2" t="s">
        <v>8</v>
      </c>
      <c r="F134" s="2" t="s">
        <v>107</v>
      </c>
      <c r="G134" s="2" t="s">
        <v>5</v>
      </c>
      <c r="H134" s="2" t="s">
        <v>10</v>
      </c>
      <c r="I134" s="4">
        <v>60000</v>
      </c>
      <c r="J134" s="4">
        <f t="shared" si="8"/>
        <v>0</v>
      </c>
      <c r="K134" s="4">
        <f t="shared" si="9"/>
        <v>3000</v>
      </c>
      <c r="L134" s="2">
        <v>10</v>
      </c>
      <c r="M134" s="2">
        <v>3</v>
      </c>
      <c r="N134" s="2">
        <v>3</v>
      </c>
      <c r="O134" s="2">
        <v>2</v>
      </c>
      <c r="P134" s="2">
        <v>1</v>
      </c>
      <c r="Q134" s="2">
        <f t="shared" si="10"/>
        <v>2.25</v>
      </c>
      <c r="R134" s="1" t="str">
        <f t="shared" si="11"/>
        <v>Non Eligible</v>
      </c>
      <c r="S134" s="34"/>
    </row>
    <row r="135" spans="1:19" x14ac:dyDescent="0.25">
      <c r="A135" s="2" t="s">
        <v>66</v>
      </c>
      <c r="B135" s="2" t="s">
        <v>35</v>
      </c>
      <c r="C135" s="3">
        <v>42522</v>
      </c>
      <c r="D135" s="2" t="s">
        <v>2</v>
      </c>
      <c r="E135" s="2" t="s">
        <v>3</v>
      </c>
      <c r="F135" s="2" t="s">
        <v>107</v>
      </c>
      <c r="G135" s="2" t="s">
        <v>5</v>
      </c>
      <c r="H135" s="2" t="s">
        <v>6</v>
      </c>
      <c r="I135" s="4">
        <v>60000</v>
      </c>
      <c r="J135" s="4">
        <f t="shared" si="8"/>
        <v>6000</v>
      </c>
      <c r="K135" s="4">
        <f t="shared" si="9"/>
        <v>3000</v>
      </c>
      <c r="L135" s="2">
        <v>3</v>
      </c>
      <c r="M135" s="2">
        <v>5</v>
      </c>
      <c r="N135" s="2">
        <v>5</v>
      </c>
      <c r="O135" s="2">
        <v>4</v>
      </c>
      <c r="P135" s="2">
        <v>2</v>
      </c>
      <c r="Q135" s="2">
        <f t="shared" si="10"/>
        <v>4</v>
      </c>
      <c r="R135" s="1" t="str">
        <f t="shared" si="11"/>
        <v>Non Eligible</v>
      </c>
      <c r="S135" s="34"/>
    </row>
    <row r="136" spans="1:19" x14ac:dyDescent="0.25">
      <c r="A136" s="2" t="s">
        <v>67</v>
      </c>
      <c r="B136" s="2" t="s">
        <v>35</v>
      </c>
      <c r="C136" s="3">
        <v>41913</v>
      </c>
      <c r="D136" s="2" t="s">
        <v>27</v>
      </c>
      <c r="E136" s="2" t="s">
        <v>8</v>
      </c>
      <c r="F136" s="2" t="s">
        <v>107</v>
      </c>
      <c r="G136" s="2" t="s">
        <v>5</v>
      </c>
      <c r="H136" s="2" t="s">
        <v>6</v>
      </c>
      <c r="I136" s="4">
        <v>40000</v>
      </c>
      <c r="J136" s="4">
        <f t="shared" si="8"/>
        <v>0</v>
      </c>
      <c r="K136" s="4">
        <f t="shared" si="9"/>
        <v>2000</v>
      </c>
      <c r="L136" s="2">
        <v>7</v>
      </c>
      <c r="M136" s="2">
        <v>3</v>
      </c>
      <c r="N136" s="2">
        <v>3</v>
      </c>
      <c r="O136" s="2">
        <v>2</v>
      </c>
      <c r="P136" s="2">
        <v>3</v>
      </c>
      <c r="Q136" s="2">
        <f t="shared" si="10"/>
        <v>2.75</v>
      </c>
      <c r="R136" s="1" t="str">
        <f t="shared" si="11"/>
        <v>Non Eligible</v>
      </c>
      <c r="S136" s="34"/>
    </row>
    <row r="137" spans="1:19" x14ac:dyDescent="0.25">
      <c r="A137" s="2" t="s">
        <v>68</v>
      </c>
      <c r="B137" s="2" t="s">
        <v>35</v>
      </c>
      <c r="C137" s="3">
        <v>42979</v>
      </c>
      <c r="D137" s="2" t="s">
        <v>2</v>
      </c>
      <c r="E137" s="2" t="s">
        <v>3</v>
      </c>
      <c r="F137" s="2" t="s">
        <v>107</v>
      </c>
      <c r="G137" s="2" t="s">
        <v>5</v>
      </c>
      <c r="H137" s="2" t="s">
        <v>10</v>
      </c>
      <c r="I137" s="4">
        <v>65000</v>
      </c>
      <c r="J137" s="4">
        <f t="shared" si="8"/>
        <v>9750</v>
      </c>
      <c r="K137" s="4">
        <f t="shared" si="9"/>
        <v>3250</v>
      </c>
      <c r="L137" s="2">
        <v>4</v>
      </c>
      <c r="M137" s="2">
        <v>4</v>
      </c>
      <c r="N137" s="2">
        <v>4</v>
      </c>
      <c r="O137" s="2">
        <v>5</v>
      </c>
      <c r="P137" s="2">
        <v>5</v>
      </c>
      <c r="Q137" s="2">
        <f t="shared" si="10"/>
        <v>4.5</v>
      </c>
      <c r="R137" s="1" t="str">
        <f t="shared" si="11"/>
        <v>Eligible</v>
      </c>
      <c r="S137" s="34"/>
    </row>
    <row r="138" spans="1:19" x14ac:dyDescent="0.25">
      <c r="A138" s="2" t="s">
        <v>69</v>
      </c>
      <c r="B138" s="2" t="s">
        <v>35</v>
      </c>
      <c r="C138" s="3">
        <v>42552</v>
      </c>
      <c r="D138" s="2" t="s">
        <v>2</v>
      </c>
      <c r="E138" s="2" t="s">
        <v>8</v>
      </c>
      <c r="F138" s="2" t="s">
        <v>107</v>
      </c>
      <c r="G138" s="2" t="s">
        <v>5</v>
      </c>
      <c r="H138" s="2" t="s">
        <v>6</v>
      </c>
      <c r="I138" s="4">
        <v>70000</v>
      </c>
      <c r="J138" s="4">
        <f t="shared" si="8"/>
        <v>3500</v>
      </c>
      <c r="K138" s="4">
        <f t="shared" si="9"/>
        <v>3500</v>
      </c>
      <c r="L138" s="2">
        <v>3</v>
      </c>
      <c r="M138" s="2">
        <v>4</v>
      </c>
      <c r="N138" s="2">
        <v>4</v>
      </c>
      <c r="O138" s="2">
        <v>3</v>
      </c>
      <c r="P138" s="2">
        <v>4</v>
      </c>
      <c r="Q138" s="2">
        <f t="shared" si="10"/>
        <v>3.75</v>
      </c>
      <c r="R138" s="1" t="str">
        <f t="shared" si="11"/>
        <v>Non Eligible</v>
      </c>
      <c r="S138" s="34"/>
    </row>
    <row r="139" spans="1:19" x14ac:dyDescent="0.25">
      <c r="A139" s="2" t="s">
        <v>70</v>
      </c>
      <c r="B139" s="2" t="s">
        <v>35</v>
      </c>
      <c r="C139" s="3">
        <v>42979</v>
      </c>
      <c r="D139" s="2" t="s">
        <v>2</v>
      </c>
      <c r="E139" s="2" t="s">
        <v>3</v>
      </c>
      <c r="F139" s="2" t="s">
        <v>107</v>
      </c>
      <c r="G139" s="2" t="s">
        <v>5</v>
      </c>
      <c r="H139" s="2" t="s">
        <v>10</v>
      </c>
      <c r="I139" s="4">
        <v>70000</v>
      </c>
      <c r="J139" s="4">
        <f t="shared" si="8"/>
        <v>7000</v>
      </c>
      <c r="K139" s="4">
        <f t="shared" si="9"/>
        <v>3500</v>
      </c>
      <c r="L139" s="2">
        <v>0</v>
      </c>
      <c r="M139" s="2">
        <v>4</v>
      </c>
      <c r="N139" s="2">
        <v>3</v>
      </c>
      <c r="O139" s="2">
        <v>5</v>
      </c>
      <c r="P139" s="2">
        <v>5</v>
      </c>
      <c r="Q139" s="2">
        <f t="shared" si="10"/>
        <v>4.25</v>
      </c>
      <c r="R139" s="1" t="str">
        <f t="shared" si="11"/>
        <v>Eligible</v>
      </c>
      <c r="S139" s="34"/>
    </row>
    <row r="140" spans="1:19" x14ac:dyDescent="0.25">
      <c r="A140" s="2" t="s">
        <v>71</v>
      </c>
      <c r="B140" s="2" t="s">
        <v>35</v>
      </c>
      <c r="C140" s="3">
        <v>42979</v>
      </c>
      <c r="D140" s="2" t="s">
        <v>2</v>
      </c>
      <c r="E140" s="2" t="s">
        <v>3</v>
      </c>
      <c r="F140" s="2" t="s">
        <v>107</v>
      </c>
      <c r="G140" s="2" t="s">
        <v>5</v>
      </c>
      <c r="H140" s="2" t="s">
        <v>6</v>
      </c>
      <c r="I140" s="4">
        <v>50000</v>
      </c>
      <c r="J140" s="4">
        <f t="shared" si="8"/>
        <v>7500</v>
      </c>
      <c r="K140" s="4">
        <f t="shared" si="9"/>
        <v>2500</v>
      </c>
      <c r="L140" s="2">
        <v>0</v>
      </c>
      <c r="M140" s="2">
        <v>5</v>
      </c>
      <c r="N140" s="2">
        <v>5</v>
      </c>
      <c r="O140" s="2">
        <v>5</v>
      </c>
      <c r="P140" s="2">
        <v>5</v>
      </c>
      <c r="Q140" s="2">
        <f t="shared" si="10"/>
        <v>5</v>
      </c>
      <c r="R140" s="1" t="str">
        <f t="shared" si="11"/>
        <v>Eligible</v>
      </c>
      <c r="S140" s="34"/>
    </row>
    <row r="141" spans="1:19" x14ac:dyDescent="0.25">
      <c r="A141" s="2" t="s">
        <v>72</v>
      </c>
      <c r="B141" s="2" t="s">
        <v>35</v>
      </c>
      <c r="C141" s="3">
        <v>42887</v>
      </c>
      <c r="D141" s="2" t="s">
        <v>2</v>
      </c>
      <c r="E141" s="2" t="s">
        <v>3</v>
      </c>
      <c r="F141" s="2" t="s">
        <v>107</v>
      </c>
      <c r="G141" s="2" t="s">
        <v>5</v>
      </c>
      <c r="H141" s="2" t="s">
        <v>10</v>
      </c>
      <c r="I141" s="4">
        <v>70000</v>
      </c>
      <c r="J141" s="4">
        <f t="shared" si="8"/>
        <v>10500</v>
      </c>
      <c r="K141" s="4">
        <f t="shared" si="9"/>
        <v>3500</v>
      </c>
      <c r="L141" s="2">
        <v>4</v>
      </c>
      <c r="M141" s="2">
        <v>5</v>
      </c>
      <c r="N141" s="2">
        <v>5</v>
      </c>
      <c r="O141" s="2">
        <v>5</v>
      </c>
      <c r="P141" s="2">
        <v>5</v>
      </c>
      <c r="Q141" s="2">
        <f t="shared" si="10"/>
        <v>5</v>
      </c>
      <c r="R141" s="1" t="str">
        <f t="shared" si="11"/>
        <v>Eligible</v>
      </c>
      <c r="S141" s="34"/>
    </row>
    <row r="142" spans="1:19" x14ac:dyDescent="0.25">
      <c r="A142" s="2" t="s">
        <v>73</v>
      </c>
      <c r="B142" s="2" t="s">
        <v>35</v>
      </c>
      <c r="C142" s="3">
        <v>41883</v>
      </c>
      <c r="D142" s="2" t="s">
        <v>2</v>
      </c>
      <c r="E142" s="2" t="s">
        <v>3</v>
      </c>
      <c r="F142" s="2" t="s">
        <v>107</v>
      </c>
      <c r="G142" s="2" t="s">
        <v>5</v>
      </c>
      <c r="H142" s="2" t="s">
        <v>10</v>
      </c>
      <c r="I142" s="4">
        <v>60000</v>
      </c>
      <c r="J142" s="4">
        <f t="shared" si="8"/>
        <v>0</v>
      </c>
      <c r="K142" s="4">
        <f t="shared" si="9"/>
        <v>3000</v>
      </c>
      <c r="L142" s="2">
        <v>5</v>
      </c>
      <c r="M142" s="2">
        <v>3</v>
      </c>
      <c r="N142" s="2">
        <v>2</v>
      </c>
      <c r="O142" s="2">
        <v>2</v>
      </c>
      <c r="P142" s="2">
        <v>3</v>
      </c>
      <c r="Q142" s="2">
        <f t="shared" si="10"/>
        <v>2.5</v>
      </c>
      <c r="R142" s="1" t="str">
        <f t="shared" si="11"/>
        <v>Non Eligible</v>
      </c>
      <c r="S142" s="34"/>
    </row>
    <row r="143" spans="1:19" x14ac:dyDescent="0.25">
      <c r="A143" s="2" t="s">
        <v>75</v>
      </c>
      <c r="B143" s="2" t="s">
        <v>35</v>
      </c>
      <c r="C143" s="3">
        <v>42644</v>
      </c>
      <c r="D143" s="2" t="s">
        <v>2</v>
      </c>
      <c r="E143" s="2" t="s">
        <v>3</v>
      </c>
      <c r="F143" s="2" t="s">
        <v>107</v>
      </c>
      <c r="G143" s="2" t="s">
        <v>5</v>
      </c>
      <c r="H143" s="2" t="s">
        <v>10</v>
      </c>
      <c r="I143" s="4">
        <v>55000</v>
      </c>
      <c r="J143" s="4">
        <f t="shared" si="8"/>
        <v>0</v>
      </c>
      <c r="K143" s="4">
        <f t="shared" si="9"/>
        <v>2750</v>
      </c>
      <c r="L143" s="2">
        <v>3</v>
      </c>
      <c r="M143" s="2">
        <v>5</v>
      </c>
      <c r="N143" s="2">
        <v>2</v>
      </c>
      <c r="O143" s="2">
        <v>3</v>
      </c>
      <c r="P143" s="2">
        <v>2</v>
      </c>
      <c r="Q143" s="2">
        <f t="shared" si="10"/>
        <v>3</v>
      </c>
      <c r="R143" s="1" t="str">
        <f t="shared" si="11"/>
        <v>Non Eligible</v>
      </c>
      <c r="S143" s="34"/>
    </row>
    <row r="144" spans="1:19" x14ac:dyDescent="0.25">
      <c r="A144" s="2" t="s">
        <v>76</v>
      </c>
      <c r="B144" s="2" t="s">
        <v>35</v>
      </c>
      <c r="C144" s="3">
        <v>43070</v>
      </c>
      <c r="D144" s="2" t="s">
        <v>2</v>
      </c>
      <c r="E144" s="2" t="s">
        <v>3</v>
      </c>
      <c r="F144" s="2" t="s">
        <v>107</v>
      </c>
      <c r="G144" s="2" t="s">
        <v>5</v>
      </c>
      <c r="H144" s="2" t="s">
        <v>10</v>
      </c>
      <c r="I144" s="4">
        <v>55000</v>
      </c>
      <c r="J144" s="4">
        <f t="shared" si="8"/>
        <v>8250</v>
      </c>
      <c r="K144" s="4">
        <f t="shared" si="9"/>
        <v>2750</v>
      </c>
      <c r="L144" s="2">
        <v>0</v>
      </c>
      <c r="M144" s="2">
        <v>5</v>
      </c>
      <c r="N144" s="2">
        <v>5</v>
      </c>
      <c r="O144" s="2">
        <v>5</v>
      </c>
      <c r="P144" s="2">
        <v>5</v>
      </c>
      <c r="Q144" s="2">
        <f t="shared" si="10"/>
        <v>5</v>
      </c>
      <c r="R144" s="1" t="str">
        <f t="shared" si="11"/>
        <v>Eligible</v>
      </c>
      <c r="S144" s="34"/>
    </row>
    <row r="145" spans="1:19" x14ac:dyDescent="0.25">
      <c r="A145" s="2" t="s">
        <v>77</v>
      </c>
      <c r="B145" s="2" t="s">
        <v>35</v>
      </c>
      <c r="C145" s="3">
        <v>42125</v>
      </c>
      <c r="D145" s="2" t="s">
        <v>2</v>
      </c>
      <c r="E145" s="2" t="s">
        <v>3</v>
      </c>
      <c r="F145" s="2" t="s">
        <v>107</v>
      </c>
      <c r="G145" s="2" t="s">
        <v>5</v>
      </c>
      <c r="H145" s="2" t="s">
        <v>6</v>
      </c>
      <c r="I145" s="4">
        <v>65000</v>
      </c>
      <c r="J145" s="4">
        <f t="shared" si="8"/>
        <v>6500</v>
      </c>
      <c r="K145" s="4">
        <f t="shared" si="9"/>
        <v>3250</v>
      </c>
      <c r="L145" s="2">
        <v>6</v>
      </c>
      <c r="M145" s="2">
        <v>5</v>
      </c>
      <c r="N145" s="2">
        <v>4</v>
      </c>
      <c r="O145" s="2">
        <v>5</v>
      </c>
      <c r="P145" s="2">
        <v>2</v>
      </c>
      <c r="Q145" s="2">
        <f t="shared" si="10"/>
        <v>4</v>
      </c>
      <c r="R145" s="1" t="str">
        <f t="shared" si="11"/>
        <v>Non Eligible</v>
      </c>
      <c r="S145" s="34"/>
    </row>
    <row r="146" spans="1:19" x14ac:dyDescent="0.25">
      <c r="A146" s="2" t="s">
        <v>78</v>
      </c>
      <c r="B146" s="2" t="s">
        <v>35</v>
      </c>
      <c r="C146" s="3">
        <v>41640</v>
      </c>
      <c r="D146" s="2" t="s">
        <v>2</v>
      </c>
      <c r="E146" s="2" t="s">
        <v>3</v>
      </c>
      <c r="F146" s="2" t="s">
        <v>107</v>
      </c>
      <c r="G146" s="2" t="s">
        <v>5</v>
      </c>
      <c r="H146" s="2" t="s">
        <v>6</v>
      </c>
      <c r="I146" s="4">
        <v>40000</v>
      </c>
      <c r="J146" s="4">
        <f t="shared" si="8"/>
        <v>2000</v>
      </c>
      <c r="K146" s="4">
        <f t="shared" si="9"/>
        <v>2000</v>
      </c>
      <c r="L146" s="2">
        <v>4</v>
      </c>
      <c r="M146" s="2">
        <v>3</v>
      </c>
      <c r="N146" s="2">
        <v>4</v>
      </c>
      <c r="O146" s="2">
        <v>3</v>
      </c>
      <c r="P146" s="2">
        <v>5</v>
      </c>
      <c r="Q146" s="2">
        <f t="shared" si="10"/>
        <v>3.75</v>
      </c>
      <c r="R146" s="1" t="str">
        <f t="shared" si="11"/>
        <v>Non Eligible</v>
      </c>
      <c r="S146" s="34"/>
    </row>
    <row r="147" spans="1:19" x14ac:dyDescent="0.25">
      <c r="A147" s="2" t="s">
        <v>79</v>
      </c>
      <c r="B147" s="2" t="s">
        <v>35</v>
      </c>
      <c r="C147" s="3">
        <v>43009</v>
      </c>
      <c r="D147" s="2" t="s">
        <v>2</v>
      </c>
      <c r="E147" s="2" t="s">
        <v>3</v>
      </c>
      <c r="F147" s="2" t="s">
        <v>107</v>
      </c>
      <c r="G147" s="2" t="s">
        <v>5</v>
      </c>
      <c r="H147" s="2" t="s">
        <v>10</v>
      </c>
      <c r="I147" s="4">
        <v>65000</v>
      </c>
      <c r="J147" s="4">
        <f t="shared" si="8"/>
        <v>9750</v>
      </c>
      <c r="K147" s="4">
        <f t="shared" si="9"/>
        <v>3250</v>
      </c>
      <c r="L147" s="2">
        <v>0</v>
      </c>
      <c r="M147" s="2">
        <v>5</v>
      </c>
      <c r="N147" s="2">
        <v>5</v>
      </c>
      <c r="O147" s="2">
        <v>5</v>
      </c>
      <c r="P147" s="2">
        <v>4</v>
      </c>
      <c r="Q147" s="2">
        <f t="shared" si="10"/>
        <v>4.75</v>
      </c>
      <c r="R147" s="1" t="str">
        <f t="shared" si="11"/>
        <v>Eligible</v>
      </c>
      <c r="S147" s="34"/>
    </row>
    <row r="148" spans="1:19" x14ac:dyDescent="0.25">
      <c r="A148" s="2" t="s">
        <v>80</v>
      </c>
      <c r="B148" s="2" t="s">
        <v>35</v>
      </c>
      <c r="C148" s="3">
        <v>42430</v>
      </c>
      <c r="D148" s="2" t="s">
        <v>2</v>
      </c>
      <c r="E148" s="2" t="s">
        <v>3</v>
      </c>
      <c r="F148" s="2" t="s">
        <v>107</v>
      </c>
      <c r="G148" s="2" t="s">
        <v>5</v>
      </c>
      <c r="H148" s="2" t="s">
        <v>6</v>
      </c>
      <c r="I148" s="4">
        <v>45000</v>
      </c>
      <c r="J148" s="4">
        <f t="shared" si="8"/>
        <v>2250</v>
      </c>
      <c r="K148" s="4">
        <f t="shared" si="9"/>
        <v>2250</v>
      </c>
      <c r="L148" s="2">
        <v>3</v>
      </c>
      <c r="M148" s="2">
        <v>5</v>
      </c>
      <c r="N148" s="2">
        <v>5</v>
      </c>
      <c r="O148" s="2">
        <v>3</v>
      </c>
      <c r="P148" s="2">
        <v>1</v>
      </c>
      <c r="Q148" s="2">
        <f t="shared" si="10"/>
        <v>3.5</v>
      </c>
      <c r="R148" s="1" t="str">
        <f t="shared" si="11"/>
        <v>Non Eligible</v>
      </c>
      <c r="S148" s="34"/>
    </row>
    <row r="149" spans="1:19" x14ac:dyDescent="0.25">
      <c r="A149" s="2" t="s">
        <v>81</v>
      </c>
      <c r="B149" s="2" t="s">
        <v>35</v>
      </c>
      <c r="C149" s="3">
        <v>42522</v>
      </c>
      <c r="D149" s="2" t="s">
        <v>2</v>
      </c>
      <c r="E149" s="2" t="s">
        <v>8</v>
      </c>
      <c r="F149" s="2" t="s">
        <v>107</v>
      </c>
      <c r="G149" s="2" t="s">
        <v>5</v>
      </c>
      <c r="H149" s="2" t="s">
        <v>6</v>
      </c>
      <c r="I149" s="4">
        <v>50000</v>
      </c>
      <c r="J149" s="4">
        <f t="shared" si="8"/>
        <v>0</v>
      </c>
      <c r="K149" s="4">
        <f t="shared" si="9"/>
        <v>2500</v>
      </c>
      <c r="L149" s="2">
        <v>3</v>
      </c>
      <c r="M149" s="2">
        <v>5</v>
      </c>
      <c r="N149" s="2">
        <v>2</v>
      </c>
      <c r="O149" s="2">
        <v>2</v>
      </c>
      <c r="P149" s="2">
        <v>3</v>
      </c>
      <c r="Q149" s="2">
        <f t="shared" si="10"/>
        <v>3</v>
      </c>
      <c r="R149" s="1" t="str">
        <f t="shared" si="11"/>
        <v>Non Eligible</v>
      </c>
      <c r="S149" s="34"/>
    </row>
    <row r="150" spans="1:19" x14ac:dyDescent="0.25">
      <c r="A150" s="2" t="s">
        <v>82</v>
      </c>
      <c r="B150" s="2" t="s">
        <v>35</v>
      </c>
      <c r="C150" s="3">
        <v>41640</v>
      </c>
      <c r="D150" s="2" t="s">
        <v>2</v>
      </c>
      <c r="E150" s="2" t="s">
        <v>3</v>
      </c>
      <c r="F150" s="2" t="s">
        <v>107</v>
      </c>
      <c r="G150" s="2" t="s">
        <v>5</v>
      </c>
      <c r="H150" s="2" t="s">
        <v>6</v>
      </c>
      <c r="I150" s="4">
        <v>50000</v>
      </c>
      <c r="J150" s="4">
        <f t="shared" si="8"/>
        <v>0</v>
      </c>
      <c r="K150" s="4">
        <f t="shared" si="9"/>
        <v>2500</v>
      </c>
      <c r="L150" s="2">
        <v>5</v>
      </c>
      <c r="M150" s="2">
        <v>3</v>
      </c>
      <c r="N150" s="2">
        <v>2</v>
      </c>
      <c r="O150" s="2">
        <v>3</v>
      </c>
      <c r="P150" s="2">
        <v>1</v>
      </c>
      <c r="Q150" s="2">
        <f t="shared" si="10"/>
        <v>2.25</v>
      </c>
      <c r="R150" s="1" t="str">
        <f t="shared" si="11"/>
        <v>Non Eligible</v>
      </c>
      <c r="S150" s="34"/>
    </row>
    <row r="151" spans="1:19" x14ac:dyDescent="0.25">
      <c r="A151" s="2" t="s">
        <v>83</v>
      </c>
      <c r="B151" s="2" t="s">
        <v>35</v>
      </c>
      <c r="C151" s="3">
        <v>42614</v>
      </c>
      <c r="D151" s="2" t="s">
        <v>31</v>
      </c>
      <c r="E151" s="2" t="s">
        <v>8</v>
      </c>
      <c r="F151" s="2" t="s">
        <v>107</v>
      </c>
      <c r="G151" s="2" t="s">
        <v>5</v>
      </c>
      <c r="H151" s="2" t="s">
        <v>10</v>
      </c>
      <c r="I151" s="4">
        <v>50000</v>
      </c>
      <c r="J151" s="4">
        <f t="shared" si="8"/>
        <v>2500</v>
      </c>
      <c r="K151" s="4">
        <f t="shared" si="9"/>
        <v>2500</v>
      </c>
      <c r="L151" s="2">
        <v>8</v>
      </c>
      <c r="M151" s="2">
        <v>5</v>
      </c>
      <c r="N151" s="2">
        <v>4</v>
      </c>
      <c r="O151" s="2">
        <v>2</v>
      </c>
      <c r="P151" s="2">
        <v>4</v>
      </c>
      <c r="Q151" s="2">
        <f t="shared" si="10"/>
        <v>3.75</v>
      </c>
      <c r="R151" s="1" t="str">
        <f t="shared" si="11"/>
        <v>Non Eligible</v>
      </c>
      <c r="S151" s="34"/>
    </row>
    <row r="152" spans="1:19" x14ac:dyDescent="0.25">
      <c r="A152" s="2" t="s">
        <v>118</v>
      </c>
      <c r="B152" s="2" t="s">
        <v>35</v>
      </c>
      <c r="C152" s="3">
        <v>43040</v>
      </c>
      <c r="D152" s="2" t="s">
        <v>27</v>
      </c>
      <c r="E152" s="2" t="s">
        <v>8</v>
      </c>
      <c r="F152" s="2" t="s">
        <v>107</v>
      </c>
      <c r="G152" s="2" t="s">
        <v>5</v>
      </c>
      <c r="H152" s="2" t="s">
        <v>6</v>
      </c>
      <c r="I152" s="4">
        <v>60000</v>
      </c>
      <c r="J152" s="4">
        <f t="shared" si="8"/>
        <v>6000</v>
      </c>
      <c r="K152" s="4">
        <f t="shared" si="9"/>
        <v>3000</v>
      </c>
      <c r="L152" s="2">
        <v>4</v>
      </c>
      <c r="M152" s="2">
        <v>5</v>
      </c>
      <c r="N152" s="2">
        <v>4</v>
      </c>
      <c r="O152" s="2">
        <v>3</v>
      </c>
      <c r="P152" s="2">
        <v>5</v>
      </c>
      <c r="Q152" s="2">
        <f t="shared" si="10"/>
        <v>4.25</v>
      </c>
      <c r="R152" s="1" t="str">
        <f t="shared" si="11"/>
        <v>Eligible</v>
      </c>
      <c r="S152" s="34"/>
    </row>
    <row r="153" spans="1:19" x14ac:dyDescent="0.25">
      <c r="A153" s="2" t="s">
        <v>119</v>
      </c>
      <c r="B153" s="2" t="s">
        <v>35</v>
      </c>
      <c r="C153" s="3">
        <v>43040</v>
      </c>
      <c r="D153" s="2" t="s">
        <v>2</v>
      </c>
      <c r="E153" s="2" t="s">
        <v>3</v>
      </c>
      <c r="F153" s="2" t="s">
        <v>107</v>
      </c>
      <c r="G153" s="2" t="s">
        <v>5</v>
      </c>
      <c r="H153" s="2" t="s">
        <v>6</v>
      </c>
      <c r="I153" s="4">
        <v>65000</v>
      </c>
      <c r="J153" s="4">
        <f t="shared" si="8"/>
        <v>9750</v>
      </c>
      <c r="K153" s="4">
        <f t="shared" si="9"/>
        <v>3250</v>
      </c>
      <c r="L153" s="2">
        <v>5</v>
      </c>
      <c r="M153" s="2">
        <v>5</v>
      </c>
      <c r="N153" s="2">
        <v>5</v>
      </c>
      <c r="O153" s="2">
        <v>5</v>
      </c>
      <c r="P153" s="2">
        <v>3</v>
      </c>
      <c r="Q153" s="2">
        <f t="shared" si="10"/>
        <v>4.5</v>
      </c>
      <c r="R153" s="1" t="str">
        <f t="shared" si="11"/>
        <v>Eligible</v>
      </c>
      <c r="S153" s="34"/>
    </row>
    <row r="154" spans="1:19" x14ac:dyDescent="0.25">
      <c r="A154" s="2" t="s">
        <v>120</v>
      </c>
      <c r="B154" s="2" t="s">
        <v>35</v>
      </c>
      <c r="C154" s="3">
        <v>42887</v>
      </c>
      <c r="D154" s="2" t="s">
        <v>2</v>
      </c>
      <c r="E154" s="2" t="s">
        <v>3</v>
      </c>
      <c r="F154" s="2" t="s">
        <v>107</v>
      </c>
      <c r="G154" s="2" t="s">
        <v>5</v>
      </c>
      <c r="H154" s="2" t="s">
        <v>10</v>
      </c>
      <c r="I154" s="4">
        <v>60000</v>
      </c>
      <c r="J154" s="4">
        <f t="shared" si="8"/>
        <v>6000</v>
      </c>
      <c r="K154" s="4">
        <f t="shared" si="9"/>
        <v>3000</v>
      </c>
      <c r="L154" s="2">
        <v>4</v>
      </c>
      <c r="M154" s="2">
        <v>5</v>
      </c>
      <c r="N154" s="2">
        <v>5</v>
      </c>
      <c r="O154" s="2">
        <v>4</v>
      </c>
      <c r="P154" s="2">
        <v>3</v>
      </c>
      <c r="Q154" s="2">
        <f t="shared" si="10"/>
        <v>4.25</v>
      </c>
      <c r="R154" s="1" t="str">
        <f t="shared" si="11"/>
        <v>Eligible</v>
      </c>
      <c r="S154" s="34"/>
    </row>
    <row r="155" spans="1:19" x14ac:dyDescent="0.25">
      <c r="A155" s="2" t="s">
        <v>121</v>
      </c>
      <c r="B155" s="2" t="s">
        <v>35</v>
      </c>
      <c r="C155" s="3">
        <v>42370</v>
      </c>
      <c r="D155" s="2" t="s">
        <v>2</v>
      </c>
      <c r="E155" s="2" t="s">
        <v>8</v>
      </c>
      <c r="F155" s="2" t="s">
        <v>107</v>
      </c>
      <c r="G155" s="2" t="s">
        <v>5</v>
      </c>
      <c r="H155" s="2" t="s">
        <v>6</v>
      </c>
      <c r="I155" s="4">
        <v>55000</v>
      </c>
      <c r="J155" s="4">
        <f t="shared" si="8"/>
        <v>5500</v>
      </c>
      <c r="K155" s="4">
        <f t="shared" si="9"/>
        <v>2750</v>
      </c>
      <c r="L155" s="2">
        <v>9</v>
      </c>
      <c r="M155" s="2">
        <v>5</v>
      </c>
      <c r="N155" s="2">
        <v>2</v>
      </c>
      <c r="O155" s="2">
        <v>5</v>
      </c>
      <c r="P155" s="2">
        <v>5</v>
      </c>
      <c r="Q155" s="2">
        <f t="shared" si="10"/>
        <v>4.25</v>
      </c>
      <c r="R155" s="1" t="str">
        <f t="shared" si="11"/>
        <v>Eligible</v>
      </c>
      <c r="S155" s="34"/>
    </row>
    <row r="156" spans="1:19" x14ac:dyDescent="0.25">
      <c r="A156" s="2" t="s">
        <v>122</v>
      </c>
      <c r="B156" s="2" t="s">
        <v>35</v>
      </c>
      <c r="C156" s="3">
        <v>43009</v>
      </c>
      <c r="D156" s="2" t="s">
        <v>2</v>
      </c>
      <c r="E156" s="2" t="s">
        <v>3</v>
      </c>
      <c r="F156" s="2" t="s">
        <v>107</v>
      </c>
      <c r="G156" s="2" t="s">
        <v>5</v>
      </c>
      <c r="H156" s="2" t="s">
        <v>10</v>
      </c>
      <c r="I156" s="4">
        <v>60000</v>
      </c>
      <c r="J156" s="4">
        <f t="shared" si="8"/>
        <v>9000</v>
      </c>
      <c r="K156" s="4">
        <f t="shared" si="9"/>
        <v>3000</v>
      </c>
      <c r="L156" s="2">
        <v>0</v>
      </c>
      <c r="M156" s="2">
        <v>5</v>
      </c>
      <c r="N156" s="2">
        <v>5</v>
      </c>
      <c r="O156" s="2">
        <v>5</v>
      </c>
      <c r="P156" s="2">
        <v>5</v>
      </c>
      <c r="Q156" s="2">
        <f t="shared" si="10"/>
        <v>5</v>
      </c>
      <c r="R156" s="1" t="str">
        <f t="shared" si="11"/>
        <v>Eligible</v>
      </c>
      <c r="S156" s="34"/>
    </row>
    <row r="157" spans="1:19" x14ac:dyDescent="0.25">
      <c r="A157" s="2" t="s">
        <v>123</v>
      </c>
      <c r="B157" s="2" t="s">
        <v>35</v>
      </c>
      <c r="C157" s="3">
        <v>42186</v>
      </c>
      <c r="D157" s="2" t="s">
        <v>2</v>
      </c>
      <c r="E157" s="2" t="s">
        <v>3</v>
      </c>
      <c r="F157" s="2" t="s">
        <v>107</v>
      </c>
      <c r="G157" s="2" t="s">
        <v>5</v>
      </c>
      <c r="H157" s="2" t="s">
        <v>10</v>
      </c>
      <c r="I157" s="4">
        <v>55000</v>
      </c>
      <c r="J157" s="4">
        <f t="shared" si="8"/>
        <v>2750</v>
      </c>
      <c r="K157" s="4">
        <f t="shared" si="9"/>
        <v>2750</v>
      </c>
      <c r="L157" s="2">
        <v>8</v>
      </c>
      <c r="M157" s="2">
        <v>3</v>
      </c>
      <c r="N157" s="2">
        <v>3</v>
      </c>
      <c r="O157" s="2">
        <v>5</v>
      </c>
      <c r="P157" s="2">
        <v>3</v>
      </c>
      <c r="Q157" s="2">
        <f t="shared" si="10"/>
        <v>3.5</v>
      </c>
      <c r="R157" s="1" t="str">
        <f t="shared" si="11"/>
        <v>Non Eligible</v>
      </c>
      <c r="S157" s="34"/>
    </row>
    <row r="158" spans="1:19" x14ac:dyDescent="0.25">
      <c r="A158" s="2" t="s">
        <v>124</v>
      </c>
      <c r="B158" s="2" t="s">
        <v>35</v>
      </c>
      <c r="C158" s="3">
        <v>41760</v>
      </c>
      <c r="D158" s="2" t="s">
        <v>2</v>
      </c>
      <c r="E158" s="2" t="s">
        <v>3</v>
      </c>
      <c r="F158" s="2" t="s">
        <v>107</v>
      </c>
      <c r="G158" s="2" t="s">
        <v>5</v>
      </c>
      <c r="H158" s="2" t="s">
        <v>10</v>
      </c>
      <c r="I158" s="4">
        <v>50000</v>
      </c>
      <c r="J158" s="4">
        <f t="shared" si="8"/>
        <v>0</v>
      </c>
      <c r="K158" s="4">
        <f t="shared" si="9"/>
        <v>2500</v>
      </c>
      <c r="L158" s="2">
        <v>6</v>
      </c>
      <c r="M158" s="2">
        <v>2</v>
      </c>
      <c r="N158" s="2">
        <v>3</v>
      </c>
      <c r="O158" s="2">
        <v>2</v>
      </c>
      <c r="P158" s="2">
        <v>3</v>
      </c>
      <c r="Q158" s="2">
        <f t="shared" si="10"/>
        <v>2.5</v>
      </c>
      <c r="R158" s="1" t="str">
        <f t="shared" si="11"/>
        <v>Non Eligible</v>
      </c>
      <c r="S158" s="34"/>
    </row>
    <row r="159" spans="1:19" x14ac:dyDescent="0.25">
      <c r="A159" s="2" t="s">
        <v>125</v>
      </c>
      <c r="B159" s="2" t="s">
        <v>35</v>
      </c>
      <c r="C159" s="3">
        <v>42309</v>
      </c>
      <c r="D159" s="2" t="s">
        <v>2</v>
      </c>
      <c r="E159" s="2" t="s">
        <v>8</v>
      </c>
      <c r="F159" s="2" t="s">
        <v>107</v>
      </c>
      <c r="G159" s="2" t="s">
        <v>5</v>
      </c>
      <c r="H159" s="2" t="s">
        <v>10</v>
      </c>
      <c r="I159" s="4">
        <v>55000</v>
      </c>
      <c r="J159" s="4">
        <f t="shared" si="8"/>
        <v>0</v>
      </c>
      <c r="K159" s="4">
        <f t="shared" si="9"/>
        <v>2750</v>
      </c>
      <c r="L159" s="2">
        <v>2</v>
      </c>
      <c r="M159" s="2">
        <v>2</v>
      </c>
      <c r="N159" s="2">
        <v>4</v>
      </c>
      <c r="O159" s="2">
        <v>1</v>
      </c>
      <c r="P159" s="2">
        <v>4</v>
      </c>
      <c r="Q159" s="2">
        <f t="shared" si="10"/>
        <v>2.75</v>
      </c>
      <c r="R159" s="1" t="str">
        <f t="shared" si="11"/>
        <v>Non Eligible</v>
      </c>
      <c r="S159" s="34"/>
    </row>
    <row r="160" spans="1:19" x14ac:dyDescent="0.25">
      <c r="A160" s="2" t="s">
        <v>126</v>
      </c>
      <c r="B160" s="2" t="s">
        <v>35</v>
      </c>
      <c r="C160" s="3">
        <v>42522</v>
      </c>
      <c r="D160" s="2" t="s">
        <v>2</v>
      </c>
      <c r="E160" s="2" t="s">
        <v>3</v>
      </c>
      <c r="F160" s="2" t="s">
        <v>107</v>
      </c>
      <c r="G160" s="2" t="s">
        <v>5</v>
      </c>
      <c r="H160" s="2" t="s">
        <v>6</v>
      </c>
      <c r="I160" s="4">
        <v>45000</v>
      </c>
      <c r="J160" s="4">
        <f t="shared" si="8"/>
        <v>2250</v>
      </c>
      <c r="K160" s="4">
        <f t="shared" si="9"/>
        <v>2250</v>
      </c>
      <c r="L160" s="2">
        <v>10</v>
      </c>
      <c r="M160" s="2">
        <v>4</v>
      </c>
      <c r="N160" s="2">
        <v>3</v>
      </c>
      <c r="O160" s="2">
        <v>5</v>
      </c>
      <c r="P160" s="2">
        <v>2</v>
      </c>
      <c r="Q160" s="2">
        <f t="shared" si="10"/>
        <v>3.5</v>
      </c>
      <c r="R160" s="1" t="str">
        <f t="shared" si="11"/>
        <v>Non Eligible</v>
      </c>
      <c r="S160" s="34"/>
    </row>
    <row r="161" spans="1:19" x14ac:dyDescent="0.25">
      <c r="A161" s="2" t="s">
        <v>127</v>
      </c>
      <c r="B161" s="2" t="s">
        <v>35</v>
      </c>
      <c r="C161" s="3">
        <v>42614</v>
      </c>
      <c r="D161" s="2" t="s">
        <v>2</v>
      </c>
      <c r="E161" s="2" t="s">
        <v>3</v>
      </c>
      <c r="F161" s="2" t="s">
        <v>107</v>
      </c>
      <c r="G161" s="2" t="s">
        <v>5</v>
      </c>
      <c r="H161" s="2" t="s">
        <v>10</v>
      </c>
      <c r="I161" s="4">
        <v>55000</v>
      </c>
      <c r="J161" s="4">
        <f t="shared" si="8"/>
        <v>0</v>
      </c>
      <c r="K161" s="4">
        <f t="shared" si="9"/>
        <v>2750</v>
      </c>
      <c r="L161" s="2">
        <v>3</v>
      </c>
      <c r="M161" s="2">
        <v>3</v>
      </c>
      <c r="N161" s="2">
        <v>4</v>
      </c>
      <c r="O161" s="2">
        <v>4</v>
      </c>
      <c r="P161" s="2">
        <v>2</v>
      </c>
      <c r="Q161" s="2">
        <f t="shared" si="10"/>
        <v>3.25</v>
      </c>
      <c r="R161" s="1" t="str">
        <f t="shared" si="11"/>
        <v>Non Eligible</v>
      </c>
      <c r="S161" s="34"/>
    </row>
    <row r="162" spans="1:19" x14ac:dyDescent="0.25">
      <c r="A162" s="2" t="s">
        <v>128</v>
      </c>
      <c r="B162" s="2" t="s">
        <v>35</v>
      </c>
      <c r="C162" s="3">
        <v>43040</v>
      </c>
      <c r="D162" s="2" t="s">
        <v>2</v>
      </c>
      <c r="E162" s="2" t="s">
        <v>3</v>
      </c>
      <c r="F162" s="2" t="s">
        <v>107</v>
      </c>
      <c r="G162" s="2" t="s">
        <v>5</v>
      </c>
      <c r="H162" s="2" t="s">
        <v>10</v>
      </c>
      <c r="I162" s="4">
        <v>50000</v>
      </c>
      <c r="J162" s="4">
        <f t="shared" si="8"/>
        <v>7500</v>
      </c>
      <c r="K162" s="4">
        <f t="shared" si="9"/>
        <v>2500</v>
      </c>
      <c r="L162" s="2">
        <v>3</v>
      </c>
      <c r="M162" s="2">
        <v>5</v>
      </c>
      <c r="N162" s="2">
        <v>5</v>
      </c>
      <c r="O162" s="2">
        <v>5</v>
      </c>
      <c r="P162" s="2">
        <v>5</v>
      </c>
      <c r="Q162" s="2">
        <f t="shared" si="10"/>
        <v>5</v>
      </c>
      <c r="R162" s="1" t="str">
        <f t="shared" si="11"/>
        <v>Eligible</v>
      </c>
      <c r="S162" s="34"/>
    </row>
    <row r="163" spans="1:19" x14ac:dyDescent="0.25">
      <c r="A163" s="2" t="s">
        <v>129</v>
      </c>
      <c r="B163" s="2" t="s">
        <v>35</v>
      </c>
      <c r="C163" s="3">
        <v>41821</v>
      </c>
      <c r="D163" s="2" t="s">
        <v>2</v>
      </c>
      <c r="E163" s="2" t="s">
        <v>8</v>
      </c>
      <c r="F163" s="2" t="s">
        <v>107</v>
      </c>
      <c r="G163" s="2" t="s">
        <v>5</v>
      </c>
      <c r="H163" s="2" t="s">
        <v>6</v>
      </c>
      <c r="I163" s="4">
        <v>70000</v>
      </c>
      <c r="J163" s="4">
        <f t="shared" si="8"/>
        <v>0</v>
      </c>
      <c r="K163" s="4">
        <f t="shared" si="9"/>
        <v>3500</v>
      </c>
      <c r="L163" s="2">
        <v>0</v>
      </c>
      <c r="M163" s="2">
        <v>3</v>
      </c>
      <c r="N163" s="2">
        <v>4</v>
      </c>
      <c r="O163" s="2">
        <v>3</v>
      </c>
      <c r="P163" s="2">
        <v>2</v>
      </c>
      <c r="Q163" s="2">
        <f t="shared" si="10"/>
        <v>3</v>
      </c>
      <c r="R163" s="1" t="str">
        <f t="shared" si="11"/>
        <v>Non Eligible</v>
      </c>
      <c r="S163" s="34"/>
    </row>
    <row r="164" spans="1:19" x14ac:dyDescent="0.25">
      <c r="A164" s="2" t="s">
        <v>130</v>
      </c>
      <c r="B164" s="2" t="s">
        <v>35</v>
      </c>
      <c r="C164" s="3">
        <v>42064</v>
      </c>
      <c r="D164" s="2" t="s">
        <v>2</v>
      </c>
      <c r="E164" s="2" t="s">
        <v>3</v>
      </c>
      <c r="F164" s="2" t="s">
        <v>107</v>
      </c>
      <c r="G164" s="2" t="s">
        <v>5</v>
      </c>
      <c r="H164" s="2" t="s">
        <v>6</v>
      </c>
      <c r="I164" s="4">
        <v>70000</v>
      </c>
      <c r="J164" s="4">
        <f t="shared" si="8"/>
        <v>0</v>
      </c>
      <c r="K164" s="4">
        <f t="shared" si="9"/>
        <v>3500</v>
      </c>
      <c r="L164" s="2">
        <v>7</v>
      </c>
      <c r="M164" s="2">
        <v>3</v>
      </c>
      <c r="N164" s="2">
        <v>2</v>
      </c>
      <c r="O164" s="2">
        <v>2</v>
      </c>
      <c r="P164" s="2">
        <v>3</v>
      </c>
      <c r="Q164" s="2">
        <f t="shared" si="10"/>
        <v>2.5</v>
      </c>
      <c r="R164" s="1" t="str">
        <f t="shared" si="11"/>
        <v>Non Eligible</v>
      </c>
      <c r="S164" s="34"/>
    </row>
    <row r="165" spans="1:19" x14ac:dyDescent="0.25">
      <c r="A165" s="2" t="s">
        <v>131</v>
      </c>
      <c r="B165" s="2" t="s">
        <v>35</v>
      </c>
      <c r="C165" s="3">
        <v>43040</v>
      </c>
      <c r="D165" s="2" t="s">
        <v>2</v>
      </c>
      <c r="E165" s="2" t="s">
        <v>8</v>
      </c>
      <c r="F165" s="2" t="s">
        <v>107</v>
      </c>
      <c r="G165" s="2" t="s">
        <v>5</v>
      </c>
      <c r="H165" s="2" t="s">
        <v>6</v>
      </c>
      <c r="I165" s="4">
        <v>60000</v>
      </c>
      <c r="J165" s="4">
        <f t="shared" si="8"/>
        <v>9000</v>
      </c>
      <c r="K165" s="4">
        <f t="shared" si="9"/>
        <v>3000</v>
      </c>
      <c r="L165" s="2">
        <v>5</v>
      </c>
      <c r="M165" s="2">
        <v>5</v>
      </c>
      <c r="N165" s="2">
        <v>3</v>
      </c>
      <c r="O165" s="2">
        <v>5</v>
      </c>
      <c r="P165" s="2">
        <v>5</v>
      </c>
      <c r="Q165" s="2">
        <f t="shared" si="10"/>
        <v>4.5</v>
      </c>
      <c r="R165" s="1" t="str">
        <f t="shared" si="11"/>
        <v>Eligible</v>
      </c>
      <c r="S165" s="34"/>
    </row>
    <row r="166" spans="1:19" x14ac:dyDescent="0.25">
      <c r="A166" s="2" t="s">
        <v>132</v>
      </c>
      <c r="B166" s="2" t="s">
        <v>35</v>
      </c>
      <c r="C166" s="3">
        <v>42979</v>
      </c>
      <c r="D166" s="2" t="s">
        <v>2</v>
      </c>
      <c r="E166" s="2" t="s">
        <v>3</v>
      </c>
      <c r="F166" s="2" t="s">
        <v>107</v>
      </c>
      <c r="G166" s="2" t="s">
        <v>5</v>
      </c>
      <c r="H166" s="2" t="s">
        <v>6</v>
      </c>
      <c r="I166" s="4">
        <v>40000</v>
      </c>
      <c r="J166" s="4">
        <f t="shared" si="8"/>
        <v>6000</v>
      </c>
      <c r="K166" s="4">
        <f t="shared" si="9"/>
        <v>2000</v>
      </c>
      <c r="L166" s="2">
        <v>0</v>
      </c>
      <c r="M166" s="2">
        <v>5</v>
      </c>
      <c r="N166" s="2">
        <v>4</v>
      </c>
      <c r="O166" s="2">
        <v>5</v>
      </c>
      <c r="P166" s="2">
        <v>5</v>
      </c>
      <c r="Q166" s="2">
        <f t="shared" si="10"/>
        <v>4.75</v>
      </c>
      <c r="R166" s="1" t="str">
        <f t="shared" si="11"/>
        <v>Eligible</v>
      </c>
      <c r="S166" s="34"/>
    </row>
    <row r="167" spans="1:19" x14ac:dyDescent="0.25">
      <c r="A167" s="2" t="s">
        <v>133</v>
      </c>
      <c r="B167" s="2" t="s">
        <v>35</v>
      </c>
      <c r="C167" s="3">
        <v>42005</v>
      </c>
      <c r="D167" s="2" t="s">
        <v>2</v>
      </c>
      <c r="E167" s="2" t="s">
        <v>3</v>
      </c>
      <c r="F167" s="2" t="s">
        <v>107</v>
      </c>
      <c r="G167" s="2" t="s">
        <v>5</v>
      </c>
      <c r="H167" s="2" t="s">
        <v>10</v>
      </c>
      <c r="I167" s="4">
        <v>45000</v>
      </c>
      <c r="J167" s="4">
        <f t="shared" si="8"/>
        <v>4500</v>
      </c>
      <c r="K167" s="4">
        <f t="shared" si="9"/>
        <v>2250</v>
      </c>
      <c r="L167" s="2">
        <v>4</v>
      </c>
      <c r="M167" s="2">
        <v>5</v>
      </c>
      <c r="N167" s="2">
        <v>4</v>
      </c>
      <c r="O167" s="2">
        <v>3</v>
      </c>
      <c r="P167" s="2">
        <v>5</v>
      </c>
      <c r="Q167" s="2">
        <f t="shared" si="10"/>
        <v>4.25</v>
      </c>
      <c r="R167" s="1" t="str">
        <f t="shared" si="11"/>
        <v>Eligible</v>
      </c>
      <c r="S167" s="34"/>
    </row>
    <row r="168" spans="1:19" x14ac:dyDescent="0.25">
      <c r="A168" s="2" t="s">
        <v>134</v>
      </c>
      <c r="B168" s="2" t="s">
        <v>35</v>
      </c>
      <c r="C168" s="3">
        <v>41760</v>
      </c>
      <c r="D168" s="2" t="s">
        <v>2</v>
      </c>
      <c r="E168" s="2" t="s">
        <v>8</v>
      </c>
      <c r="F168" s="2" t="s">
        <v>107</v>
      </c>
      <c r="G168" s="2" t="s">
        <v>5</v>
      </c>
      <c r="H168" s="2" t="s">
        <v>6</v>
      </c>
      <c r="I168" s="4">
        <v>50000</v>
      </c>
      <c r="J168" s="4">
        <f t="shared" si="8"/>
        <v>0</v>
      </c>
      <c r="K168" s="4">
        <f t="shared" si="9"/>
        <v>2500</v>
      </c>
      <c r="L168" s="2">
        <v>4</v>
      </c>
      <c r="M168" s="2">
        <v>3</v>
      </c>
      <c r="N168" s="2">
        <v>3</v>
      </c>
      <c r="O168" s="2">
        <v>2</v>
      </c>
      <c r="P168" s="2">
        <v>4</v>
      </c>
      <c r="Q168" s="2">
        <f t="shared" si="10"/>
        <v>3</v>
      </c>
      <c r="R168" s="1" t="str">
        <f t="shared" si="11"/>
        <v>Non Eligible</v>
      </c>
      <c r="S168" s="34"/>
    </row>
    <row r="169" spans="1:19" x14ac:dyDescent="0.25">
      <c r="A169" s="2" t="s">
        <v>135</v>
      </c>
      <c r="B169" s="2" t="s">
        <v>35</v>
      </c>
      <c r="C169" s="3">
        <v>41821</v>
      </c>
      <c r="D169" s="2" t="s">
        <v>2</v>
      </c>
      <c r="E169" s="2" t="s">
        <v>3</v>
      </c>
      <c r="F169" s="2" t="s">
        <v>107</v>
      </c>
      <c r="G169" s="2" t="s">
        <v>5</v>
      </c>
      <c r="H169" s="2" t="s">
        <v>6</v>
      </c>
      <c r="I169" s="4">
        <v>45000</v>
      </c>
      <c r="J169" s="4">
        <f t="shared" si="8"/>
        <v>0</v>
      </c>
      <c r="K169" s="4">
        <f t="shared" si="9"/>
        <v>2250</v>
      </c>
      <c r="L169" s="2">
        <v>7</v>
      </c>
      <c r="M169" s="2">
        <v>3</v>
      </c>
      <c r="N169" s="2">
        <v>4</v>
      </c>
      <c r="O169" s="2">
        <v>4</v>
      </c>
      <c r="P169" s="2">
        <v>2</v>
      </c>
      <c r="Q169" s="2">
        <f t="shared" si="10"/>
        <v>3.25</v>
      </c>
      <c r="R169" s="1" t="str">
        <f t="shared" si="11"/>
        <v>Non Eligible</v>
      </c>
      <c r="S169" s="34"/>
    </row>
    <row r="170" spans="1:19" x14ac:dyDescent="0.25">
      <c r="A170" s="2" t="s">
        <v>136</v>
      </c>
      <c r="B170" s="2" t="s">
        <v>35</v>
      </c>
      <c r="C170" s="3">
        <v>42064</v>
      </c>
      <c r="D170" s="2" t="s">
        <v>2</v>
      </c>
      <c r="E170" s="2" t="s">
        <v>3</v>
      </c>
      <c r="F170" s="2" t="s">
        <v>107</v>
      </c>
      <c r="G170" s="2" t="s">
        <v>5</v>
      </c>
      <c r="H170" s="2" t="s">
        <v>6</v>
      </c>
      <c r="I170" s="4">
        <v>55000</v>
      </c>
      <c r="J170" s="4">
        <f t="shared" si="8"/>
        <v>5500</v>
      </c>
      <c r="K170" s="4">
        <f t="shared" si="9"/>
        <v>2750</v>
      </c>
      <c r="L170" s="2">
        <v>2</v>
      </c>
      <c r="M170" s="2">
        <v>4</v>
      </c>
      <c r="N170" s="2">
        <v>3</v>
      </c>
      <c r="O170" s="2">
        <v>5</v>
      </c>
      <c r="P170" s="2">
        <v>5</v>
      </c>
      <c r="Q170" s="2">
        <f t="shared" si="10"/>
        <v>4.25</v>
      </c>
      <c r="R170" s="1" t="str">
        <f t="shared" si="11"/>
        <v>Eligible</v>
      </c>
      <c r="S170" s="34"/>
    </row>
    <row r="171" spans="1:19" x14ac:dyDescent="0.25">
      <c r="A171" s="2" t="s">
        <v>137</v>
      </c>
      <c r="B171" s="2" t="s">
        <v>35</v>
      </c>
      <c r="C171" s="3">
        <v>42583</v>
      </c>
      <c r="D171" s="2" t="s">
        <v>2</v>
      </c>
      <c r="E171" s="2" t="s">
        <v>8</v>
      </c>
      <c r="F171" s="2" t="s">
        <v>107</v>
      </c>
      <c r="G171" s="2" t="s">
        <v>5</v>
      </c>
      <c r="H171" s="2" t="s">
        <v>10</v>
      </c>
      <c r="I171" s="4">
        <v>50000</v>
      </c>
      <c r="J171" s="4">
        <f t="shared" si="8"/>
        <v>0</v>
      </c>
      <c r="K171" s="4">
        <f t="shared" si="9"/>
        <v>2500</v>
      </c>
      <c r="L171" s="2">
        <v>3</v>
      </c>
      <c r="M171" s="2">
        <v>3</v>
      </c>
      <c r="N171" s="2">
        <v>5</v>
      </c>
      <c r="O171" s="2">
        <v>1</v>
      </c>
      <c r="P171" s="2">
        <v>2</v>
      </c>
      <c r="Q171" s="2">
        <f t="shared" si="10"/>
        <v>2.75</v>
      </c>
      <c r="R171" s="1" t="str">
        <f t="shared" si="11"/>
        <v>Non Eligible</v>
      </c>
      <c r="S171" s="34"/>
    </row>
    <row r="172" spans="1:19" x14ac:dyDescent="0.25">
      <c r="A172" s="2" t="s">
        <v>138</v>
      </c>
      <c r="B172" s="2" t="s">
        <v>35</v>
      </c>
      <c r="C172" s="3">
        <v>42309</v>
      </c>
      <c r="D172" s="2" t="s">
        <v>2</v>
      </c>
      <c r="E172" s="2" t="s">
        <v>3</v>
      </c>
      <c r="F172" s="2" t="s">
        <v>107</v>
      </c>
      <c r="G172" s="2" t="s">
        <v>5</v>
      </c>
      <c r="H172" s="2" t="s">
        <v>6</v>
      </c>
      <c r="I172" s="4">
        <v>50000</v>
      </c>
      <c r="J172" s="4">
        <f t="shared" si="8"/>
        <v>0</v>
      </c>
      <c r="K172" s="4">
        <f t="shared" si="9"/>
        <v>2500</v>
      </c>
      <c r="L172" s="2">
        <v>4</v>
      </c>
      <c r="M172" s="2">
        <v>4</v>
      </c>
      <c r="N172" s="2">
        <v>2</v>
      </c>
      <c r="O172" s="2">
        <v>2</v>
      </c>
      <c r="P172" s="2">
        <v>3</v>
      </c>
      <c r="Q172" s="2">
        <f t="shared" si="10"/>
        <v>2.75</v>
      </c>
      <c r="R172" s="1" t="str">
        <f t="shared" si="11"/>
        <v>Non Eligible</v>
      </c>
      <c r="S172" s="34"/>
    </row>
    <row r="173" spans="1:19" x14ac:dyDescent="0.25">
      <c r="A173" s="2" t="s">
        <v>139</v>
      </c>
      <c r="B173" s="2" t="s">
        <v>35</v>
      </c>
      <c r="C173" s="3">
        <v>41974</v>
      </c>
      <c r="D173" s="2" t="s">
        <v>2</v>
      </c>
      <c r="E173" s="2" t="s">
        <v>3</v>
      </c>
      <c r="F173" s="2" t="s">
        <v>107</v>
      </c>
      <c r="G173" s="2" t="s">
        <v>5</v>
      </c>
      <c r="H173" s="2" t="s">
        <v>6</v>
      </c>
      <c r="I173" s="4">
        <v>55000</v>
      </c>
      <c r="J173" s="4">
        <f t="shared" si="8"/>
        <v>0</v>
      </c>
      <c r="K173" s="4">
        <f t="shared" si="9"/>
        <v>2750</v>
      </c>
      <c r="L173" s="2">
        <v>6</v>
      </c>
      <c r="M173" s="2">
        <v>3</v>
      </c>
      <c r="N173" s="2">
        <v>3</v>
      </c>
      <c r="O173" s="2">
        <v>1</v>
      </c>
      <c r="P173" s="2">
        <v>1</v>
      </c>
      <c r="Q173" s="2">
        <f t="shared" si="10"/>
        <v>2</v>
      </c>
      <c r="R173" s="1" t="str">
        <f t="shared" si="11"/>
        <v>Non Eligible</v>
      </c>
      <c r="S173" s="34"/>
    </row>
    <row r="174" spans="1:19" x14ac:dyDescent="0.25">
      <c r="A174" s="2" t="s">
        <v>140</v>
      </c>
      <c r="B174" s="2" t="s">
        <v>35</v>
      </c>
      <c r="C174" s="3">
        <v>41699</v>
      </c>
      <c r="D174" s="2" t="s">
        <v>2</v>
      </c>
      <c r="E174" s="2" t="s">
        <v>3</v>
      </c>
      <c r="F174" s="2" t="s">
        <v>107</v>
      </c>
      <c r="G174" s="2" t="s">
        <v>5</v>
      </c>
      <c r="H174" s="2" t="s">
        <v>10</v>
      </c>
      <c r="I174" s="4">
        <v>60000</v>
      </c>
      <c r="J174" s="4">
        <f t="shared" si="8"/>
        <v>0</v>
      </c>
      <c r="K174" s="4">
        <f t="shared" si="9"/>
        <v>3000</v>
      </c>
      <c r="L174" s="2">
        <v>7</v>
      </c>
      <c r="M174" s="2">
        <v>3</v>
      </c>
      <c r="N174" s="2">
        <v>4</v>
      </c>
      <c r="O174" s="2">
        <v>1</v>
      </c>
      <c r="P174" s="2">
        <v>2</v>
      </c>
      <c r="Q174" s="2">
        <f t="shared" si="10"/>
        <v>2.5</v>
      </c>
      <c r="R174" s="1" t="str">
        <f t="shared" si="11"/>
        <v>Non Eligible</v>
      </c>
      <c r="S174" s="34"/>
    </row>
    <row r="175" spans="1:19" x14ac:dyDescent="0.25">
      <c r="A175" s="2" t="s">
        <v>141</v>
      </c>
      <c r="B175" s="2" t="s">
        <v>35</v>
      </c>
      <c r="C175" s="3">
        <v>42430</v>
      </c>
      <c r="D175" s="2" t="s">
        <v>2</v>
      </c>
      <c r="E175" s="2" t="s">
        <v>8</v>
      </c>
      <c r="F175" s="2" t="s">
        <v>107</v>
      </c>
      <c r="G175" s="2" t="s">
        <v>5</v>
      </c>
      <c r="H175" s="2" t="s">
        <v>6</v>
      </c>
      <c r="I175" s="4">
        <v>55000</v>
      </c>
      <c r="J175" s="4">
        <f t="shared" si="8"/>
        <v>0</v>
      </c>
      <c r="K175" s="4">
        <f t="shared" si="9"/>
        <v>2750</v>
      </c>
      <c r="L175" s="2">
        <v>3</v>
      </c>
      <c r="M175" s="2">
        <v>4</v>
      </c>
      <c r="N175" s="2">
        <v>2</v>
      </c>
      <c r="O175" s="2">
        <v>2</v>
      </c>
      <c r="P175" s="2">
        <v>2</v>
      </c>
      <c r="Q175" s="2">
        <f t="shared" si="10"/>
        <v>2.5</v>
      </c>
      <c r="R175" s="1" t="str">
        <f t="shared" si="11"/>
        <v>Non Eligible</v>
      </c>
      <c r="S175" s="34"/>
    </row>
    <row r="176" spans="1:19" x14ac:dyDescent="0.25">
      <c r="A176" s="2" t="s">
        <v>142</v>
      </c>
      <c r="B176" s="2" t="s">
        <v>35</v>
      </c>
      <c r="C176" s="3">
        <v>43070</v>
      </c>
      <c r="D176" s="2" t="s">
        <v>2</v>
      </c>
      <c r="E176" s="2" t="s">
        <v>3</v>
      </c>
      <c r="F176" s="2" t="s">
        <v>107</v>
      </c>
      <c r="G176" s="2" t="s">
        <v>5</v>
      </c>
      <c r="H176" s="2" t="s">
        <v>10</v>
      </c>
      <c r="I176" s="4">
        <v>55000</v>
      </c>
      <c r="J176" s="4">
        <f t="shared" si="8"/>
        <v>8250</v>
      </c>
      <c r="K176" s="4">
        <f t="shared" si="9"/>
        <v>2750</v>
      </c>
      <c r="L176" s="2">
        <v>4</v>
      </c>
      <c r="M176" s="2">
        <v>5</v>
      </c>
      <c r="N176" s="2">
        <v>5</v>
      </c>
      <c r="O176" s="2">
        <v>5</v>
      </c>
      <c r="P176" s="2">
        <v>5</v>
      </c>
      <c r="Q176" s="2">
        <f t="shared" si="10"/>
        <v>5</v>
      </c>
      <c r="R176" s="1" t="str">
        <f t="shared" si="11"/>
        <v>Eligible</v>
      </c>
      <c r="S176" s="34"/>
    </row>
    <row r="177" spans="1:19" x14ac:dyDescent="0.25">
      <c r="A177" s="2" t="s">
        <v>143</v>
      </c>
      <c r="B177" s="2" t="s">
        <v>35</v>
      </c>
      <c r="C177" s="3">
        <v>42583</v>
      </c>
      <c r="D177" s="2" t="s">
        <v>2</v>
      </c>
      <c r="E177" s="2" t="s">
        <v>8</v>
      </c>
      <c r="F177" s="2" t="s">
        <v>107</v>
      </c>
      <c r="G177" s="2" t="s">
        <v>5</v>
      </c>
      <c r="H177" s="2" t="s">
        <v>6</v>
      </c>
      <c r="I177" s="4">
        <v>40000</v>
      </c>
      <c r="J177" s="4">
        <f t="shared" si="8"/>
        <v>2000</v>
      </c>
      <c r="K177" s="4">
        <f t="shared" si="9"/>
        <v>2000</v>
      </c>
      <c r="L177" s="2">
        <v>3</v>
      </c>
      <c r="M177" s="2">
        <v>3</v>
      </c>
      <c r="N177" s="2">
        <v>3</v>
      </c>
      <c r="O177" s="2">
        <v>5</v>
      </c>
      <c r="P177" s="2">
        <v>3</v>
      </c>
      <c r="Q177" s="2">
        <f t="shared" si="10"/>
        <v>3.5</v>
      </c>
      <c r="R177" s="1" t="str">
        <f t="shared" si="11"/>
        <v>Non Eligible</v>
      </c>
      <c r="S177" s="34"/>
    </row>
    <row r="178" spans="1:19" x14ac:dyDescent="0.25">
      <c r="A178" s="2" t="s">
        <v>144</v>
      </c>
      <c r="B178" s="2" t="s">
        <v>35</v>
      </c>
      <c r="C178" s="3">
        <v>42795</v>
      </c>
      <c r="D178" s="2" t="s">
        <v>2</v>
      </c>
      <c r="E178" s="2" t="s">
        <v>3</v>
      </c>
      <c r="F178" s="2" t="s">
        <v>107</v>
      </c>
      <c r="G178" s="2" t="s">
        <v>5</v>
      </c>
      <c r="H178" s="2" t="s">
        <v>6</v>
      </c>
      <c r="I178" s="4">
        <v>45000</v>
      </c>
      <c r="J178" s="4">
        <f t="shared" si="8"/>
        <v>4500</v>
      </c>
      <c r="K178" s="4">
        <f t="shared" si="9"/>
        <v>2250</v>
      </c>
      <c r="L178" s="2">
        <v>0</v>
      </c>
      <c r="M178" s="2">
        <v>5</v>
      </c>
      <c r="N178" s="2">
        <v>4</v>
      </c>
      <c r="O178" s="2">
        <v>4</v>
      </c>
      <c r="P178" s="2">
        <v>4</v>
      </c>
      <c r="Q178" s="2">
        <f t="shared" si="10"/>
        <v>4.25</v>
      </c>
      <c r="R178" s="1" t="str">
        <f t="shared" si="11"/>
        <v>Eligible</v>
      </c>
      <c r="S178" s="34"/>
    </row>
    <row r="179" spans="1:19" x14ac:dyDescent="0.25">
      <c r="A179" s="2" t="s">
        <v>145</v>
      </c>
      <c r="B179" s="2" t="s">
        <v>35</v>
      </c>
      <c r="C179" s="3">
        <v>41760</v>
      </c>
      <c r="D179" s="2" t="s">
        <v>2</v>
      </c>
      <c r="E179" s="2" t="s">
        <v>3</v>
      </c>
      <c r="F179" s="2" t="s">
        <v>107</v>
      </c>
      <c r="G179" s="2" t="s">
        <v>5</v>
      </c>
      <c r="H179" s="2" t="s">
        <v>6</v>
      </c>
      <c r="I179" s="4">
        <v>50000</v>
      </c>
      <c r="J179" s="4">
        <f t="shared" si="8"/>
        <v>0</v>
      </c>
      <c r="K179" s="4">
        <f t="shared" si="9"/>
        <v>2500</v>
      </c>
      <c r="L179" s="2">
        <v>9</v>
      </c>
      <c r="M179" s="2">
        <v>3</v>
      </c>
      <c r="N179" s="2">
        <v>3</v>
      </c>
      <c r="O179" s="2">
        <v>2</v>
      </c>
      <c r="P179" s="2">
        <v>4</v>
      </c>
      <c r="Q179" s="2">
        <f t="shared" si="10"/>
        <v>3</v>
      </c>
      <c r="R179" s="1" t="str">
        <f t="shared" si="11"/>
        <v>Non Eligible</v>
      </c>
      <c r="S179" s="34"/>
    </row>
    <row r="180" spans="1:19" x14ac:dyDescent="0.25">
      <c r="A180" s="2" t="s">
        <v>146</v>
      </c>
      <c r="B180" s="2" t="s">
        <v>35</v>
      </c>
      <c r="C180" s="3">
        <v>41821</v>
      </c>
      <c r="D180" s="2" t="s">
        <v>31</v>
      </c>
      <c r="E180" s="2" t="s">
        <v>8</v>
      </c>
      <c r="F180" s="2" t="s">
        <v>147</v>
      </c>
      <c r="G180" s="2" t="s">
        <v>5</v>
      </c>
      <c r="H180" s="2" t="s">
        <v>6</v>
      </c>
      <c r="I180" s="4">
        <v>40000</v>
      </c>
      <c r="J180" s="4">
        <f t="shared" si="8"/>
        <v>0</v>
      </c>
      <c r="K180" s="4">
        <f t="shared" si="9"/>
        <v>2000</v>
      </c>
      <c r="L180" s="2">
        <v>10</v>
      </c>
      <c r="M180" s="2">
        <v>3</v>
      </c>
      <c r="N180" s="2">
        <v>3</v>
      </c>
      <c r="O180" s="2">
        <v>2</v>
      </c>
      <c r="P180" s="2">
        <v>3</v>
      </c>
      <c r="Q180" s="2">
        <f t="shared" si="10"/>
        <v>2.75</v>
      </c>
      <c r="R180" s="1" t="str">
        <f t="shared" si="11"/>
        <v>Non Eligible</v>
      </c>
      <c r="S180" s="34"/>
    </row>
    <row r="181" spans="1:19" x14ac:dyDescent="0.25">
      <c r="A181" s="2" t="s">
        <v>148</v>
      </c>
      <c r="B181" s="2" t="s">
        <v>35</v>
      </c>
      <c r="C181" s="3">
        <v>42339</v>
      </c>
      <c r="D181" s="2" t="s">
        <v>2</v>
      </c>
      <c r="E181" s="2" t="s">
        <v>3</v>
      </c>
      <c r="F181" s="2" t="s">
        <v>147</v>
      </c>
      <c r="G181" s="2" t="s">
        <v>5</v>
      </c>
      <c r="H181" s="2" t="s">
        <v>10</v>
      </c>
      <c r="I181" s="4">
        <v>50000</v>
      </c>
      <c r="J181" s="4">
        <f t="shared" si="8"/>
        <v>5000</v>
      </c>
      <c r="K181" s="4">
        <f t="shared" si="9"/>
        <v>2500</v>
      </c>
      <c r="L181" s="2">
        <v>5</v>
      </c>
      <c r="M181" s="2">
        <v>5</v>
      </c>
      <c r="N181" s="2">
        <v>2</v>
      </c>
      <c r="O181" s="2">
        <v>5</v>
      </c>
      <c r="P181" s="2">
        <v>4</v>
      </c>
      <c r="Q181" s="2">
        <f t="shared" si="10"/>
        <v>4</v>
      </c>
      <c r="R181" s="1" t="str">
        <f t="shared" si="11"/>
        <v>Non Eligible</v>
      </c>
      <c r="S181" s="34"/>
    </row>
    <row r="182" spans="1:19" x14ac:dyDescent="0.25">
      <c r="A182" s="2" t="s">
        <v>149</v>
      </c>
      <c r="B182" s="2" t="s">
        <v>35</v>
      </c>
      <c r="C182" s="3">
        <v>42675</v>
      </c>
      <c r="D182" s="2" t="s">
        <v>2</v>
      </c>
      <c r="E182" s="2" t="s">
        <v>3</v>
      </c>
      <c r="F182" s="2" t="s">
        <v>147</v>
      </c>
      <c r="G182" s="2" t="s">
        <v>5</v>
      </c>
      <c r="H182" s="2" t="s">
        <v>10</v>
      </c>
      <c r="I182" s="4">
        <v>70000</v>
      </c>
      <c r="J182" s="4">
        <f t="shared" si="8"/>
        <v>3500</v>
      </c>
      <c r="K182" s="4">
        <f t="shared" si="9"/>
        <v>3500</v>
      </c>
      <c r="L182" s="2">
        <v>9</v>
      </c>
      <c r="M182" s="2">
        <v>4</v>
      </c>
      <c r="N182" s="2">
        <v>3</v>
      </c>
      <c r="O182" s="2">
        <v>4</v>
      </c>
      <c r="P182" s="2">
        <v>3</v>
      </c>
      <c r="Q182" s="2">
        <f t="shared" si="10"/>
        <v>3.5</v>
      </c>
      <c r="R182" s="1" t="str">
        <f t="shared" si="11"/>
        <v>Non Eligible</v>
      </c>
      <c r="S182" s="34"/>
    </row>
    <row r="183" spans="1:19" x14ac:dyDescent="0.25">
      <c r="A183" s="2" t="s">
        <v>150</v>
      </c>
      <c r="B183" s="2" t="s">
        <v>35</v>
      </c>
      <c r="C183" s="3">
        <v>42736</v>
      </c>
      <c r="D183" s="2" t="s">
        <v>2</v>
      </c>
      <c r="E183" s="2" t="s">
        <v>3</v>
      </c>
      <c r="F183" s="2" t="s">
        <v>147</v>
      </c>
      <c r="G183" s="2" t="s">
        <v>5</v>
      </c>
      <c r="H183" s="2" t="s">
        <v>10</v>
      </c>
      <c r="I183" s="4">
        <v>55000</v>
      </c>
      <c r="J183" s="4">
        <f t="shared" si="8"/>
        <v>5500</v>
      </c>
      <c r="K183" s="4">
        <f t="shared" si="9"/>
        <v>2750</v>
      </c>
      <c r="L183" s="2">
        <v>3</v>
      </c>
      <c r="M183" s="2">
        <v>4</v>
      </c>
      <c r="N183" s="2">
        <v>3</v>
      </c>
      <c r="O183" s="2">
        <v>4</v>
      </c>
      <c r="P183" s="2">
        <v>5</v>
      </c>
      <c r="Q183" s="2">
        <f t="shared" si="10"/>
        <v>4</v>
      </c>
      <c r="R183" s="1" t="str">
        <f t="shared" si="11"/>
        <v>Non Eligible</v>
      </c>
      <c r="S183" s="34"/>
    </row>
    <row r="184" spans="1:19" x14ac:dyDescent="0.25">
      <c r="A184" s="2" t="s">
        <v>151</v>
      </c>
      <c r="B184" s="2" t="s">
        <v>35</v>
      </c>
      <c r="C184" s="3">
        <v>41913</v>
      </c>
      <c r="D184" s="2" t="s">
        <v>2</v>
      </c>
      <c r="E184" s="2" t="s">
        <v>3</v>
      </c>
      <c r="F184" s="2" t="s">
        <v>147</v>
      </c>
      <c r="G184" s="2" t="s">
        <v>5</v>
      </c>
      <c r="H184" s="2" t="s">
        <v>6</v>
      </c>
      <c r="I184" s="4">
        <v>65000</v>
      </c>
      <c r="J184" s="4">
        <f t="shared" si="8"/>
        <v>0</v>
      </c>
      <c r="K184" s="4">
        <f t="shared" si="9"/>
        <v>3250</v>
      </c>
      <c r="L184" s="2">
        <v>7</v>
      </c>
      <c r="M184" s="2">
        <v>3</v>
      </c>
      <c r="N184" s="2">
        <v>2</v>
      </c>
      <c r="O184" s="2">
        <v>2</v>
      </c>
      <c r="P184" s="2">
        <v>2</v>
      </c>
      <c r="Q184" s="2">
        <f t="shared" si="10"/>
        <v>2.25</v>
      </c>
      <c r="R184" s="1" t="str">
        <f t="shared" si="11"/>
        <v>Non Eligible</v>
      </c>
      <c r="S184" s="34"/>
    </row>
    <row r="185" spans="1:19" x14ac:dyDescent="0.25">
      <c r="A185" s="2" t="s">
        <v>152</v>
      </c>
      <c r="B185" s="2" t="s">
        <v>35</v>
      </c>
      <c r="C185" s="3">
        <v>42736</v>
      </c>
      <c r="D185" s="2" t="s">
        <v>2</v>
      </c>
      <c r="E185" s="2" t="s">
        <v>3</v>
      </c>
      <c r="F185" s="2" t="s">
        <v>147</v>
      </c>
      <c r="G185" s="2" t="s">
        <v>5</v>
      </c>
      <c r="H185" s="2" t="s">
        <v>10</v>
      </c>
      <c r="I185" s="4">
        <v>70000</v>
      </c>
      <c r="J185" s="4">
        <f t="shared" si="8"/>
        <v>3500</v>
      </c>
      <c r="K185" s="4">
        <f t="shared" si="9"/>
        <v>3500</v>
      </c>
      <c r="L185" s="2">
        <v>0</v>
      </c>
      <c r="M185" s="2">
        <v>3</v>
      </c>
      <c r="N185" s="2">
        <v>4</v>
      </c>
      <c r="O185" s="2">
        <v>3</v>
      </c>
      <c r="P185" s="2">
        <v>4</v>
      </c>
      <c r="Q185" s="2">
        <f t="shared" si="10"/>
        <v>3.5</v>
      </c>
      <c r="R185" s="1" t="str">
        <f t="shared" si="11"/>
        <v>Non Eligible</v>
      </c>
      <c r="S185" s="34"/>
    </row>
    <row r="186" spans="1:19" x14ac:dyDescent="0.25">
      <c r="A186" s="2" t="s">
        <v>153</v>
      </c>
      <c r="B186" s="2" t="s">
        <v>35</v>
      </c>
      <c r="C186" s="3">
        <v>41671</v>
      </c>
      <c r="D186" s="2" t="s">
        <v>2</v>
      </c>
      <c r="E186" s="2" t="s">
        <v>3</v>
      </c>
      <c r="F186" s="2" t="s">
        <v>147</v>
      </c>
      <c r="G186" s="2" t="s">
        <v>5</v>
      </c>
      <c r="H186" s="2" t="s">
        <v>6</v>
      </c>
      <c r="I186" s="4">
        <v>50000</v>
      </c>
      <c r="J186" s="4">
        <f t="shared" si="8"/>
        <v>5000</v>
      </c>
      <c r="K186" s="4">
        <f t="shared" si="9"/>
        <v>2500</v>
      </c>
      <c r="L186" s="2">
        <v>0</v>
      </c>
      <c r="M186" s="2">
        <v>5</v>
      </c>
      <c r="N186" s="2">
        <v>5</v>
      </c>
      <c r="O186" s="2">
        <v>5</v>
      </c>
      <c r="P186" s="2">
        <v>2</v>
      </c>
      <c r="Q186" s="2">
        <f t="shared" si="10"/>
        <v>4.25</v>
      </c>
      <c r="R186" s="1" t="str">
        <f t="shared" si="11"/>
        <v>Eligible</v>
      </c>
      <c r="S186" s="34"/>
    </row>
    <row r="187" spans="1:19" x14ac:dyDescent="0.25">
      <c r="A187" s="2" t="s">
        <v>154</v>
      </c>
      <c r="B187" s="2" t="s">
        <v>35</v>
      </c>
      <c r="C187" s="3">
        <v>42095</v>
      </c>
      <c r="D187" s="2" t="s">
        <v>2</v>
      </c>
      <c r="E187" s="2" t="s">
        <v>8</v>
      </c>
      <c r="F187" s="2" t="s">
        <v>147</v>
      </c>
      <c r="G187" s="2" t="s">
        <v>5</v>
      </c>
      <c r="H187" s="2" t="s">
        <v>10</v>
      </c>
      <c r="I187" s="4">
        <v>50000</v>
      </c>
      <c r="J187" s="4">
        <f t="shared" si="8"/>
        <v>0</v>
      </c>
      <c r="K187" s="4">
        <f t="shared" si="9"/>
        <v>2500</v>
      </c>
      <c r="L187" s="2">
        <v>5</v>
      </c>
      <c r="M187" s="2">
        <v>4</v>
      </c>
      <c r="N187" s="2">
        <v>3</v>
      </c>
      <c r="O187" s="2">
        <v>1</v>
      </c>
      <c r="P187" s="2">
        <v>4</v>
      </c>
      <c r="Q187" s="2">
        <f t="shared" si="10"/>
        <v>3</v>
      </c>
      <c r="R187" s="1" t="str">
        <f t="shared" si="11"/>
        <v>Non Eligible</v>
      </c>
      <c r="S187" s="34"/>
    </row>
    <row r="188" spans="1:19" x14ac:dyDescent="0.25">
      <c r="A188" s="2" t="s">
        <v>155</v>
      </c>
      <c r="B188" s="2" t="s">
        <v>35</v>
      </c>
      <c r="C188" s="3">
        <v>42430</v>
      </c>
      <c r="D188" s="2" t="s">
        <v>2</v>
      </c>
      <c r="E188" s="2" t="s">
        <v>3</v>
      </c>
      <c r="F188" s="2" t="s">
        <v>147</v>
      </c>
      <c r="G188" s="2" t="s">
        <v>5</v>
      </c>
      <c r="H188" s="2" t="s">
        <v>10</v>
      </c>
      <c r="I188" s="4">
        <v>40000</v>
      </c>
      <c r="J188" s="4">
        <f t="shared" si="8"/>
        <v>0</v>
      </c>
      <c r="K188" s="4">
        <f t="shared" si="9"/>
        <v>2000</v>
      </c>
      <c r="L188" s="2">
        <v>3</v>
      </c>
      <c r="M188" s="2">
        <v>3</v>
      </c>
      <c r="N188" s="2">
        <v>2</v>
      </c>
      <c r="O188" s="2">
        <v>3</v>
      </c>
      <c r="P188" s="2">
        <v>5</v>
      </c>
      <c r="Q188" s="2">
        <f t="shared" si="10"/>
        <v>3.25</v>
      </c>
      <c r="R188" s="1" t="str">
        <f t="shared" si="11"/>
        <v>Non Eligible</v>
      </c>
      <c r="S188" s="34"/>
    </row>
    <row r="189" spans="1:19" x14ac:dyDescent="0.25">
      <c r="A189" s="2" t="s">
        <v>156</v>
      </c>
      <c r="B189" s="2" t="s">
        <v>35</v>
      </c>
      <c r="C189" s="3">
        <v>42095</v>
      </c>
      <c r="D189" s="2" t="s">
        <v>2</v>
      </c>
      <c r="E189" s="2" t="s">
        <v>3</v>
      </c>
      <c r="F189" s="2" t="s">
        <v>147</v>
      </c>
      <c r="G189" s="2" t="s">
        <v>5</v>
      </c>
      <c r="H189" s="2" t="s">
        <v>10</v>
      </c>
      <c r="I189" s="4">
        <v>65000</v>
      </c>
      <c r="J189" s="4">
        <f t="shared" si="8"/>
        <v>3250</v>
      </c>
      <c r="K189" s="4">
        <f t="shared" si="9"/>
        <v>3250</v>
      </c>
      <c r="L189" s="2">
        <v>1</v>
      </c>
      <c r="M189" s="2">
        <v>5</v>
      </c>
      <c r="N189" s="2">
        <v>3</v>
      </c>
      <c r="O189" s="2">
        <v>5</v>
      </c>
      <c r="P189" s="2">
        <v>2</v>
      </c>
      <c r="Q189" s="2">
        <f t="shared" si="10"/>
        <v>3.75</v>
      </c>
      <c r="R189" s="1" t="str">
        <f t="shared" si="11"/>
        <v>Non Eligible</v>
      </c>
      <c r="S189" s="34"/>
    </row>
    <row r="190" spans="1:19" x14ac:dyDescent="0.25">
      <c r="A190" s="2" t="s">
        <v>157</v>
      </c>
      <c r="B190" s="2" t="s">
        <v>35</v>
      </c>
      <c r="C190" s="3">
        <v>43040</v>
      </c>
      <c r="D190" s="2" t="s">
        <v>2</v>
      </c>
      <c r="E190" s="2" t="s">
        <v>3</v>
      </c>
      <c r="F190" s="2" t="s">
        <v>147</v>
      </c>
      <c r="G190" s="2" t="s">
        <v>5</v>
      </c>
      <c r="H190" s="2" t="s">
        <v>6</v>
      </c>
      <c r="I190" s="4">
        <v>65000</v>
      </c>
      <c r="J190" s="4">
        <f t="shared" si="8"/>
        <v>6500</v>
      </c>
      <c r="K190" s="4">
        <f t="shared" si="9"/>
        <v>3250</v>
      </c>
      <c r="L190" s="2">
        <v>1</v>
      </c>
      <c r="M190" s="2">
        <v>5</v>
      </c>
      <c r="N190" s="2">
        <v>5</v>
      </c>
      <c r="O190" s="2">
        <v>3</v>
      </c>
      <c r="P190" s="2">
        <v>3</v>
      </c>
      <c r="Q190" s="2">
        <f t="shared" si="10"/>
        <v>4</v>
      </c>
      <c r="R190" s="1" t="str">
        <f t="shared" si="11"/>
        <v>Non Eligible</v>
      </c>
      <c r="S190" s="34"/>
    </row>
    <row r="191" spans="1:19" x14ac:dyDescent="0.25">
      <c r="A191" s="2" t="s">
        <v>158</v>
      </c>
      <c r="B191" s="2" t="s">
        <v>35</v>
      </c>
      <c r="C191" s="3">
        <v>42979</v>
      </c>
      <c r="D191" s="2" t="s">
        <v>2</v>
      </c>
      <c r="E191" s="2" t="s">
        <v>8</v>
      </c>
      <c r="F191" s="2" t="s">
        <v>147</v>
      </c>
      <c r="G191" s="2" t="s">
        <v>5</v>
      </c>
      <c r="H191" s="2" t="s">
        <v>10</v>
      </c>
      <c r="I191" s="4">
        <v>55000</v>
      </c>
      <c r="J191" s="4">
        <f t="shared" si="8"/>
        <v>5500</v>
      </c>
      <c r="K191" s="4">
        <f t="shared" si="9"/>
        <v>2750</v>
      </c>
      <c r="L191" s="2">
        <v>0</v>
      </c>
      <c r="M191" s="2">
        <v>3</v>
      </c>
      <c r="N191" s="2">
        <v>5</v>
      </c>
      <c r="O191" s="2">
        <v>5</v>
      </c>
      <c r="P191" s="2">
        <v>3</v>
      </c>
      <c r="Q191" s="2">
        <f t="shared" si="10"/>
        <v>4</v>
      </c>
      <c r="R191" s="1" t="str">
        <f t="shared" si="11"/>
        <v>Non Eligible</v>
      </c>
      <c r="S191" s="34"/>
    </row>
    <row r="192" spans="1:19" x14ac:dyDescent="0.25">
      <c r="A192" s="2" t="s">
        <v>159</v>
      </c>
      <c r="B192" s="2" t="s">
        <v>35</v>
      </c>
      <c r="C192" s="3">
        <v>42430</v>
      </c>
      <c r="D192" s="2" t="s">
        <v>27</v>
      </c>
      <c r="E192" s="2" t="s">
        <v>3</v>
      </c>
      <c r="F192" s="2" t="s">
        <v>147</v>
      </c>
      <c r="G192" s="2" t="s">
        <v>5</v>
      </c>
      <c r="H192" s="2" t="s">
        <v>6</v>
      </c>
      <c r="I192" s="4">
        <v>55000</v>
      </c>
      <c r="J192" s="4">
        <f t="shared" si="8"/>
        <v>0</v>
      </c>
      <c r="K192" s="4">
        <f t="shared" si="9"/>
        <v>2750</v>
      </c>
      <c r="L192" s="2">
        <v>3</v>
      </c>
      <c r="M192" s="2">
        <v>3</v>
      </c>
      <c r="N192" s="2">
        <v>3</v>
      </c>
      <c r="O192" s="2">
        <v>3</v>
      </c>
      <c r="P192" s="2">
        <v>3</v>
      </c>
      <c r="Q192" s="2">
        <f t="shared" si="10"/>
        <v>3</v>
      </c>
      <c r="R192" s="1" t="str">
        <f t="shared" si="11"/>
        <v>Non Eligible</v>
      </c>
      <c r="S192" s="34"/>
    </row>
    <row r="193" spans="1:19" x14ac:dyDescent="0.25">
      <c r="A193" s="2" t="s">
        <v>160</v>
      </c>
      <c r="B193" s="2" t="s">
        <v>35</v>
      </c>
      <c r="C193" s="3">
        <v>42401</v>
      </c>
      <c r="D193" s="2" t="s">
        <v>2</v>
      </c>
      <c r="E193" s="2" t="s">
        <v>3</v>
      </c>
      <c r="F193" s="2" t="s">
        <v>147</v>
      </c>
      <c r="G193" s="2" t="s">
        <v>5</v>
      </c>
      <c r="H193" s="2" t="s">
        <v>6</v>
      </c>
      <c r="I193" s="4">
        <v>60000</v>
      </c>
      <c r="J193" s="4">
        <f t="shared" si="8"/>
        <v>9000</v>
      </c>
      <c r="K193" s="4">
        <f t="shared" si="9"/>
        <v>3000</v>
      </c>
      <c r="L193" s="2">
        <v>3</v>
      </c>
      <c r="M193" s="2">
        <v>5</v>
      </c>
      <c r="N193" s="2">
        <v>5</v>
      </c>
      <c r="O193" s="2">
        <v>4</v>
      </c>
      <c r="P193" s="2">
        <v>4</v>
      </c>
      <c r="Q193" s="2">
        <f t="shared" si="10"/>
        <v>4.5</v>
      </c>
      <c r="R193" s="1" t="str">
        <f t="shared" si="11"/>
        <v>Eligible</v>
      </c>
      <c r="S193" s="34"/>
    </row>
    <row r="194" spans="1:19" x14ac:dyDescent="0.25">
      <c r="A194" s="2" t="s">
        <v>161</v>
      </c>
      <c r="B194" s="2" t="s">
        <v>35</v>
      </c>
      <c r="C194" s="3">
        <v>42675</v>
      </c>
      <c r="D194" s="2" t="s">
        <v>2</v>
      </c>
      <c r="E194" s="2" t="s">
        <v>8</v>
      </c>
      <c r="F194" s="2" t="s">
        <v>147</v>
      </c>
      <c r="G194" s="2" t="s">
        <v>5</v>
      </c>
      <c r="H194" s="2" t="s">
        <v>10</v>
      </c>
      <c r="I194" s="4">
        <v>70000</v>
      </c>
      <c r="J194" s="4">
        <f t="shared" ref="J194:J257" si="12">IF(Q194&gt;=4.5,I194*0.15,IF(Q194&gt;=4,I194*0.1,IF(Q194&gt;=3.5,I194*0.05,IF(Q194&lt;3.5,I194*0))))</f>
        <v>3500</v>
      </c>
      <c r="K194" s="4">
        <f t="shared" ref="K194:K257" si="13">0.05*I194</f>
        <v>3500</v>
      </c>
      <c r="L194" s="2">
        <v>3</v>
      </c>
      <c r="M194" s="2">
        <v>5</v>
      </c>
      <c r="N194" s="2">
        <v>4</v>
      </c>
      <c r="O194" s="2">
        <v>1</v>
      </c>
      <c r="P194" s="2">
        <v>5</v>
      </c>
      <c r="Q194" s="2">
        <f t="shared" si="10"/>
        <v>3.75</v>
      </c>
      <c r="R194" s="1" t="str">
        <f t="shared" si="11"/>
        <v>Non Eligible</v>
      </c>
      <c r="S194" s="34"/>
    </row>
    <row r="195" spans="1:19" x14ac:dyDescent="0.25">
      <c r="A195" s="2" t="s">
        <v>162</v>
      </c>
      <c r="B195" s="2" t="s">
        <v>35</v>
      </c>
      <c r="C195" s="3">
        <v>42430</v>
      </c>
      <c r="D195" s="2" t="s">
        <v>2</v>
      </c>
      <c r="E195" s="2" t="s">
        <v>8</v>
      </c>
      <c r="F195" s="2" t="s">
        <v>147</v>
      </c>
      <c r="G195" s="2" t="s">
        <v>5</v>
      </c>
      <c r="H195" s="2" t="s">
        <v>6</v>
      </c>
      <c r="I195" s="4">
        <v>70000</v>
      </c>
      <c r="J195" s="4">
        <f t="shared" si="12"/>
        <v>3500</v>
      </c>
      <c r="K195" s="4">
        <f t="shared" si="13"/>
        <v>3500</v>
      </c>
      <c r="L195" s="2">
        <v>7</v>
      </c>
      <c r="M195" s="2">
        <v>5</v>
      </c>
      <c r="N195" s="2">
        <v>3</v>
      </c>
      <c r="O195" s="2">
        <v>3</v>
      </c>
      <c r="P195" s="2">
        <v>3</v>
      </c>
      <c r="Q195" s="2">
        <f t="shared" ref="Q195:Q258" si="14">SUM(M195:P195)/4</f>
        <v>3.5</v>
      </c>
      <c r="R195" s="1" t="str">
        <f t="shared" ref="R195:R258" si="15">IF(Q195&gt;=4.25, "Eligible", "Non Eligible")</f>
        <v>Non Eligible</v>
      </c>
      <c r="S195" s="34"/>
    </row>
    <row r="196" spans="1:19" x14ac:dyDescent="0.25">
      <c r="A196" s="2" t="s">
        <v>163</v>
      </c>
      <c r="B196" s="2" t="s">
        <v>35</v>
      </c>
      <c r="C196" s="3">
        <v>42887</v>
      </c>
      <c r="D196" s="2" t="s">
        <v>27</v>
      </c>
      <c r="E196" s="2" t="s">
        <v>3</v>
      </c>
      <c r="F196" s="2" t="s">
        <v>147</v>
      </c>
      <c r="G196" s="2" t="s">
        <v>5</v>
      </c>
      <c r="H196" s="2" t="s">
        <v>6</v>
      </c>
      <c r="I196" s="4">
        <v>70000</v>
      </c>
      <c r="J196" s="4">
        <f t="shared" si="12"/>
        <v>7000</v>
      </c>
      <c r="K196" s="4">
        <f t="shared" si="13"/>
        <v>3500</v>
      </c>
      <c r="L196" s="2">
        <v>6</v>
      </c>
      <c r="M196" s="2">
        <v>5</v>
      </c>
      <c r="N196" s="2">
        <v>3</v>
      </c>
      <c r="O196" s="2">
        <v>4</v>
      </c>
      <c r="P196" s="2">
        <v>5</v>
      </c>
      <c r="Q196" s="2">
        <f t="shared" si="14"/>
        <v>4.25</v>
      </c>
      <c r="R196" s="1" t="str">
        <f t="shared" si="15"/>
        <v>Eligible</v>
      </c>
      <c r="S196" s="34"/>
    </row>
    <row r="197" spans="1:19" x14ac:dyDescent="0.25">
      <c r="A197" s="2" t="s">
        <v>164</v>
      </c>
      <c r="B197" s="2" t="s">
        <v>35</v>
      </c>
      <c r="C197" s="3">
        <v>42278</v>
      </c>
      <c r="D197" s="2" t="s">
        <v>2</v>
      </c>
      <c r="E197" s="2" t="s">
        <v>3</v>
      </c>
      <c r="F197" s="2" t="s">
        <v>147</v>
      </c>
      <c r="G197" s="2" t="s">
        <v>5</v>
      </c>
      <c r="H197" s="2" t="s">
        <v>6</v>
      </c>
      <c r="I197" s="4">
        <v>65000</v>
      </c>
      <c r="J197" s="4">
        <f t="shared" si="12"/>
        <v>9750</v>
      </c>
      <c r="K197" s="4">
        <f t="shared" si="13"/>
        <v>3250</v>
      </c>
      <c r="L197" s="2">
        <v>2</v>
      </c>
      <c r="M197" s="2">
        <v>3</v>
      </c>
      <c r="N197" s="2">
        <v>5</v>
      </c>
      <c r="O197" s="2">
        <v>5</v>
      </c>
      <c r="P197" s="2">
        <v>5</v>
      </c>
      <c r="Q197" s="2">
        <f t="shared" si="14"/>
        <v>4.5</v>
      </c>
      <c r="R197" s="1" t="str">
        <f t="shared" si="15"/>
        <v>Eligible</v>
      </c>
      <c r="S197" s="34"/>
    </row>
    <row r="198" spans="1:19" x14ac:dyDescent="0.25">
      <c r="A198" s="2" t="s">
        <v>165</v>
      </c>
      <c r="B198" s="2" t="s">
        <v>35</v>
      </c>
      <c r="C198" s="3">
        <v>42278</v>
      </c>
      <c r="D198" s="2" t="s">
        <v>2</v>
      </c>
      <c r="E198" s="2" t="s">
        <v>3</v>
      </c>
      <c r="F198" s="2" t="s">
        <v>147</v>
      </c>
      <c r="G198" s="2" t="s">
        <v>5</v>
      </c>
      <c r="H198" s="2" t="s">
        <v>10</v>
      </c>
      <c r="I198" s="4">
        <v>40000</v>
      </c>
      <c r="J198" s="4">
        <f t="shared" si="12"/>
        <v>2000</v>
      </c>
      <c r="K198" s="4">
        <f t="shared" si="13"/>
        <v>2000</v>
      </c>
      <c r="L198" s="2">
        <v>8</v>
      </c>
      <c r="M198" s="2">
        <v>5</v>
      </c>
      <c r="N198" s="2">
        <v>2</v>
      </c>
      <c r="O198" s="2">
        <v>4</v>
      </c>
      <c r="P198" s="2">
        <v>3</v>
      </c>
      <c r="Q198" s="2">
        <f t="shared" si="14"/>
        <v>3.5</v>
      </c>
      <c r="R198" s="1" t="str">
        <f t="shared" si="15"/>
        <v>Non Eligible</v>
      </c>
      <c r="S198" s="34"/>
    </row>
    <row r="199" spans="1:19" x14ac:dyDescent="0.25">
      <c r="A199" s="2" t="s">
        <v>166</v>
      </c>
      <c r="B199" s="2" t="s">
        <v>35</v>
      </c>
      <c r="C199" s="3">
        <v>41671</v>
      </c>
      <c r="D199" s="2" t="s">
        <v>2</v>
      </c>
      <c r="E199" s="2" t="s">
        <v>8</v>
      </c>
      <c r="F199" s="2" t="s">
        <v>147</v>
      </c>
      <c r="G199" s="2" t="s">
        <v>5</v>
      </c>
      <c r="H199" s="2" t="s">
        <v>6</v>
      </c>
      <c r="I199" s="4">
        <v>55000</v>
      </c>
      <c r="J199" s="4">
        <f t="shared" si="12"/>
        <v>2750</v>
      </c>
      <c r="K199" s="4">
        <f t="shared" si="13"/>
        <v>2750</v>
      </c>
      <c r="L199" s="2">
        <v>7</v>
      </c>
      <c r="M199" s="2">
        <v>3</v>
      </c>
      <c r="N199" s="2">
        <v>5</v>
      </c>
      <c r="O199" s="2">
        <v>1</v>
      </c>
      <c r="P199" s="2">
        <v>5</v>
      </c>
      <c r="Q199" s="2">
        <f t="shared" si="14"/>
        <v>3.5</v>
      </c>
      <c r="R199" s="1" t="str">
        <f t="shared" si="15"/>
        <v>Non Eligible</v>
      </c>
      <c r="S199" s="34"/>
    </row>
    <row r="200" spans="1:19" x14ac:dyDescent="0.25">
      <c r="A200" s="2" t="s">
        <v>167</v>
      </c>
      <c r="B200" s="2" t="s">
        <v>35</v>
      </c>
      <c r="C200" s="3">
        <v>42401</v>
      </c>
      <c r="D200" s="2" t="s">
        <v>2</v>
      </c>
      <c r="E200" s="2" t="s">
        <v>3</v>
      </c>
      <c r="F200" s="2" t="s">
        <v>147</v>
      </c>
      <c r="G200" s="2" t="s">
        <v>5</v>
      </c>
      <c r="H200" s="2" t="s">
        <v>6</v>
      </c>
      <c r="I200" s="4">
        <v>40000</v>
      </c>
      <c r="J200" s="4">
        <f t="shared" si="12"/>
        <v>0</v>
      </c>
      <c r="K200" s="4">
        <f t="shared" si="13"/>
        <v>2000</v>
      </c>
      <c r="L200" s="2">
        <v>9</v>
      </c>
      <c r="M200" s="2">
        <v>3</v>
      </c>
      <c r="N200" s="2">
        <v>3</v>
      </c>
      <c r="O200" s="2">
        <v>2</v>
      </c>
      <c r="P200" s="2">
        <v>3</v>
      </c>
      <c r="Q200" s="2">
        <f t="shared" si="14"/>
        <v>2.75</v>
      </c>
      <c r="R200" s="1" t="str">
        <f t="shared" si="15"/>
        <v>Non Eligible</v>
      </c>
      <c r="S200" s="34"/>
    </row>
    <row r="201" spans="1:19" x14ac:dyDescent="0.25">
      <c r="A201" s="2" t="s">
        <v>168</v>
      </c>
      <c r="B201" s="2" t="s">
        <v>35</v>
      </c>
      <c r="C201" s="3">
        <v>43070</v>
      </c>
      <c r="D201" s="2" t="s">
        <v>2</v>
      </c>
      <c r="E201" s="2" t="s">
        <v>8</v>
      </c>
      <c r="F201" s="2" t="s">
        <v>147</v>
      </c>
      <c r="G201" s="2" t="s">
        <v>5</v>
      </c>
      <c r="H201" s="2" t="s">
        <v>10</v>
      </c>
      <c r="I201" s="4">
        <v>45000</v>
      </c>
      <c r="J201" s="4">
        <f t="shared" si="12"/>
        <v>6750</v>
      </c>
      <c r="K201" s="4">
        <f t="shared" si="13"/>
        <v>2250</v>
      </c>
      <c r="L201" s="2">
        <v>4</v>
      </c>
      <c r="M201" s="2">
        <v>5</v>
      </c>
      <c r="N201" s="2">
        <v>5</v>
      </c>
      <c r="O201" s="2">
        <v>5</v>
      </c>
      <c r="P201" s="2">
        <v>5</v>
      </c>
      <c r="Q201" s="2">
        <f t="shared" si="14"/>
        <v>5</v>
      </c>
      <c r="R201" s="1" t="str">
        <f t="shared" si="15"/>
        <v>Eligible</v>
      </c>
      <c r="S201" s="34"/>
    </row>
    <row r="202" spans="1:19" x14ac:dyDescent="0.25">
      <c r="A202" s="2" t="s">
        <v>169</v>
      </c>
      <c r="B202" s="2" t="s">
        <v>35</v>
      </c>
      <c r="C202" s="3">
        <v>42795</v>
      </c>
      <c r="D202" s="2" t="s">
        <v>2</v>
      </c>
      <c r="E202" s="2" t="s">
        <v>3</v>
      </c>
      <c r="F202" s="2" t="s">
        <v>147</v>
      </c>
      <c r="G202" s="2" t="s">
        <v>5</v>
      </c>
      <c r="H202" s="2" t="s">
        <v>6</v>
      </c>
      <c r="I202" s="4">
        <v>40000</v>
      </c>
      <c r="J202" s="4">
        <f t="shared" si="12"/>
        <v>6000</v>
      </c>
      <c r="K202" s="4">
        <f t="shared" si="13"/>
        <v>2000</v>
      </c>
      <c r="L202" s="2">
        <v>2</v>
      </c>
      <c r="M202" s="2">
        <v>5</v>
      </c>
      <c r="N202" s="2">
        <v>5</v>
      </c>
      <c r="O202" s="2">
        <v>5</v>
      </c>
      <c r="P202" s="2">
        <v>4</v>
      </c>
      <c r="Q202" s="2">
        <f t="shared" si="14"/>
        <v>4.75</v>
      </c>
      <c r="R202" s="1" t="str">
        <f t="shared" si="15"/>
        <v>Eligible</v>
      </c>
      <c r="S202" s="34"/>
    </row>
    <row r="203" spans="1:19" x14ac:dyDescent="0.25">
      <c r="A203" s="2" t="s">
        <v>170</v>
      </c>
      <c r="B203" s="2" t="s">
        <v>35</v>
      </c>
      <c r="C203" s="3">
        <v>42767</v>
      </c>
      <c r="D203" s="2" t="s">
        <v>2</v>
      </c>
      <c r="E203" s="2" t="s">
        <v>3</v>
      </c>
      <c r="F203" s="2" t="s">
        <v>147</v>
      </c>
      <c r="G203" s="2" t="s">
        <v>5</v>
      </c>
      <c r="H203" s="2" t="s">
        <v>10</v>
      </c>
      <c r="I203" s="4">
        <v>45000</v>
      </c>
      <c r="J203" s="4">
        <f t="shared" si="12"/>
        <v>6750</v>
      </c>
      <c r="K203" s="4">
        <f t="shared" si="13"/>
        <v>2250</v>
      </c>
      <c r="L203" s="2">
        <v>0</v>
      </c>
      <c r="M203" s="2">
        <v>5</v>
      </c>
      <c r="N203" s="2">
        <v>5</v>
      </c>
      <c r="O203" s="2">
        <v>3</v>
      </c>
      <c r="P203" s="2">
        <v>5</v>
      </c>
      <c r="Q203" s="2">
        <f t="shared" si="14"/>
        <v>4.5</v>
      </c>
      <c r="R203" s="1" t="str">
        <f t="shared" si="15"/>
        <v>Eligible</v>
      </c>
      <c r="S203" s="34"/>
    </row>
    <row r="204" spans="1:19" x14ac:dyDescent="0.25">
      <c r="A204" s="2" t="s">
        <v>171</v>
      </c>
      <c r="B204" s="2" t="s">
        <v>35</v>
      </c>
      <c r="C204" s="3">
        <v>43070</v>
      </c>
      <c r="D204" s="2" t="s">
        <v>2</v>
      </c>
      <c r="E204" s="2" t="s">
        <v>3</v>
      </c>
      <c r="F204" s="2" t="s">
        <v>147</v>
      </c>
      <c r="G204" s="2" t="s">
        <v>5</v>
      </c>
      <c r="H204" s="2" t="s">
        <v>10</v>
      </c>
      <c r="I204" s="4">
        <v>60000</v>
      </c>
      <c r="J204" s="4">
        <f t="shared" si="12"/>
        <v>9000</v>
      </c>
      <c r="K204" s="4">
        <f t="shared" si="13"/>
        <v>3000</v>
      </c>
      <c r="L204" s="2">
        <v>7</v>
      </c>
      <c r="M204" s="2">
        <v>5</v>
      </c>
      <c r="N204" s="2">
        <v>3</v>
      </c>
      <c r="O204" s="2">
        <v>5</v>
      </c>
      <c r="P204" s="2">
        <v>5</v>
      </c>
      <c r="Q204" s="2">
        <f t="shared" si="14"/>
        <v>4.5</v>
      </c>
      <c r="R204" s="1" t="str">
        <f t="shared" si="15"/>
        <v>Eligible</v>
      </c>
      <c r="S204" s="34"/>
    </row>
    <row r="205" spans="1:19" x14ac:dyDescent="0.25">
      <c r="A205" s="2" t="s">
        <v>172</v>
      </c>
      <c r="B205" s="2" t="s">
        <v>35</v>
      </c>
      <c r="C205" s="3">
        <v>41944</v>
      </c>
      <c r="D205" s="2" t="s">
        <v>2</v>
      </c>
      <c r="E205" s="2" t="s">
        <v>3</v>
      </c>
      <c r="F205" s="2" t="s">
        <v>147</v>
      </c>
      <c r="G205" s="2" t="s">
        <v>5</v>
      </c>
      <c r="H205" s="2" t="s">
        <v>6</v>
      </c>
      <c r="I205" s="4">
        <v>55000</v>
      </c>
      <c r="J205" s="4">
        <f t="shared" si="12"/>
        <v>0</v>
      </c>
      <c r="K205" s="4">
        <f t="shared" si="13"/>
        <v>2750</v>
      </c>
      <c r="L205" s="2">
        <v>7</v>
      </c>
      <c r="M205" s="2">
        <v>3</v>
      </c>
      <c r="N205" s="2">
        <v>3</v>
      </c>
      <c r="O205" s="2">
        <v>2</v>
      </c>
      <c r="P205" s="2">
        <v>4</v>
      </c>
      <c r="Q205" s="2">
        <f t="shared" si="14"/>
        <v>3</v>
      </c>
      <c r="R205" s="1" t="str">
        <f t="shared" si="15"/>
        <v>Non Eligible</v>
      </c>
      <c r="S205" s="34"/>
    </row>
    <row r="206" spans="1:19" x14ac:dyDescent="0.25">
      <c r="A206" s="2" t="s">
        <v>173</v>
      </c>
      <c r="B206" s="2" t="s">
        <v>35</v>
      </c>
      <c r="C206" s="3">
        <v>43040</v>
      </c>
      <c r="D206" s="2" t="s">
        <v>2</v>
      </c>
      <c r="E206" s="2" t="s">
        <v>3</v>
      </c>
      <c r="F206" s="2" t="s">
        <v>147</v>
      </c>
      <c r="G206" s="2" t="s">
        <v>5</v>
      </c>
      <c r="H206" s="2" t="s">
        <v>6</v>
      </c>
      <c r="I206" s="4">
        <v>70000</v>
      </c>
      <c r="J206" s="4">
        <f t="shared" si="12"/>
        <v>10500</v>
      </c>
      <c r="K206" s="4">
        <f t="shared" si="13"/>
        <v>3500</v>
      </c>
      <c r="L206" s="2">
        <v>4</v>
      </c>
      <c r="M206" s="2">
        <v>5</v>
      </c>
      <c r="N206" s="2">
        <v>3</v>
      </c>
      <c r="O206" s="2">
        <v>5</v>
      </c>
      <c r="P206" s="2">
        <v>5</v>
      </c>
      <c r="Q206" s="2">
        <f t="shared" si="14"/>
        <v>4.5</v>
      </c>
      <c r="R206" s="1" t="str">
        <f t="shared" si="15"/>
        <v>Eligible</v>
      </c>
      <c r="S206" s="34"/>
    </row>
    <row r="207" spans="1:19" x14ac:dyDescent="0.25">
      <c r="A207" s="2" t="s">
        <v>174</v>
      </c>
      <c r="B207" s="2" t="s">
        <v>35</v>
      </c>
      <c r="C207" s="3">
        <v>42644</v>
      </c>
      <c r="D207" s="2" t="s">
        <v>2</v>
      </c>
      <c r="E207" s="2" t="s">
        <v>3</v>
      </c>
      <c r="F207" s="2" t="s">
        <v>147</v>
      </c>
      <c r="G207" s="2" t="s">
        <v>5</v>
      </c>
      <c r="H207" s="2" t="s">
        <v>6</v>
      </c>
      <c r="I207" s="4">
        <v>45000</v>
      </c>
      <c r="J207" s="4">
        <f t="shared" si="12"/>
        <v>2250</v>
      </c>
      <c r="K207" s="4">
        <f t="shared" si="13"/>
        <v>2250</v>
      </c>
      <c r="L207" s="2">
        <v>10</v>
      </c>
      <c r="M207" s="2">
        <v>3</v>
      </c>
      <c r="N207" s="2">
        <v>4</v>
      </c>
      <c r="O207" s="2">
        <v>3</v>
      </c>
      <c r="P207" s="2">
        <v>5</v>
      </c>
      <c r="Q207" s="2">
        <f t="shared" si="14"/>
        <v>3.75</v>
      </c>
      <c r="R207" s="1" t="str">
        <f t="shared" si="15"/>
        <v>Non Eligible</v>
      </c>
      <c r="S207" s="34"/>
    </row>
    <row r="208" spans="1:19" x14ac:dyDescent="0.25">
      <c r="A208" s="2" t="s">
        <v>175</v>
      </c>
      <c r="B208" s="2" t="s">
        <v>35</v>
      </c>
      <c r="C208" s="3">
        <v>42248</v>
      </c>
      <c r="D208" s="2" t="s">
        <v>2</v>
      </c>
      <c r="E208" s="2" t="s">
        <v>3</v>
      </c>
      <c r="F208" s="2" t="s">
        <v>147</v>
      </c>
      <c r="G208" s="2" t="s">
        <v>5</v>
      </c>
      <c r="H208" s="2" t="s">
        <v>10</v>
      </c>
      <c r="I208" s="4">
        <v>45000</v>
      </c>
      <c r="J208" s="4">
        <f t="shared" si="12"/>
        <v>0</v>
      </c>
      <c r="K208" s="4">
        <f t="shared" si="13"/>
        <v>2250</v>
      </c>
      <c r="L208" s="2">
        <v>9</v>
      </c>
      <c r="M208" s="2">
        <v>2</v>
      </c>
      <c r="N208" s="2">
        <v>2</v>
      </c>
      <c r="O208" s="2">
        <v>3</v>
      </c>
      <c r="P208" s="2">
        <v>2</v>
      </c>
      <c r="Q208" s="2">
        <f t="shared" si="14"/>
        <v>2.25</v>
      </c>
      <c r="R208" s="1" t="str">
        <f t="shared" si="15"/>
        <v>Non Eligible</v>
      </c>
      <c r="S208" s="34"/>
    </row>
    <row r="209" spans="1:19" x14ac:dyDescent="0.25">
      <c r="A209" s="2" t="s">
        <v>176</v>
      </c>
      <c r="B209" s="2" t="s">
        <v>35</v>
      </c>
      <c r="C209" s="3">
        <v>41852</v>
      </c>
      <c r="D209" s="2" t="s">
        <v>2</v>
      </c>
      <c r="E209" s="2" t="s">
        <v>3</v>
      </c>
      <c r="F209" s="2" t="s">
        <v>147</v>
      </c>
      <c r="G209" s="2" t="s">
        <v>5</v>
      </c>
      <c r="H209" s="2" t="s">
        <v>10</v>
      </c>
      <c r="I209" s="4">
        <v>45000</v>
      </c>
      <c r="J209" s="4">
        <f t="shared" si="12"/>
        <v>0</v>
      </c>
      <c r="K209" s="4">
        <f t="shared" si="13"/>
        <v>2250</v>
      </c>
      <c r="L209" s="2">
        <v>10</v>
      </c>
      <c r="M209" s="2">
        <v>3</v>
      </c>
      <c r="N209" s="2">
        <v>4</v>
      </c>
      <c r="O209" s="2">
        <v>2</v>
      </c>
      <c r="P209" s="2">
        <v>2</v>
      </c>
      <c r="Q209" s="2">
        <f t="shared" si="14"/>
        <v>2.75</v>
      </c>
      <c r="R209" s="1" t="str">
        <f t="shared" si="15"/>
        <v>Non Eligible</v>
      </c>
      <c r="S209" s="34"/>
    </row>
    <row r="210" spans="1:19" x14ac:dyDescent="0.25">
      <c r="A210" s="2" t="s">
        <v>177</v>
      </c>
      <c r="B210" s="2" t="s">
        <v>35</v>
      </c>
      <c r="C210" s="3">
        <v>42430</v>
      </c>
      <c r="D210" s="2" t="s">
        <v>2</v>
      </c>
      <c r="E210" s="2" t="s">
        <v>3</v>
      </c>
      <c r="F210" s="2" t="s">
        <v>147</v>
      </c>
      <c r="G210" s="2" t="s">
        <v>5</v>
      </c>
      <c r="H210" s="2" t="s">
        <v>10</v>
      </c>
      <c r="I210" s="4">
        <v>65000</v>
      </c>
      <c r="J210" s="4">
        <f t="shared" si="12"/>
        <v>3250</v>
      </c>
      <c r="K210" s="4">
        <f t="shared" si="13"/>
        <v>3250</v>
      </c>
      <c r="L210" s="2">
        <v>7</v>
      </c>
      <c r="M210" s="2">
        <v>5</v>
      </c>
      <c r="N210" s="2">
        <v>5</v>
      </c>
      <c r="O210" s="2">
        <v>3</v>
      </c>
      <c r="P210" s="2">
        <v>2</v>
      </c>
      <c r="Q210" s="2">
        <f t="shared" si="14"/>
        <v>3.75</v>
      </c>
      <c r="R210" s="1" t="str">
        <f t="shared" si="15"/>
        <v>Non Eligible</v>
      </c>
      <c r="S210" s="34"/>
    </row>
    <row r="211" spans="1:19" x14ac:dyDescent="0.25">
      <c r="A211" s="2" t="s">
        <v>178</v>
      </c>
      <c r="B211" s="2" t="s">
        <v>35</v>
      </c>
      <c r="C211" s="3">
        <v>42522</v>
      </c>
      <c r="D211" s="2" t="s">
        <v>2</v>
      </c>
      <c r="E211" s="2" t="s">
        <v>8</v>
      </c>
      <c r="F211" s="2" t="s">
        <v>147</v>
      </c>
      <c r="G211" s="2" t="s">
        <v>5</v>
      </c>
      <c r="H211" s="2" t="s">
        <v>6</v>
      </c>
      <c r="I211" s="4">
        <v>40000</v>
      </c>
      <c r="J211" s="4">
        <f t="shared" si="12"/>
        <v>4000</v>
      </c>
      <c r="K211" s="4">
        <f t="shared" si="13"/>
        <v>2000</v>
      </c>
      <c r="L211" s="2">
        <v>3</v>
      </c>
      <c r="M211" s="2">
        <v>5</v>
      </c>
      <c r="N211" s="2">
        <v>3</v>
      </c>
      <c r="O211" s="2">
        <v>5</v>
      </c>
      <c r="P211" s="2">
        <v>4</v>
      </c>
      <c r="Q211" s="2">
        <f t="shared" si="14"/>
        <v>4.25</v>
      </c>
      <c r="R211" s="1" t="str">
        <f t="shared" si="15"/>
        <v>Eligible</v>
      </c>
      <c r="S211" s="34"/>
    </row>
    <row r="212" spans="1:19" x14ac:dyDescent="0.25">
      <c r="A212" s="2" t="s">
        <v>179</v>
      </c>
      <c r="B212" s="2" t="s">
        <v>35</v>
      </c>
      <c r="C212" s="3">
        <v>42095</v>
      </c>
      <c r="D212" s="2" t="s">
        <v>27</v>
      </c>
      <c r="E212" s="2" t="s">
        <v>3</v>
      </c>
      <c r="F212" s="2" t="s">
        <v>147</v>
      </c>
      <c r="G212" s="2" t="s">
        <v>5</v>
      </c>
      <c r="H212" s="2" t="s">
        <v>10</v>
      </c>
      <c r="I212" s="4">
        <v>40000</v>
      </c>
      <c r="J212" s="4">
        <f t="shared" si="12"/>
        <v>2000</v>
      </c>
      <c r="K212" s="4">
        <f t="shared" si="13"/>
        <v>2000</v>
      </c>
      <c r="L212" s="2">
        <v>9</v>
      </c>
      <c r="M212" s="2">
        <v>3</v>
      </c>
      <c r="N212" s="2">
        <v>3</v>
      </c>
      <c r="O212" s="2">
        <v>3</v>
      </c>
      <c r="P212" s="2">
        <v>5</v>
      </c>
      <c r="Q212" s="2">
        <f t="shared" si="14"/>
        <v>3.5</v>
      </c>
      <c r="R212" s="1" t="str">
        <f t="shared" si="15"/>
        <v>Non Eligible</v>
      </c>
      <c r="S212" s="34"/>
    </row>
    <row r="213" spans="1:19" x14ac:dyDescent="0.25">
      <c r="A213" s="2" t="s">
        <v>180</v>
      </c>
      <c r="B213" s="2" t="s">
        <v>35</v>
      </c>
      <c r="C213" s="3">
        <v>42156</v>
      </c>
      <c r="D213" s="2" t="s">
        <v>2</v>
      </c>
      <c r="E213" s="2" t="s">
        <v>8</v>
      </c>
      <c r="F213" s="2" t="s">
        <v>147</v>
      </c>
      <c r="G213" s="2" t="s">
        <v>5</v>
      </c>
      <c r="H213" s="2" t="s">
        <v>10</v>
      </c>
      <c r="I213" s="4">
        <v>70000</v>
      </c>
      <c r="J213" s="4">
        <f t="shared" si="12"/>
        <v>7000</v>
      </c>
      <c r="K213" s="4">
        <f t="shared" si="13"/>
        <v>3500</v>
      </c>
      <c r="L213" s="2">
        <v>7</v>
      </c>
      <c r="M213" s="2">
        <v>3</v>
      </c>
      <c r="N213" s="2">
        <v>4</v>
      </c>
      <c r="O213" s="2">
        <v>5</v>
      </c>
      <c r="P213" s="2">
        <v>4</v>
      </c>
      <c r="Q213" s="2">
        <f t="shared" si="14"/>
        <v>4</v>
      </c>
      <c r="R213" s="1" t="str">
        <f t="shared" si="15"/>
        <v>Non Eligible</v>
      </c>
      <c r="S213" s="34"/>
    </row>
    <row r="214" spans="1:19" x14ac:dyDescent="0.25">
      <c r="A214" s="2" t="s">
        <v>181</v>
      </c>
      <c r="B214" s="2" t="s">
        <v>35</v>
      </c>
      <c r="C214" s="3">
        <v>42552</v>
      </c>
      <c r="D214" s="2" t="s">
        <v>27</v>
      </c>
      <c r="E214" s="2" t="s">
        <v>3</v>
      </c>
      <c r="F214" s="2" t="s">
        <v>147</v>
      </c>
      <c r="G214" s="2" t="s">
        <v>5</v>
      </c>
      <c r="H214" s="2" t="s">
        <v>10</v>
      </c>
      <c r="I214" s="4">
        <v>60000</v>
      </c>
      <c r="J214" s="4">
        <f t="shared" si="12"/>
        <v>3000</v>
      </c>
      <c r="K214" s="4">
        <f t="shared" si="13"/>
        <v>3000</v>
      </c>
      <c r="L214" s="2">
        <v>3</v>
      </c>
      <c r="M214" s="2">
        <v>5</v>
      </c>
      <c r="N214" s="2">
        <v>3</v>
      </c>
      <c r="O214" s="2">
        <v>2</v>
      </c>
      <c r="P214" s="2">
        <v>5</v>
      </c>
      <c r="Q214" s="2">
        <f t="shared" si="14"/>
        <v>3.75</v>
      </c>
      <c r="R214" s="1" t="str">
        <f t="shared" si="15"/>
        <v>Non Eligible</v>
      </c>
      <c r="S214" s="34"/>
    </row>
    <row r="215" spans="1:19" x14ac:dyDescent="0.25">
      <c r="A215" s="2" t="s">
        <v>182</v>
      </c>
      <c r="B215" s="2" t="s">
        <v>35</v>
      </c>
      <c r="C215" s="3">
        <v>41821</v>
      </c>
      <c r="D215" s="2" t="s">
        <v>2</v>
      </c>
      <c r="E215" s="2" t="s">
        <v>3</v>
      </c>
      <c r="F215" s="2" t="s">
        <v>147</v>
      </c>
      <c r="G215" s="2" t="s">
        <v>5</v>
      </c>
      <c r="H215" s="2" t="s">
        <v>6</v>
      </c>
      <c r="I215" s="4">
        <v>65000</v>
      </c>
      <c r="J215" s="4">
        <f t="shared" si="12"/>
        <v>3250</v>
      </c>
      <c r="K215" s="4">
        <f t="shared" si="13"/>
        <v>3250</v>
      </c>
      <c r="L215" s="2">
        <v>0</v>
      </c>
      <c r="M215" s="2">
        <v>3</v>
      </c>
      <c r="N215" s="2">
        <v>3</v>
      </c>
      <c r="O215" s="2">
        <v>4</v>
      </c>
      <c r="P215" s="2">
        <v>5</v>
      </c>
      <c r="Q215" s="2">
        <f t="shared" si="14"/>
        <v>3.75</v>
      </c>
      <c r="R215" s="1" t="str">
        <f t="shared" si="15"/>
        <v>Non Eligible</v>
      </c>
      <c r="S215" s="34"/>
    </row>
    <row r="216" spans="1:19" x14ac:dyDescent="0.25">
      <c r="A216" s="2" t="s">
        <v>183</v>
      </c>
      <c r="B216" s="2" t="s">
        <v>35</v>
      </c>
      <c r="C216" s="3">
        <v>42705</v>
      </c>
      <c r="D216" s="2" t="s">
        <v>2</v>
      </c>
      <c r="E216" s="2" t="s">
        <v>3</v>
      </c>
      <c r="F216" s="2" t="s">
        <v>147</v>
      </c>
      <c r="G216" s="2" t="s">
        <v>5</v>
      </c>
      <c r="H216" s="2" t="s">
        <v>6</v>
      </c>
      <c r="I216" s="4">
        <v>60000</v>
      </c>
      <c r="J216" s="4">
        <f t="shared" si="12"/>
        <v>3000</v>
      </c>
      <c r="K216" s="4">
        <f t="shared" si="13"/>
        <v>3000</v>
      </c>
      <c r="L216" s="2">
        <v>8</v>
      </c>
      <c r="M216" s="2">
        <v>5</v>
      </c>
      <c r="N216" s="2">
        <v>3</v>
      </c>
      <c r="O216" s="2">
        <v>1</v>
      </c>
      <c r="P216" s="2">
        <v>5</v>
      </c>
      <c r="Q216" s="2">
        <f t="shared" si="14"/>
        <v>3.5</v>
      </c>
      <c r="R216" s="1" t="str">
        <f t="shared" si="15"/>
        <v>Non Eligible</v>
      </c>
      <c r="S216" s="34"/>
    </row>
    <row r="217" spans="1:19" x14ac:dyDescent="0.25">
      <c r="A217" s="2" t="s">
        <v>184</v>
      </c>
      <c r="B217" s="2" t="s">
        <v>35</v>
      </c>
      <c r="C217" s="3">
        <v>42583</v>
      </c>
      <c r="D217" s="2" t="s">
        <v>2</v>
      </c>
      <c r="E217" s="2" t="s">
        <v>8</v>
      </c>
      <c r="F217" s="2" t="s">
        <v>147</v>
      </c>
      <c r="G217" s="2" t="s">
        <v>5</v>
      </c>
      <c r="H217" s="2" t="s">
        <v>6</v>
      </c>
      <c r="I217" s="4">
        <v>40000</v>
      </c>
      <c r="J217" s="4">
        <f t="shared" si="12"/>
        <v>6000</v>
      </c>
      <c r="K217" s="4">
        <f t="shared" si="13"/>
        <v>2000</v>
      </c>
      <c r="L217" s="2">
        <v>9</v>
      </c>
      <c r="M217" s="2">
        <v>5</v>
      </c>
      <c r="N217" s="2">
        <v>3</v>
      </c>
      <c r="O217" s="2">
        <v>5</v>
      </c>
      <c r="P217" s="2">
        <v>5</v>
      </c>
      <c r="Q217" s="2">
        <f t="shared" si="14"/>
        <v>4.5</v>
      </c>
      <c r="R217" s="1" t="str">
        <f t="shared" si="15"/>
        <v>Eligible</v>
      </c>
      <c r="S217" s="34"/>
    </row>
    <row r="218" spans="1:19" x14ac:dyDescent="0.25">
      <c r="A218" s="2" t="s">
        <v>185</v>
      </c>
      <c r="B218" s="2" t="s">
        <v>35</v>
      </c>
      <c r="C218" s="3">
        <v>41913</v>
      </c>
      <c r="D218" s="2" t="s">
        <v>2</v>
      </c>
      <c r="E218" s="2" t="s">
        <v>3</v>
      </c>
      <c r="F218" s="2" t="s">
        <v>147</v>
      </c>
      <c r="G218" s="2" t="s">
        <v>5</v>
      </c>
      <c r="H218" s="2" t="s">
        <v>10</v>
      </c>
      <c r="I218" s="4">
        <v>60000</v>
      </c>
      <c r="J218" s="4">
        <f t="shared" si="12"/>
        <v>0</v>
      </c>
      <c r="K218" s="4">
        <f t="shared" si="13"/>
        <v>3000</v>
      </c>
      <c r="L218" s="2">
        <v>5</v>
      </c>
      <c r="M218" s="2">
        <v>2</v>
      </c>
      <c r="N218" s="2">
        <v>3</v>
      </c>
      <c r="O218" s="2">
        <v>2</v>
      </c>
      <c r="P218" s="2">
        <v>2</v>
      </c>
      <c r="Q218" s="2">
        <f t="shared" si="14"/>
        <v>2.25</v>
      </c>
      <c r="R218" s="1" t="str">
        <f t="shared" si="15"/>
        <v>Non Eligible</v>
      </c>
      <c r="S218" s="34"/>
    </row>
    <row r="219" spans="1:19" x14ac:dyDescent="0.25">
      <c r="A219" s="2" t="s">
        <v>186</v>
      </c>
      <c r="B219" s="2" t="s">
        <v>35</v>
      </c>
      <c r="C219" s="3">
        <v>41852</v>
      </c>
      <c r="D219" s="2" t="s">
        <v>2</v>
      </c>
      <c r="E219" s="2" t="s">
        <v>3</v>
      </c>
      <c r="F219" s="2" t="s">
        <v>147</v>
      </c>
      <c r="G219" s="2" t="s">
        <v>5</v>
      </c>
      <c r="H219" s="2" t="s">
        <v>6</v>
      </c>
      <c r="I219" s="4">
        <v>60000</v>
      </c>
      <c r="J219" s="4">
        <f t="shared" si="12"/>
        <v>0</v>
      </c>
      <c r="K219" s="4">
        <f t="shared" si="13"/>
        <v>3000</v>
      </c>
      <c r="L219" s="2">
        <v>8</v>
      </c>
      <c r="M219" s="2">
        <v>2</v>
      </c>
      <c r="N219" s="2">
        <v>2</v>
      </c>
      <c r="O219" s="2">
        <v>2</v>
      </c>
      <c r="P219" s="2">
        <v>3</v>
      </c>
      <c r="Q219" s="2">
        <f t="shared" si="14"/>
        <v>2.25</v>
      </c>
      <c r="R219" s="1" t="str">
        <f t="shared" si="15"/>
        <v>Non Eligible</v>
      </c>
      <c r="S219" s="34"/>
    </row>
    <row r="220" spans="1:19" x14ac:dyDescent="0.25">
      <c r="A220" s="2" t="s">
        <v>187</v>
      </c>
      <c r="B220" s="2" t="s">
        <v>35</v>
      </c>
      <c r="C220" s="3">
        <v>42430</v>
      </c>
      <c r="D220" s="2" t="s">
        <v>2</v>
      </c>
      <c r="E220" s="2" t="s">
        <v>8</v>
      </c>
      <c r="F220" s="2" t="s">
        <v>147</v>
      </c>
      <c r="G220" s="2" t="s">
        <v>5</v>
      </c>
      <c r="H220" s="2" t="s">
        <v>6</v>
      </c>
      <c r="I220" s="4">
        <v>60000</v>
      </c>
      <c r="J220" s="4">
        <f t="shared" si="12"/>
        <v>3000</v>
      </c>
      <c r="K220" s="4">
        <f t="shared" si="13"/>
        <v>3000</v>
      </c>
      <c r="L220" s="2">
        <v>3</v>
      </c>
      <c r="M220" s="2">
        <v>4</v>
      </c>
      <c r="N220" s="2">
        <v>5</v>
      </c>
      <c r="O220" s="2">
        <v>1</v>
      </c>
      <c r="P220" s="2">
        <v>5</v>
      </c>
      <c r="Q220" s="2">
        <f t="shared" si="14"/>
        <v>3.75</v>
      </c>
      <c r="R220" s="1" t="str">
        <f t="shared" si="15"/>
        <v>Non Eligible</v>
      </c>
      <c r="S220" s="34"/>
    </row>
    <row r="221" spans="1:19" x14ac:dyDescent="0.25">
      <c r="A221" s="2" t="s">
        <v>188</v>
      </c>
      <c r="B221" s="2" t="s">
        <v>35</v>
      </c>
      <c r="C221" s="3">
        <v>42491</v>
      </c>
      <c r="D221" s="2" t="s">
        <v>2</v>
      </c>
      <c r="E221" s="2" t="s">
        <v>3</v>
      </c>
      <c r="F221" s="2" t="s">
        <v>147</v>
      </c>
      <c r="G221" s="2" t="s">
        <v>5</v>
      </c>
      <c r="H221" s="2" t="s">
        <v>10</v>
      </c>
      <c r="I221" s="4">
        <v>55000</v>
      </c>
      <c r="J221" s="4">
        <f t="shared" si="12"/>
        <v>2750</v>
      </c>
      <c r="K221" s="4">
        <f t="shared" si="13"/>
        <v>2750</v>
      </c>
      <c r="L221" s="2">
        <v>3</v>
      </c>
      <c r="M221" s="2">
        <v>3</v>
      </c>
      <c r="N221" s="2">
        <v>5</v>
      </c>
      <c r="O221" s="2">
        <v>1</v>
      </c>
      <c r="P221" s="2">
        <v>5</v>
      </c>
      <c r="Q221" s="2">
        <f t="shared" si="14"/>
        <v>3.5</v>
      </c>
      <c r="R221" s="1" t="str">
        <f t="shared" si="15"/>
        <v>Non Eligible</v>
      </c>
      <c r="S221" s="34"/>
    </row>
    <row r="222" spans="1:19" x14ac:dyDescent="0.25">
      <c r="A222" s="2" t="s">
        <v>189</v>
      </c>
      <c r="B222" s="2" t="s">
        <v>35</v>
      </c>
      <c r="C222" s="3">
        <v>41852</v>
      </c>
      <c r="D222" s="2" t="s">
        <v>2</v>
      </c>
      <c r="E222" s="2" t="s">
        <v>3</v>
      </c>
      <c r="F222" s="2" t="s">
        <v>190</v>
      </c>
      <c r="G222" s="2" t="s">
        <v>5</v>
      </c>
      <c r="H222" s="2" t="s">
        <v>10</v>
      </c>
      <c r="I222" s="4">
        <v>60000</v>
      </c>
      <c r="J222" s="4">
        <f t="shared" si="12"/>
        <v>0</v>
      </c>
      <c r="K222" s="4">
        <f t="shared" si="13"/>
        <v>3000</v>
      </c>
      <c r="L222" s="2">
        <v>4</v>
      </c>
      <c r="M222" s="2">
        <v>3</v>
      </c>
      <c r="N222" s="2">
        <v>2</v>
      </c>
      <c r="O222" s="2">
        <v>2</v>
      </c>
      <c r="P222" s="2">
        <v>5</v>
      </c>
      <c r="Q222" s="2">
        <f t="shared" si="14"/>
        <v>3</v>
      </c>
      <c r="R222" s="1" t="str">
        <f t="shared" si="15"/>
        <v>Non Eligible</v>
      </c>
      <c r="S222" s="34"/>
    </row>
    <row r="223" spans="1:19" x14ac:dyDescent="0.25">
      <c r="A223" s="2" t="s">
        <v>191</v>
      </c>
      <c r="B223" s="2" t="s">
        <v>35</v>
      </c>
      <c r="C223" s="3">
        <v>42948</v>
      </c>
      <c r="D223" s="2" t="s">
        <v>2</v>
      </c>
      <c r="E223" s="2" t="s">
        <v>8</v>
      </c>
      <c r="F223" s="2" t="s">
        <v>190</v>
      </c>
      <c r="G223" s="2" t="s">
        <v>5</v>
      </c>
      <c r="H223" s="2" t="s">
        <v>10</v>
      </c>
      <c r="I223" s="4">
        <v>50000</v>
      </c>
      <c r="J223" s="4">
        <f t="shared" si="12"/>
        <v>5000</v>
      </c>
      <c r="K223" s="4">
        <f t="shared" si="13"/>
        <v>2500</v>
      </c>
      <c r="L223" s="2">
        <v>0</v>
      </c>
      <c r="M223" s="2">
        <v>5</v>
      </c>
      <c r="N223" s="2">
        <v>4</v>
      </c>
      <c r="O223" s="2">
        <v>3</v>
      </c>
      <c r="P223" s="2">
        <v>5</v>
      </c>
      <c r="Q223" s="2">
        <f t="shared" si="14"/>
        <v>4.25</v>
      </c>
      <c r="R223" s="1" t="str">
        <f t="shared" si="15"/>
        <v>Eligible</v>
      </c>
      <c r="S223" s="34"/>
    </row>
    <row r="224" spans="1:19" x14ac:dyDescent="0.25">
      <c r="A224" s="2" t="s">
        <v>192</v>
      </c>
      <c r="B224" s="2" t="s">
        <v>35</v>
      </c>
      <c r="C224" s="3">
        <v>42522</v>
      </c>
      <c r="D224" s="2" t="s">
        <v>27</v>
      </c>
      <c r="E224" s="2" t="s">
        <v>8</v>
      </c>
      <c r="F224" s="2" t="s">
        <v>190</v>
      </c>
      <c r="G224" s="2" t="s">
        <v>5</v>
      </c>
      <c r="H224" s="2" t="s">
        <v>10</v>
      </c>
      <c r="I224" s="4">
        <v>50000</v>
      </c>
      <c r="J224" s="4">
        <f t="shared" si="12"/>
        <v>0</v>
      </c>
      <c r="K224" s="4">
        <f t="shared" si="13"/>
        <v>2500</v>
      </c>
      <c r="L224" s="2">
        <v>3</v>
      </c>
      <c r="M224" s="2">
        <v>3</v>
      </c>
      <c r="N224" s="2">
        <v>3</v>
      </c>
      <c r="O224" s="2">
        <v>2</v>
      </c>
      <c r="P224" s="2">
        <v>4</v>
      </c>
      <c r="Q224" s="2">
        <f t="shared" si="14"/>
        <v>3</v>
      </c>
      <c r="R224" s="1" t="str">
        <f t="shared" si="15"/>
        <v>Non Eligible</v>
      </c>
      <c r="S224" s="34"/>
    </row>
    <row r="225" spans="1:19" x14ac:dyDescent="0.25">
      <c r="A225" s="2" t="s">
        <v>193</v>
      </c>
      <c r="B225" s="2" t="s">
        <v>35</v>
      </c>
      <c r="C225" s="3">
        <v>41760</v>
      </c>
      <c r="D225" s="2" t="s">
        <v>2</v>
      </c>
      <c r="E225" s="2" t="s">
        <v>3</v>
      </c>
      <c r="F225" s="2" t="s">
        <v>190</v>
      </c>
      <c r="G225" s="2" t="s">
        <v>5</v>
      </c>
      <c r="H225" s="2" t="s">
        <v>6</v>
      </c>
      <c r="I225" s="4">
        <v>65000</v>
      </c>
      <c r="J225" s="4">
        <f t="shared" si="12"/>
        <v>0</v>
      </c>
      <c r="K225" s="4">
        <f t="shared" si="13"/>
        <v>3250</v>
      </c>
      <c r="L225" s="2">
        <v>5</v>
      </c>
      <c r="M225" s="2">
        <v>3</v>
      </c>
      <c r="N225" s="2">
        <v>3</v>
      </c>
      <c r="O225" s="2">
        <v>2</v>
      </c>
      <c r="P225" s="2">
        <v>5</v>
      </c>
      <c r="Q225" s="2">
        <f t="shared" si="14"/>
        <v>3.25</v>
      </c>
      <c r="R225" s="1" t="str">
        <f t="shared" si="15"/>
        <v>Non Eligible</v>
      </c>
      <c r="S225" s="34"/>
    </row>
    <row r="226" spans="1:19" x14ac:dyDescent="0.25">
      <c r="A226" s="2" t="s">
        <v>194</v>
      </c>
      <c r="B226" s="2" t="s">
        <v>35</v>
      </c>
      <c r="C226" s="3">
        <v>41699</v>
      </c>
      <c r="D226" s="2" t="s">
        <v>2</v>
      </c>
      <c r="E226" s="2" t="s">
        <v>3</v>
      </c>
      <c r="F226" s="2" t="s">
        <v>190</v>
      </c>
      <c r="G226" s="2" t="s">
        <v>5</v>
      </c>
      <c r="H226" s="2" t="s">
        <v>10</v>
      </c>
      <c r="I226" s="4">
        <v>60000</v>
      </c>
      <c r="J226" s="4">
        <f t="shared" si="12"/>
        <v>0</v>
      </c>
      <c r="K226" s="4">
        <f t="shared" si="13"/>
        <v>3000</v>
      </c>
      <c r="L226" s="2">
        <v>10</v>
      </c>
      <c r="M226" s="2">
        <v>3</v>
      </c>
      <c r="N226" s="2">
        <v>3</v>
      </c>
      <c r="O226" s="2">
        <v>2</v>
      </c>
      <c r="P226" s="2">
        <v>2</v>
      </c>
      <c r="Q226" s="2">
        <f t="shared" si="14"/>
        <v>2.5</v>
      </c>
      <c r="R226" s="1" t="str">
        <f t="shared" si="15"/>
        <v>Non Eligible</v>
      </c>
      <c r="S226" s="34"/>
    </row>
    <row r="227" spans="1:19" x14ac:dyDescent="0.25">
      <c r="A227" s="2" t="s">
        <v>195</v>
      </c>
      <c r="B227" s="2" t="s">
        <v>35</v>
      </c>
      <c r="C227" s="3">
        <v>43009</v>
      </c>
      <c r="D227" s="2" t="s">
        <v>2</v>
      </c>
      <c r="E227" s="2" t="s">
        <v>3</v>
      </c>
      <c r="F227" s="2" t="s">
        <v>190</v>
      </c>
      <c r="G227" s="2" t="s">
        <v>5</v>
      </c>
      <c r="H227" s="2" t="s">
        <v>10</v>
      </c>
      <c r="I227" s="4">
        <v>55000</v>
      </c>
      <c r="J227" s="4">
        <f t="shared" si="12"/>
        <v>8250</v>
      </c>
      <c r="K227" s="4">
        <f t="shared" si="13"/>
        <v>2750</v>
      </c>
      <c r="L227" s="2">
        <v>3</v>
      </c>
      <c r="M227" s="2">
        <v>4</v>
      </c>
      <c r="N227" s="2">
        <v>4</v>
      </c>
      <c r="O227" s="2">
        <v>5</v>
      </c>
      <c r="P227" s="2">
        <v>5</v>
      </c>
      <c r="Q227" s="2">
        <f t="shared" si="14"/>
        <v>4.5</v>
      </c>
      <c r="R227" s="1" t="str">
        <f t="shared" si="15"/>
        <v>Eligible</v>
      </c>
      <c r="S227" s="34"/>
    </row>
    <row r="228" spans="1:19" x14ac:dyDescent="0.25">
      <c r="A228" s="2" t="s">
        <v>196</v>
      </c>
      <c r="B228" s="2" t="s">
        <v>35</v>
      </c>
      <c r="C228" s="3">
        <v>42036</v>
      </c>
      <c r="D228" s="2" t="s">
        <v>2</v>
      </c>
      <c r="E228" s="2" t="s">
        <v>3</v>
      </c>
      <c r="F228" s="2" t="s">
        <v>190</v>
      </c>
      <c r="G228" s="2" t="s">
        <v>5</v>
      </c>
      <c r="H228" s="2" t="s">
        <v>6</v>
      </c>
      <c r="I228" s="4">
        <v>50000</v>
      </c>
      <c r="J228" s="4">
        <f t="shared" si="12"/>
        <v>0</v>
      </c>
      <c r="K228" s="4">
        <f t="shared" si="13"/>
        <v>2500</v>
      </c>
      <c r="L228" s="2">
        <v>9</v>
      </c>
      <c r="M228" s="2">
        <v>5</v>
      </c>
      <c r="N228" s="2">
        <v>3</v>
      </c>
      <c r="O228" s="2">
        <v>2</v>
      </c>
      <c r="P228" s="2">
        <v>2</v>
      </c>
      <c r="Q228" s="2">
        <f t="shared" si="14"/>
        <v>3</v>
      </c>
      <c r="R228" s="1" t="str">
        <f t="shared" si="15"/>
        <v>Non Eligible</v>
      </c>
      <c r="S228" s="34"/>
    </row>
    <row r="229" spans="1:19" x14ac:dyDescent="0.25">
      <c r="A229" s="2" t="s">
        <v>197</v>
      </c>
      <c r="B229" s="2" t="s">
        <v>35</v>
      </c>
      <c r="C229" s="3">
        <v>41640</v>
      </c>
      <c r="D229" s="2" t="s">
        <v>2</v>
      </c>
      <c r="E229" s="2" t="s">
        <v>8</v>
      </c>
      <c r="F229" s="2" t="s">
        <v>190</v>
      </c>
      <c r="G229" s="2" t="s">
        <v>5</v>
      </c>
      <c r="H229" s="2" t="s">
        <v>10</v>
      </c>
      <c r="I229" s="4">
        <v>45000</v>
      </c>
      <c r="J229" s="4">
        <f t="shared" si="12"/>
        <v>0</v>
      </c>
      <c r="K229" s="4">
        <f t="shared" si="13"/>
        <v>2250</v>
      </c>
      <c r="L229" s="2">
        <v>5</v>
      </c>
      <c r="M229" s="2">
        <v>3</v>
      </c>
      <c r="N229" s="2">
        <v>3</v>
      </c>
      <c r="O229" s="2">
        <v>2</v>
      </c>
      <c r="P229" s="2">
        <v>5</v>
      </c>
      <c r="Q229" s="2">
        <f t="shared" si="14"/>
        <v>3.25</v>
      </c>
      <c r="R229" s="1" t="str">
        <f t="shared" si="15"/>
        <v>Non Eligible</v>
      </c>
      <c r="S229" s="34"/>
    </row>
    <row r="230" spans="1:19" x14ac:dyDescent="0.25">
      <c r="A230" s="2" t="s">
        <v>198</v>
      </c>
      <c r="B230" s="2" t="s">
        <v>35</v>
      </c>
      <c r="C230" s="3">
        <v>42036</v>
      </c>
      <c r="D230" s="2" t="s">
        <v>2</v>
      </c>
      <c r="E230" s="2" t="s">
        <v>8</v>
      </c>
      <c r="F230" s="2" t="s">
        <v>190</v>
      </c>
      <c r="G230" s="2" t="s">
        <v>5</v>
      </c>
      <c r="H230" s="2" t="s">
        <v>6</v>
      </c>
      <c r="I230" s="4">
        <v>65000</v>
      </c>
      <c r="J230" s="4">
        <f t="shared" si="12"/>
        <v>3250</v>
      </c>
      <c r="K230" s="4">
        <f t="shared" si="13"/>
        <v>3250</v>
      </c>
      <c r="L230" s="2">
        <v>4</v>
      </c>
      <c r="M230" s="2">
        <v>4</v>
      </c>
      <c r="N230" s="2">
        <v>4</v>
      </c>
      <c r="O230" s="2">
        <v>2</v>
      </c>
      <c r="P230" s="2">
        <v>4</v>
      </c>
      <c r="Q230" s="2">
        <f t="shared" si="14"/>
        <v>3.5</v>
      </c>
      <c r="R230" s="1" t="str">
        <f t="shared" si="15"/>
        <v>Non Eligible</v>
      </c>
      <c r="S230" s="34"/>
    </row>
    <row r="231" spans="1:19" x14ac:dyDescent="0.25">
      <c r="A231" s="2" t="s">
        <v>199</v>
      </c>
      <c r="B231" s="2" t="s">
        <v>35</v>
      </c>
      <c r="C231" s="3">
        <v>42887</v>
      </c>
      <c r="D231" s="2" t="s">
        <v>2</v>
      </c>
      <c r="E231" s="2" t="s">
        <v>3</v>
      </c>
      <c r="F231" s="2" t="s">
        <v>190</v>
      </c>
      <c r="G231" s="2" t="s">
        <v>5</v>
      </c>
      <c r="H231" s="2" t="s">
        <v>6</v>
      </c>
      <c r="I231" s="4">
        <v>40000</v>
      </c>
      <c r="J231" s="4">
        <f t="shared" si="12"/>
        <v>4000</v>
      </c>
      <c r="K231" s="4">
        <f t="shared" si="13"/>
        <v>2000</v>
      </c>
      <c r="L231" s="2">
        <v>1</v>
      </c>
      <c r="M231" s="2">
        <v>5</v>
      </c>
      <c r="N231" s="2">
        <v>3</v>
      </c>
      <c r="O231" s="2">
        <v>5</v>
      </c>
      <c r="P231" s="2">
        <v>4</v>
      </c>
      <c r="Q231" s="2">
        <f t="shared" si="14"/>
        <v>4.25</v>
      </c>
      <c r="R231" s="1" t="str">
        <f t="shared" si="15"/>
        <v>Eligible</v>
      </c>
      <c r="S231" s="34"/>
    </row>
    <row r="232" spans="1:19" x14ac:dyDescent="0.25">
      <c r="A232" s="2" t="s">
        <v>200</v>
      </c>
      <c r="B232" s="2" t="s">
        <v>35</v>
      </c>
      <c r="C232" s="3">
        <v>41821</v>
      </c>
      <c r="D232" s="2" t="s">
        <v>2</v>
      </c>
      <c r="E232" s="2" t="s">
        <v>3</v>
      </c>
      <c r="F232" s="2" t="s">
        <v>190</v>
      </c>
      <c r="G232" s="2" t="s">
        <v>5</v>
      </c>
      <c r="H232" s="2" t="s">
        <v>6</v>
      </c>
      <c r="I232" s="4">
        <v>65000</v>
      </c>
      <c r="J232" s="4">
        <f t="shared" si="12"/>
        <v>0</v>
      </c>
      <c r="K232" s="4">
        <f t="shared" si="13"/>
        <v>3250</v>
      </c>
      <c r="L232" s="2">
        <v>8</v>
      </c>
      <c r="M232" s="2">
        <v>3</v>
      </c>
      <c r="N232" s="2">
        <v>2</v>
      </c>
      <c r="O232" s="2">
        <v>4</v>
      </c>
      <c r="P232" s="2">
        <v>1</v>
      </c>
      <c r="Q232" s="2">
        <f t="shared" si="14"/>
        <v>2.5</v>
      </c>
      <c r="R232" s="1" t="str">
        <f t="shared" si="15"/>
        <v>Non Eligible</v>
      </c>
      <c r="S232" s="34"/>
    </row>
    <row r="233" spans="1:19" x14ac:dyDescent="0.25">
      <c r="A233" s="2" t="s">
        <v>201</v>
      </c>
      <c r="B233" s="2" t="s">
        <v>35</v>
      </c>
      <c r="C233" s="3">
        <v>42156</v>
      </c>
      <c r="D233" s="2" t="s">
        <v>2</v>
      </c>
      <c r="E233" s="2" t="s">
        <v>3</v>
      </c>
      <c r="F233" s="2" t="s">
        <v>190</v>
      </c>
      <c r="G233" s="2" t="s">
        <v>5</v>
      </c>
      <c r="H233" s="2" t="s">
        <v>6</v>
      </c>
      <c r="I233" s="4">
        <v>50000</v>
      </c>
      <c r="J233" s="4">
        <f t="shared" si="12"/>
        <v>0</v>
      </c>
      <c r="K233" s="4">
        <f t="shared" si="13"/>
        <v>2500</v>
      </c>
      <c r="L233" s="2">
        <v>2</v>
      </c>
      <c r="M233" s="2">
        <v>3</v>
      </c>
      <c r="N233" s="2">
        <v>2</v>
      </c>
      <c r="O233" s="2">
        <v>1</v>
      </c>
      <c r="P233" s="2">
        <v>4</v>
      </c>
      <c r="Q233" s="2">
        <f t="shared" si="14"/>
        <v>2.5</v>
      </c>
      <c r="R233" s="1" t="str">
        <f t="shared" si="15"/>
        <v>Non Eligible</v>
      </c>
      <c r="S233" s="34"/>
    </row>
    <row r="234" spans="1:19" x14ac:dyDescent="0.25">
      <c r="A234" s="2" t="s">
        <v>202</v>
      </c>
      <c r="B234" s="2" t="s">
        <v>35</v>
      </c>
      <c r="C234" s="3">
        <v>42887</v>
      </c>
      <c r="D234" s="2" t="s">
        <v>2</v>
      </c>
      <c r="E234" s="2" t="s">
        <v>8</v>
      </c>
      <c r="F234" s="2" t="s">
        <v>203</v>
      </c>
      <c r="G234" s="2" t="s">
        <v>5</v>
      </c>
      <c r="H234" s="2" t="s">
        <v>10</v>
      </c>
      <c r="I234" s="4">
        <v>70000</v>
      </c>
      <c r="J234" s="4">
        <f t="shared" si="12"/>
        <v>10500</v>
      </c>
      <c r="K234" s="4">
        <f t="shared" si="13"/>
        <v>3500</v>
      </c>
      <c r="L234" s="2">
        <v>1</v>
      </c>
      <c r="M234" s="2">
        <v>5</v>
      </c>
      <c r="N234" s="2">
        <v>3</v>
      </c>
      <c r="O234" s="2">
        <v>5</v>
      </c>
      <c r="P234" s="2">
        <v>5</v>
      </c>
      <c r="Q234" s="2">
        <f t="shared" si="14"/>
        <v>4.5</v>
      </c>
      <c r="R234" s="1" t="str">
        <f t="shared" si="15"/>
        <v>Eligible</v>
      </c>
      <c r="S234" s="34"/>
    </row>
    <row r="235" spans="1:19" x14ac:dyDescent="0.25">
      <c r="A235" s="2" t="s">
        <v>204</v>
      </c>
      <c r="B235" s="2" t="s">
        <v>35</v>
      </c>
      <c r="C235" s="3">
        <v>42795</v>
      </c>
      <c r="D235" s="2" t="s">
        <v>2</v>
      </c>
      <c r="E235" s="2" t="s">
        <v>3</v>
      </c>
      <c r="F235" s="2" t="s">
        <v>203</v>
      </c>
      <c r="G235" s="2" t="s">
        <v>5</v>
      </c>
      <c r="H235" s="2" t="s">
        <v>6</v>
      </c>
      <c r="I235" s="4">
        <v>70000</v>
      </c>
      <c r="J235" s="4">
        <f t="shared" si="12"/>
        <v>10500</v>
      </c>
      <c r="K235" s="4">
        <f t="shared" si="13"/>
        <v>3500</v>
      </c>
      <c r="L235" s="2">
        <v>3</v>
      </c>
      <c r="M235" s="2">
        <v>5</v>
      </c>
      <c r="N235" s="2">
        <v>3</v>
      </c>
      <c r="O235" s="2">
        <v>5</v>
      </c>
      <c r="P235" s="2">
        <v>5</v>
      </c>
      <c r="Q235" s="2">
        <f t="shared" si="14"/>
        <v>4.5</v>
      </c>
      <c r="R235" s="1" t="str">
        <f t="shared" si="15"/>
        <v>Eligible</v>
      </c>
      <c r="S235" s="34"/>
    </row>
    <row r="236" spans="1:19" x14ac:dyDescent="0.25">
      <c r="A236" s="2" t="s">
        <v>205</v>
      </c>
      <c r="B236" s="2" t="s">
        <v>35</v>
      </c>
      <c r="C236" s="3">
        <v>42401</v>
      </c>
      <c r="D236" s="2" t="s">
        <v>27</v>
      </c>
      <c r="E236" s="2" t="s">
        <v>8</v>
      </c>
      <c r="F236" s="2" t="s">
        <v>203</v>
      </c>
      <c r="G236" s="2" t="s">
        <v>5</v>
      </c>
      <c r="H236" s="2" t="s">
        <v>6</v>
      </c>
      <c r="I236" s="4">
        <v>65000</v>
      </c>
      <c r="J236" s="4">
        <f t="shared" si="12"/>
        <v>0</v>
      </c>
      <c r="K236" s="4">
        <f t="shared" si="13"/>
        <v>3250</v>
      </c>
      <c r="L236" s="2">
        <v>8</v>
      </c>
      <c r="M236" s="2">
        <v>5</v>
      </c>
      <c r="N236" s="2">
        <v>2</v>
      </c>
      <c r="O236" s="2">
        <v>4</v>
      </c>
      <c r="P236" s="2">
        <v>2</v>
      </c>
      <c r="Q236" s="2">
        <f t="shared" si="14"/>
        <v>3.25</v>
      </c>
      <c r="R236" s="1" t="str">
        <f t="shared" si="15"/>
        <v>Non Eligible</v>
      </c>
      <c r="S236" s="34"/>
    </row>
    <row r="237" spans="1:19" x14ac:dyDescent="0.25">
      <c r="A237" s="2" t="s">
        <v>206</v>
      </c>
      <c r="B237" s="2" t="s">
        <v>35</v>
      </c>
      <c r="C237" s="3">
        <v>42522</v>
      </c>
      <c r="D237" s="2" t="s">
        <v>2</v>
      </c>
      <c r="E237" s="2" t="s">
        <v>3</v>
      </c>
      <c r="F237" s="2" t="s">
        <v>203</v>
      </c>
      <c r="G237" s="2" t="s">
        <v>5</v>
      </c>
      <c r="H237" s="2" t="s">
        <v>10</v>
      </c>
      <c r="I237" s="4">
        <v>40000</v>
      </c>
      <c r="J237" s="4">
        <f t="shared" si="12"/>
        <v>0</v>
      </c>
      <c r="K237" s="4">
        <f t="shared" si="13"/>
        <v>2000</v>
      </c>
      <c r="L237" s="2">
        <v>7</v>
      </c>
      <c r="M237" s="2">
        <v>3</v>
      </c>
      <c r="N237" s="2">
        <v>3</v>
      </c>
      <c r="O237" s="2">
        <v>4</v>
      </c>
      <c r="P237" s="2">
        <v>3</v>
      </c>
      <c r="Q237" s="2">
        <f t="shared" si="14"/>
        <v>3.25</v>
      </c>
      <c r="R237" s="1" t="str">
        <f t="shared" si="15"/>
        <v>Non Eligible</v>
      </c>
      <c r="S237" s="34"/>
    </row>
    <row r="238" spans="1:19" x14ac:dyDescent="0.25">
      <c r="A238" s="2" t="s">
        <v>207</v>
      </c>
      <c r="B238" s="2" t="s">
        <v>35</v>
      </c>
      <c r="C238" s="3">
        <v>43009</v>
      </c>
      <c r="D238" s="2" t="s">
        <v>31</v>
      </c>
      <c r="E238" s="2" t="s">
        <v>8</v>
      </c>
      <c r="F238" s="2" t="s">
        <v>203</v>
      </c>
      <c r="G238" s="2" t="s">
        <v>5</v>
      </c>
      <c r="H238" s="2" t="s">
        <v>6</v>
      </c>
      <c r="I238" s="4">
        <v>65000</v>
      </c>
      <c r="J238" s="4">
        <f t="shared" si="12"/>
        <v>6500</v>
      </c>
      <c r="K238" s="4">
        <f t="shared" si="13"/>
        <v>3250</v>
      </c>
      <c r="L238" s="2">
        <v>5</v>
      </c>
      <c r="M238" s="2">
        <v>4</v>
      </c>
      <c r="N238" s="2">
        <v>4</v>
      </c>
      <c r="O238" s="2">
        <v>5</v>
      </c>
      <c r="P238" s="2">
        <v>4</v>
      </c>
      <c r="Q238" s="2">
        <f t="shared" si="14"/>
        <v>4.25</v>
      </c>
      <c r="R238" s="1" t="str">
        <f t="shared" si="15"/>
        <v>Eligible</v>
      </c>
      <c r="S238" s="34"/>
    </row>
    <row r="239" spans="1:19" x14ac:dyDescent="0.25">
      <c r="A239" s="2" t="s">
        <v>208</v>
      </c>
      <c r="B239" s="2" t="s">
        <v>35</v>
      </c>
      <c r="C239" s="3">
        <v>42370</v>
      </c>
      <c r="D239" s="2" t="s">
        <v>2</v>
      </c>
      <c r="E239" s="2" t="s">
        <v>8</v>
      </c>
      <c r="F239" s="2" t="s">
        <v>203</v>
      </c>
      <c r="G239" s="2" t="s">
        <v>5</v>
      </c>
      <c r="H239" s="2" t="s">
        <v>10</v>
      </c>
      <c r="I239" s="4">
        <v>45000</v>
      </c>
      <c r="J239" s="4">
        <f t="shared" si="12"/>
        <v>0</v>
      </c>
      <c r="K239" s="4">
        <f t="shared" si="13"/>
        <v>2250</v>
      </c>
      <c r="L239" s="2">
        <v>2</v>
      </c>
      <c r="M239" s="2">
        <v>4</v>
      </c>
      <c r="N239" s="2">
        <v>3</v>
      </c>
      <c r="O239" s="2">
        <v>2</v>
      </c>
      <c r="P239" s="2">
        <v>2</v>
      </c>
      <c r="Q239" s="2">
        <f t="shared" si="14"/>
        <v>2.75</v>
      </c>
      <c r="R239" s="1" t="str">
        <f t="shared" si="15"/>
        <v>Non Eligible</v>
      </c>
      <c r="S239" s="34"/>
    </row>
    <row r="240" spans="1:19" x14ac:dyDescent="0.25">
      <c r="A240" s="2" t="s">
        <v>209</v>
      </c>
      <c r="B240" s="2" t="s">
        <v>35</v>
      </c>
      <c r="C240" s="3">
        <v>41730</v>
      </c>
      <c r="D240" s="2" t="s">
        <v>2</v>
      </c>
      <c r="E240" s="2" t="s">
        <v>3</v>
      </c>
      <c r="F240" s="2" t="s">
        <v>203</v>
      </c>
      <c r="G240" s="2" t="s">
        <v>5</v>
      </c>
      <c r="H240" s="2" t="s">
        <v>10</v>
      </c>
      <c r="I240" s="4">
        <v>50000</v>
      </c>
      <c r="J240" s="4">
        <f t="shared" si="12"/>
        <v>0</v>
      </c>
      <c r="K240" s="4">
        <f t="shared" si="13"/>
        <v>2500</v>
      </c>
      <c r="L240" s="2">
        <v>6</v>
      </c>
      <c r="M240" s="2">
        <v>2</v>
      </c>
      <c r="N240" s="2">
        <v>3</v>
      </c>
      <c r="O240" s="2">
        <v>1</v>
      </c>
      <c r="P240" s="2">
        <v>5</v>
      </c>
      <c r="Q240" s="2">
        <f t="shared" si="14"/>
        <v>2.75</v>
      </c>
      <c r="R240" s="1" t="str">
        <f t="shared" si="15"/>
        <v>Non Eligible</v>
      </c>
      <c r="S240" s="34"/>
    </row>
    <row r="241" spans="1:19" x14ac:dyDescent="0.25">
      <c r="A241" s="2" t="s">
        <v>210</v>
      </c>
      <c r="B241" s="2" t="s">
        <v>35</v>
      </c>
      <c r="C241" s="3">
        <v>42095</v>
      </c>
      <c r="D241" s="2" t="s">
        <v>2</v>
      </c>
      <c r="E241" s="2" t="s">
        <v>3</v>
      </c>
      <c r="F241" s="2" t="s">
        <v>203</v>
      </c>
      <c r="G241" s="2" t="s">
        <v>5</v>
      </c>
      <c r="H241" s="2" t="s">
        <v>10</v>
      </c>
      <c r="I241" s="4">
        <v>40000</v>
      </c>
      <c r="J241" s="4">
        <f t="shared" si="12"/>
        <v>0</v>
      </c>
      <c r="K241" s="4">
        <f t="shared" si="13"/>
        <v>2000</v>
      </c>
      <c r="L241" s="2">
        <v>10</v>
      </c>
      <c r="M241" s="2">
        <v>2</v>
      </c>
      <c r="N241" s="2">
        <v>3</v>
      </c>
      <c r="O241" s="2">
        <v>2</v>
      </c>
      <c r="P241" s="2">
        <v>5</v>
      </c>
      <c r="Q241" s="2">
        <f t="shared" si="14"/>
        <v>3</v>
      </c>
      <c r="R241" s="1" t="str">
        <f t="shared" si="15"/>
        <v>Non Eligible</v>
      </c>
      <c r="S241" s="34"/>
    </row>
    <row r="242" spans="1:19" x14ac:dyDescent="0.25">
      <c r="A242" s="2" t="s">
        <v>211</v>
      </c>
      <c r="B242" s="2" t="s">
        <v>35</v>
      </c>
      <c r="C242" s="3">
        <v>41883</v>
      </c>
      <c r="D242" s="2" t="s">
        <v>2</v>
      </c>
      <c r="E242" s="2" t="s">
        <v>3</v>
      </c>
      <c r="F242" s="2" t="s">
        <v>203</v>
      </c>
      <c r="G242" s="2" t="s">
        <v>5</v>
      </c>
      <c r="H242" s="2" t="s">
        <v>6</v>
      </c>
      <c r="I242" s="4">
        <v>45000</v>
      </c>
      <c r="J242" s="4">
        <f t="shared" si="12"/>
        <v>2250</v>
      </c>
      <c r="K242" s="4">
        <f t="shared" si="13"/>
        <v>2250</v>
      </c>
      <c r="L242" s="2">
        <v>9</v>
      </c>
      <c r="M242" s="2">
        <v>3</v>
      </c>
      <c r="N242" s="2">
        <v>3</v>
      </c>
      <c r="O242" s="2">
        <v>3</v>
      </c>
      <c r="P242" s="2">
        <v>5</v>
      </c>
      <c r="Q242" s="2">
        <f t="shared" si="14"/>
        <v>3.5</v>
      </c>
      <c r="R242" s="1" t="str">
        <f t="shared" si="15"/>
        <v>Non Eligible</v>
      </c>
      <c r="S242" s="34"/>
    </row>
    <row r="243" spans="1:19" x14ac:dyDescent="0.25">
      <c r="A243" s="2" t="s">
        <v>212</v>
      </c>
      <c r="B243" s="2" t="s">
        <v>35</v>
      </c>
      <c r="C243" s="3">
        <v>42005</v>
      </c>
      <c r="D243" s="2" t="s">
        <v>2</v>
      </c>
      <c r="E243" s="2" t="s">
        <v>8</v>
      </c>
      <c r="F243" s="2" t="s">
        <v>203</v>
      </c>
      <c r="G243" s="2" t="s">
        <v>5</v>
      </c>
      <c r="H243" s="2" t="s">
        <v>6</v>
      </c>
      <c r="I243" s="4">
        <v>70000</v>
      </c>
      <c r="J243" s="4">
        <f t="shared" si="12"/>
        <v>3500</v>
      </c>
      <c r="K243" s="4">
        <f t="shared" si="13"/>
        <v>3500</v>
      </c>
      <c r="L243" s="2">
        <v>6</v>
      </c>
      <c r="M243" s="2">
        <v>5</v>
      </c>
      <c r="N243" s="2">
        <v>2</v>
      </c>
      <c r="O243" s="2">
        <v>2</v>
      </c>
      <c r="P243" s="2">
        <v>5</v>
      </c>
      <c r="Q243" s="2">
        <f t="shared" si="14"/>
        <v>3.5</v>
      </c>
      <c r="R243" s="1" t="str">
        <f t="shared" si="15"/>
        <v>Non Eligible</v>
      </c>
      <c r="S243" s="34"/>
    </row>
    <row r="244" spans="1:19" x14ac:dyDescent="0.25">
      <c r="A244" s="2" t="s">
        <v>213</v>
      </c>
      <c r="B244" s="2" t="s">
        <v>35</v>
      </c>
      <c r="C244" s="3">
        <v>42339</v>
      </c>
      <c r="D244" s="2" t="s">
        <v>2</v>
      </c>
      <c r="E244" s="2" t="s">
        <v>3</v>
      </c>
      <c r="F244" s="2" t="s">
        <v>203</v>
      </c>
      <c r="G244" s="2" t="s">
        <v>5</v>
      </c>
      <c r="H244" s="2" t="s">
        <v>10</v>
      </c>
      <c r="I244" s="4">
        <v>55000</v>
      </c>
      <c r="J244" s="4">
        <f t="shared" si="12"/>
        <v>0</v>
      </c>
      <c r="K244" s="4">
        <f t="shared" si="13"/>
        <v>2750</v>
      </c>
      <c r="L244" s="2">
        <v>7</v>
      </c>
      <c r="M244" s="2">
        <v>5</v>
      </c>
      <c r="N244" s="2">
        <v>2</v>
      </c>
      <c r="O244" s="2">
        <v>2</v>
      </c>
      <c r="P244" s="2">
        <v>1</v>
      </c>
      <c r="Q244" s="2">
        <f t="shared" si="14"/>
        <v>2.5</v>
      </c>
      <c r="R244" s="1" t="str">
        <f t="shared" si="15"/>
        <v>Non Eligible</v>
      </c>
      <c r="S244" s="34"/>
    </row>
    <row r="245" spans="1:19" x14ac:dyDescent="0.25">
      <c r="A245" s="2" t="s">
        <v>214</v>
      </c>
      <c r="B245" s="2" t="s">
        <v>35</v>
      </c>
      <c r="C245" s="3">
        <v>42309</v>
      </c>
      <c r="D245" s="2" t="s">
        <v>2</v>
      </c>
      <c r="E245" s="2" t="s">
        <v>3</v>
      </c>
      <c r="F245" s="2" t="s">
        <v>203</v>
      </c>
      <c r="G245" s="2" t="s">
        <v>5</v>
      </c>
      <c r="H245" s="2" t="s">
        <v>6</v>
      </c>
      <c r="I245" s="4">
        <v>60000</v>
      </c>
      <c r="J245" s="4">
        <f t="shared" si="12"/>
        <v>0</v>
      </c>
      <c r="K245" s="4">
        <f t="shared" si="13"/>
        <v>3000</v>
      </c>
      <c r="L245" s="2">
        <v>3</v>
      </c>
      <c r="M245" s="2">
        <v>4</v>
      </c>
      <c r="N245" s="2">
        <v>4</v>
      </c>
      <c r="O245" s="2">
        <v>1</v>
      </c>
      <c r="P245" s="2">
        <v>3</v>
      </c>
      <c r="Q245" s="2">
        <f t="shared" si="14"/>
        <v>3</v>
      </c>
      <c r="R245" s="1" t="str">
        <f t="shared" si="15"/>
        <v>Non Eligible</v>
      </c>
      <c r="S245" s="34"/>
    </row>
    <row r="246" spans="1:19" x14ac:dyDescent="0.25">
      <c r="A246" s="2" t="s">
        <v>215</v>
      </c>
      <c r="B246" s="2" t="s">
        <v>35</v>
      </c>
      <c r="C246" s="3">
        <v>41913</v>
      </c>
      <c r="D246" s="2" t="s">
        <v>2</v>
      </c>
      <c r="E246" s="2" t="s">
        <v>3</v>
      </c>
      <c r="F246" s="2" t="s">
        <v>203</v>
      </c>
      <c r="G246" s="2" t="s">
        <v>5</v>
      </c>
      <c r="H246" s="2" t="s">
        <v>6</v>
      </c>
      <c r="I246" s="4">
        <v>40000</v>
      </c>
      <c r="J246" s="4">
        <f t="shared" si="12"/>
        <v>6000</v>
      </c>
      <c r="K246" s="4">
        <f t="shared" si="13"/>
        <v>2000</v>
      </c>
      <c r="L246" s="2">
        <v>3</v>
      </c>
      <c r="M246" s="2">
        <v>5</v>
      </c>
      <c r="N246" s="2">
        <v>5</v>
      </c>
      <c r="O246" s="2">
        <v>3</v>
      </c>
      <c r="P246" s="2">
        <v>5</v>
      </c>
      <c r="Q246" s="2">
        <f t="shared" si="14"/>
        <v>4.5</v>
      </c>
      <c r="R246" s="1" t="str">
        <f t="shared" si="15"/>
        <v>Eligible</v>
      </c>
      <c r="S246" s="34"/>
    </row>
    <row r="247" spans="1:19" x14ac:dyDescent="0.25">
      <c r="A247" s="2" t="s">
        <v>216</v>
      </c>
      <c r="B247" s="2" t="s">
        <v>35</v>
      </c>
      <c r="C247" s="3">
        <v>42036</v>
      </c>
      <c r="D247" s="2" t="s">
        <v>2</v>
      </c>
      <c r="E247" s="2" t="s">
        <v>3</v>
      </c>
      <c r="F247" s="2" t="s">
        <v>203</v>
      </c>
      <c r="G247" s="2" t="s">
        <v>5</v>
      </c>
      <c r="H247" s="2" t="s">
        <v>6</v>
      </c>
      <c r="I247" s="4">
        <v>45000</v>
      </c>
      <c r="J247" s="4">
        <f t="shared" si="12"/>
        <v>2250</v>
      </c>
      <c r="K247" s="4">
        <f t="shared" si="13"/>
        <v>2250</v>
      </c>
      <c r="L247" s="2">
        <v>7</v>
      </c>
      <c r="M247" s="2">
        <v>3</v>
      </c>
      <c r="N247" s="2">
        <v>4</v>
      </c>
      <c r="O247" s="2">
        <v>3</v>
      </c>
      <c r="P247" s="2">
        <v>5</v>
      </c>
      <c r="Q247" s="2">
        <f t="shared" si="14"/>
        <v>3.75</v>
      </c>
      <c r="R247" s="1" t="str">
        <f t="shared" si="15"/>
        <v>Non Eligible</v>
      </c>
      <c r="S247" s="34"/>
    </row>
    <row r="248" spans="1:19" x14ac:dyDescent="0.25">
      <c r="A248" s="2" t="s">
        <v>217</v>
      </c>
      <c r="B248" s="2" t="s">
        <v>35</v>
      </c>
      <c r="C248" s="3">
        <v>41730</v>
      </c>
      <c r="D248" s="2" t="s">
        <v>2</v>
      </c>
      <c r="E248" s="2" t="s">
        <v>8</v>
      </c>
      <c r="F248" s="2" t="s">
        <v>203</v>
      </c>
      <c r="G248" s="2" t="s">
        <v>5</v>
      </c>
      <c r="H248" s="2" t="s">
        <v>10</v>
      </c>
      <c r="I248" s="4">
        <v>50000</v>
      </c>
      <c r="J248" s="4">
        <f t="shared" si="12"/>
        <v>0</v>
      </c>
      <c r="K248" s="4">
        <f t="shared" si="13"/>
        <v>2500</v>
      </c>
      <c r="L248" s="2">
        <v>10</v>
      </c>
      <c r="M248" s="2">
        <v>3</v>
      </c>
      <c r="N248" s="2">
        <v>3</v>
      </c>
      <c r="O248" s="2">
        <v>3</v>
      </c>
      <c r="P248" s="2">
        <v>3</v>
      </c>
      <c r="Q248" s="2">
        <f t="shared" si="14"/>
        <v>3</v>
      </c>
      <c r="R248" s="1" t="str">
        <f t="shared" si="15"/>
        <v>Non Eligible</v>
      </c>
      <c r="S248" s="34"/>
    </row>
    <row r="249" spans="1:19" x14ac:dyDescent="0.25">
      <c r="A249" s="2" t="s">
        <v>150</v>
      </c>
      <c r="B249" s="2" t="s">
        <v>35</v>
      </c>
      <c r="C249" s="3">
        <v>42217</v>
      </c>
      <c r="D249" s="2" t="s">
        <v>2</v>
      </c>
      <c r="E249" s="2" t="s">
        <v>3</v>
      </c>
      <c r="F249" s="2" t="s">
        <v>203</v>
      </c>
      <c r="G249" s="2" t="s">
        <v>5</v>
      </c>
      <c r="H249" s="2" t="s">
        <v>6</v>
      </c>
      <c r="I249" s="4">
        <v>60000</v>
      </c>
      <c r="J249" s="4">
        <f t="shared" si="12"/>
        <v>3000</v>
      </c>
      <c r="K249" s="4">
        <f t="shared" si="13"/>
        <v>3000</v>
      </c>
      <c r="L249" s="2">
        <v>5</v>
      </c>
      <c r="M249" s="2">
        <v>5</v>
      </c>
      <c r="N249" s="2">
        <v>2</v>
      </c>
      <c r="O249" s="2">
        <v>4</v>
      </c>
      <c r="P249" s="2">
        <v>3</v>
      </c>
      <c r="Q249" s="2">
        <f t="shared" si="14"/>
        <v>3.5</v>
      </c>
      <c r="R249" s="1" t="str">
        <f t="shared" si="15"/>
        <v>Non Eligible</v>
      </c>
      <c r="S249" s="34"/>
    </row>
    <row r="250" spans="1:19" x14ac:dyDescent="0.25">
      <c r="A250" s="2" t="s">
        <v>218</v>
      </c>
      <c r="B250" s="2" t="s">
        <v>35</v>
      </c>
      <c r="C250" s="3">
        <v>42125</v>
      </c>
      <c r="D250" s="2" t="s">
        <v>2</v>
      </c>
      <c r="E250" s="2" t="s">
        <v>3</v>
      </c>
      <c r="F250" s="2" t="s">
        <v>203</v>
      </c>
      <c r="G250" s="2" t="s">
        <v>5</v>
      </c>
      <c r="H250" s="2" t="s">
        <v>6</v>
      </c>
      <c r="I250" s="4">
        <v>60000</v>
      </c>
      <c r="J250" s="4">
        <f t="shared" si="12"/>
        <v>0</v>
      </c>
      <c r="K250" s="4">
        <f t="shared" si="13"/>
        <v>3000</v>
      </c>
      <c r="L250" s="2">
        <v>5</v>
      </c>
      <c r="M250" s="2">
        <v>2</v>
      </c>
      <c r="N250" s="2">
        <v>3</v>
      </c>
      <c r="O250" s="2">
        <v>5</v>
      </c>
      <c r="P250" s="2">
        <v>2</v>
      </c>
      <c r="Q250" s="2">
        <f t="shared" si="14"/>
        <v>3</v>
      </c>
      <c r="R250" s="1" t="str">
        <f t="shared" si="15"/>
        <v>Non Eligible</v>
      </c>
      <c r="S250" s="34"/>
    </row>
    <row r="251" spans="1:19" x14ac:dyDescent="0.25">
      <c r="A251" s="2" t="s">
        <v>219</v>
      </c>
      <c r="B251" s="2" t="s">
        <v>35</v>
      </c>
      <c r="C251" s="3">
        <v>41640</v>
      </c>
      <c r="D251" s="2" t="s">
        <v>2</v>
      </c>
      <c r="E251" s="2" t="s">
        <v>3</v>
      </c>
      <c r="F251" s="2" t="s">
        <v>203</v>
      </c>
      <c r="G251" s="2" t="s">
        <v>5</v>
      </c>
      <c r="H251" s="2" t="s">
        <v>10</v>
      </c>
      <c r="I251" s="4">
        <v>45000</v>
      </c>
      <c r="J251" s="4">
        <f t="shared" si="12"/>
        <v>0</v>
      </c>
      <c r="K251" s="4">
        <f t="shared" si="13"/>
        <v>2250</v>
      </c>
      <c r="L251" s="2">
        <v>9</v>
      </c>
      <c r="M251" s="2">
        <v>3</v>
      </c>
      <c r="N251" s="2">
        <v>4</v>
      </c>
      <c r="O251" s="2">
        <v>2</v>
      </c>
      <c r="P251" s="2">
        <v>2</v>
      </c>
      <c r="Q251" s="2">
        <f t="shared" si="14"/>
        <v>2.75</v>
      </c>
      <c r="R251" s="1" t="str">
        <f t="shared" si="15"/>
        <v>Non Eligible</v>
      </c>
      <c r="S251" s="34"/>
    </row>
    <row r="252" spans="1:19" x14ac:dyDescent="0.25">
      <c r="A252" s="2" t="s">
        <v>220</v>
      </c>
      <c r="B252" s="2" t="s">
        <v>35</v>
      </c>
      <c r="C252" s="3">
        <v>42278</v>
      </c>
      <c r="D252" s="2" t="s">
        <v>2</v>
      </c>
      <c r="E252" s="2" t="s">
        <v>8</v>
      </c>
      <c r="F252" s="2" t="s">
        <v>203</v>
      </c>
      <c r="G252" s="2" t="s">
        <v>5</v>
      </c>
      <c r="H252" s="2" t="s">
        <v>6</v>
      </c>
      <c r="I252" s="4">
        <v>50000</v>
      </c>
      <c r="J252" s="4">
        <f t="shared" si="12"/>
        <v>0</v>
      </c>
      <c r="K252" s="4">
        <f t="shared" si="13"/>
        <v>2500</v>
      </c>
      <c r="L252" s="2">
        <v>3</v>
      </c>
      <c r="M252" s="2">
        <v>3</v>
      </c>
      <c r="N252" s="2">
        <v>4</v>
      </c>
      <c r="O252" s="2">
        <v>3</v>
      </c>
      <c r="P252" s="2">
        <v>2</v>
      </c>
      <c r="Q252" s="2">
        <f t="shared" si="14"/>
        <v>3</v>
      </c>
      <c r="R252" s="1" t="str">
        <f t="shared" si="15"/>
        <v>Non Eligible</v>
      </c>
      <c r="S252" s="34"/>
    </row>
    <row r="253" spans="1:19" x14ac:dyDescent="0.25">
      <c r="A253" s="2" t="s">
        <v>221</v>
      </c>
      <c r="B253" s="2" t="s">
        <v>35</v>
      </c>
      <c r="C253" s="3">
        <v>41821</v>
      </c>
      <c r="D253" s="2" t="s">
        <v>2</v>
      </c>
      <c r="E253" s="2" t="s">
        <v>3</v>
      </c>
      <c r="F253" s="2" t="s">
        <v>203</v>
      </c>
      <c r="G253" s="2" t="s">
        <v>5</v>
      </c>
      <c r="H253" s="2" t="s">
        <v>10</v>
      </c>
      <c r="I253" s="4">
        <v>60000</v>
      </c>
      <c r="J253" s="4">
        <f t="shared" si="12"/>
        <v>0</v>
      </c>
      <c r="K253" s="4">
        <f t="shared" si="13"/>
        <v>3000</v>
      </c>
      <c r="L253" s="2">
        <v>10</v>
      </c>
      <c r="M253" s="2">
        <v>3</v>
      </c>
      <c r="N253" s="2">
        <v>3</v>
      </c>
      <c r="O253" s="2">
        <v>3</v>
      </c>
      <c r="P253" s="2">
        <v>2</v>
      </c>
      <c r="Q253" s="2">
        <f t="shared" si="14"/>
        <v>2.75</v>
      </c>
      <c r="R253" s="1" t="str">
        <f t="shared" si="15"/>
        <v>Non Eligible</v>
      </c>
      <c r="S253" s="34"/>
    </row>
    <row r="254" spans="1:19" x14ac:dyDescent="0.25">
      <c r="A254" s="2" t="s">
        <v>222</v>
      </c>
      <c r="B254" s="2" t="s">
        <v>35</v>
      </c>
      <c r="C254" s="3">
        <v>42614</v>
      </c>
      <c r="D254" s="2" t="s">
        <v>2</v>
      </c>
      <c r="E254" s="2" t="s">
        <v>3</v>
      </c>
      <c r="F254" s="2" t="s">
        <v>203</v>
      </c>
      <c r="G254" s="2" t="s">
        <v>5</v>
      </c>
      <c r="H254" s="2" t="s">
        <v>6</v>
      </c>
      <c r="I254" s="4">
        <v>50000</v>
      </c>
      <c r="J254" s="4">
        <f t="shared" si="12"/>
        <v>0</v>
      </c>
      <c r="K254" s="4">
        <f t="shared" si="13"/>
        <v>2500</v>
      </c>
      <c r="L254" s="2">
        <v>2</v>
      </c>
      <c r="M254" s="2">
        <v>5</v>
      </c>
      <c r="N254" s="2">
        <v>3</v>
      </c>
      <c r="O254" s="2">
        <v>1</v>
      </c>
      <c r="P254" s="2">
        <v>3</v>
      </c>
      <c r="Q254" s="2">
        <f t="shared" si="14"/>
        <v>3</v>
      </c>
      <c r="R254" s="1" t="str">
        <f t="shared" si="15"/>
        <v>Non Eligible</v>
      </c>
      <c r="S254" s="34"/>
    </row>
    <row r="255" spans="1:19" x14ac:dyDescent="0.25">
      <c r="A255" s="2" t="s">
        <v>223</v>
      </c>
      <c r="B255" s="2" t="s">
        <v>35</v>
      </c>
      <c r="C255" s="3">
        <v>42125</v>
      </c>
      <c r="D255" s="2" t="s">
        <v>2</v>
      </c>
      <c r="E255" s="2" t="s">
        <v>3</v>
      </c>
      <c r="F255" s="2" t="s">
        <v>203</v>
      </c>
      <c r="G255" s="2" t="s">
        <v>5</v>
      </c>
      <c r="H255" s="2" t="s">
        <v>10</v>
      </c>
      <c r="I255" s="4">
        <v>55000</v>
      </c>
      <c r="J255" s="4">
        <f t="shared" si="12"/>
        <v>0</v>
      </c>
      <c r="K255" s="4">
        <f t="shared" si="13"/>
        <v>2750</v>
      </c>
      <c r="L255" s="2">
        <v>8</v>
      </c>
      <c r="M255" s="2">
        <v>2</v>
      </c>
      <c r="N255" s="2">
        <v>4</v>
      </c>
      <c r="O255" s="2">
        <v>3</v>
      </c>
      <c r="P255" s="2">
        <v>3</v>
      </c>
      <c r="Q255" s="2">
        <f t="shared" si="14"/>
        <v>3</v>
      </c>
      <c r="R255" s="1" t="str">
        <f t="shared" si="15"/>
        <v>Non Eligible</v>
      </c>
      <c r="S255" s="34"/>
    </row>
    <row r="256" spans="1:19" x14ac:dyDescent="0.25">
      <c r="A256" s="2" t="s">
        <v>224</v>
      </c>
      <c r="B256" s="2" t="s">
        <v>35</v>
      </c>
      <c r="C256" s="3">
        <v>41760</v>
      </c>
      <c r="D256" s="2" t="s">
        <v>2</v>
      </c>
      <c r="E256" s="2" t="s">
        <v>3</v>
      </c>
      <c r="F256" s="2" t="s">
        <v>203</v>
      </c>
      <c r="G256" s="2" t="s">
        <v>5</v>
      </c>
      <c r="H256" s="2" t="s">
        <v>10</v>
      </c>
      <c r="I256" s="4">
        <v>60000</v>
      </c>
      <c r="J256" s="4">
        <f t="shared" si="12"/>
        <v>0</v>
      </c>
      <c r="K256" s="4">
        <f t="shared" si="13"/>
        <v>3000</v>
      </c>
      <c r="L256" s="2">
        <v>0</v>
      </c>
      <c r="M256" s="2">
        <v>2</v>
      </c>
      <c r="N256" s="2">
        <v>4</v>
      </c>
      <c r="O256" s="2">
        <v>3</v>
      </c>
      <c r="P256" s="2">
        <v>4</v>
      </c>
      <c r="Q256" s="2">
        <f t="shared" si="14"/>
        <v>3.25</v>
      </c>
      <c r="R256" s="1" t="str">
        <f t="shared" si="15"/>
        <v>Non Eligible</v>
      </c>
      <c r="S256" s="34"/>
    </row>
    <row r="257" spans="1:19" x14ac:dyDescent="0.25">
      <c r="A257" s="2" t="s">
        <v>225</v>
      </c>
      <c r="B257" s="2" t="s">
        <v>35</v>
      </c>
      <c r="C257" s="3">
        <v>42186</v>
      </c>
      <c r="D257" s="2" t="s">
        <v>31</v>
      </c>
      <c r="E257" s="2" t="s">
        <v>8</v>
      </c>
      <c r="F257" s="2" t="s">
        <v>203</v>
      </c>
      <c r="G257" s="2" t="s">
        <v>5</v>
      </c>
      <c r="H257" s="2" t="s">
        <v>6</v>
      </c>
      <c r="I257" s="4">
        <v>45000</v>
      </c>
      <c r="J257" s="4">
        <f t="shared" si="12"/>
        <v>0</v>
      </c>
      <c r="K257" s="4">
        <f t="shared" si="13"/>
        <v>2250</v>
      </c>
      <c r="L257" s="2">
        <v>1</v>
      </c>
      <c r="M257" s="2">
        <v>4</v>
      </c>
      <c r="N257" s="2">
        <v>3</v>
      </c>
      <c r="O257" s="2">
        <v>3</v>
      </c>
      <c r="P257" s="2">
        <v>2</v>
      </c>
      <c r="Q257" s="2">
        <f t="shared" si="14"/>
        <v>3</v>
      </c>
      <c r="R257" s="1" t="str">
        <f t="shared" si="15"/>
        <v>Non Eligible</v>
      </c>
      <c r="S257" s="34"/>
    </row>
    <row r="258" spans="1:19" x14ac:dyDescent="0.25">
      <c r="A258" s="2" t="s">
        <v>226</v>
      </c>
      <c r="B258" s="2" t="s">
        <v>35</v>
      </c>
      <c r="C258" s="3">
        <v>42826</v>
      </c>
      <c r="D258" s="2" t="s">
        <v>2</v>
      </c>
      <c r="E258" s="2" t="s">
        <v>3</v>
      </c>
      <c r="F258" s="2" t="s">
        <v>203</v>
      </c>
      <c r="G258" s="2" t="s">
        <v>5</v>
      </c>
      <c r="H258" s="2" t="s">
        <v>10</v>
      </c>
      <c r="I258" s="4">
        <v>70000</v>
      </c>
      <c r="J258" s="4">
        <f t="shared" ref="J258:J321" si="16">IF(Q258&gt;=4.5,I258*0.15,IF(Q258&gt;=4,I258*0.1,IF(Q258&gt;=3.5,I258*0.05,IF(Q258&lt;3.5,I258*0))))</f>
        <v>7000</v>
      </c>
      <c r="K258" s="4">
        <f t="shared" ref="K258:K321" si="17">0.05*I258</f>
        <v>3500</v>
      </c>
      <c r="L258" s="2">
        <v>0</v>
      </c>
      <c r="M258" s="2">
        <v>3</v>
      </c>
      <c r="N258" s="2">
        <v>5</v>
      </c>
      <c r="O258" s="2">
        <v>4</v>
      </c>
      <c r="P258" s="2">
        <v>5</v>
      </c>
      <c r="Q258" s="2">
        <f t="shared" si="14"/>
        <v>4.25</v>
      </c>
      <c r="R258" s="1" t="str">
        <f t="shared" si="15"/>
        <v>Eligible</v>
      </c>
      <c r="S258" s="34"/>
    </row>
    <row r="259" spans="1:19" x14ac:dyDescent="0.25">
      <c r="A259" s="2" t="s">
        <v>227</v>
      </c>
      <c r="B259" s="2" t="s">
        <v>35</v>
      </c>
      <c r="C259" s="3">
        <v>42979</v>
      </c>
      <c r="D259" s="2" t="s">
        <v>2</v>
      </c>
      <c r="E259" s="2" t="s">
        <v>3</v>
      </c>
      <c r="F259" s="2" t="s">
        <v>203</v>
      </c>
      <c r="G259" s="2" t="s">
        <v>5</v>
      </c>
      <c r="H259" s="2" t="s">
        <v>6</v>
      </c>
      <c r="I259" s="4">
        <v>70000</v>
      </c>
      <c r="J259" s="4">
        <f t="shared" si="16"/>
        <v>7000</v>
      </c>
      <c r="K259" s="4">
        <f t="shared" si="17"/>
        <v>3500</v>
      </c>
      <c r="L259" s="2">
        <v>7</v>
      </c>
      <c r="M259" s="2">
        <v>5</v>
      </c>
      <c r="N259" s="2">
        <v>5</v>
      </c>
      <c r="O259" s="2">
        <v>5</v>
      </c>
      <c r="P259" s="2">
        <v>2</v>
      </c>
      <c r="Q259" s="2">
        <f t="shared" ref="Q259:Q322" si="18">SUM(M259:P259)/4</f>
        <v>4.25</v>
      </c>
      <c r="R259" s="1" t="str">
        <f t="shared" ref="R259:R322" si="19">IF(Q259&gt;=4.25, "Eligible", "Non Eligible")</f>
        <v>Eligible</v>
      </c>
      <c r="S259" s="34"/>
    </row>
    <row r="260" spans="1:19" x14ac:dyDescent="0.25">
      <c r="A260" s="2" t="s">
        <v>228</v>
      </c>
      <c r="B260" s="2" t="s">
        <v>35</v>
      </c>
      <c r="C260" s="3">
        <v>42430</v>
      </c>
      <c r="D260" s="2" t="s">
        <v>2</v>
      </c>
      <c r="E260" s="2" t="s">
        <v>3</v>
      </c>
      <c r="F260" s="2" t="s">
        <v>203</v>
      </c>
      <c r="G260" s="2" t="s">
        <v>5</v>
      </c>
      <c r="H260" s="2" t="s">
        <v>10</v>
      </c>
      <c r="I260" s="4">
        <v>55000</v>
      </c>
      <c r="J260" s="4">
        <f t="shared" si="16"/>
        <v>5500</v>
      </c>
      <c r="K260" s="4">
        <f t="shared" si="17"/>
        <v>2750</v>
      </c>
      <c r="L260" s="2">
        <v>2</v>
      </c>
      <c r="M260" s="2">
        <v>5</v>
      </c>
      <c r="N260" s="2">
        <v>5</v>
      </c>
      <c r="O260" s="2">
        <v>1</v>
      </c>
      <c r="P260" s="2">
        <v>5</v>
      </c>
      <c r="Q260" s="2">
        <f t="shared" si="18"/>
        <v>4</v>
      </c>
      <c r="R260" s="1" t="str">
        <f t="shared" si="19"/>
        <v>Non Eligible</v>
      </c>
      <c r="S260" s="34"/>
    </row>
    <row r="261" spans="1:19" x14ac:dyDescent="0.25">
      <c r="A261" s="2" t="s">
        <v>229</v>
      </c>
      <c r="B261" s="2" t="s">
        <v>35</v>
      </c>
      <c r="C261" s="3">
        <v>41671</v>
      </c>
      <c r="D261" s="2" t="s">
        <v>2</v>
      </c>
      <c r="E261" s="2" t="s">
        <v>3</v>
      </c>
      <c r="F261" s="2" t="s">
        <v>203</v>
      </c>
      <c r="G261" s="2" t="s">
        <v>5</v>
      </c>
      <c r="H261" s="2" t="s">
        <v>6</v>
      </c>
      <c r="I261" s="4">
        <v>50000</v>
      </c>
      <c r="J261" s="4">
        <f t="shared" si="16"/>
        <v>0</v>
      </c>
      <c r="K261" s="4">
        <f t="shared" si="17"/>
        <v>2500</v>
      </c>
      <c r="L261" s="2">
        <v>8</v>
      </c>
      <c r="M261" s="2">
        <v>2</v>
      </c>
      <c r="N261" s="2">
        <v>3</v>
      </c>
      <c r="O261" s="2">
        <v>3</v>
      </c>
      <c r="P261" s="2">
        <v>4</v>
      </c>
      <c r="Q261" s="2">
        <f t="shared" si="18"/>
        <v>3</v>
      </c>
      <c r="R261" s="1" t="str">
        <f t="shared" si="19"/>
        <v>Non Eligible</v>
      </c>
      <c r="S261" s="34"/>
    </row>
    <row r="262" spans="1:19" x14ac:dyDescent="0.25">
      <c r="A262" s="2" t="s">
        <v>224</v>
      </c>
      <c r="B262" s="2" t="s">
        <v>35</v>
      </c>
      <c r="C262" s="3">
        <v>41730</v>
      </c>
      <c r="D262" s="2" t="s">
        <v>2</v>
      </c>
      <c r="E262" s="2" t="s">
        <v>3</v>
      </c>
      <c r="F262" s="2" t="s">
        <v>203</v>
      </c>
      <c r="G262" s="2" t="s">
        <v>5</v>
      </c>
      <c r="H262" s="2" t="s">
        <v>10</v>
      </c>
      <c r="I262" s="4">
        <v>50000</v>
      </c>
      <c r="J262" s="4">
        <f t="shared" si="16"/>
        <v>0</v>
      </c>
      <c r="K262" s="4">
        <f t="shared" si="17"/>
        <v>2500</v>
      </c>
      <c r="L262" s="2">
        <v>8</v>
      </c>
      <c r="M262" s="2">
        <v>3</v>
      </c>
      <c r="N262" s="2">
        <v>3</v>
      </c>
      <c r="O262" s="2">
        <v>3</v>
      </c>
      <c r="P262" s="2">
        <v>1</v>
      </c>
      <c r="Q262" s="2">
        <f t="shared" si="18"/>
        <v>2.5</v>
      </c>
      <c r="R262" s="1" t="str">
        <f t="shared" si="19"/>
        <v>Non Eligible</v>
      </c>
      <c r="S262" s="34"/>
    </row>
    <row r="263" spans="1:19" x14ac:dyDescent="0.25">
      <c r="A263" s="2" t="s">
        <v>230</v>
      </c>
      <c r="B263" s="2" t="s">
        <v>35</v>
      </c>
      <c r="C263" s="3">
        <v>42095</v>
      </c>
      <c r="D263" s="2" t="s">
        <v>2</v>
      </c>
      <c r="E263" s="2" t="s">
        <v>8</v>
      </c>
      <c r="F263" s="2" t="s">
        <v>231</v>
      </c>
      <c r="G263" s="2" t="s">
        <v>5</v>
      </c>
      <c r="H263" s="2" t="s">
        <v>6</v>
      </c>
      <c r="I263" s="4">
        <v>50000</v>
      </c>
      <c r="J263" s="4">
        <f t="shared" si="16"/>
        <v>0</v>
      </c>
      <c r="K263" s="4">
        <f t="shared" si="17"/>
        <v>2500</v>
      </c>
      <c r="L263" s="2">
        <v>10</v>
      </c>
      <c r="M263" s="2">
        <v>2</v>
      </c>
      <c r="N263" s="2">
        <v>4</v>
      </c>
      <c r="O263" s="2">
        <v>1</v>
      </c>
      <c r="P263" s="2">
        <v>4</v>
      </c>
      <c r="Q263" s="2">
        <f t="shared" si="18"/>
        <v>2.75</v>
      </c>
      <c r="R263" s="1" t="str">
        <f t="shared" si="19"/>
        <v>Non Eligible</v>
      </c>
      <c r="S263" s="34"/>
    </row>
    <row r="264" spans="1:19" x14ac:dyDescent="0.25">
      <c r="A264" s="2" t="s">
        <v>232</v>
      </c>
      <c r="B264" s="2" t="s">
        <v>35</v>
      </c>
      <c r="C264" s="3">
        <v>42767</v>
      </c>
      <c r="D264" s="2" t="s">
        <v>2</v>
      </c>
      <c r="E264" s="2" t="s">
        <v>3</v>
      </c>
      <c r="F264" s="2" t="s">
        <v>231</v>
      </c>
      <c r="G264" s="2" t="s">
        <v>5</v>
      </c>
      <c r="H264" s="2" t="s">
        <v>10</v>
      </c>
      <c r="I264" s="4">
        <v>65000</v>
      </c>
      <c r="J264" s="4">
        <f t="shared" si="16"/>
        <v>6500</v>
      </c>
      <c r="K264" s="4">
        <f t="shared" si="17"/>
        <v>3250</v>
      </c>
      <c r="L264" s="2">
        <v>0</v>
      </c>
      <c r="M264" s="2">
        <v>4</v>
      </c>
      <c r="N264" s="2">
        <v>5</v>
      </c>
      <c r="O264" s="2">
        <v>4</v>
      </c>
      <c r="P264" s="2">
        <v>4</v>
      </c>
      <c r="Q264" s="2">
        <f t="shared" si="18"/>
        <v>4.25</v>
      </c>
      <c r="R264" s="1" t="str">
        <f t="shared" si="19"/>
        <v>Eligible</v>
      </c>
      <c r="S264" s="34"/>
    </row>
    <row r="265" spans="1:19" x14ac:dyDescent="0.25">
      <c r="A265" s="2" t="s">
        <v>233</v>
      </c>
      <c r="B265" s="2" t="s">
        <v>35</v>
      </c>
      <c r="C265" s="3">
        <v>42309</v>
      </c>
      <c r="D265" s="2" t="s">
        <v>2</v>
      </c>
      <c r="E265" s="2" t="s">
        <v>3</v>
      </c>
      <c r="F265" s="2" t="s">
        <v>231</v>
      </c>
      <c r="G265" s="2" t="s">
        <v>5</v>
      </c>
      <c r="H265" s="2" t="s">
        <v>10</v>
      </c>
      <c r="I265" s="4">
        <v>70000</v>
      </c>
      <c r="J265" s="4">
        <f t="shared" si="16"/>
        <v>3500</v>
      </c>
      <c r="K265" s="4">
        <f t="shared" si="17"/>
        <v>3500</v>
      </c>
      <c r="L265" s="2">
        <v>5</v>
      </c>
      <c r="M265" s="2">
        <v>5</v>
      </c>
      <c r="N265" s="2">
        <v>3</v>
      </c>
      <c r="O265" s="2">
        <v>3</v>
      </c>
      <c r="P265" s="2">
        <v>4</v>
      </c>
      <c r="Q265" s="2">
        <f t="shared" si="18"/>
        <v>3.75</v>
      </c>
      <c r="R265" s="1" t="str">
        <f t="shared" si="19"/>
        <v>Non Eligible</v>
      </c>
      <c r="S265" s="34"/>
    </row>
    <row r="266" spans="1:19" x14ac:dyDescent="0.25">
      <c r="A266" s="2" t="s">
        <v>234</v>
      </c>
      <c r="B266" s="2" t="s">
        <v>35</v>
      </c>
      <c r="C266" s="3">
        <v>42309</v>
      </c>
      <c r="D266" s="2" t="s">
        <v>2</v>
      </c>
      <c r="E266" s="2" t="s">
        <v>3</v>
      </c>
      <c r="F266" s="2" t="s">
        <v>231</v>
      </c>
      <c r="G266" s="2" t="s">
        <v>5</v>
      </c>
      <c r="H266" s="2" t="s">
        <v>6</v>
      </c>
      <c r="I266" s="4">
        <v>70000</v>
      </c>
      <c r="J266" s="4">
        <f t="shared" si="16"/>
        <v>0</v>
      </c>
      <c r="K266" s="4">
        <f t="shared" si="17"/>
        <v>3500</v>
      </c>
      <c r="L266" s="2">
        <v>10</v>
      </c>
      <c r="M266" s="2">
        <v>2</v>
      </c>
      <c r="N266" s="2">
        <v>3</v>
      </c>
      <c r="O266" s="2">
        <v>4</v>
      </c>
      <c r="P266" s="2">
        <v>2</v>
      </c>
      <c r="Q266" s="2">
        <f t="shared" si="18"/>
        <v>2.75</v>
      </c>
      <c r="R266" s="1" t="str">
        <f t="shared" si="19"/>
        <v>Non Eligible</v>
      </c>
      <c r="S266" s="34"/>
    </row>
    <row r="267" spans="1:19" x14ac:dyDescent="0.25">
      <c r="A267" s="2" t="s">
        <v>235</v>
      </c>
      <c r="B267" s="2" t="s">
        <v>35</v>
      </c>
      <c r="C267" s="3">
        <v>42491</v>
      </c>
      <c r="D267" s="2" t="s">
        <v>2</v>
      </c>
      <c r="E267" s="2" t="s">
        <v>3</v>
      </c>
      <c r="F267" s="2" t="s">
        <v>231</v>
      </c>
      <c r="G267" s="2" t="s">
        <v>5</v>
      </c>
      <c r="H267" s="2" t="s">
        <v>10</v>
      </c>
      <c r="I267" s="4">
        <v>70000</v>
      </c>
      <c r="J267" s="4">
        <f t="shared" si="16"/>
        <v>0</v>
      </c>
      <c r="K267" s="4">
        <f t="shared" si="17"/>
        <v>3500</v>
      </c>
      <c r="L267" s="2">
        <v>2</v>
      </c>
      <c r="M267" s="2">
        <v>3</v>
      </c>
      <c r="N267" s="2">
        <v>3</v>
      </c>
      <c r="O267" s="2">
        <v>5</v>
      </c>
      <c r="P267" s="2">
        <v>2</v>
      </c>
      <c r="Q267" s="2">
        <f t="shared" si="18"/>
        <v>3.25</v>
      </c>
      <c r="R267" s="1" t="str">
        <f t="shared" si="19"/>
        <v>Non Eligible</v>
      </c>
      <c r="S267" s="34"/>
    </row>
    <row r="268" spans="1:19" x14ac:dyDescent="0.25">
      <c r="A268" s="2" t="s">
        <v>236</v>
      </c>
      <c r="B268" s="2" t="s">
        <v>35</v>
      </c>
      <c r="C268" s="3">
        <v>41791</v>
      </c>
      <c r="D268" s="2" t="s">
        <v>27</v>
      </c>
      <c r="E268" s="2" t="s">
        <v>8</v>
      </c>
      <c r="F268" s="2" t="s">
        <v>231</v>
      </c>
      <c r="G268" s="2" t="s">
        <v>5</v>
      </c>
      <c r="H268" s="2" t="s">
        <v>10</v>
      </c>
      <c r="I268" s="4">
        <v>40000</v>
      </c>
      <c r="J268" s="4">
        <f t="shared" si="16"/>
        <v>0</v>
      </c>
      <c r="K268" s="4">
        <f t="shared" si="17"/>
        <v>2000</v>
      </c>
      <c r="L268" s="2">
        <v>4</v>
      </c>
      <c r="M268" s="2">
        <v>2</v>
      </c>
      <c r="N268" s="2">
        <v>4</v>
      </c>
      <c r="O268" s="2">
        <v>2</v>
      </c>
      <c r="P268" s="2">
        <v>5</v>
      </c>
      <c r="Q268" s="2">
        <f t="shared" si="18"/>
        <v>3.25</v>
      </c>
      <c r="R268" s="1" t="str">
        <f t="shared" si="19"/>
        <v>Non Eligible</v>
      </c>
      <c r="S268" s="34"/>
    </row>
    <row r="269" spans="1:19" x14ac:dyDescent="0.25">
      <c r="A269" s="2" t="s">
        <v>237</v>
      </c>
      <c r="B269" s="2" t="s">
        <v>35</v>
      </c>
      <c r="C269" s="3">
        <v>42917</v>
      </c>
      <c r="D269" s="2" t="s">
        <v>2</v>
      </c>
      <c r="E269" s="2" t="s">
        <v>3</v>
      </c>
      <c r="F269" s="2" t="s">
        <v>231</v>
      </c>
      <c r="G269" s="2" t="s">
        <v>5</v>
      </c>
      <c r="H269" s="2" t="s">
        <v>6</v>
      </c>
      <c r="I269" s="4">
        <v>60000</v>
      </c>
      <c r="J269" s="4">
        <f t="shared" si="16"/>
        <v>3000</v>
      </c>
      <c r="K269" s="4">
        <f t="shared" si="17"/>
        <v>3000</v>
      </c>
      <c r="L269" s="2">
        <v>4</v>
      </c>
      <c r="M269" s="2">
        <v>5</v>
      </c>
      <c r="N269" s="2">
        <v>4</v>
      </c>
      <c r="O269" s="2">
        <v>3</v>
      </c>
      <c r="P269" s="2">
        <v>3</v>
      </c>
      <c r="Q269" s="2">
        <f t="shared" si="18"/>
        <v>3.75</v>
      </c>
      <c r="R269" s="1" t="str">
        <f t="shared" si="19"/>
        <v>Non Eligible</v>
      </c>
      <c r="S269" s="34"/>
    </row>
    <row r="270" spans="1:19" x14ac:dyDescent="0.25">
      <c r="A270" s="2" t="s">
        <v>238</v>
      </c>
      <c r="B270" s="2" t="s">
        <v>35</v>
      </c>
      <c r="C270" s="3">
        <v>41974</v>
      </c>
      <c r="D270" s="2" t="s">
        <v>2</v>
      </c>
      <c r="E270" s="2" t="s">
        <v>3</v>
      </c>
      <c r="F270" s="2" t="s">
        <v>231</v>
      </c>
      <c r="G270" s="2" t="s">
        <v>5</v>
      </c>
      <c r="H270" s="2" t="s">
        <v>6</v>
      </c>
      <c r="I270" s="4">
        <v>40000</v>
      </c>
      <c r="J270" s="4">
        <f t="shared" si="16"/>
        <v>0</v>
      </c>
      <c r="K270" s="4">
        <f t="shared" si="17"/>
        <v>2000</v>
      </c>
      <c r="L270" s="2">
        <v>7</v>
      </c>
      <c r="M270" s="2">
        <v>3</v>
      </c>
      <c r="N270" s="2">
        <v>2</v>
      </c>
      <c r="O270" s="2">
        <v>3</v>
      </c>
      <c r="P270" s="2">
        <v>5</v>
      </c>
      <c r="Q270" s="2">
        <f t="shared" si="18"/>
        <v>3.25</v>
      </c>
      <c r="R270" s="1" t="str">
        <f t="shared" si="19"/>
        <v>Non Eligible</v>
      </c>
      <c r="S270" s="34"/>
    </row>
    <row r="271" spans="1:19" x14ac:dyDescent="0.25">
      <c r="A271" s="2" t="s">
        <v>239</v>
      </c>
      <c r="B271" s="2" t="s">
        <v>35</v>
      </c>
      <c r="C271" s="3">
        <v>42614</v>
      </c>
      <c r="D271" s="2" t="s">
        <v>2</v>
      </c>
      <c r="E271" s="2" t="s">
        <v>3</v>
      </c>
      <c r="F271" s="2" t="s">
        <v>231</v>
      </c>
      <c r="G271" s="2" t="s">
        <v>5</v>
      </c>
      <c r="H271" s="2" t="s">
        <v>10</v>
      </c>
      <c r="I271" s="4">
        <v>40000</v>
      </c>
      <c r="J271" s="4">
        <f t="shared" si="16"/>
        <v>0</v>
      </c>
      <c r="K271" s="4">
        <f t="shared" si="17"/>
        <v>2000</v>
      </c>
      <c r="L271" s="2">
        <v>2</v>
      </c>
      <c r="M271" s="2">
        <v>3</v>
      </c>
      <c r="N271" s="2">
        <v>5</v>
      </c>
      <c r="O271" s="2">
        <v>1</v>
      </c>
      <c r="P271" s="2">
        <v>3</v>
      </c>
      <c r="Q271" s="2">
        <f t="shared" si="18"/>
        <v>3</v>
      </c>
      <c r="R271" s="1" t="str">
        <f t="shared" si="19"/>
        <v>Non Eligible</v>
      </c>
      <c r="S271" s="34"/>
    </row>
    <row r="272" spans="1:19" x14ac:dyDescent="0.25">
      <c r="A272" s="2" t="s">
        <v>240</v>
      </c>
      <c r="B272" s="2" t="s">
        <v>35</v>
      </c>
      <c r="C272" s="3">
        <v>42583</v>
      </c>
      <c r="D272" s="2" t="s">
        <v>2</v>
      </c>
      <c r="E272" s="2" t="s">
        <v>3</v>
      </c>
      <c r="F272" s="2" t="s">
        <v>241</v>
      </c>
      <c r="G272" s="2" t="s">
        <v>5</v>
      </c>
      <c r="H272" s="2" t="s">
        <v>6</v>
      </c>
      <c r="I272" s="4">
        <v>45000</v>
      </c>
      <c r="J272" s="4">
        <f t="shared" si="16"/>
        <v>0</v>
      </c>
      <c r="K272" s="4">
        <f t="shared" si="17"/>
        <v>2250</v>
      </c>
      <c r="L272" s="2">
        <v>2</v>
      </c>
      <c r="M272" s="2">
        <v>4</v>
      </c>
      <c r="N272" s="2">
        <v>4</v>
      </c>
      <c r="O272" s="2">
        <v>3</v>
      </c>
      <c r="P272" s="2">
        <v>2</v>
      </c>
      <c r="Q272" s="2">
        <f t="shared" si="18"/>
        <v>3.25</v>
      </c>
      <c r="R272" s="1" t="str">
        <f t="shared" si="19"/>
        <v>Non Eligible</v>
      </c>
      <c r="S272" s="34"/>
    </row>
    <row r="273" spans="1:19" x14ac:dyDescent="0.25">
      <c r="A273" s="2" t="s">
        <v>242</v>
      </c>
      <c r="B273" s="2" t="s">
        <v>35</v>
      </c>
      <c r="C273" s="3">
        <v>42736</v>
      </c>
      <c r="D273" s="2" t="s">
        <v>2</v>
      </c>
      <c r="E273" s="2" t="s">
        <v>8</v>
      </c>
      <c r="F273" s="2" t="s">
        <v>241</v>
      </c>
      <c r="G273" s="2" t="s">
        <v>5</v>
      </c>
      <c r="H273" s="2" t="s">
        <v>6</v>
      </c>
      <c r="I273" s="4">
        <v>40000</v>
      </c>
      <c r="J273" s="4">
        <f t="shared" si="16"/>
        <v>4000</v>
      </c>
      <c r="K273" s="4">
        <f t="shared" si="17"/>
        <v>2000</v>
      </c>
      <c r="L273" s="2">
        <v>5</v>
      </c>
      <c r="M273" s="2">
        <v>5</v>
      </c>
      <c r="N273" s="2">
        <v>3</v>
      </c>
      <c r="O273" s="2">
        <v>4</v>
      </c>
      <c r="P273" s="2">
        <v>5</v>
      </c>
      <c r="Q273" s="2">
        <f t="shared" si="18"/>
        <v>4.25</v>
      </c>
      <c r="R273" s="1" t="str">
        <f t="shared" si="19"/>
        <v>Eligible</v>
      </c>
      <c r="S273" s="34"/>
    </row>
    <row r="274" spans="1:19" x14ac:dyDescent="0.25">
      <c r="A274" s="2" t="s">
        <v>243</v>
      </c>
      <c r="B274" s="2" t="s">
        <v>35</v>
      </c>
      <c r="C274" s="3">
        <v>41883</v>
      </c>
      <c r="D274" s="2" t="s">
        <v>2</v>
      </c>
      <c r="E274" s="2" t="s">
        <v>3</v>
      </c>
      <c r="F274" s="2" t="s">
        <v>241</v>
      </c>
      <c r="G274" s="2" t="s">
        <v>5</v>
      </c>
      <c r="H274" s="2" t="s">
        <v>10</v>
      </c>
      <c r="I274" s="4">
        <v>50000</v>
      </c>
      <c r="J274" s="4">
        <f t="shared" si="16"/>
        <v>2500</v>
      </c>
      <c r="K274" s="4">
        <f t="shared" si="17"/>
        <v>2500</v>
      </c>
      <c r="L274" s="2">
        <v>1</v>
      </c>
      <c r="M274" s="2">
        <v>3</v>
      </c>
      <c r="N274" s="2">
        <v>3</v>
      </c>
      <c r="O274" s="2">
        <v>3</v>
      </c>
      <c r="P274" s="2">
        <v>5</v>
      </c>
      <c r="Q274" s="2">
        <f t="shared" si="18"/>
        <v>3.5</v>
      </c>
      <c r="R274" s="1" t="str">
        <f t="shared" si="19"/>
        <v>Non Eligible</v>
      </c>
      <c r="S274" s="34"/>
    </row>
    <row r="275" spans="1:19" x14ac:dyDescent="0.25">
      <c r="A275" s="2" t="s">
        <v>244</v>
      </c>
      <c r="B275" s="2" t="s">
        <v>35</v>
      </c>
      <c r="C275" s="3">
        <v>42583</v>
      </c>
      <c r="D275" s="2" t="s">
        <v>2</v>
      </c>
      <c r="E275" s="2" t="s">
        <v>3</v>
      </c>
      <c r="F275" s="2" t="s">
        <v>241</v>
      </c>
      <c r="G275" s="2" t="s">
        <v>5</v>
      </c>
      <c r="H275" s="2" t="s">
        <v>6</v>
      </c>
      <c r="I275" s="4">
        <v>65000</v>
      </c>
      <c r="J275" s="4">
        <f t="shared" si="16"/>
        <v>6500</v>
      </c>
      <c r="K275" s="4">
        <f t="shared" si="17"/>
        <v>3250</v>
      </c>
      <c r="L275" s="2">
        <v>2</v>
      </c>
      <c r="M275" s="2">
        <v>5</v>
      </c>
      <c r="N275" s="2">
        <v>3</v>
      </c>
      <c r="O275" s="2">
        <v>5</v>
      </c>
      <c r="P275" s="2">
        <v>4</v>
      </c>
      <c r="Q275" s="2">
        <f t="shared" si="18"/>
        <v>4.25</v>
      </c>
      <c r="R275" s="1" t="str">
        <f t="shared" si="19"/>
        <v>Eligible</v>
      </c>
      <c r="S275" s="34"/>
    </row>
    <row r="276" spans="1:19" x14ac:dyDescent="0.25">
      <c r="A276" s="2" t="s">
        <v>245</v>
      </c>
      <c r="B276" s="2" t="s">
        <v>35</v>
      </c>
      <c r="C276" s="3">
        <v>42552</v>
      </c>
      <c r="D276" s="2" t="s">
        <v>2</v>
      </c>
      <c r="E276" s="2" t="s">
        <v>3</v>
      </c>
      <c r="F276" s="2" t="s">
        <v>241</v>
      </c>
      <c r="G276" s="2" t="s">
        <v>5</v>
      </c>
      <c r="H276" s="2" t="s">
        <v>6</v>
      </c>
      <c r="I276" s="4">
        <v>50000</v>
      </c>
      <c r="J276" s="4">
        <f t="shared" si="16"/>
        <v>0</v>
      </c>
      <c r="K276" s="4">
        <f t="shared" si="17"/>
        <v>2500</v>
      </c>
      <c r="L276" s="2">
        <v>2</v>
      </c>
      <c r="M276" s="2">
        <v>5</v>
      </c>
      <c r="N276" s="2">
        <v>3</v>
      </c>
      <c r="O276" s="2">
        <v>4</v>
      </c>
      <c r="P276" s="2">
        <v>1</v>
      </c>
      <c r="Q276" s="2">
        <f t="shared" si="18"/>
        <v>3.25</v>
      </c>
      <c r="R276" s="1" t="str">
        <f t="shared" si="19"/>
        <v>Non Eligible</v>
      </c>
      <c r="S276" s="34"/>
    </row>
    <row r="277" spans="1:19" x14ac:dyDescent="0.25">
      <c r="A277" s="2" t="s">
        <v>246</v>
      </c>
      <c r="B277" s="2" t="s">
        <v>35</v>
      </c>
      <c r="C277" s="3">
        <v>42095</v>
      </c>
      <c r="D277" s="2" t="s">
        <v>2</v>
      </c>
      <c r="E277" s="2" t="s">
        <v>8</v>
      </c>
      <c r="F277" s="2" t="s">
        <v>241</v>
      </c>
      <c r="G277" s="2" t="s">
        <v>5</v>
      </c>
      <c r="H277" s="2" t="s">
        <v>6</v>
      </c>
      <c r="I277" s="4">
        <v>70000</v>
      </c>
      <c r="J277" s="4">
        <f t="shared" si="16"/>
        <v>7000</v>
      </c>
      <c r="K277" s="4">
        <f t="shared" si="17"/>
        <v>3500</v>
      </c>
      <c r="L277" s="2">
        <v>8</v>
      </c>
      <c r="M277" s="2">
        <v>5</v>
      </c>
      <c r="N277" s="2">
        <v>3</v>
      </c>
      <c r="O277" s="2">
        <v>4</v>
      </c>
      <c r="P277" s="2">
        <v>5</v>
      </c>
      <c r="Q277" s="2">
        <f t="shared" si="18"/>
        <v>4.25</v>
      </c>
      <c r="R277" s="1" t="str">
        <f t="shared" si="19"/>
        <v>Eligible</v>
      </c>
      <c r="S277" s="34"/>
    </row>
    <row r="278" spans="1:19" x14ac:dyDescent="0.25">
      <c r="A278" s="2" t="s">
        <v>247</v>
      </c>
      <c r="B278" s="2" t="s">
        <v>35</v>
      </c>
      <c r="C278" s="3">
        <v>41852</v>
      </c>
      <c r="D278" s="2" t="s">
        <v>2</v>
      </c>
      <c r="E278" s="2" t="s">
        <v>3</v>
      </c>
      <c r="F278" s="2" t="s">
        <v>241</v>
      </c>
      <c r="G278" s="2" t="s">
        <v>5</v>
      </c>
      <c r="H278" s="2" t="s">
        <v>6</v>
      </c>
      <c r="I278" s="4">
        <v>45000</v>
      </c>
      <c r="J278" s="4">
        <f t="shared" si="16"/>
        <v>0</v>
      </c>
      <c r="K278" s="4">
        <f t="shared" si="17"/>
        <v>2250</v>
      </c>
      <c r="L278" s="2">
        <v>9</v>
      </c>
      <c r="M278" s="2">
        <v>2</v>
      </c>
      <c r="N278" s="2">
        <v>4</v>
      </c>
      <c r="O278" s="2">
        <v>2</v>
      </c>
      <c r="P278" s="2">
        <v>5</v>
      </c>
      <c r="Q278" s="2">
        <f t="shared" si="18"/>
        <v>3.25</v>
      </c>
      <c r="R278" s="1" t="str">
        <f t="shared" si="19"/>
        <v>Non Eligible</v>
      </c>
      <c r="S278" s="34"/>
    </row>
    <row r="279" spans="1:19" x14ac:dyDescent="0.25">
      <c r="A279" s="2" t="s">
        <v>248</v>
      </c>
      <c r="B279" s="2" t="s">
        <v>35</v>
      </c>
      <c r="C279" s="3">
        <v>41852</v>
      </c>
      <c r="D279" s="2" t="s">
        <v>2</v>
      </c>
      <c r="E279" s="2" t="s">
        <v>8</v>
      </c>
      <c r="F279" s="2" t="s">
        <v>241</v>
      </c>
      <c r="G279" s="2" t="s">
        <v>5</v>
      </c>
      <c r="H279" s="2" t="s">
        <v>6</v>
      </c>
      <c r="I279" s="4">
        <v>45000</v>
      </c>
      <c r="J279" s="4">
        <f t="shared" si="16"/>
        <v>0</v>
      </c>
      <c r="K279" s="4">
        <f t="shared" si="17"/>
        <v>2250</v>
      </c>
      <c r="L279" s="2">
        <v>4</v>
      </c>
      <c r="M279" s="2">
        <v>3</v>
      </c>
      <c r="N279" s="2">
        <v>2</v>
      </c>
      <c r="O279" s="2">
        <v>2</v>
      </c>
      <c r="P279" s="2">
        <v>3</v>
      </c>
      <c r="Q279" s="2">
        <f t="shared" si="18"/>
        <v>2.5</v>
      </c>
      <c r="R279" s="1" t="str">
        <f t="shared" si="19"/>
        <v>Non Eligible</v>
      </c>
      <c r="S279" s="34"/>
    </row>
    <row r="280" spans="1:19" x14ac:dyDescent="0.25">
      <c r="A280" s="2" t="s">
        <v>249</v>
      </c>
      <c r="B280" s="2" t="s">
        <v>35</v>
      </c>
      <c r="C280" s="3">
        <v>41913</v>
      </c>
      <c r="D280" s="2" t="s">
        <v>2</v>
      </c>
      <c r="E280" s="2" t="s">
        <v>3</v>
      </c>
      <c r="F280" s="2" t="s">
        <v>241</v>
      </c>
      <c r="G280" s="2" t="s">
        <v>5</v>
      </c>
      <c r="H280" s="2" t="s">
        <v>6</v>
      </c>
      <c r="I280" s="4">
        <v>70000</v>
      </c>
      <c r="J280" s="4">
        <f t="shared" si="16"/>
        <v>0</v>
      </c>
      <c r="K280" s="4">
        <f t="shared" si="17"/>
        <v>3500</v>
      </c>
      <c r="L280" s="2">
        <v>0</v>
      </c>
      <c r="M280" s="2">
        <v>3</v>
      </c>
      <c r="N280" s="2">
        <v>2</v>
      </c>
      <c r="O280" s="2">
        <v>2</v>
      </c>
      <c r="P280" s="2">
        <v>3</v>
      </c>
      <c r="Q280" s="2">
        <f t="shared" si="18"/>
        <v>2.5</v>
      </c>
      <c r="R280" s="1" t="str">
        <f t="shared" si="19"/>
        <v>Non Eligible</v>
      </c>
      <c r="S280" s="34"/>
    </row>
    <row r="281" spans="1:19" x14ac:dyDescent="0.25">
      <c r="A281" s="2" t="s">
        <v>250</v>
      </c>
      <c r="B281" s="2" t="s">
        <v>35</v>
      </c>
      <c r="C281" s="3">
        <v>41730</v>
      </c>
      <c r="D281" s="2" t="s">
        <v>2</v>
      </c>
      <c r="E281" s="2" t="s">
        <v>3</v>
      </c>
      <c r="F281" s="2" t="s">
        <v>241</v>
      </c>
      <c r="G281" s="2" t="s">
        <v>5</v>
      </c>
      <c r="H281" s="2" t="s">
        <v>10</v>
      </c>
      <c r="I281" s="4">
        <v>40000</v>
      </c>
      <c r="J281" s="4">
        <f t="shared" si="16"/>
        <v>2000</v>
      </c>
      <c r="K281" s="4">
        <f t="shared" si="17"/>
        <v>2000</v>
      </c>
      <c r="L281" s="2">
        <v>0</v>
      </c>
      <c r="M281" s="2">
        <v>3</v>
      </c>
      <c r="N281" s="2">
        <v>4</v>
      </c>
      <c r="O281" s="2">
        <v>4</v>
      </c>
      <c r="P281" s="2">
        <v>3</v>
      </c>
      <c r="Q281" s="2">
        <f t="shared" si="18"/>
        <v>3.5</v>
      </c>
      <c r="R281" s="1" t="str">
        <f t="shared" si="19"/>
        <v>Non Eligible</v>
      </c>
      <c r="S281" s="34"/>
    </row>
    <row r="282" spans="1:19" x14ac:dyDescent="0.25">
      <c r="A282" s="2" t="s">
        <v>251</v>
      </c>
      <c r="B282" s="2" t="s">
        <v>35</v>
      </c>
      <c r="C282" s="3">
        <v>42217</v>
      </c>
      <c r="D282" s="2" t="s">
        <v>2</v>
      </c>
      <c r="E282" s="2" t="s">
        <v>3</v>
      </c>
      <c r="F282" s="2" t="s">
        <v>241</v>
      </c>
      <c r="G282" s="2" t="s">
        <v>5</v>
      </c>
      <c r="H282" s="2" t="s">
        <v>10</v>
      </c>
      <c r="I282" s="4">
        <v>70000</v>
      </c>
      <c r="J282" s="4">
        <f t="shared" si="16"/>
        <v>7000</v>
      </c>
      <c r="K282" s="4">
        <f t="shared" si="17"/>
        <v>3500</v>
      </c>
      <c r="L282" s="2">
        <v>10</v>
      </c>
      <c r="M282" s="2">
        <v>5</v>
      </c>
      <c r="N282" s="2">
        <v>4</v>
      </c>
      <c r="O282" s="2">
        <v>5</v>
      </c>
      <c r="P282" s="2">
        <v>3</v>
      </c>
      <c r="Q282" s="2">
        <f t="shared" si="18"/>
        <v>4.25</v>
      </c>
      <c r="R282" s="1" t="str">
        <f t="shared" si="19"/>
        <v>Eligible</v>
      </c>
      <c r="S282" s="34"/>
    </row>
    <row r="283" spans="1:19" x14ac:dyDescent="0.25">
      <c r="A283" s="2" t="s">
        <v>252</v>
      </c>
      <c r="B283" s="2" t="s">
        <v>35</v>
      </c>
      <c r="C283" s="3">
        <v>42217</v>
      </c>
      <c r="D283" s="2" t="s">
        <v>2</v>
      </c>
      <c r="E283" s="2" t="s">
        <v>3</v>
      </c>
      <c r="F283" s="2" t="s">
        <v>241</v>
      </c>
      <c r="G283" s="2" t="s">
        <v>5</v>
      </c>
      <c r="H283" s="2" t="s">
        <v>6</v>
      </c>
      <c r="I283" s="4">
        <v>55000</v>
      </c>
      <c r="J283" s="4">
        <f t="shared" si="16"/>
        <v>2750</v>
      </c>
      <c r="K283" s="4">
        <f t="shared" si="17"/>
        <v>2750</v>
      </c>
      <c r="L283" s="2">
        <v>6</v>
      </c>
      <c r="M283" s="2">
        <v>5</v>
      </c>
      <c r="N283" s="2">
        <v>1</v>
      </c>
      <c r="O283" s="2">
        <v>5</v>
      </c>
      <c r="P283" s="2">
        <v>3</v>
      </c>
      <c r="Q283" s="2">
        <f t="shared" si="18"/>
        <v>3.5</v>
      </c>
      <c r="R283" s="1" t="str">
        <f t="shared" si="19"/>
        <v>Non Eligible</v>
      </c>
      <c r="S283" s="34"/>
    </row>
    <row r="284" spans="1:19" x14ac:dyDescent="0.25">
      <c r="A284" s="2" t="s">
        <v>253</v>
      </c>
      <c r="B284" s="2" t="s">
        <v>35</v>
      </c>
      <c r="C284" s="3">
        <v>42552</v>
      </c>
      <c r="D284" s="2" t="s">
        <v>2</v>
      </c>
      <c r="E284" s="2" t="s">
        <v>8</v>
      </c>
      <c r="F284" s="2" t="s">
        <v>241</v>
      </c>
      <c r="G284" s="2" t="s">
        <v>5</v>
      </c>
      <c r="H284" s="2" t="s">
        <v>10</v>
      </c>
      <c r="I284" s="4">
        <v>60000</v>
      </c>
      <c r="J284" s="4">
        <f t="shared" si="16"/>
        <v>0</v>
      </c>
      <c r="K284" s="4">
        <f t="shared" si="17"/>
        <v>3000</v>
      </c>
      <c r="L284" s="2">
        <v>2</v>
      </c>
      <c r="M284" s="2">
        <v>5</v>
      </c>
      <c r="N284" s="2">
        <v>5</v>
      </c>
      <c r="O284" s="2">
        <v>1</v>
      </c>
      <c r="P284" s="2">
        <v>2</v>
      </c>
      <c r="Q284" s="2">
        <f t="shared" si="18"/>
        <v>3.25</v>
      </c>
      <c r="R284" s="1" t="str">
        <f t="shared" si="19"/>
        <v>Non Eligible</v>
      </c>
      <c r="S284" s="34"/>
    </row>
    <row r="285" spans="1:19" x14ac:dyDescent="0.25">
      <c r="A285" s="2" t="s">
        <v>254</v>
      </c>
      <c r="B285" s="2" t="s">
        <v>35</v>
      </c>
      <c r="C285" s="3">
        <v>41974</v>
      </c>
      <c r="D285" s="2" t="s">
        <v>2</v>
      </c>
      <c r="E285" s="2" t="s">
        <v>3</v>
      </c>
      <c r="F285" s="2" t="s">
        <v>241</v>
      </c>
      <c r="G285" s="2" t="s">
        <v>5</v>
      </c>
      <c r="H285" s="2" t="s">
        <v>10</v>
      </c>
      <c r="I285" s="4">
        <v>70000</v>
      </c>
      <c r="J285" s="4">
        <f t="shared" si="16"/>
        <v>0</v>
      </c>
      <c r="K285" s="4">
        <f t="shared" si="17"/>
        <v>3500</v>
      </c>
      <c r="L285" s="2">
        <v>3</v>
      </c>
      <c r="M285" s="2">
        <v>3</v>
      </c>
      <c r="N285" s="2">
        <v>3</v>
      </c>
      <c r="O285" s="2">
        <v>1</v>
      </c>
      <c r="P285" s="2">
        <v>5</v>
      </c>
      <c r="Q285" s="2">
        <f t="shared" si="18"/>
        <v>3</v>
      </c>
      <c r="R285" s="1" t="str">
        <f t="shared" si="19"/>
        <v>Non Eligible</v>
      </c>
      <c r="S285" s="34"/>
    </row>
    <row r="286" spans="1:19" x14ac:dyDescent="0.25">
      <c r="A286" s="2" t="s">
        <v>255</v>
      </c>
      <c r="B286" s="2" t="s">
        <v>35</v>
      </c>
      <c r="C286" s="3">
        <v>42948</v>
      </c>
      <c r="D286" s="2" t="s">
        <v>31</v>
      </c>
      <c r="E286" s="2" t="s">
        <v>8</v>
      </c>
      <c r="F286" s="2" t="s">
        <v>241</v>
      </c>
      <c r="G286" s="2" t="s">
        <v>5</v>
      </c>
      <c r="H286" s="2" t="s">
        <v>10</v>
      </c>
      <c r="I286" s="4">
        <v>70000</v>
      </c>
      <c r="J286" s="4">
        <f t="shared" si="16"/>
        <v>7000</v>
      </c>
      <c r="K286" s="4">
        <f t="shared" si="17"/>
        <v>3500</v>
      </c>
      <c r="L286" s="2">
        <v>0</v>
      </c>
      <c r="M286" s="2">
        <v>4</v>
      </c>
      <c r="N286" s="2">
        <v>5</v>
      </c>
      <c r="O286" s="2">
        <v>5</v>
      </c>
      <c r="P286" s="2">
        <v>3</v>
      </c>
      <c r="Q286" s="2">
        <f t="shared" si="18"/>
        <v>4.25</v>
      </c>
      <c r="R286" s="1" t="str">
        <f t="shared" si="19"/>
        <v>Eligible</v>
      </c>
      <c r="S286" s="34"/>
    </row>
    <row r="287" spans="1:19" x14ac:dyDescent="0.25">
      <c r="A287" s="2" t="s">
        <v>256</v>
      </c>
      <c r="B287" s="2" t="s">
        <v>35</v>
      </c>
      <c r="C287" s="3">
        <v>41730</v>
      </c>
      <c r="D287" s="2" t="s">
        <v>31</v>
      </c>
      <c r="E287" s="2" t="s">
        <v>3</v>
      </c>
      <c r="F287" s="5" t="s">
        <v>4</v>
      </c>
      <c r="G287" s="2" t="s">
        <v>257</v>
      </c>
      <c r="H287" s="2" t="s">
        <v>10</v>
      </c>
      <c r="I287" s="4">
        <v>90000</v>
      </c>
      <c r="J287" s="4">
        <f t="shared" si="16"/>
        <v>0</v>
      </c>
      <c r="K287" s="4">
        <f t="shared" si="17"/>
        <v>4500</v>
      </c>
      <c r="L287" s="2">
        <v>9</v>
      </c>
      <c r="M287" s="2">
        <v>3</v>
      </c>
      <c r="N287" s="2">
        <v>4</v>
      </c>
      <c r="O287" s="2">
        <v>3</v>
      </c>
      <c r="P287" s="2">
        <v>2</v>
      </c>
      <c r="Q287" s="2">
        <f t="shared" si="18"/>
        <v>3</v>
      </c>
      <c r="R287" s="1" t="str">
        <f t="shared" si="19"/>
        <v>Non Eligible</v>
      </c>
      <c r="S287" s="34"/>
    </row>
    <row r="288" spans="1:19" x14ac:dyDescent="0.25">
      <c r="A288" s="2" t="s">
        <v>258</v>
      </c>
      <c r="B288" s="2" t="s">
        <v>35</v>
      </c>
      <c r="C288" s="3">
        <v>42370</v>
      </c>
      <c r="D288" s="2" t="s">
        <v>2</v>
      </c>
      <c r="E288" s="2" t="s">
        <v>3</v>
      </c>
      <c r="F288" s="6" t="s">
        <v>4</v>
      </c>
      <c r="G288" s="2" t="s">
        <v>257</v>
      </c>
      <c r="H288" s="2" t="s">
        <v>6</v>
      </c>
      <c r="I288" s="4">
        <v>80000</v>
      </c>
      <c r="J288" s="4">
        <f t="shared" si="16"/>
        <v>4000</v>
      </c>
      <c r="K288" s="4">
        <f t="shared" si="17"/>
        <v>4000</v>
      </c>
      <c r="L288" s="2">
        <v>2</v>
      </c>
      <c r="M288" s="2">
        <v>5</v>
      </c>
      <c r="N288" s="2">
        <v>3</v>
      </c>
      <c r="O288" s="2">
        <v>1</v>
      </c>
      <c r="P288" s="2">
        <v>5</v>
      </c>
      <c r="Q288" s="2">
        <f t="shared" si="18"/>
        <v>3.5</v>
      </c>
      <c r="R288" s="1" t="str">
        <f t="shared" si="19"/>
        <v>Non Eligible</v>
      </c>
      <c r="S288" s="34"/>
    </row>
    <row r="289" spans="1:19" x14ac:dyDescent="0.25">
      <c r="A289" s="2" t="s">
        <v>259</v>
      </c>
      <c r="B289" s="2" t="s">
        <v>35</v>
      </c>
      <c r="C289" s="3">
        <v>42552</v>
      </c>
      <c r="D289" s="2" t="s">
        <v>27</v>
      </c>
      <c r="E289" s="2" t="s">
        <v>3</v>
      </c>
      <c r="F289" s="5" t="s">
        <v>4</v>
      </c>
      <c r="G289" s="2" t="s">
        <v>257</v>
      </c>
      <c r="H289" s="2" t="s">
        <v>6</v>
      </c>
      <c r="I289" s="4">
        <v>100000</v>
      </c>
      <c r="J289" s="4">
        <f t="shared" si="16"/>
        <v>5000</v>
      </c>
      <c r="K289" s="4">
        <f t="shared" si="17"/>
        <v>5000</v>
      </c>
      <c r="L289" s="2">
        <v>7</v>
      </c>
      <c r="M289" s="2">
        <v>4</v>
      </c>
      <c r="N289" s="2">
        <v>3</v>
      </c>
      <c r="O289" s="2">
        <v>5</v>
      </c>
      <c r="P289" s="2">
        <v>2</v>
      </c>
      <c r="Q289" s="2">
        <f t="shared" si="18"/>
        <v>3.5</v>
      </c>
      <c r="R289" s="1" t="str">
        <f t="shared" si="19"/>
        <v>Non Eligible</v>
      </c>
      <c r="S289" s="34"/>
    </row>
    <row r="290" spans="1:19" x14ac:dyDescent="0.25">
      <c r="A290" s="2" t="s">
        <v>260</v>
      </c>
      <c r="B290" s="2" t="s">
        <v>35</v>
      </c>
      <c r="C290" s="3">
        <v>41883</v>
      </c>
      <c r="D290" s="2" t="s">
        <v>2</v>
      </c>
      <c r="E290" s="2" t="s">
        <v>8</v>
      </c>
      <c r="F290" s="6" t="s">
        <v>4</v>
      </c>
      <c r="G290" s="2" t="s">
        <v>257</v>
      </c>
      <c r="H290" s="2" t="s">
        <v>6</v>
      </c>
      <c r="I290" s="4">
        <v>80000</v>
      </c>
      <c r="J290" s="4">
        <f t="shared" si="16"/>
        <v>4000</v>
      </c>
      <c r="K290" s="4">
        <f t="shared" si="17"/>
        <v>4000</v>
      </c>
      <c r="L290" s="2">
        <v>5</v>
      </c>
      <c r="M290" s="2">
        <v>3</v>
      </c>
      <c r="N290" s="2">
        <v>2</v>
      </c>
      <c r="O290" s="2">
        <v>4</v>
      </c>
      <c r="P290" s="2">
        <v>5</v>
      </c>
      <c r="Q290" s="2">
        <f t="shared" si="18"/>
        <v>3.5</v>
      </c>
      <c r="R290" s="1" t="str">
        <f t="shared" si="19"/>
        <v>Non Eligible</v>
      </c>
      <c r="S290" s="34"/>
    </row>
    <row r="291" spans="1:19" x14ac:dyDescent="0.25">
      <c r="A291" s="2" t="s">
        <v>261</v>
      </c>
      <c r="B291" s="2" t="s">
        <v>35</v>
      </c>
      <c r="C291" s="3">
        <v>41760</v>
      </c>
      <c r="D291" s="2" t="s">
        <v>27</v>
      </c>
      <c r="E291" s="2" t="s">
        <v>3</v>
      </c>
      <c r="F291" s="5" t="s">
        <v>4</v>
      </c>
      <c r="G291" s="2" t="s">
        <v>257</v>
      </c>
      <c r="H291" s="2" t="s">
        <v>10</v>
      </c>
      <c r="I291" s="4">
        <v>80000</v>
      </c>
      <c r="J291" s="4">
        <f t="shared" si="16"/>
        <v>8000</v>
      </c>
      <c r="K291" s="4">
        <f t="shared" si="17"/>
        <v>4000</v>
      </c>
      <c r="L291" s="2">
        <v>6</v>
      </c>
      <c r="M291" s="2">
        <v>5</v>
      </c>
      <c r="N291" s="2">
        <v>5</v>
      </c>
      <c r="O291" s="2">
        <v>5</v>
      </c>
      <c r="P291" s="2">
        <v>1</v>
      </c>
      <c r="Q291" s="2">
        <f t="shared" si="18"/>
        <v>4</v>
      </c>
      <c r="R291" s="1" t="str">
        <f t="shared" si="19"/>
        <v>Non Eligible</v>
      </c>
      <c r="S291" s="34"/>
    </row>
    <row r="292" spans="1:19" x14ac:dyDescent="0.25">
      <c r="A292" s="2" t="s">
        <v>262</v>
      </c>
      <c r="B292" s="2" t="s">
        <v>35</v>
      </c>
      <c r="C292" s="3">
        <v>42248</v>
      </c>
      <c r="D292" s="2" t="s">
        <v>2</v>
      </c>
      <c r="E292" s="2" t="s">
        <v>3</v>
      </c>
      <c r="F292" s="6" t="s">
        <v>4</v>
      </c>
      <c r="G292" s="2" t="s">
        <v>257</v>
      </c>
      <c r="H292" s="2" t="s">
        <v>10</v>
      </c>
      <c r="I292" s="4">
        <v>130000</v>
      </c>
      <c r="J292" s="4">
        <f t="shared" si="16"/>
        <v>19500</v>
      </c>
      <c r="K292" s="4">
        <f t="shared" si="17"/>
        <v>6500</v>
      </c>
      <c r="L292" s="2">
        <v>2</v>
      </c>
      <c r="M292" s="2">
        <v>4</v>
      </c>
      <c r="N292" s="2">
        <v>4</v>
      </c>
      <c r="O292" s="2">
        <v>5</v>
      </c>
      <c r="P292" s="2">
        <v>5</v>
      </c>
      <c r="Q292" s="2">
        <f t="shared" si="18"/>
        <v>4.5</v>
      </c>
      <c r="R292" s="1" t="str">
        <f t="shared" si="19"/>
        <v>Eligible</v>
      </c>
      <c r="S292" s="34"/>
    </row>
    <row r="293" spans="1:19" x14ac:dyDescent="0.25">
      <c r="A293" s="2" t="s">
        <v>263</v>
      </c>
      <c r="B293" s="2" t="s">
        <v>35</v>
      </c>
      <c r="C293" s="3">
        <v>41640</v>
      </c>
      <c r="D293" s="2" t="s">
        <v>2</v>
      </c>
      <c r="E293" s="2" t="s">
        <v>3</v>
      </c>
      <c r="F293" s="5" t="s">
        <v>4</v>
      </c>
      <c r="G293" s="2" t="s">
        <v>257</v>
      </c>
      <c r="H293" s="2" t="s">
        <v>10</v>
      </c>
      <c r="I293" s="4">
        <v>110000</v>
      </c>
      <c r="J293" s="4">
        <f t="shared" si="16"/>
        <v>0</v>
      </c>
      <c r="K293" s="4">
        <f t="shared" si="17"/>
        <v>5500</v>
      </c>
      <c r="L293" s="2">
        <v>3</v>
      </c>
      <c r="M293" s="2">
        <v>3</v>
      </c>
      <c r="N293" s="2">
        <v>3</v>
      </c>
      <c r="O293" s="2">
        <v>3</v>
      </c>
      <c r="P293" s="2">
        <v>4</v>
      </c>
      <c r="Q293" s="2">
        <f t="shared" si="18"/>
        <v>3.25</v>
      </c>
      <c r="R293" s="1" t="str">
        <f t="shared" si="19"/>
        <v>Non Eligible</v>
      </c>
      <c r="S293" s="34"/>
    </row>
    <row r="294" spans="1:19" x14ac:dyDescent="0.25">
      <c r="A294" s="2" t="s">
        <v>264</v>
      </c>
      <c r="B294" s="2" t="s">
        <v>35</v>
      </c>
      <c r="C294" s="3">
        <v>41944</v>
      </c>
      <c r="D294" s="2" t="s">
        <v>2</v>
      </c>
      <c r="E294" s="2" t="s">
        <v>3</v>
      </c>
      <c r="F294" s="6" t="s">
        <v>4</v>
      </c>
      <c r="G294" s="2" t="s">
        <v>257</v>
      </c>
      <c r="H294" s="2" t="s">
        <v>10</v>
      </c>
      <c r="I294" s="4">
        <v>80000</v>
      </c>
      <c r="J294" s="4">
        <f t="shared" si="16"/>
        <v>0</v>
      </c>
      <c r="K294" s="4">
        <f t="shared" si="17"/>
        <v>4000</v>
      </c>
      <c r="L294" s="2">
        <v>10</v>
      </c>
      <c r="M294" s="2">
        <v>3</v>
      </c>
      <c r="N294" s="2">
        <v>3</v>
      </c>
      <c r="O294" s="2">
        <v>1</v>
      </c>
      <c r="P294" s="2">
        <v>2</v>
      </c>
      <c r="Q294" s="2">
        <f t="shared" si="18"/>
        <v>2.25</v>
      </c>
      <c r="R294" s="1" t="str">
        <f t="shared" si="19"/>
        <v>Non Eligible</v>
      </c>
      <c r="S294" s="34"/>
    </row>
    <row r="295" spans="1:19" x14ac:dyDescent="0.25">
      <c r="A295" s="2" t="s">
        <v>265</v>
      </c>
      <c r="B295" s="2" t="s">
        <v>35</v>
      </c>
      <c r="C295" s="3">
        <v>41671</v>
      </c>
      <c r="D295" s="2" t="s">
        <v>2</v>
      </c>
      <c r="E295" s="2" t="s">
        <v>8</v>
      </c>
      <c r="F295" s="5" t="s">
        <v>4</v>
      </c>
      <c r="G295" s="2" t="s">
        <v>257</v>
      </c>
      <c r="H295" s="2" t="s">
        <v>10</v>
      </c>
      <c r="I295" s="4">
        <v>100000</v>
      </c>
      <c r="J295" s="4">
        <f t="shared" si="16"/>
        <v>0</v>
      </c>
      <c r="K295" s="4">
        <f t="shared" si="17"/>
        <v>5000</v>
      </c>
      <c r="L295" s="2">
        <v>0</v>
      </c>
      <c r="M295" s="2">
        <v>2</v>
      </c>
      <c r="N295" s="2">
        <v>2</v>
      </c>
      <c r="O295" s="2">
        <v>2</v>
      </c>
      <c r="P295" s="2">
        <v>4</v>
      </c>
      <c r="Q295" s="2">
        <f t="shared" si="18"/>
        <v>2.5</v>
      </c>
      <c r="R295" s="1" t="str">
        <f t="shared" si="19"/>
        <v>Non Eligible</v>
      </c>
      <c r="S295" s="34"/>
    </row>
    <row r="296" spans="1:19" x14ac:dyDescent="0.25">
      <c r="A296" s="2" t="s">
        <v>266</v>
      </c>
      <c r="B296" s="2" t="s">
        <v>35</v>
      </c>
      <c r="C296" s="3">
        <v>42522</v>
      </c>
      <c r="D296" s="2" t="s">
        <v>2</v>
      </c>
      <c r="E296" s="2" t="s">
        <v>3</v>
      </c>
      <c r="F296" s="6" t="s">
        <v>54</v>
      </c>
      <c r="G296" s="2" t="s">
        <v>257</v>
      </c>
      <c r="H296" s="2" t="s">
        <v>10</v>
      </c>
      <c r="I296" s="4">
        <v>120000</v>
      </c>
      <c r="J296" s="4">
        <f t="shared" si="16"/>
        <v>0</v>
      </c>
      <c r="K296" s="4">
        <f t="shared" si="17"/>
        <v>6000</v>
      </c>
      <c r="L296" s="2">
        <v>2</v>
      </c>
      <c r="M296" s="2">
        <v>5</v>
      </c>
      <c r="N296" s="2">
        <v>4</v>
      </c>
      <c r="O296" s="2">
        <v>1</v>
      </c>
      <c r="P296" s="2">
        <v>2</v>
      </c>
      <c r="Q296" s="2">
        <f t="shared" si="18"/>
        <v>3</v>
      </c>
      <c r="R296" s="1" t="str">
        <f t="shared" si="19"/>
        <v>Non Eligible</v>
      </c>
      <c r="S296" s="34"/>
    </row>
    <row r="297" spans="1:19" x14ac:dyDescent="0.25">
      <c r="A297" s="2" t="s">
        <v>267</v>
      </c>
      <c r="B297" s="2" t="s">
        <v>35</v>
      </c>
      <c r="C297" s="3">
        <v>41913</v>
      </c>
      <c r="D297" s="2" t="s">
        <v>2</v>
      </c>
      <c r="E297" s="2" t="s">
        <v>8</v>
      </c>
      <c r="F297" s="5" t="s">
        <v>54</v>
      </c>
      <c r="G297" s="2" t="s">
        <v>257</v>
      </c>
      <c r="H297" s="2" t="s">
        <v>6</v>
      </c>
      <c r="I297" s="4">
        <v>100000</v>
      </c>
      <c r="J297" s="4">
        <f t="shared" si="16"/>
        <v>0</v>
      </c>
      <c r="K297" s="4">
        <f t="shared" si="17"/>
        <v>5000</v>
      </c>
      <c r="L297" s="2">
        <v>8</v>
      </c>
      <c r="M297" s="2">
        <v>3</v>
      </c>
      <c r="N297" s="2">
        <v>3</v>
      </c>
      <c r="O297" s="2">
        <v>1</v>
      </c>
      <c r="P297" s="2">
        <v>1</v>
      </c>
      <c r="Q297" s="2">
        <f t="shared" si="18"/>
        <v>2</v>
      </c>
      <c r="R297" s="1" t="str">
        <f t="shared" si="19"/>
        <v>Non Eligible</v>
      </c>
      <c r="S297" s="34"/>
    </row>
    <row r="298" spans="1:19" x14ac:dyDescent="0.25">
      <c r="A298" s="2" t="s">
        <v>197</v>
      </c>
      <c r="B298" s="2" t="s">
        <v>35</v>
      </c>
      <c r="C298" s="3">
        <v>42522</v>
      </c>
      <c r="D298" s="2" t="s">
        <v>2</v>
      </c>
      <c r="E298" s="2" t="s">
        <v>8</v>
      </c>
      <c r="F298" s="6" t="s">
        <v>54</v>
      </c>
      <c r="G298" s="2" t="s">
        <v>257</v>
      </c>
      <c r="H298" s="2" t="s">
        <v>6</v>
      </c>
      <c r="I298" s="4">
        <v>130000</v>
      </c>
      <c r="J298" s="4">
        <f t="shared" si="16"/>
        <v>6500</v>
      </c>
      <c r="K298" s="4">
        <f t="shared" si="17"/>
        <v>6500</v>
      </c>
      <c r="L298" s="2">
        <v>2</v>
      </c>
      <c r="M298" s="2">
        <v>5</v>
      </c>
      <c r="N298" s="2">
        <v>4</v>
      </c>
      <c r="O298" s="2">
        <v>5</v>
      </c>
      <c r="P298" s="2">
        <v>1</v>
      </c>
      <c r="Q298" s="2">
        <f t="shared" si="18"/>
        <v>3.75</v>
      </c>
      <c r="R298" s="1" t="str">
        <f t="shared" si="19"/>
        <v>Non Eligible</v>
      </c>
      <c r="S298" s="34"/>
    </row>
    <row r="299" spans="1:19" x14ac:dyDescent="0.25">
      <c r="A299" s="2" t="s">
        <v>268</v>
      </c>
      <c r="B299" s="2" t="s">
        <v>35</v>
      </c>
      <c r="C299" s="3">
        <v>42856</v>
      </c>
      <c r="D299" s="2" t="s">
        <v>2</v>
      </c>
      <c r="E299" s="2" t="s">
        <v>3</v>
      </c>
      <c r="F299" s="5" t="s">
        <v>54</v>
      </c>
      <c r="G299" s="2" t="s">
        <v>257</v>
      </c>
      <c r="H299" s="2" t="s">
        <v>10</v>
      </c>
      <c r="I299" s="4">
        <v>100000</v>
      </c>
      <c r="J299" s="4">
        <f t="shared" si="16"/>
        <v>10000</v>
      </c>
      <c r="K299" s="4">
        <f t="shared" si="17"/>
        <v>5000</v>
      </c>
      <c r="L299" s="2">
        <v>0</v>
      </c>
      <c r="M299" s="2">
        <v>3</v>
      </c>
      <c r="N299" s="2">
        <v>5</v>
      </c>
      <c r="O299" s="2">
        <v>4</v>
      </c>
      <c r="P299" s="2">
        <v>5</v>
      </c>
      <c r="Q299" s="2">
        <f t="shared" si="18"/>
        <v>4.25</v>
      </c>
      <c r="R299" s="1" t="str">
        <f t="shared" si="19"/>
        <v>Eligible</v>
      </c>
      <c r="S299" s="34"/>
    </row>
    <row r="300" spans="1:19" x14ac:dyDescent="0.25">
      <c r="A300" s="2" t="s">
        <v>269</v>
      </c>
      <c r="B300" s="2" t="s">
        <v>35</v>
      </c>
      <c r="C300" s="3">
        <v>42887</v>
      </c>
      <c r="D300" s="2" t="s">
        <v>31</v>
      </c>
      <c r="E300" s="2" t="s">
        <v>3</v>
      </c>
      <c r="F300" s="6" t="s">
        <v>74</v>
      </c>
      <c r="G300" s="2" t="s">
        <v>257</v>
      </c>
      <c r="H300" s="2" t="s">
        <v>10</v>
      </c>
      <c r="I300" s="4">
        <v>120000</v>
      </c>
      <c r="J300" s="4">
        <f t="shared" si="16"/>
        <v>12000</v>
      </c>
      <c r="K300" s="4">
        <f t="shared" si="17"/>
        <v>6000</v>
      </c>
      <c r="L300" s="2">
        <v>2</v>
      </c>
      <c r="M300" s="2">
        <v>5</v>
      </c>
      <c r="N300" s="2">
        <v>5</v>
      </c>
      <c r="O300" s="2">
        <v>4</v>
      </c>
      <c r="P300" s="2">
        <v>3</v>
      </c>
      <c r="Q300" s="2">
        <f t="shared" si="18"/>
        <v>4.25</v>
      </c>
      <c r="R300" s="1" t="str">
        <f t="shared" si="19"/>
        <v>Eligible</v>
      </c>
      <c r="S300" s="34"/>
    </row>
    <row r="301" spans="1:19" x14ac:dyDescent="0.25">
      <c r="A301" s="2" t="s">
        <v>270</v>
      </c>
      <c r="B301" s="2" t="s">
        <v>35</v>
      </c>
      <c r="C301" s="3">
        <v>42948</v>
      </c>
      <c r="D301" s="2" t="s">
        <v>2</v>
      </c>
      <c r="E301" s="2" t="s">
        <v>3</v>
      </c>
      <c r="F301" s="5" t="s">
        <v>74</v>
      </c>
      <c r="G301" s="2" t="s">
        <v>257</v>
      </c>
      <c r="H301" s="2" t="s">
        <v>6</v>
      </c>
      <c r="I301" s="4">
        <v>110000</v>
      </c>
      <c r="J301" s="4">
        <f t="shared" si="16"/>
        <v>16500</v>
      </c>
      <c r="K301" s="4">
        <f t="shared" si="17"/>
        <v>5500</v>
      </c>
      <c r="L301" s="2">
        <v>0</v>
      </c>
      <c r="M301" s="2">
        <v>5</v>
      </c>
      <c r="N301" s="2">
        <v>5</v>
      </c>
      <c r="O301" s="2">
        <v>5</v>
      </c>
      <c r="P301" s="2">
        <v>5</v>
      </c>
      <c r="Q301" s="2">
        <f t="shared" si="18"/>
        <v>5</v>
      </c>
      <c r="R301" s="1" t="str">
        <f t="shared" si="19"/>
        <v>Eligible</v>
      </c>
      <c r="S301" s="34"/>
    </row>
    <row r="302" spans="1:19" x14ac:dyDescent="0.25">
      <c r="A302" s="2" t="s">
        <v>271</v>
      </c>
      <c r="B302" s="2" t="s">
        <v>35</v>
      </c>
      <c r="C302" s="3">
        <v>42339</v>
      </c>
      <c r="D302" s="2" t="s">
        <v>2</v>
      </c>
      <c r="E302" s="2" t="s">
        <v>8</v>
      </c>
      <c r="F302" s="6" t="s">
        <v>74</v>
      </c>
      <c r="G302" s="2" t="s">
        <v>257</v>
      </c>
      <c r="H302" s="2" t="s">
        <v>6</v>
      </c>
      <c r="I302" s="4">
        <v>80000</v>
      </c>
      <c r="J302" s="4">
        <f t="shared" si="16"/>
        <v>0</v>
      </c>
      <c r="K302" s="4">
        <f t="shared" si="17"/>
        <v>4000</v>
      </c>
      <c r="L302" s="2">
        <v>4</v>
      </c>
      <c r="M302" s="2">
        <v>4</v>
      </c>
      <c r="N302" s="2">
        <v>3</v>
      </c>
      <c r="O302" s="2">
        <v>4</v>
      </c>
      <c r="P302" s="2">
        <v>1</v>
      </c>
      <c r="Q302" s="2">
        <f t="shared" si="18"/>
        <v>3</v>
      </c>
      <c r="R302" s="1" t="str">
        <f t="shared" si="19"/>
        <v>Non Eligible</v>
      </c>
      <c r="S302" s="34"/>
    </row>
    <row r="303" spans="1:19" x14ac:dyDescent="0.25">
      <c r="A303" s="2" t="s">
        <v>272</v>
      </c>
      <c r="B303" s="2" t="s">
        <v>35</v>
      </c>
      <c r="C303" s="3">
        <v>42370</v>
      </c>
      <c r="D303" s="2" t="s">
        <v>27</v>
      </c>
      <c r="E303" s="2" t="s">
        <v>8</v>
      </c>
      <c r="F303" s="5" t="s">
        <v>74</v>
      </c>
      <c r="G303" s="2" t="s">
        <v>257</v>
      </c>
      <c r="H303" s="2" t="s">
        <v>10</v>
      </c>
      <c r="I303" s="4">
        <v>90000</v>
      </c>
      <c r="J303" s="4">
        <f t="shared" si="16"/>
        <v>4500</v>
      </c>
      <c r="K303" s="4">
        <f t="shared" si="17"/>
        <v>4500</v>
      </c>
      <c r="L303" s="2">
        <v>2</v>
      </c>
      <c r="M303" s="2">
        <v>5</v>
      </c>
      <c r="N303" s="2">
        <v>4</v>
      </c>
      <c r="O303" s="2">
        <v>2</v>
      </c>
      <c r="P303" s="2">
        <v>4</v>
      </c>
      <c r="Q303" s="2">
        <f t="shared" si="18"/>
        <v>3.75</v>
      </c>
      <c r="R303" s="1" t="str">
        <f t="shared" si="19"/>
        <v>Non Eligible</v>
      </c>
      <c r="S303" s="34"/>
    </row>
    <row r="304" spans="1:19" x14ac:dyDescent="0.25">
      <c r="A304" s="2" t="s">
        <v>273</v>
      </c>
      <c r="B304" s="2" t="s">
        <v>35</v>
      </c>
      <c r="C304" s="3">
        <v>42948</v>
      </c>
      <c r="D304" s="2" t="s">
        <v>2</v>
      </c>
      <c r="E304" s="2" t="s">
        <v>3</v>
      </c>
      <c r="F304" s="6" t="s">
        <v>92</v>
      </c>
      <c r="G304" s="2" t="s">
        <v>257</v>
      </c>
      <c r="H304" s="2" t="s">
        <v>10</v>
      </c>
      <c r="I304" s="4">
        <v>80000</v>
      </c>
      <c r="J304" s="4">
        <f t="shared" si="16"/>
        <v>4000</v>
      </c>
      <c r="K304" s="4">
        <f t="shared" si="17"/>
        <v>4000</v>
      </c>
      <c r="L304" s="2">
        <v>3</v>
      </c>
      <c r="M304" s="2">
        <v>4</v>
      </c>
      <c r="N304" s="2">
        <v>3</v>
      </c>
      <c r="O304" s="2">
        <v>4</v>
      </c>
      <c r="P304" s="2">
        <v>4</v>
      </c>
      <c r="Q304" s="2">
        <f t="shared" si="18"/>
        <v>3.75</v>
      </c>
      <c r="R304" s="1" t="str">
        <f t="shared" si="19"/>
        <v>Non Eligible</v>
      </c>
      <c r="S304" s="34"/>
    </row>
    <row r="305" spans="1:19" x14ac:dyDescent="0.25">
      <c r="A305" s="2" t="s">
        <v>274</v>
      </c>
      <c r="B305" s="2" t="s">
        <v>1</v>
      </c>
      <c r="C305" s="3">
        <v>41730</v>
      </c>
      <c r="D305" s="2" t="s">
        <v>2</v>
      </c>
      <c r="E305" s="2" t="s">
        <v>3</v>
      </c>
      <c r="F305" s="5" t="s">
        <v>92</v>
      </c>
      <c r="G305" s="2" t="s">
        <v>257</v>
      </c>
      <c r="H305" s="2" t="s">
        <v>6</v>
      </c>
      <c r="I305" s="4">
        <v>110000</v>
      </c>
      <c r="J305" s="4">
        <f t="shared" si="16"/>
        <v>0</v>
      </c>
      <c r="K305" s="4">
        <f t="shared" si="17"/>
        <v>5500</v>
      </c>
      <c r="L305" s="2">
        <v>4</v>
      </c>
      <c r="M305" s="2">
        <v>3</v>
      </c>
      <c r="N305" s="2">
        <v>2</v>
      </c>
      <c r="O305" s="2">
        <v>1</v>
      </c>
      <c r="P305" s="2">
        <v>3</v>
      </c>
      <c r="Q305" s="2">
        <f t="shared" si="18"/>
        <v>2.25</v>
      </c>
      <c r="R305" s="1" t="str">
        <f t="shared" si="19"/>
        <v>Non Eligible</v>
      </c>
      <c r="S305" s="34"/>
    </row>
    <row r="306" spans="1:19" x14ac:dyDescent="0.25">
      <c r="A306" s="2" t="s">
        <v>275</v>
      </c>
      <c r="B306" s="2" t="s">
        <v>1</v>
      </c>
      <c r="C306" s="3">
        <v>42278</v>
      </c>
      <c r="D306" s="2" t="s">
        <v>27</v>
      </c>
      <c r="E306" s="2" t="s">
        <v>3</v>
      </c>
      <c r="F306" s="6" t="s">
        <v>92</v>
      </c>
      <c r="G306" s="2" t="s">
        <v>257</v>
      </c>
      <c r="H306" s="2" t="s">
        <v>10</v>
      </c>
      <c r="I306" s="4">
        <v>90000</v>
      </c>
      <c r="J306" s="4">
        <f t="shared" si="16"/>
        <v>4500</v>
      </c>
      <c r="K306" s="4">
        <f t="shared" si="17"/>
        <v>4500</v>
      </c>
      <c r="L306" s="2">
        <v>8</v>
      </c>
      <c r="M306" s="2">
        <v>3</v>
      </c>
      <c r="N306" s="2">
        <v>4</v>
      </c>
      <c r="O306" s="2">
        <v>3</v>
      </c>
      <c r="P306" s="2">
        <v>5</v>
      </c>
      <c r="Q306" s="2">
        <f t="shared" si="18"/>
        <v>3.75</v>
      </c>
      <c r="R306" s="1" t="str">
        <f t="shared" si="19"/>
        <v>Non Eligible</v>
      </c>
      <c r="S306" s="34"/>
    </row>
    <row r="307" spans="1:19" x14ac:dyDescent="0.25">
      <c r="A307" s="2" t="s">
        <v>276</v>
      </c>
      <c r="B307" s="2" t="s">
        <v>1</v>
      </c>
      <c r="C307" s="3">
        <v>41883</v>
      </c>
      <c r="D307" s="2" t="s">
        <v>2</v>
      </c>
      <c r="E307" s="2" t="s">
        <v>3</v>
      </c>
      <c r="F307" s="5" t="s">
        <v>107</v>
      </c>
      <c r="G307" s="2" t="s">
        <v>257</v>
      </c>
      <c r="H307" s="2" t="s">
        <v>6</v>
      </c>
      <c r="I307" s="4">
        <v>90000</v>
      </c>
      <c r="J307" s="4">
        <f t="shared" si="16"/>
        <v>0</v>
      </c>
      <c r="K307" s="4">
        <f t="shared" si="17"/>
        <v>4500</v>
      </c>
      <c r="L307" s="2">
        <v>0</v>
      </c>
      <c r="M307" s="2">
        <v>3</v>
      </c>
      <c r="N307" s="2">
        <v>4</v>
      </c>
      <c r="O307" s="2">
        <v>3</v>
      </c>
      <c r="P307" s="2">
        <v>3</v>
      </c>
      <c r="Q307" s="2">
        <f t="shared" si="18"/>
        <v>3.25</v>
      </c>
      <c r="R307" s="1" t="str">
        <f t="shared" si="19"/>
        <v>Non Eligible</v>
      </c>
      <c r="S307" s="34"/>
    </row>
    <row r="308" spans="1:19" x14ac:dyDescent="0.25">
      <c r="A308" s="2" t="s">
        <v>277</v>
      </c>
      <c r="B308" s="2" t="s">
        <v>1</v>
      </c>
      <c r="C308" s="3">
        <v>41760</v>
      </c>
      <c r="D308" s="2" t="s">
        <v>2</v>
      </c>
      <c r="E308" s="2" t="s">
        <v>3</v>
      </c>
      <c r="F308" s="6" t="s">
        <v>107</v>
      </c>
      <c r="G308" s="2" t="s">
        <v>257</v>
      </c>
      <c r="H308" s="2" t="s">
        <v>6</v>
      </c>
      <c r="I308" s="4">
        <v>80000</v>
      </c>
      <c r="J308" s="4">
        <f t="shared" si="16"/>
        <v>0</v>
      </c>
      <c r="K308" s="4">
        <f t="shared" si="17"/>
        <v>4000</v>
      </c>
      <c r="L308" s="2">
        <v>6</v>
      </c>
      <c r="M308" s="2">
        <v>3</v>
      </c>
      <c r="N308" s="2">
        <v>3</v>
      </c>
      <c r="O308" s="2">
        <v>2</v>
      </c>
      <c r="P308" s="2">
        <v>3</v>
      </c>
      <c r="Q308" s="2">
        <f t="shared" si="18"/>
        <v>2.75</v>
      </c>
      <c r="R308" s="1" t="str">
        <f t="shared" si="19"/>
        <v>Non Eligible</v>
      </c>
      <c r="S308" s="34"/>
    </row>
    <row r="309" spans="1:19" x14ac:dyDescent="0.25">
      <c r="A309" s="2" t="s">
        <v>278</v>
      </c>
      <c r="B309" s="2" t="s">
        <v>1</v>
      </c>
      <c r="C309" s="3">
        <v>42887</v>
      </c>
      <c r="D309" s="2" t="s">
        <v>2</v>
      </c>
      <c r="E309" s="2" t="s">
        <v>3</v>
      </c>
      <c r="F309" s="5" t="s">
        <v>107</v>
      </c>
      <c r="G309" s="2" t="s">
        <v>257</v>
      </c>
      <c r="H309" s="2" t="s">
        <v>10</v>
      </c>
      <c r="I309" s="4">
        <v>100000</v>
      </c>
      <c r="J309" s="4">
        <f t="shared" si="16"/>
        <v>15000</v>
      </c>
      <c r="K309" s="4">
        <f t="shared" si="17"/>
        <v>5000</v>
      </c>
      <c r="L309" s="2">
        <v>7</v>
      </c>
      <c r="M309" s="2">
        <v>5</v>
      </c>
      <c r="N309" s="2">
        <v>5</v>
      </c>
      <c r="O309" s="2">
        <v>5</v>
      </c>
      <c r="P309" s="2">
        <v>4</v>
      </c>
      <c r="Q309" s="2">
        <f t="shared" si="18"/>
        <v>4.75</v>
      </c>
      <c r="R309" s="1" t="str">
        <f t="shared" si="19"/>
        <v>Eligible</v>
      </c>
      <c r="S309" s="34"/>
    </row>
    <row r="310" spans="1:19" x14ac:dyDescent="0.25">
      <c r="A310" s="2" t="s">
        <v>279</v>
      </c>
      <c r="B310" s="2" t="s">
        <v>1</v>
      </c>
      <c r="C310" s="3">
        <v>41821</v>
      </c>
      <c r="D310" s="2" t="s">
        <v>2</v>
      </c>
      <c r="E310" s="2" t="s">
        <v>3</v>
      </c>
      <c r="F310" s="6" t="s">
        <v>107</v>
      </c>
      <c r="G310" s="2" t="s">
        <v>257</v>
      </c>
      <c r="H310" s="2" t="s">
        <v>6</v>
      </c>
      <c r="I310" s="4">
        <v>130000</v>
      </c>
      <c r="J310" s="4">
        <f t="shared" si="16"/>
        <v>6500</v>
      </c>
      <c r="K310" s="4">
        <f t="shared" si="17"/>
        <v>6500</v>
      </c>
      <c r="L310" s="2">
        <v>0</v>
      </c>
      <c r="M310" s="2">
        <v>3</v>
      </c>
      <c r="N310" s="2">
        <v>4</v>
      </c>
      <c r="O310" s="2">
        <v>4</v>
      </c>
      <c r="P310" s="2">
        <v>4</v>
      </c>
      <c r="Q310" s="2">
        <f t="shared" si="18"/>
        <v>3.75</v>
      </c>
      <c r="R310" s="1" t="str">
        <f t="shared" si="19"/>
        <v>Non Eligible</v>
      </c>
      <c r="S310" s="34"/>
    </row>
    <row r="311" spans="1:19" x14ac:dyDescent="0.25">
      <c r="A311" s="2" t="s">
        <v>280</v>
      </c>
      <c r="B311" s="2" t="s">
        <v>1</v>
      </c>
      <c r="C311" s="3">
        <v>42064</v>
      </c>
      <c r="D311" s="2" t="s">
        <v>2</v>
      </c>
      <c r="E311" s="2" t="s">
        <v>3</v>
      </c>
      <c r="F311" s="5" t="s">
        <v>107</v>
      </c>
      <c r="G311" s="2" t="s">
        <v>257</v>
      </c>
      <c r="H311" s="2" t="s">
        <v>6</v>
      </c>
      <c r="I311" s="4">
        <v>120000</v>
      </c>
      <c r="J311" s="4">
        <f t="shared" si="16"/>
        <v>12000</v>
      </c>
      <c r="K311" s="4">
        <f t="shared" si="17"/>
        <v>6000</v>
      </c>
      <c r="L311" s="2">
        <v>2</v>
      </c>
      <c r="M311" s="2">
        <v>5</v>
      </c>
      <c r="N311" s="2">
        <v>3</v>
      </c>
      <c r="O311" s="2">
        <v>5</v>
      </c>
      <c r="P311" s="2">
        <v>3</v>
      </c>
      <c r="Q311" s="2">
        <f t="shared" si="18"/>
        <v>4</v>
      </c>
      <c r="R311" s="1" t="str">
        <f t="shared" si="19"/>
        <v>Non Eligible</v>
      </c>
      <c r="S311" s="34"/>
    </row>
    <row r="312" spans="1:19" x14ac:dyDescent="0.25">
      <c r="A312" s="2" t="s">
        <v>281</v>
      </c>
      <c r="B312" s="2" t="s">
        <v>1</v>
      </c>
      <c r="C312" s="3">
        <v>41913</v>
      </c>
      <c r="D312" s="2" t="s">
        <v>2</v>
      </c>
      <c r="E312" s="2" t="s">
        <v>3</v>
      </c>
      <c r="F312" s="6" t="s">
        <v>107</v>
      </c>
      <c r="G312" s="2" t="s">
        <v>257</v>
      </c>
      <c r="H312" s="2" t="s">
        <v>10</v>
      </c>
      <c r="I312" s="4">
        <v>120000</v>
      </c>
      <c r="J312" s="4">
        <f t="shared" si="16"/>
        <v>0</v>
      </c>
      <c r="K312" s="4">
        <f t="shared" si="17"/>
        <v>6000</v>
      </c>
      <c r="L312" s="2">
        <v>4</v>
      </c>
      <c r="M312" s="2">
        <v>3</v>
      </c>
      <c r="N312" s="2">
        <v>4</v>
      </c>
      <c r="O312" s="2">
        <v>2</v>
      </c>
      <c r="P312" s="2">
        <v>3</v>
      </c>
      <c r="Q312" s="2">
        <f t="shared" si="18"/>
        <v>3</v>
      </c>
      <c r="R312" s="1" t="str">
        <f t="shared" si="19"/>
        <v>Non Eligible</v>
      </c>
      <c r="S312" s="34"/>
    </row>
    <row r="313" spans="1:19" x14ac:dyDescent="0.25">
      <c r="A313" s="2" t="s">
        <v>282</v>
      </c>
      <c r="B313" s="2" t="s">
        <v>1</v>
      </c>
      <c r="C313" s="3">
        <v>41883</v>
      </c>
      <c r="D313" s="2" t="s">
        <v>2</v>
      </c>
      <c r="E313" s="2" t="s">
        <v>8</v>
      </c>
      <c r="F313" s="5" t="s">
        <v>107</v>
      </c>
      <c r="G313" s="2" t="s">
        <v>257</v>
      </c>
      <c r="H313" s="2" t="s">
        <v>10</v>
      </c>
      <c r="I313" s="4">
        <v>120000</v>
      </c>
      <c r="J313" s="4">
        <f t="shared" si="16"/>
        <v>0</v>
      </c>
      <c r="K313" s="4">
        <f t="shared" si="17"/>
        <v>6000</v>
      </c>
      <c r="L313" s="2">
        <v>7</v>
      </c>
      <c r="M313" s="2">
        <v>3</v>
      </c>
      <c r="N313" s="2">
        <v>3</v>
      </c>
      <c r="O313" s="2">
        <v>1</v>
      </c>
      <c r="P313" s="2">
        <v>3</v>
      </c>
      <c r="Q313" s="2">
        <f t="shared" si="18"/>
        <v>2.5</v>
      </c>
      <c r="R313" s="1" t="str">
        <f t="shared" si="19"/>
        <v>Non Eligible</v>
      </c>
      <c r="S313" s="34"/>
    </row>
    <row r="314" spans="1:19" x14ac:dyDescent="0.25">
      <c r="A314" s="2" t="s">
        <v>283</v>
      </c>
      <c r="B314" s="2" t="s">
        <v>1</v>
      </c>
      <c r="C314" s="3">
        <v>42125</v>
      </c>
      <c r="D314" s="2" t="s">
        <v>31</v>
      </c>
      <c r="E314" s="2" t="s">
        <v>8</v>
      </c>
      <c r="F314" s="6" t="s">
        <v>107</v>
      </c>
      <c r="G314" s="2" t="s">
        <v>257</v>
      </c>
      <c r="H314" s="2" t="s">
        <v>6</v>
      </c>
      <c r="I314" s="4">
        <v>100000</v>
      </c>
      <c r="J314" s="4">
        <f t="shared" si="16"/>
        <v>0</v>
      </c>
      <c r="K314" s="4">
        <f t="shared" si="17"/>
        <v>5000</v>
      </c>
      <c r="L314" s="2">
        <v>8</v>
      </c>
      <c r="M314" s="2">
        <v>4</v>
      </c>
      <c r="N314" s="2">
        <v>3</v>
      </c>
      <c r="O314" s="2">
        <v>2</v>
      </c>
      <c r="P314" s="2">
        <v>4</v>
      </c>
      <c r="Q314" s="2">
        <f t="shared" si="18"/>
        <v>3.25</v>
      </c>
      <c r="R314" s="1" t="str">
        <f t="shared" si="19"/>
        <v>Non Eligible</v>
      </c>
      <c r="S314" s="34"/>
    </row>
    <row r="315" spans="1:19" x14ac:dyDescent="0.25">
      <c r="A315" s="2" t="s">
        <v>284</v>
      </c>
      <c r="B315" s="2" t="s">
        <v>1</v>
      </c>
      <c r="C315" s="3">
        <v>41821</v>
      </c>
      <c r="D315" s="2" t="s">
        <v>2</v>
      </c>
      <c r="E315" s="2" t="s">
        <v>3</v>
      </c>
      <c r="F315" s="5" t="s">
        <v>107</v>
      </c>
      <c r="G315" s="2" t="s">
        <v>257</v>
      </c>
      <c r="H315" s="2" t="s">
        <v>10</v>
      </c>
      <c r="I315" s="4">
        <v>110000</v>
      </c>
      <c r="J315" s="4">
        <f t="shared" si="16"/>
        <v>5500</v>
      </c>
      <c r="K315" s="4">
        <f t="shared" si="17"/>
        <v>5500</v>
      </c>
      <c r="L315" s="2">
        <v>7</v>
      </c>
      <c r="M315" s="2">
        <v>2</v>
      </c>
      <c r="N315" s="2">
        <v>4</v>
      </c>
      <c r="O315" s="2">
        <v>3</v>
      </c>
      <c r="P315" s="2">
        <v>5</v>
      </c>
      <c r="Q315" s="2">
        <f t="shared" si="18"/>
        <v>3.5</v>
      </c>
      <c r="R315" s="1" t="str">
        <f t="shared" si="19"/>
        <v>Non Eligible</v>
      </c>
      <c r="S315" s="34"/>
    </row>
    <row r="316" spans="1:19" x14ac:dyDescent="0.25">
      <c r="A316" s="2" t="s">
        <v>285</v>
      </c>
      <c r="B316" s="2" t="s">
        <v>1</v>
      </c>
      <c r="C316" s="3">
        <v>42156</v>
      </c>
      <c r="D316" s="2" t="s">
        <v>2</v>
      </c>
      <c r="E316" s="2" t="s">
        <v>8</v>
      </c>
      <c r="F316" s="6" t="s">
        <v>107</v>
      </c>
      <c r="G316" s="2" t="s">
        <v>257</v>
      </c>
      <c r="H316" s="2" t="s">
        <v>10</v>
      </c>
      <c r="I316" s="4">
        <v>120000</v>
      </c>
      <c r="J316" s="4">
        <f t="shared" si="16"/>
        <v>0</v>
      </c>
      <c r="K316" s="4">
        <f t="shared" si="17"/>
        <v>6000</v>
      </c>
      <c r="L316" s="2">
        <v>5</v>
      </c>
      <c r="M316" s="2">
        <v>4</v>
      </c>
      <c r="N316" s="2">
        <v>4</v>
      </c>
      <c r="O316" s="2">
        <v>4</v>
      </c>
      <c r="P316" s="2">
        <v>1</v>
      </c>
      <c r="Q316" s="2">
        <f t="shared" si="18"/>
        <v>3.25</v>
      </c>
      <c r="R316" s="1" t="str">
        <f t="shared" si="19"/>
        <v>Non Eligible</v>
      </c>
      <c r="S316" s="34"/>
    </row>
    <row r="317" spans="1:19" x14ac:dyDescent="0.25">
      <c r="A317" s="2" t="s">
        <v>286</v>
      </c>
      <c r="B317" s="2" t="s">
        <v>1</v>
      </c>
      <c r="C317" s="3">
        <v>42491</v>
      </c>
      <c r="D317" s="2" t="s">
        <v>2</v>
      </c>
      <c r="E317" s="2" t="s">
        <v>3</v>
      </c>
      <c r="F317" s="5" t="s">
        <v>107</v>
      </c>
      <c r="G317" s="2" t="s">
        <v>257</v>
      </c>
      <c r="H317" s="2" t="s">
        <v>10</v>
      </c>
      <c r="I317" s="4">
        <v>80000</v>
      </c>
      <c r="J317" s="4">
        <f t="shared" si="16"/>
        <v>4000</v>
      </c>
      <c r="K317" s="4">
        <f t="shared" si="17"/>
        <v>4000</v>
      </c>
      <c r="L317" s="2">
        <v>10</v>
      </c>
      <c r="M317" s="2">
        <v>5</v>
      </c>
      <c r="N317" s="2">
        <v>4</v>
      </c>
      <c r="O317" s="2">
        <v>5</v>
      </c>
      <c r="P317" s="2">
        <v>1</v>
      </c>
      <c r="Q317" s="2">
        <f t="shared" si="18"/>
        <v>3.75</v>
      </c>
      <c r="R317" s="1" t="str">
        <f t="shared" si="19"/>
        <v>Non Eligible</v>
      </c>
      <c r="S317" s="34"/>
    </row>
    <row r="318" spans="1:19" x14ac:dyDescent="0.25">
      <c r="A318" s="2" t="s">
        <v>287</v>
      </c>
      <c r="B318" s="2" t="s">
        <v>1</v>
      </c>
      <c r="C318" s="3">
        <v>42339</v>
      </c>
      <c r="D318" s="2" t="s">
        <v>2</v>
      </c>
      <c r="E318" s="2" t="s">
        <v>8</v>
      </c>
      <c r="F318" s="6" t="s">
        <v>107</v>
      </c>
      <c r="G318" s="2" t="s">
        <v>257</v>
      </c>
      <c r="H318" s="2" t="s">
        <v>6</v>
      </c>
      <c r="I318" s="4">
        <v>120000</v>
      </c>
      <c r="J318" s="4">
        <f t="shared" si="16"/>
        <v>12000</v>
      </c>
      <c r="K318" s="4">
        <f t="shared" si="17"/>
        <v>6000</v>
      </c>
      <c r="L318" s="2">
        <v>5</v>
      </c>
      <c r="M318" s="2">
        <v>5</v>
      </c>
      <c r="N318" s="2">
        <v>1</v>
      </c>
      <c r="O318" s="2">
        <v>5</v>
      </c>
      <c r="P318" s="2">
        <v>5</v>
      </c>
      <c r="Q318" s="2">
        <f t="shared" si="18"/>
        <v>4</v>
      </c>
      <c r="R318" s="1" t="str">
        <f t="shared" si="19"/>
        <v>Non Eligible</v>
      </c>
      <c r="S318" s="34"/>
    </row>
    <row r="319" spans="1:19" x14ac:dyDescent="0.25">
      <c r="A319" s="2" t="s">
        <v>288</v>
      </c>
      <c r="B319" s="2" t="s">
        <v>1</v>
      </c>
      <c r="C319" s="3">
        <v>42887</v>
      </c>
      <c r="D319" s="2" t="s">
        <v>2</v>
      </c>
      <c r="E319" s="2" t="s">
        <v>3</v>
      </c>
      <c r="F319" s="5" t="s">
        <v>107</v>
      </c>
      <c r="G319" s="2" t="s">
        <v>257</v>
      </c>
      <c r="H319" s="2" t="s">
        <v>6</v>
      </c>
      <c r="I319" s="4">
        <v>130000</v>
      </c>
      <c r="J319" s="4">
        <f t="shared" si="16"/>
        <v>13000</v>
      </c>
      <c r="K319" s="4">
        <f t="shared" si="17"/>
        <v>6500</v>
      </c>
      <c r="L319" s="2">
        <v>4</v>
      </c>
      <c r="M319" s="2">
        <v>5</v>
      </c>
      <c r="N319" s="2">
        <v>5</v>
      </c>
      <c r="O319" s="2">
        <v>4</v>
      </c>
      <c r="P319" s="2">
        <v>2</v>
      </c>
      <c r="Q319" s="2">
        <f t="shared" si="18"/>
        <v>4</v>
      </c>
      <c r="R319" s="1" t="str">
        <f t="shared" si="19"/>
        <v>Non Eligible</v>
      </c>
      <c r="S319" s="34"/>
    </row>
    <row r="320" spans="1:19" x14ac:dyDescent="0.25">
      <c r="A320" s="2" t="s">
        <v>289</v>
      </c>
      <c r="B320" s="2" t="s">
        <v>1</v>
      </c>
      <c r="C320" s="3">
        <v>42736</v>
      </c>
      <c r="D320" s="2" t="s">
        <v>2</v>
      </c>
      <c r="E320" s="2" t="s">
        <v>3</v>
      </c>
      <c r="F320" s="6" t="s">
        <v>107</v>
      </c>
      <c r="G320" s="2" t="s">
        <v>257</v>
      </c>
      <c r="H320" s="2" t="s">
        <v>6</v>
      </c>
      <c r="I320" s="4">
        <v>110000</v>
      </c>
      <c r="J320" s="4">
        <f t="shared" si="16"/>
        <v>16500</v>
      </c>
      <c r="K320" s="4">
        <f t="shared" si="17"/>
        <v>5500</v>
      </c>
      <c r="L320" s="2">
        <v>1</v>
      </c>
      <c r="M320" s="2">
        <v>5</v>
      </c>
      <c r="N320" s="2">
        <v>5</v>
      </c>
      <c r="O320" s="2">
        <v>5</v>
      </c>
      <c r="P320" s="2">
        <v>5</v>
      </c>
      <c r="Q320" s="2">
        <f t="shared" si="18"/>
        <v>5</v>
      </c>
      <c r="R320" s="1" t="str">
        <f t="shared" si="19"/>
        <v>Eligible</v>
      </c>
      <c r="S320" s="34"/>
    </row>
    <row r="321" spans="1:19" x14ac:dyDescent="0.25">
      <c r="A321" s="2" t="s">
        <v>290</v>
      </c>
      <c r="B321" s="2" t="s">
        <v>1</v>
      </c>
      <c r="C321" s="3">
        <v>42917</v>
      </c>
      <c r="D321" s="2" t="s">
        <v>31</v>
      </c>
      <c r="E321" s="2" t="s">
        <v>8</v>
      </c>
      <c r="F321" s="5" t="s">
        <v>107</v>
      </c>
      <c r="G321" s="2" t="s">
        <v>257</v>
      </c>
      <c r="H321" s="2" t="s">
        <v>10</v>
      </c>
      <c r="I321" s="4">
        <v>110000</v>
      </c>
      <c r="J321" s="4">
        <f t="shared" si="16"/>
        <v>16500</v>
      </c>
      <c r="K321" s="4">
        <f t="shared" si="17"/>
        <v>5500</v>
      </c>
      <c r="L321" s="2">
        <v>3</v>
      </c>
      <c r="M321" s="2">
        <v>5</v>
      </c>
      <c r="N321" s="2">
        <v>5</v>
      </c>
      <c r="O321" s="2">
        <v>5</v>
      </c>
      <c r="P321" s="2">
        <v>5</v>
      </c>
      <c r="Q321" s="2">
        <f t="shared" si="18"/>
        <v>5</v>
      </c>
      <c r="R321" s="1" t="str">
        <f t="shared" si="19"/>
        <v>Eligible</v>
      </c>
      <c r="S321" s="34"/>
    </row>
    <row r="322" spans="1:19" x14ac:dyDescent="0.25">
      <c r="A322" s="2" t="s">
        <v>291</v>
      </c>
      <c r="B322" s="2" t="s">
        <v>1</v>
      </c>
      <c r="C322" s="3">
        <v>42125</v>
      </c>
      <c r="D322" s="2" t="s">
        <v>2</v>
      </c>
      <c r="E322" s="2" t="s">
        <v>3</v>
      </c>
      <c r="F322" s="6" t="s">
        <v>107</v>
      </c>
      <c r="G322" s="2" t="s">
        <v>257</v>
      </c>
      <c r="H322" s="2" t="s">
        <v>10</v>
      </c>
      <c r="I322" s="4">
        <v>80000</v>
      </c>
      <c r="J322" s="4">
        <f t="shared" ref="J322:J385" si="20">IF(Q322&gt;=4.5,I322*0.15,IF(Q322&gt;=4,I322*0.1,IF(Q322&gt;=3.5,I322*0.05,IF(Q322&lt;3.5,I322*0))))</f>
        <v>0</v>
      </c>
      <c r="K322" s="4">
        <f t="shared" ref="K322:K385" si="21">0.05*I322</f>
        <v>4000</v>
      </c>
      <c r="L322" s="2">
        <v>4</v>
      </c>
      <c r="M322" s="2">
        <v>2</v>
      </c>
      <c r="N322" s="2">
        <v>2</v>
      </c>
      <c r="O322" s="2">
        <v>1</v>
      </c>
      <c r="P322" s="2">
        <v>3</v>
      </c>
      <c r="Q322" s="2">
        <f t="shared" si="18"/>
        <v>2</v>
      </c>
      <c r="R322" s="1" t="str">
        <f t="shared" si="19"/>
        <v>Non Eligible</v>
      </c>
      <c r="S322" s="34"/>
    </row>
    <row r="323" spans="1:19" x14ac:dyDescent="0.25">
      <c r="A323" s="2" t="s">
        <v>292</v>
      </c>
      <c r="B323" s="2" t="s">
        <v>1</v>
      </c>
      <c r="C323" s="3">
        <v>42917</v>
      </c>
      <c r="D323" s="2" t="s">
        <v>2</v>
      </c>
      <c r="E323" s="2" t="s">
        <v>8</v>
      </c>
      <c r="F323" s="5" t="s">
        <v>107</v>
      </c>
      <c r="G323" s="2" t="s">
        <v>257</v>
      </c>
      <c r="H323" s="2" t="s">
        <v>6</v>
      </c>
      <c r="I323" s="4">
        <v>90000</v>
      </c>
      <c r="J323" s="4">
        <f t="shared" si="20"/>
        <v>9000</v>
      </c>
      <c r="K323" s="4">
        <f t="shared" si="21"/>
        <v>4500</v>
      </c>
      <c r="L323" s="2">
        <v>5</v>
      </c>
      <c r="M323" s="2">
        <v>3</v>
      </c>
      <c r="N323" s="2">
        <v>5</v>
      </c>
      <c r="O323" s="2">
        <v>5</v>
      </c>
      <c r="P323" s="2">
        <v>3</v>
      </c>
      <c r="Q323" s="2">
        <f t="shared" ref="Q323:Q386" si="22">SUM(M323:P323)/4</f>
        <v>4</v>
      </c>
      <c r="R323" s="1" t="str">
        <f t="shared" ref="R323:R386" si="23">IF(Q323&gt;=4.25, "Eligible", "Non Eligible")</f>
        <v>Non Eligible</v>
      </c>
      <c r="S323" s="34"/>
    </row>
    <row r="324" spans="1:19" x14ac:dyDescent="0.25">
      <c r="A324" s="2" t="s">
        <v>293</v>
      </c>
      <c r="B324" s="2" t="s">
        <v>1</v>
      </c>
      <c r="C324" s="3">
        <v>41852</v>
      </c>
      <c r="D324" s="2" t="s">
        <v>2</v>
      </c>
      <c r="E324" s="2" t="s">
        <v>3</v>
      </c>
      <c r="F324" s="6" t="s">
        <v>107</v>
      </c>
      <c r="G324" s="2" t="s">
        <v>257</v>
      </c>
      <c r="H324" s="2" t="s">
        <v>6</v>
      </c>
      <c r="I324" s="4">
        <v>130000</v>
      </c>
      <c r="J324" s="4">
        <f t="shared" si="20"/>
        <v>0</v>
      </c>
      <c r="K324" s="4">
        <f t="shared" si="21"/>
        <v>6500</v>
      </c>
      <c r="L324" s="2">
        <v>10</v>
      </c>
      <c r="M324" s="2">
        <v>3</v>
      </c>
      <c r="N324" s="2">
        <v>4</v>
      </c>
      <c r="O324" s="2">
        <v>2</v>
      </c>
      <c r="P324" s="2">
        <v>2</v>
      </c>
      <c r="Q324" s="2">
        <f t="shared" si="22"/>
        <v>2.75</v>
      </c>
      <c r="R324" s="1" t="str">
        <f t="shared" si="23"/>
        <v>Non Eligible</v>
      </c>
      <c r="S324" s="34"/>
    </row>
    <row r="325" spans="1:19" x14ac:dyDescent="0.25">
      <c r="A325" s="2" t="s">
        <v>294</v>
      </c>
      <c r="B325" s="2" t="s">
        <v>1</v>
      </c>
      <c r="C325" s="3">
        <v>42887</v>
      </c>
      <c r="D325" s="2" t="s">
        <v>2</v>
      </c>
      <c r="E325" s="2" t="s">
        <v>8</v>
      </c>
      <c r="F325" s="5" t="s">
        <v>147</v>
      </c>
      <c r="G325" s="2" t="s">
        <v>257</v>
      </c>
      <c r="H325" s="2" t="s">
        <v>6</v>
      </c>
      <c r="I325" s="4">
        <v>130000</v>
      </c>
      <c r="J325" s="4">
        <f t="shared" si="20"/>
        <v>19500</v>
      </c>
      <c r="K325" s="4">
        <f t="shared" si="21"/>
        <v>6500</v>
      </c>
      <c r="L325" s="2">
        <v>5</v>
      </c>
      <c r="M325" s="2">
        <v>5</v>
      </c>
      <c r="N325" s="2">
        <v>4</v>
      </c>
      <c r="O325" s="2">
        <v>5</v>
      </c>
      <c r="P325" s="2">
        <v>5</v>
      </c>
      <c r="Q325" s="2">
        <f t="shared" si="22"/>
        <v>4.75</v>
      </c>
      <c r="R325" s="1" t="str">
        <f t="shared" si="23"/>
        <v>Eligible</v>
      </c>
      <c r="S325" s="34"/>
    </row>
    <row r="326" spans="1:19" x14ac:dyDescent="0.25">
      <c r="A326" s="2" t="s">
        <v>295</v>
      </c>
      <c r="B326" s="2" t="s">
        <v>1</v>
      </c>
      <c r="C326" s="3">
        <v>42583</v>
      </c>
      <c r="D326" s="2" t="s">
        <v>2</v>
      </c>
      <c r="E326" s="2" t="s">
        <v>3</v>
      </c>
      <c r="F326" s="6" t="s">
        <v>147</v>
      </c>
      <c r="G326" s="2" t="s">
        <v>257</v>
      </c>
      <c r="H326" s="2" t="s">
        <v>6</v>
      </c>
      <c r="I326" s="4">
        <v>120000</v>
      </c>
      <c r="J326" s="4">
        <f t="shared" si="20"/>
        <v>6000</v>
      </c>
      <c r="K326" s="4">
        <f t="shared" si="21"/>
        <v>6000</v>
      </c>
      <c r="L326" s="2">
        <v>7</v>
      </c>
      <c r="M326" s="2">
        <v>4</v>
      </c>
      <c r="N326" s="2">
        <v>4</v>
      </c>
      <c r="O326" s="2">
        <v>5</v>
      </c>
      <c r="P326" s="2">
        <v>1</v>
      </c>
      <c r="Q326" s="2">
        <f t="shared" si="22"/>
        <v>3.5</v>
      </c>
      <c r="R326" s="1" t="str">
        <f t="shared" si="23"/>
        <v>Non Eligible</v>
      </c>
      <c r="S326" s="34"/>
    </row>
    <row r="327" spans="1:19" x14ac:dyDescent="0.25">
      <c r="A327" s="2" t="s">
        <v>296</v>
      </c>
      <c r="B327" s="2" t="s">
        <v>1</v>
      </c>
      <c r="C327" s="3">
        <v>42401</v>
      </c>
      <c r="D327" s="2" t="s">
        <v>2</v>
      </c>
      <c r="E327" s="2" t="s">
        <v>3</v>
      </c>
      <c r="F327" s="5" t="s">
        <v>147</v>
      </c>
      <c r="G327" s="2" t="s">
        <v>257</v>
      </c>
      <c r="H327" s="2" t="s">
        <v>6</v>
      </c>
      <c r="I327" s="4">
        <v>130000</v>
      </c>
      <c r="J327" s="4">
        <f t="shared" si="20"/>
        <v>6500</v>
      </c>
      <c r="K327" s="4">
        <f t="shared" si="21"/>
        <v>6500</v>
      </c>
      <c r="L327" s="2">
        <v>2</v>
      </c>
      <c r="M327" s="2">
        <v>5</v>
      </c>
      <c r="N327" s="2">
        <v>2</v>
      </c>
      <c r="O327" s="2">
        <v>4</v>
      </c>
      <c r="P327" s="2">
        <v>3</v>
      </c>
      <c r="Q327" s="2">
        <f t="shared" si="22"/>
        <v>3.5</v>
      </c>
      <c r="R327" s="1" t="str">
        <f t="shared" si="23"/>
        <v>Non Eligible</v>
      </c>
      <c r="S327" s="34"/>
    </row>
    <row r="328" spans="1:19" x14ac:dyDescent="0.25">
      <c r="A328" s="2" t="s">
        <v>297</v>
      </c>
      <c r="B328" s="2" t="s">
        <v>1</v>
      </c>
      <c r="C328" s="3">
        <v>42795</v>
      </c>
      <c r="D328" s="2" t="s">
        <v>2</v>
      </c>
      <c r="E328" s="2" t="s">
        <v>8</v>
      </c>
      <c r="F328" s="6" t="s">
        <v>147</v>
      </c>
      <c r="G328" s="2" t="s">
        <v>257</v>
      </c>
      <c r="H328" s="2" t="s">
        <v>10</v>
      </c>
      <c r="I328" s="4">
        <v>110000</v>
      </c>
      <c r="J328" s="4">
        <f t="shared" si="20"/>
        <v>11000</v>
      </c>
      <c r="K328" s="4">
        <f t="shared" si="21"/>
        <v>5500</v>
      </c>
      <c r="L328" s="2">
        <v>1</v>
      </c>
      <c r="M328" s="2">
        <v>5</v>
      </c>
      <c r="N328" s="2">
        <v>5</v>
      </c>
      <c r="O328" s="2">
        <v>3</v>
      </c>
      <c r="P328" s="2">
        <v>3</v>
      </c>
      <c r="Q328" s="2">
        <f t="shared" si="22"/>
        <v>4</v>
      </c>
      <c r="R328" s="1" t="str">
        <f t="shared" si="23"/>
        <v>Non Eligible</v>
      </c>
      <c r="S328" s="34"/>
    </row>
    <row r="329" spans="1:19" x14ac:dyDescent="0.25">
      <c r="A329" s="2" t="s">
        <v>293</v>
      </c>
      <c r="B329" s="2" t="s">
        <v>1</v>
      </c>
      <c r="C329" s="3">
        <v>42856</v>
      </c>
      <c r="D329" s="2" t="s">
        <v>2</v>
      </c>
      <c r="E329" s="2" t="s">
        <v>3</v>
      </c>
      <c r="F329" s="5" t="s">
        <v>147</v>
      </c>
      <c r="G329" s="2" t="s">
        <v>257</v>
      </c>
      <c r="H329" s="2" t="s">
        <v>6</v>
      </c>
      <c r="I329" s="4">
        <v>110000</v>
      </c>
      <c r="J329" s="4">
        <f t="shared" si="20"/>
        <v>16500</v>
      </c>
      <c r="K329" s="4">
        <f t="shared" si="21"/>
        <v>5500</v>
      </c>
      <c r="L329" s="2">
        <v>4</v>
      </c>
      <c r="M329" s="2">
        <v>5</v>
      </c>
      <c r="N329" s="2">
        <v>3</v>
      </c>
      <c r="O329" s="2">
        <v>5</v>
      </c>
      <c r="P329" s="2">
        <v>5</v>
      </c>
      <c r="Q329" s="2">
        <f t="shared" si="22"/>
        <v>4.5</v>
      </c>
      <c r="R329" s="1" t="str">
        <f t="shared" si="23"/>
        <v>Eligible</v>
      </c>
      <c r="S329" s="34"/>
    </row>
    <row r="330" spans="1:19" x14ac:dyDescent="0.25">
      <c r="A330" s="2" t="s">
        <v>298</v>
      </c>
      <c r="B330" s="2" t="s">
        <v>1</v>
      </c>
      <c r="C330" s="3">
        <v>42856</v>
      </c>
      <c r="D330" s="2" t="s">
        <v>2</v>
      </c>
      <c r="E330" s="2" t="s">
        <v>8</v>
      </c>
      <c r="F330" s="6" t="s">
        <v>147</v>
      </c>
      <c r="G330" s="2" t="s">
        <v>257</v>
      </c>
      <c r="H330" s="2" t="s">
        <v>10</v>
      </c>
      <c r="I330" s="4">
        <v>90000</v>
      </c>
      <c r="J330" s="4">
        <f t="shared" si="20"/>
        <v>9000</v>
      </c>
      <c r="K330" s="4">
        <f t="shared" si="21"/>
        <v>4500</v>
      </c>
      <c r="L330" s="2">
        <v>0</v>
      </c>
      <c r="M330" s="2">
        <v>5</v>
      </c>
      <c r="N330" s="2">
        <v>5</v>
      </c>
      <c r="O330" s="2">
        <v>3</v>
      </c>
      <c r="P330" s="2">
        <v>3</v>
      </c>
      <c r="Q330" s="2">
        <f t="shared" si="22"/>
        <v>4</v>
      </c>
      <c r="R330" s="1" t="str">
        <f t="shared" si="23"/>
        <v>Non Eligible</v>
      </c>
      <c r="S330" s="34"/>
    </row>
    <row r="331" spans="1:19" x14ac:dyDescent="0.25">
      <c r="A331" s="2" t="s">
        <v>299</v>
      </c>
      <c r="B331" s="2" t="s">
        <v>1</v>
      </c>
      <c r="C331" s="3">
        <v>42795</v>
      </c>
      <c r="D331" s="2" t="s">
        <v>2</v>
      </c>
      <c r="E331" s="2" t="s">
        <v>3</v>
      </c>
      <c r="F331" s="5" t="s">
        <v>147</v>
      </c>
      <c r="G331" s="2" t="s">
        <v>257</v>
      </c>
      <c r="H331" s="2" t="s">
        <v>6</v>
      </c>
      <c r="I331" s="4">
        <v>130000</v>
      </c>
      <c r="J331" s="4">
        <f t="shared" si="20"/>
        <v>19500</v>
      </c>
      <c r="K331" s="4">
        <f t="shared" si="21"/>
        <v>6500</v>
      </c>
      <c r="L331" s="2">
        <v>0</v>
      </c>
      <c r="M331" s="2">
        <v>4</v>
      </c>
      <c r="N331" s="2">
        <v>5</v>
      </c>
      <c r="O331" s="2">
        <v>5</v>
      </c>
      <c r="P331" s="2">
        <v>4</v>
      </c>
      <c r="Q331" s="2">
        <f t="shared" si="22"/>
        <v>4.5</v>
      </c>
      <c r="R331" s="1" t="str">
        <f t="shared" si="23"/>
        <v>Eligible</v>
      </c>
      <c r="S331" s="34"/>
    </row>
    <row r="332" spans="1:19" x14ac:dyDescent="0.25">
      <c r="A332" s="2" t="s">
        <v>300</v>
      </c>
      <c r="B332" s="2" t="s">
        <v>1</v>
      </c>
      <c r="C332" s="3">
        <v>42217</v>
      </c>
      <c r="D332" s="2" t="s">
        <v>2</v>
      </c>
      <c r="E332" s="2" t="s">
        <v>3</v>
      </c>
      <c r="F332" s="6" t="s">
        <v>147</v>
      </c>
      <c r="G332" s="2" t="s">
        <v>257</v>
      </c>
      <c r="H332" s="2" t="s">
        <v>6</v>
      </c>
      <c r="I332" s="4">
        <v>120000</v>
      </c>
      <c r="J332" s="4">
        <f t="shared" si="20"/>
        <v>0</v>
      </c>
      <c r="K332" s="4">
        <f t="shared" si="21"/>
        <v>6000</v>
      </c>
      <c r="L332" s="2">
        <v>3</v>
      </c>
      <c r="M332" s="2">
        <v>5</v>
      </c>
      <c r="N332" s="2">
        <v>2</v>
      </c>
      <c r="O332" s="2">
        <v>1</v>
      </c>
      <c r="P332" s="2">
        <v>5</v>
      </c>
      <c r="Q332" s="2">
        <f t="shared" si="22"/>
        <v>3.25</v>
      </c>
      <c r="R332" s="1" t="str">
        <f t="shared" si="23"/>
        <v>Non Eligible</v>
      </c>
      <c r="S332" s="34"/>
    </row>
    <row r="333" spans="1:19" x14ac:dyDescent="0.25">
      <c r="A333" s="2" t="s">
        <v>301</v>
      </c>
      <c r="B333" s="2" t="s">
        <v>1</v>
      </c>
      <c r="C333" s="3">
        <v>41944</v>
      </c>
      <c r="D333" s="2" t="s">
        <v>2</v>
      </c>
      <c r="E333" s="2" t="s">
        <v>8</v>
      </c>
      <c r="F333" s="5" t="s">
        <v>147</v>
      </c>
      <c r="G333" s="2" t="s">
        <v>257</v>
      </c>
      <c r="H333" s="2" t="s">
        <v>10</v>
      </c>
      <c r="I333" s="4">
        <v>110000</v>
      </c>
      <c r="J333" s="4">
        <f t="shared" si="20"/>
        <v>0</v>
      </c>
      <c r="K333" s="4">
        <f t="shared" si="21"/>
        <v>5500</v>
      </c>
      <c r="L333" s="2">
        <v>7</v>
      </c>
      <c r="M333" s="2">
        <v>3</v>
      </c>
      <c r="N333" s="2">
        <v>3</v>
      </c>
      <c r="O333" s="2">
        <v>2</v>
      </c>
      <c r="P333" s="2">
        <v>4</v>
      </c>
      <c r="Q333" s="2">
        <f t="shared" si="22"/>
        <v>3</v>
      </c>
      <c r="R333" s="1" t="str">
        <f t="shared" si="23"/>
        <v>Non Eligible</v>
      </c>
      <c r="S333" s="34"/>
    </row>
    <row r="334" spans="1:19" x14ac:dyDescent="0.25">
      <c r="A334" s="2" t="s">
        <v>302</v>
      </c>
      <c r="B334" s="2" t="s">
        <v>1</v>
      </c>
      <c r="C334" s="3">
        <v>42522</v>
      </c>
      <c r="D334" s="2" t="s">
        <v>2</v>
      </c>
      <c r="E334" s="2" t="s">
        <v>3</v>
      </c>
      <c r="F334" s="6" t="s">
        <v>190</v>
      </c>
      <c r="G334" s="2" t="s">
        <v>257</v>
      </c>
      <c r="H334" s="2" t="s">
        <v>10</v>
      </c>
      <c r="I334" s="4">
        <v>90000</v>
      </c>
      <c r="J334" s="4">
        <f t="shared" si="20"/>
        <v>4500</v>
      </c>
      <c r="K334" s="4">
        <f t="shared" si="21"/>
        <v>4500</v>
      </c>
      <c r="L334" s="2">
        <v>2</v>
      </c>
      <c r="M334" s="2">
        <v>4</v>
      </c>
      <c r="N334" s="2">
        <v>4</v>
      </c>
      <c r="O334" s="2">
        <v>3</v>
      </c>
      <c r="P334" s="2">
        <v>3</v>
      </c>
      <c r="Q334" s="2">
        <f t="shared" si="22"/>
        <v>3.5</v>
      </c>
      <c r="R334" s="1" t="str">
        <f t="shared" si="23"/>
        <v>Non Eligible</v>
      </c>
      <c r="S334" s="34"/>
    </row>
    <row r="335" spans="1:19" x14ac:dyDescent="0.25">
      <c r="A335" s="2" t="s">
        <v>303</v>
      </c>
      <c r="B335" s="2" t="s">
        <v>1</v>
      </c>
      <c r="C335" s="3">
        <v>42767</v>
      </c>
      <c r="D335" s="2" t="s">
        <v>2</v>
      </c>
      <c r="E335" s="2" t="s">
        <v>3</v>
      </c>
      <c r="F335" s="5" t="s">
        <v>190</v>
      </c>
      <c r="G335" s="2" t="s">
        <v>257</v>
      </c>
      <c r="H335" s="2" t="s">
        <v>10</v>
      </c>
      <c r="I335" s="4">
        <v>130000</v>
      </c>
      <c r="J335" s="4">
        <f t="shared" si="20"/>
        <v>6500</v>
      </c>
      <c r="K335" s="4">
        <f t="shared" si="21"/>
        <v>6500</v>
      </c>
      <c r="L335" s="2">
        <v>0</v>
      </c>
      <c r="M335" s="2">
        <v>3</v>
      </c>
      <c r="N335" s="2">
        <v>5</v>
      </c>
      <c r="O335" s="2">
        <v>4</v>
      </c>
      <c r="P335" s="2">
        <v>3</v>
      </c>
      <c r="Q335" s="2">
        <f t="shared" si="22"/>
        <v>3.75</v>
      </c>
      <c r="R335" s="1" t="str">
        <f t="shared" si="23"/>
        <v>Non Eligible</v>
      </c>
      <c r="S335" s="34"/>
    </row>
    <row r="336" spans="1:19" x14ac:dyDescent="0.25">
      <c r="A336" s="2" t="s">
        <v>304</v>
      </c>
      <c r="B336" s="2" t="s">
        <v>1</v>
      </c>
      <c r="C336" s="3">
        <v>42064</v>
      </c>
      <c r="D336" s="2" t="s">
        <v>2</v>
      </c>
      <c r="E336" s="2" t="s">
        <v>3</v>
      </c>
      <c r="F336" s="6" t="s">
        <v>203</v>
      </c>
      <c r="G336" s="2" t="s">
        <v>257</v>
      </c>
      <c r="H336" s="2" t="s">
        <v>6</v>
      </c>
      <c r="I336" s="4">
        <v>120000</v>
      </c>
      <c r="J336" s="4">
        <f t="shared" si="20"/>
        <v>6000</v>
      </c>
      <c r="K336" s="4">
        <f t="shared" si="21"/>
        <v>6000</v>
      </c>
      <c r="L336" s="2">
        <v>8</v>
      </c>
      <c r="M336" s="2">
        <v>3</v>
      </c>
      <c r="N336" s="2">
        <v>4</v>
      </c>
      <c r="O336" s="2">
        <v>4</v>
      </c>
      <c r="P336" s="2">
        <v>4</v>
      </c>
      <c r="Q336" s="2">
        <f t="shared" si="22"/>
        <v>3.75</v>
      </c>
      <c r="R336" s="1" t="str">
        <f t="shared" si="23"/>
        <v>Non Eligible</v>
      </c>
      <c r="S336" s="34"/>
    </row>
    <row r="337" spans="1:19" x14ac:dyDescent="0.25">
      <c r="A337" s="2" t="s">
        <v>305</v>
      </c>
      <c r="B337" s="2" t="s">
        <v>1</v>
      </c>
      <c r="C337" s="3">
        <v>43009</v>
      </c>
      <c r="D337" s="2" t="s">
        <v>27</v>
      </c>
      <c r="E337" s="2" t="s">
        <v>3</v>
      </c>
      <c r="F337" s="5" t="s">
        <v>203</v>
      </c>
      <c r="G337" s="2" t="s">
        <v>257</v>
      </c>
      <c r="H337" s="2" t="s">
        <v>10</v>
      </c>
      <c r="I337" s="4">
        <v>90000</v>
      </c>
      <c r="J337" s="4">
        <f t="shared" si="20"/>
        <v>13500</v>
      </c>
      <c r="K337" s="4">
        <f t="shared" si="21"/>
        <v>4500</v>
      </c>
      <c r="L337" s="2">
        <v>3</v>
      </c>
      <c r="M337" s="2">
        <v>5</v>
      </c>
      <c r="N337" s="2">
        <v>5</v>
      </c>
      <c r="O337" s="2">
        <v>5</v>
      </c>
      <c r="P337" s="2">
        <v>4</v>
      </c>
      <c r="Q337" s="2">
        <f t="shared" si="22"/>
        <v>4.75</v>
      </c>
      <c r="R337" s="1" t="str">
        <f t="shared" si="23"/>
        <v>Eligible</v>
      </c>
      <c r="S337" s="34"/>
    </row>
    <row r="338" spans="1:19" x14ac:dyDescent="0.25">
      <c r="A338" s="2" t="s">
        <v>306</v>
      </c>
      <c r="B338" s="2" t="s">
        <v>1</v>
      </c>
      <c r="C338" s="3">
        <v>41760</v>
      </c>
      <c r="D338" s="2" t="s">
        <v>31</v>
      </c>
      <c r="E338" s="2" t="s">
        <v>3</v>
      </c>
      <c r="F338" s="6" t="s">
        <v>203</v>
      </c>
      <c r="G338" s="2" t="s">
        <v>257</v>
      </c>
      <c r="H338" s="2" t="s">
        <v>10</v>
      </c>
      <c r="I338" s="4">
        <v>100000</v>
      </c>
      <c r="J338" s="4">
        <f t="shared" si="20"/>
        <v>5000</v>
      </c>
      <c r="K338" s="4">
        <f t="shared" si="21"/>
        <v>5000</v>
      </c>
      <c r="L338" s="2">
        <v>4</v>
      </c>
      <c r="M338" s="2">
        <v>3</v>
      </c>
      <c r="N338" s="2">
        <v>4</v>
      </c>
      <c r="O338" s="2">
        <v>3</v>
      </c>
      <c r="P338" s="2">
        <v>4</v>
      </c>
      <c r="Q338" s="2">
        <f t="shared" si="22"/>
        <v>3.5</v>
      </c>
      <c r="R338" s="1" t="str">
        <f t="shared" si="23"/>
        <v>Non Eligible</v>
      </c>
      <c r="S338" s="34"/>
    </row>
    <row r="339" spans="1:19" x14ac:dyDescent="0.25">
      <c r="A339" s="2" t="s">
        <v>307</v>
      </c>
      <c r="B339" s="2" t="s">
        <v>1</v>
      </c>
      <c r="C339" s="3">
        <v>41699</v>
      </c>
      <c r="D339" s="2" t="s">
        <v>2</v>
      </c>
      <c r="E339" s="2" t="s">
        <v>3</v>
      </c>
      <c r="F339" s="5" t="s">
        <v>203</v>
      </c>
      <c r="G339" s="2" t="s">
        <v>257</v>
      </c>
      <c r="H339" s="2" t="s">
        <v>10</v>
      </c>
      <c r="I339" s="4">
        <v>80000</v>
      </c>
      <c r="J339" s="4">
        <f t="shared" si="20"/>
        <v>0</v>
      </c>
      <c r="K339" s="4">
        <f t="shared" si="21"/>
        <v>4000</v>
      </c>
      <c r="L339" s="2">
        <v>0</v>
      </c>
      <c r="M339" s="2">
        <v>3</v>
      </c>
      <c r="N339" s="2">
        <v>5</v>
      </c>
      <c r="O339" s="2">
        <v>2</v>
      </c>
      <c r="P339" s="2">
        <v>2</v>
      </c>
      <c r="Q339" s="2">
        <f t="shared" si="22"/>
        <v>3</v>
      </c>
      <c r="R339" s="1" t="str">
        <f t="shared" si="23"/>
        <v>Non Eligible</v>
      </c>
      <c r="S339" s="34"/>
    </row>
    <row r="340" spans="1:19" x14ac:dyDescent="0.25">
      <c r="A340" s="2" t="s">
        <v>306</v>
      </c>
      <c r="B340" s="2" t="s">
        <v>1</v>
      </c>
      <c r="C340" s="3">
        <v>42430</v>
      </c>
      <c r="D340" s="2" t="s">
        <v>27</v>
      </c>
      <c r="E340" s="2" t="s">
        <v>8</v>
      </c>
      <c r="F340" s="6" t="s">
        <v>203</v>
      </c>
      <c r="G340" s="2" t="s">
        <v>257</v>
      </c>
      <c r="H340" s="2" t="s">
        <v>10</v>
      </c>
      <c r="I340" s="4">
        <v>80000</v>
      </c>
      <c r="J340" s="4">
        <f t="shared" si="20"/>
        <v>0</v>
      </c>
      <c r="K340" s="4">
        <f t="shared" si="21"/>
        <v>4000</v>
      </c>
      <c r="L340" s="2">
        <v>8</v>
      </c>
      <c r="M340" s="2">
        <v>5</v>
      </c>
      <c r="N340" s="2">
        <v>3</v>
      </c>
      <c r="O340" s="2">
        <v>2</v>
      </c>
      <c r="P340" s="2">
        <v>2</v>
      </c>
      <c r="Q340" s="2">
        <f t="shared" si="22"/>
        <v>3</v>
      </c>
      <c r="R340" s="1" t="str">
        <f t="shared" si="23"/>
        <v>Non Eligible</v>
      </c>
      <c r="S340" s="34"/>
    </row>
    <row r="341" spans="1:19" x14ac:dyDescent="0.25">
      <c r="A341" s="2" t="s">
        <v>308</v>
      </c>
      <c r="B341" s="2" t="s">
        <v>1</v>
      </c>
      <c r="C341" s="3">
        <v>42095</v>
      </c>
      <c r="D341" s="2" t="s">
        <v>2</v>
      </c>
      <c r="E341" s="2" t="s">
        <v>3</v>
      </c>
      <c r="F341" s="5" t="s">
        <v>203</v>
      </c>
      <c r="G341" s="2" t="s">
        <v>257</v>
      </c>
      <c r="H341" s="2" t="s">
        <v>6</v>
      </c>
      <c r="I341" s="4">
        <v>110000</v>
      </c>
      <c r="J341" s="4">
        <f t="shared" si="20"/>
        <v>5500</v>
      </c>
      <c r="K341" s="4">
        <f t="shared" si="21"/>
        <v>5500</v>
      </c>
      <c r="L341" s="2">
        <v>9</v>
      </c>
      <c r="M341" s="2">
        <v>3</v>
      </c>
      <c r="N341" s="2">
        <v>4</v>
      </c>
      <c r="O341" s="2">
        <v>3</v>
      </c>
      <c r="P341" s="2">
        <v>4</v>
      </c>
      <c r="Q341" s="2">
        <f t="shared" si="22"/>
        <v>3.5</v>
      </c>
      <c r="R341" s="1" t="str">
        <f t="shared" si="23"/>
        <v>Non Eligible</v>
      </c>
      <c r="S341" s="34"/>
    </row>
    <row r="342" spans="1:19" x14ac:dyDescent="0.25">
      <c r="A342" s="2" t="s">
        <v>309</v>
      </c>
      <c r="B342" s="2" t="s">
        <v>1</v>
      </c>
      <c r="C342" s="3">
        <v>41852</v>
      </c>
      <c r="D342" s="2" t="s">
        <v>2</v>
      </c>
      <c r="E342" s="2" t="s">
        <v>3</v>
      </c>
      <c r="F342" s="6" t="s">
        <v>231</v>
      </c>
      <c r="G342" s="2" t="s">
        <v>257</v>
      </c>
      <c r="H342" s="2" t="s">
        <v>6</v>
      </c>
      <c r="I342" s="4">
        <v>80000</v>
      </c>
      <c r="J342" s="4">
        <f t="shared" si="20"/>
        <v>0</v>
      </c>
      <c r="K342" s="4">
        <f t="shared" si="21"/>
        <v>4000</v>
      </c>
      <c r="L342" s="2">
        <v>2</v>
      </c>
      <c r="M342" s="2">
        <v>3</v>
      </c>
      <c r="N342" s="2">
        <v>3</v>
      </c>
      <c r="O342" s="2">
        <v>2</v>
      </c>
      <c r="P342" s="2">
        <v>3</v>
      </c>
      <c r="Q342" s="2">
        <f t="shared" si="22"/>
        <v>2.75</v>
      </c>
      <c r="R342" s="1" t="str">
        <f t="shared" si="23"/>
        <v>Non Eligible</v>
      </c>
      <c r="S342" s="34"/>
    </row>
    <row r="343" spans="1:19" x14ac:dyDescent="0.25">
      <c r="A343" s="2" t="s">
        <v>310</v>
      </c>
      <c r="B343" s="2" t="s">
        <v>1</v>
      </c>
      <c r="C343" s="3">
        <v>42095</v>
      </c>
      <c r="D343" s="2" t="s">
        <v>2</v>
      </c>
      <c r="E343" s="2" t="s">
        <v>3</v>
      </c>
      <c r="F343" s="5" t="s">
        <v>231</v>
      </c>
      <c r="G343" s="2" t="s">
        <v>257</v>
      </c>
      <c r="H343" s="2" t="s">
        <v>6</v>
      </c>
      <c r="I343" s="4">
        <v>80000</v>
      </c>
      <c r="J343" s="4">
        <f t="shared" si="20"/>
        <v>4000</v>
      </c>
      <c r="K343" s="4">
        <f t="shared" si="21"/>
        <v>4000</v>
      </c>
      <c r="L343" s="2">
        <v>4</v>
      </c>
      <c r="M343" s="2">
        <v>3</v>
      </c>
      <c r="N343" s="2">
        <v>5</v>
      </c>
      <c r="O343" s="2">
        <v>3</v>
      </c>
      <c r="P343" s="2">
        <v>3</v>
      </c>
      <c r="Q343" s="2">
        <f t="shared" si="22"/>
        <v>3.5</v>
      </c>
      <c r="R343" s="1" t="str">
        <f t="shared" si="23"/>
        <v>Non Eligible</v>
      </c>
      <c r="S343" s="34"/>
    </row>
    <row r="344" spans="1:19" x14ac:dyDescent="0.25">
      <c r="A344" s="2" t="s">
        <v>311</v>
      </c>
      <c r="B344" s="2" t="s">
        <v>1</v>
      </c>
      <c r="C344" s="3">
        <v>42705</v>
      </c>
      <c r="D344" s="2" t="s">
        <v>2</v>
      </c>
      <c r="E344" s="2" t="s">
        <v>3</v>
      </c>
      <c r="F344" s="6" t="s">
        <v>241</v>
      </c>
      <c r="G344" s="2" t="s">
        <v>257</v>
      </c>
      <c r="H344" s="2" t="s">
        <v>10</v>
      </c>
      <c r="I344" s="4">
        <v>90000</v>
      </c>
      <c r="J344" s="4">
        <f t="shared" si="20"/>
        <v>9000</v>
      </c>
      <c r="K344" s="4">
        <f t="shared" si="21"/>
        <v>4500</v>
      </c>
      <c r="L344" s="2">
        <v>2</v>
      </c>
      <c r="M344" s="2">
        <v>5</v>
      </c>
      <c r="N344" s="2">
        <v>5</v>
      </c>
      <c r="O344" s="2">
        <v>2</v>
      </c>
      <c r="P344" s="2">
        <v>5</v>
      </c>
      <c r="Q344" s="2">
        <f t="shared" si="22"/>
        <v>4.25</v>
      </c>
      <c r="R344" s="1" t="str">
        <f t="shared" si="23"/>
        <v>Eligible</v>
      </c>
      <c r="S344" s="34"/>
    </row>
    <row r="345" spans="1:19" x14ac:dyDescent="0.25">
      <c r="A345" s="2" t="s">
        <v>312</v>
      </c>
      <c r="B345" s="2" t="s">
        <v>1</v>
      </c>
      <c r="C345" s="3">
        <v>41944</v>
      </c>
      <c r="D345" s="2" t="s">
        <v>2</v>
      </c>
      <c r="E345" s="2" t="s">
        <v>8</v>
      </c>
      <c r="F345" s="5" t="s">
        <v>241</v>
      </c>
      <c r="G345" s="2" t="s">
        <v>257</v>
      </c>
      <c r="H345" s="2" t="s">
        <v>6</v>
      </c>
      <c r="I345" s="4">
        <v>110000</v>
      </c>
      <c r="J345" s="4">
        <f t="shared" si="20"/>
        <v>0</v>
      </c>
      <c r="K345" s="4">
        <f t="shared" si="21"/>
        <v>5500</v>
      </c>
      <c r="L345" s="2">
        <v>4</v>
      </c>
      <c r="M345" s="2">
        <v>3</v>
      </c>
      <c r="N345" s="2">
        <v>4</v>
      </c>
      <c r="O345" s="2">
        <v>2</v>
      </c>
      <c r="P345" s="2">
        <v>2</v>
      </c>
      <c r="Q345" s="2">
        <f t="shared" si="22"/>
        <v>2.75</v>
      </c>
      <c r="R345" s="1" t="str">
        <f t="shared" si="23"/>
        <v>Non Eligible</v>
      </c>
      <c r="S345" s="34"/>
    </row>
    <row r="346" spans="1:19" x14ac:dyDescent="0.25">
      <c r="A346" s="2" t="s">
        <v>313</v>
      </c>
      <c r="B346" s="2" t="s">
        <v>1</v>
      </c>
      <c r="C346" s="3">
        <v>42005</v>
      </c>
      <c r="D346" s="2" t="s">
        <v>2</v>
      </c>
      <c r="E346" s="2" t="s">
        <v>3</v>
      </c>
      <c r="F346" s="6" t="s">
        <v>241</v>
      </c>
      <c r="G346" s="2" t="s">
        <v>257</v>
      </c>
      <c r="H346" s="2" t="s">
        <v>10</v>
      </c>
      <c r="I346" s="4">
        <v>120000</v>
      </c>
      <c r="J346" s="4">
        <f t="shared" si="20"/>
        <v>6000</v>
      </c>
      <c r="K346" s="4">
        <f t="shared" si="21"/>
        <v>6000</v>
      </c>
      <c r="L346" s="2">
        <v>8</v>
      </c>
      <c r="M346" s="2">
        <v>4</v>
      </c>
      <c r="N346" s="2">
        <v>3</v>
      </c>
      <c r="O346" s="2">
        <v>4</v>
      </c>
      <c r="P346" s="2">
        <v>3</v>
      </c>
      <c r="Q346" s="2">
        <f t="shared" si="22"/>
        <v>3.5</v>
      </c>
      <c r="R346" s="1" t="str">
        <f t="shared" si="23"/>
        <v>Non Eligible</v>
      </c>
      <c r="S346" s="34"/>
    </row>
    <row r="347" spans="1:19" x14ac:dyDescent="0.25">
      <c r="A347" s="2" t="s">
        <v>314</v>
      </c>
      <c r="B347" s="2" t="s">
        <v>35</v>
      </c>
      <c r="C347" s="3">
        <v>42644</v>
      </c>
      <c r="D347" s="2" t="s">
        <v>2</v>
      </c>
      <c r="E347" s="2" t="s">
        <v>8</v>
      </c>
      <c r="F347" s="5" t="s">
        <v>4</v>
      </c>
      <c r="G347" s="2" t="s">
        <v>315</v>
      </c>
      <c r="H347" s="2" t="s">
        <v>10</v>
      </c>
      <c r="I347" s="4">
        <v>150000</v>
      </c>
      <c r="J347" s="4">
        <f t="shared" si="20"/>
        <v>7500</v>
      </c>
      <c r="K347" s="4">
        <f t="shared" si="21"/>
        <v>7500</v>
      </c>
      <c r="L347" s="2">
        <v>2</v>
      </c>
      <c r="M347" s="2">
        <v>4</v>
      </c>
      <c r="N347" s="2">
        <v>2</v>
      </c>
      <c r="O347" s="2">
        <v>5</v>
      </c>
      <c r="P347" s="2">
        <v>4</v>
      </c>
      <c r="Q347" s="2">
        <f t="shared" si="22"/>
        <v>3.75</v>
      </c>
      <c r="R347" s="1" t="str">
        <f t="shared" si="23"/>
        <v>Non Eligible</v>
      </c>
      <c r="S347" s="34"/>
    </row>
    <row r="348" spans="1:19" x14ac:dyDescent="0.25">
      <c r="A348" s="2" t="s">
        <v>316</v>
      </c>
      <c r="B348" s="2" t="s">
        <v>1</v>
      </c>
      <c r="C348" s="3">
        <v>42125</v>
      </c>
      <c r="D348" s="2" t="s">
        <v>2</v>
      </c>
      <c r="E348" s="2" t="s">
        <v>3</v>
      </c>
      <c r="F348" s="6" t="s">
        <v>4</v>
      </c>
      <c r="G348" s="2" t="s">
        <v>315</v>
      </c>
      <c r="H348" s="2" t="s">
        <v>10</v>
      </c>
      <c r="I348" s="4">
        <v>200000</v>
      </c>
      <c r="J348" s="4">
        <f t="shared" si="20"/>
        <v>20000</v>
      </c>
      <c r="K348" s="4">
        <f t="shared" si="21"/>
        <v>10000</v>
      </c>
      <c r="L348" s="2">
        <v>9</v>
      </c>
      <c r="M348" s="2">
        <v>5</v>
      </c>
      <c r="N348" s="2">
        <v>4</v>
      </c>
      <c r="O348" s="2">
        <v>4</v>
      </c>
      <c r="P348" s="2">
        <v>3</v>
      </c>
      <c r="Q348" s="2">
        <f t="shared" si="22"/>
        <v>4</v>
      </c>
      <c r="R348" s="1" t="str">
        <f t="shared" si="23"/>
        <v>Non Eligible</v>
      </c>
      <c r="S348" s="34"/>
    </row>
    <row r="349" spans="1:19" x14ac:dyDescent="0.25">
      <c r="A349" s="2" t="s">
        <v>317</v>
      </c>
      <c r="B349" s="2" t="s">
        <v>1</v>
      </c>
      <c r="C349" s="3">
        <v>42705</v>
      </c>
      <c r="D349" s="2" t="s">
        <v>2</v>
      </c>
      <c r="E349" s="2" t="s">
        <v>3</v>
      </c>
      <c r="F349" s="5" t="s">
        <v>4</v>
      </c>
      <c r="G349" s="2" t="s">
        <v>315</v>
      </c>
      <c r="H349" s="2" t="s">
        <v>6</v>
      </c>
      <c r="I349" s="4">
        <v>140000</v>
      </c>
      <c r="J349" s="4">
        <f t="shared" si="20"/>
        <v>14000</v>
      </c>
      <c r="K349" s="4">
        <f t="shared" si="21"/>
        <v>7000</v>
      </c>
      <c r="L349" s="2">
        <v>9</v>
      </c>
      <c r="M349" s="2">
        <v>3</v>
      </c>
      <c r="N349" s="2">
        <v>4</v>
      </c>
      <c r="O349" s="2">
        <v>5</v>
      </c>
      <c r="P349" s="2">
        <v>4</v>
      </c>
      <c r="Q349" s="2">
        <f t="shared" si="22"/>
        <v>4</v>
      </c>
      <c r="R349" s="1" t="str">
        <f t="shared" si="23"/>
        <v>Non Eligible</v>
      </c>
      <c r="S349" s="34"/>
    </row>
    <row r="350" spans="1:19" x14ac:dyDescent="0.25">
      <c r="A350" s="2" t="s">
        <v>318</v>
      </c>
      <c r="B350" s="2" t="s">
        <v>1</v>
      </c>
      <c r="C350" s="3">
        <v>41671</v>
      </c>
      <c r="D350" s="2" t="s">
        <v>2</v>
      </c>
      <c r="E350" s="2" t="s">
        <v>8</v>
      </c>
      <c r="F350" s="6" t="s">
        <v>4</v>
      </c>
      <c r="G350" s="2" t="s">
        <v>315</v>
      </c>
      <c r="H350" s="2" t="s">
        <v>10</v>
      </c>
      <c r="I350" s="4">
        <v>180000</v>
      </c>
      <c r="J350" s="4">
        <f t="shared" si="20"/>
        <v>18000</v>
      </c>
      <c r="K350" s="4">
        <f t="shared" si="21"/>
        <v>9000</v>
      </c>
      <c r="L350" s="2">
        <v>2</v>
      </c>
      <c r="M350" s="2">
        <v>5</v>
      </c>
      <c r="N350" s="2">
        <v>4</v>
      </c>
      <c r="O350" s="2">
        <v>5</v>
      </c>
      <c r="P350" s="2">
        <v>2</v>
      </c>
      <c r="Q350" s="2">
        <f t="shared" si="22"/>
        <v>4</v>
      </c>
      <c r="R350" s="1" t="str">
        <f t="shared" si="23"/>
        <v>Non Eligible</v>
      </c>
      <c r="S350" s="34"/>
    </row>
    <row r="351" spans="1:19" x14ac:dyDescent="0.25">
      <c r="A351" s="2" t="s">
        <v>319</v>
      </c>
      <c r="B351" s="2" t="s">
        <v>35</v>
      </c>
      <c r="C351" s="3">
        <v>42156</v>
      </c>
      <c r="D351" s="2" t="s">
        <v>2</v>
      </c>
      <c r="E351" s="2" t="s">
        <v>3</v>
      </c>
      <c r="F351" s="5" t="s">
        <v>4</v>
      </c>
      <c r="G351" s="2" t="s">
        <v>315</v>
      </c>
      <c r="H351" s="2" t="s">
        <v>10</v>
      </c>
      <c r="I351" s="4">
        <v>160000</v>
      </c>
      <c r="J351" s="4">
        <f t="shared" si="20"/>
        <v>0</v>
      </c>
      <c r="K351" s="4">
        <f t="shared" si="21"/>
        <v>8000</v>
      </c>
      <c r="L351" s="2">
        <v>3</v>
      </c>
      <c r="M351" s="2">
        <v>4</v>
      </c>
      <c r="N351" s="2">
        <v>2</v>
      </c>
      <c r="O351" s="2">
        <v>2</v>
      </c>
      <c r="P351" s="2">
        <v>4</v>
      </c>
      <c r="Q351" s="2">
        <f t="shared" si="22"/>
        <v>3</v>
      </c>
      <c r="R351" s="1" t="str">
        <f t="shared" si="23"/>
        <v>Non Eligible</v>
      </c>
      <c r="S351" s="34"/>
    </row>
    <row r="352" spans="1:19" x14ac:dyDescent="0.25">
      <c r="A352" s="2" t="s">
        <v>320</v>
      </c>
      <c r="B352" s="2" t="s">
        <v>1</v>
      </c>
      <c r="C352" s="3">
        <v>41883</v>
      </c>
      <c r="D352" s="2" t="s">
        <v>2</v>
      </c>
      <c r="E352" s="2" t="s">
        <v>8</v>
      </c>
      <c r="F352" s="6" t="s">
        <v>4</v>
      </c>
      <c r="G352" s="2" t="s">
        <v>315</v>
      </c>
      <c r="H352" s="2" t="s">
        <v>6</v>
      </c>
      <c r="I352" s="4">
        <v>170000</v>
      </c>
      <c r="J352" s="4">
        <f t="shared" si="20"/>
        <v>8500</v>
      </c>
      <c r="K352" s="4">
        <f t="shared" si="21"/>
        <v>8500</v>
      </c>
      <c r="L352" s="2">
        <v>0</v>
      </c>
      <c r="M352" s="2">
        <v>3</v>
      </c>
      <c r="N352" s="2">
        <v>5</v>
      </c>
      <c r="O352" s="2">
        <v>2</v>
      </c>
      <c r="P352" s="2">
        <v>4</v>
      </c>
      <c r="Q352" s="2">
        <f t="shared" si="22"/>
        <v>3.5</v>
      </c>
      <c r="R352" s="1" t="str">
        <f t="shared" si="23"/>
        <v>Non Eligible</v>
      </c>
      <c r="S352" s="34"/>
    </row>
    <row r="353" spans="1:19" x14ac:dyDescent="0.25">
      <c r="A353" s="2" t="s">
        <v>321</v>
      </c>
      <c r="B353" s="2" t="s">
        <v>35</v>
      </c>
      <c r="C353" s="3">
        <v>41883</v>
      </c>
      <c r="D353" s="2" t="s">
        <v>2</v>
      </c>
      <c r="E353" s="2" t="s">
        <v>8</v>
      </c>
      <c r="F353" s="5" t="s">
        <v>54</v>
      </c>
      <c r="G353" s="2" t="s">
        <v>315</v>
      </c>
      <c r="H353" s="2" t="s">
        <v>10</v>
      </c>
      <c r="I353" s="4">
        <v>180000</v>
      </c>
      <c r="J353" s="4">
        <f t="shared" si="20"/>
        <v>0</v>
      </c>
      <c r="K353" s="4">
        <f t="shared" si="21"/>
        <v>9000</v>
      </c>
      <c r="L353" s="2">
        <v>9</v>
      </c>
      <c r="M353" s="2">
        <v>3</v>
      </c>
      <c r="N353" s="2">
        <v>2</v>
      </c>
      <c r="O353" s="2">
        <v>1</v>
      </c>
      <c r="P353" s="2">
        <v>4</v>
      </c>
      <c r="Q353" s="2">
        <f t="shared" si="22"/>
        <v>2.5</v>
      </c>
      <c r="R353" s="1" t="str">
        <f t="shared" si="23"/>
        <v>Non Eligible</v>
      </c>
      <c r="S353" s="34"/>
    </row>
    <row r="354" spans="1:19" x14ac:dyDescent="0.25">
      <c r="A354" s="2" t="s">
        <v>322</v>
      </c>
      <c r="B354" s="2" t="s">
        <v>1</v>
      </c>
      <c r="C354" s="3">
        <v>42430</v>
      </c>
      <c r="D354" s="2" t="s">
        <v>2</v>
      </c>
      <c r="E354" s="2" t="s">
        <v>3</v>
      </c>
      <c r="F354" s="6" t="s">
        <v>54</v>
      </c>
      <c r="G354" s="2" t="s">
        <v>315</v>
      </c>
      <c r="H354" s="2" t="s">
        <v>10</v>
      </c>
      <c r="I354" s="4">
        <v>170000</v>
      </c>
      <c r="J354" s="4">
        <f t="shared" si="20"/>
        <v>25500</v>
      </c>
      <c r="K354" s="4">
        <f t="shared" si="21"/>
        <v>8500</v>
      </c>
      <c r="L354" s="2">
        <v>2</v>
      </c>
      <c r="M354" s="2">
        <v>5</v>
      </c>
      <c r="N354" s="2">
        <v>5</v>
      </c>
      <c r="O354" s="2">
        <v>5</v>
      </c>
      <c r="P354" s="2">
        <v>5</v>
      </c>
      <c r="Q354" s="2">
        <f t="shared" si="22"/>
        <v>5</v>
      </c>
      <c r="R354" s="1" t="str">
        <f t="shared" si="23"/>
        <v>Eligible</v>
      </c>
      <c r="S354" s="34"/>
    </row>
    <row r="355" spans="1:19" x14ac:dyDescent="0.25">
      <c r="A355" s="2" t="s">
        <v>323</v>
      </c>
      <c r="B355" s="2" t="s">
        <v>35</v>
      </c>
      <c r="C355" s="3">
        <v>42309</v>
      </c>
      <c r="D355" s="2" t="s">
        <v>2</v>
      </c>
      <c r="E355" s="2" t="s">
        <v>8</v>
      </c>
      <c r="F355" s="5" t="s">
        <v>54</v>
      </c>
      <c r="G355" s="2" t="s">
        <v>315</v>
      </c>
      <c r="H355" s="2" t="s">
        <v>6</v>
      </c>
      <c r="I355" s="4">
        <v>140000</v>
      </c>
      <c r="J355" s="4">
        <f t="shared" si="20"/>
        <v>7000</v>
      </c>
      <c r="K355" s="4">
        <f t="shared" si="21"/>
        <v>7000</v>
      </c>
      <c r="L355" s="2">
        <v>3</v>
      </c>
      <c r="M355" s="2">
        <v>4</v>
      </c>
      <c r="N355" s="2">
        <v>5</v>
      </c>
      <c r="O355" s="2">
        <v>4</v>
      </c>
      <c r="P355" s="2">
        <v>2</v>
      </c>
      <c r="Q355" s="2">
        <f t="shared" si="22"/>
        <v>3.75</v>
      </c>
      <c r="R355" s="1" t="str">
        <f t="shared" si="23"/>
        <v>Non Eligible</v>
      </c>
      <c r="S355" s="34"/>
    </row>
    <row r="356" spans="1:19" x14ac:dyDescent="0.25">
      <c r="A356" s="2" t="s">
        <v>324</v>
      </c>
      <c r="B356" s="2" t="s">
        <v>1</v>
      </c>
      <c r="C356" s="3">
        <v>42401</v>
      </c>
      <c r="D356" s="2" t="s">
        <v>27</v>
      </c>
      <c r="E356" s="2" t="s">
        <v>3</v>
      </c>
      <c r="F356" s="6" t="s">
        <v>74</v>
      </c>
      <c r="G356" s="2" t="s">
        <v>315</v>
      </c>
      <c r="H356" s="2" t="s">
        <v>10</v>
      </c>
      <c r="I356" s="4">
        <v>160000</v>
      </c>
      <c r="J356" s="4">
        <f t="shared" si="20"/>
        <v>8000</v>
      </c>
      <c r="K356" s="4">
        <f t="shared" si="21"/>
        <v>8000</v>
      </c>
      <c r="L356" s="2">
        <v>8</v>
      </c>
      <c r="M356" s="2">
        <v>5</v>
      </c>
      <c r="N356" s="2">
        <v>5</v>
      </c>
      <c r="O356" s="2">
        <v>2</v>
      </c>
      <c r="P356" s="2">
        <v>3</v>
      </c>
      <c r="Q356" s="2">
        <f t="shared" si="22"/>
        <v>3.75</v>
      </c>
      <c r="R356" s="1" t="str">
        <f t="shared" si="23"/>
        <v>Non Eligible</v>
      </c>
      <c r="S356" s="34"/>
    </row>
    <row r="357" spans="1:19" x14ac:dyDescent="0.25">
      <c r="A357" s="2" t="s">
        <v>325</v>
      </c>
      <c r="B357" s="2" t="s">
        <v>1</v>
      </c>
      <c r="C357" s="3">
        <v>42095</v>
      </c>
      <c r="D357" s="2" t="s">
        <v>31</v>
      </c>
      <c r="E357" s="2" t="s">
        <v>3</v>
      </c>
      <c r="F357" s="5" t="s">
        <v>74</v>
      </c>
      <c r="G357" s="2" t="s">
        <v>315</v>
      </c>
      <c r="H357" s="2" t="s">
        <v>10</v>
      </c>
      <c r="I357" s="4">
        <v>150000</v>
      </c>
      <c r="J357" s="4">
        <f t="shared" si="20"/>
        <v>7500</v>
      </c>
      <c r="K357" s="4">
        <f t="shared" si="21"/>
        <v>7500</v>
      </c>
      <c r="L357" s="2">
        <v>5</v>
      </c>
      <c r="M357" s="2">
        <v>3</v>
      </c>
      <c r="N357" s="2">
        <v>5</v>
      </c>
      <c r="O357" s="2">
        <v>4</v>
      </c>
      <c r="P357" s="2">
        <v>3</v>
      </c>
      <c r="Q357" s="2">
        <f t="shared" si="22"/>
        <v>3.75</v>
      </c>
      <c r="R357" s="1" t="str">
        <f t="shared" si="23"/>
        <v>Non Eligible</v>
      </c>
      <c r="S357" s="34"/>
    </row>
    <row r="358" spans="1:19" x14ac:dyDescent="0.25">
      <c r="A358" s="2" t="s">
        <v>326</v>
      </c>
      <c r="B358" s="2" t="s">
        <v>1</v>
      </c>
      <c r="C358" s="3">
        <v>43040</v>
      </c>
      <c r="D358" s="2" t="s">
        <v>2</v>
      </c>
      <c r="E358" s="2" t="s">
        <v>3</v>
      </c>
      <c r="F358" s="6" t="s">
        <v>107</v>
      </c>
      <c r="G358" s="2" t="s">
        <v>315</v>
      </c>
      <c r="H358" s="2" t="s">
        <v>10</v>
      </c>
      <c r="I358" s="4">
        <v>140000</v>
      </c>
      <c r="J358" s="4">
        <f t="shared" si="20"/>
        <v>21000</v>
      </c>
      <c r="K358" s="4">
        <f t="shared" si="21"/>
        <v>7000</v>
      </c>
      <c r="L358" s="2">
        <v>2</v>
      </c>
      <c r="M358" s="2">
        <v>5</v>
      </c>
      <c r="N358" s="2">
        <v>5</v>
      </c>
      <c r="O358" s="2">
        <v>5</v>
      </c>
      <c r="P358" s="2">
        <v>5</v>
      </c>
      <c r="Q358" s="2">
        <f t="shared" si="22"/>
        <v>5</v>
      </c>
      <c r="R358" s="1" t="str">
        <f t="shared" si="23"/>
        <v>Eligible</v>
      </c>
      <c r="S358" s="34"/>
    </row>
    <row r="359" spans="1:19" x14ac:dyDescent="0.25">
      <c r="A359" s="2" t="s">
        <v>327</v>
      </c>
      <c r="B359" s="2" t="s">
        <v>1</v>
      </c>
      <c r="C359" s="3">
        <v>42005</v>
      </c>
      <c r="D359" s="2" t="s">
        <v>2</v>
      </c>
      <c r="E359" s="2" t="s">
        <v>8</v>
      </c>
      <c r="F359" s="5" t="s">
        <v>107</v>
      </c>
      <c r="G359" s="2" t="s">
        <v>315</v>
      </c>
      <c r="H359" s="2" t="s">
        <v>10</v>
      </c>
      <c r="I359" s="4">
        <v>140000</v>
      </c>
      <c r="J359" s="4">
        <f t="shared" si="20"/>
        <v>0</v>
      </c>
      <c r="K359" s="4">
        <f t="shared" si="21"/>
        <v>7000</v>
      </c>
      <c r="L359" s="2">
        <v>2</v>
      </c>
      <c r="M359" s="2">
        <v>4</v>
      </c>
      <c r="N359" s="2">
        <v>4</v>
      </c>
      <c r="O359" s="2">
        <v>2</v>
      </c>
      <c r="P359" s="2">
        <v>2</v>
      </c>
      <c r="Q359" s="2">
        <f t="shared" si="22"/>
        <v>3</v>
      </c>
      <c r="R359" s="1" t="str">
        <f t="shared" si="23"/>
        <v>Non Eligible</v>
      </c>
      <c r="S359" s="34"/>
    </row>
    <row r="360" spans="1:19" x14ac:dyDescent="0.25">
      <c r="A360" s="2" t="s">
        <v>328</v>
      </c>
      <c r="B360" s="2" t="s">
        <v>1</v>
      </c>
      <c r="C360" s="3">
        <v>41791</v>
      </c>
      <c r="D360" s="2" t="s">
        <v>2</v>
      </c>
      <c r="E360" s="2" t="s">
        <v>3</v>
      </c>
      <c r="F360" s="6" t="s">
        <v>107</v>
      </c>
      <c r="G360" s="2" t="s">
        <v>315</v>
      </c>
      <c r="H360" s="2" t="s">
        <v>6</v>
      </c>
      <c r="I360" s="4">
        <v>170000</v>
      </c>
      <c r="J360" s="4">
        <f t="shared" si="20"/>
        <v>8500</v>
      </c>
      <c r="K360" s="4">
        <f t="shared" si="21"/>
        <v>8500</v>
      </c>
      <c r="L360" s="2">
        <v>9</v>
      </c>
      <c r="M360" s="2">
        <v>3</v>
      </c>
      <c r="N360" s="2">
        <v>4</v>
      </c>
      <c r="O360" s="2">
        <v>2</v>
      </c>
      <c r="P360" s="2">
        <v>5</v>
      </c>
      <c r="Q360" s="2">
        <f t="shared" si="22"/>
        <v>3.5</v>
      </c>
      <c r="R360" s="1" t="str">
        <f t="shared" si="23"/>
        <v>Non Eligible</v>
      </c>
      <c r="S360" s="34"/>
    </row>
    <row r="361" spans="1:19" x14ac:dyDescent="0.25">
      <c r="A361" s="2" t="s">
        <v>329</v>
      </c>
      <c r="B361" s="2" t="s">
        <v>1</v>
      </c>
      <c r="C361" s="3">
        <v>42675</v>
      </c>
      <c r="D361" s="2" t="s">
        <v>2</v>
      </c>
      <c r="E361" s="2" t="s">
        <v>8</v>
      </c>
      <c r="F361" s="5" t="s">
        <v>107</v>
      </c>
      <c r="G361" s="2" t="s">
        <v>315</v>
      </c>
      <c r="H361" s="2" t="s">
        <v>6</v>
      </c>
      <c r="I361" s="4">
        <v>140000</v>
      </c>
      <c r="J361" s="4">
        <f t="shared" si="20"/>
        <v>7000</v>
      </c>
      <c r="K361" s="4">
        <f t="shared" si="21"/>
        <v>7000</v>
      </c>
      <c r="L361" s="2">
        <v>2</v>
      </c>
      <c r="M361" s="2">
        <v>5</v>
      </c>
      <c r="N361" s="2">
        <v>4</v>
      </c>
      <c r="O361" s="2">
        <v>2</v>
      </c>
      <c r="P361" s="2">
        <v>4</v>
      </c>
      <c r="Q361" s="2">
        <f t="shared" si="22"/>
        <v>3.75</v>
      </c>
      <c r="R361" s="1" t="str">
        <f t="shared" si="23"/>
        <v>Non Eligible</v>
      </c>
      <c r="S361" s="34"/>
    </row>
    <row r="362" spans="1:19" x14ac:dyDescent="0.25">
      <c r="A362" s="2" t="s">
        <v>330</v>
      </c>
      <c r="B362" s="2" t="s">
        <v>1</v>
      </c>
      <c r="C362" s="3">
        <v>42186</v>
      </c>
      <c r="D362" s="2" t="s">
        <v>2</v>
      </c>
      <c r="E362" s="2" t="s">
        <v>3</v>
      </c>
      <c r="F362" s="6" t="s">
        <v>107</v>
      </c>
      <c r="G362" s="2" t="s">
        <v>315</v>
      </c>
      <c r="H362" s="2" t="s">
        <v>10</v>
      </c>
      <c r="I362" s="4">
        <v>150000</v>
      </c>
      <c r="J362" s="4">
        <f t="shared" si="20"/>
        <v>0</v>
      </c>
      <c r="K362" s="4">
        <f t="shared" si="21"/>
        <v>7500</v>
      </c>
      <c r="L362" s="2">
        <v>10</v>
      </c>
      <c r="M362" s="2">
        <v>5</v>
      </c>
      <c r="N362" s="2">
        <v>3</v>
      </c>
      <c r="O362" s="2">
        <v>1</v>
      </c>
      <c r="P362" s="2">
        <v>3</v>
      </c>
      <c r="Q362" s="2">
        <f t="shared" si="22"/>
        <v>3</v>
      </c>
      <c r="R362" s="1" t="str">
        <f t="shared" si="23"/>
        <v>Non Eligible</v>
      </c>
      <c r="S362" s="34"/>
    </row>
    <row r="363" spans="1:19" x14ac:dyDescent="0.25">
      <c r="A363" s="2" t="s">
        <v>331</v>
      </c>
      <c r="B363" s="2" t="s">
        <v>1</v>
      </c>
      <c r="C363" s="3">
        <v>42095</v>
      </c>
      <c r="D363" s="2" t="s">
        <v>31</v>
      </c>
      <c r="E363" s="2" t="s">
        <v>3</v>
      </c>
      <c r="F363" s="5" t="s">
        <v>107</v>
      </c>
      <c r="G363" s="2" t="s">
        <v>315</v>
      </c>
      <c r="H363" s="2" t="s">
        <v>6</v>
      </c>
      <c r="I363" s="4">
        <v>200000</v>
      </c>
      <c r="J363" s="4">
        <f t="shared" si="20"/>
        <v>0</v>
      </c>
      <c r="K363" s="4">
        <f t="shared" si="21"/>
        <v>10000</v>
      </c>
      <c r="L363" s="2">
        <v>5</v>
      </c>
      <c r="M363" s="2">
        <v>5</v>
      </c>
      <c r="N363" s="2">
        <v>1</v>
      </c>
      <c r="O363" s="2">
        <v>4</v>
      </c>
      <c r="P363" s="2">
        <v>3</v>
      </c>
      <c r="Q363" s="2">
        <f t="shared" si="22"/>
        <v>3.25</v>
      </c>
      <c r="R363" s="1" t="str">
        <f t="shared" si="23"/>
        <v>Non Eligible</v>
      </c>
      <c r="S363" s="34"/>
    </row>
    <row r="364" spans="1:19" x14ac:dyDescent="0.25">
      <c r="A364" s="2" t="s">
        <v>332</v>
      </c>
      <c r="B364" s="2" t="s">
        <v>1</v>
      </c>
      <c r="C364" s="3">
        <v>42370</v>
      </c>
      <c r="D364" s="2" t="s">
        <v>2</v>
      </c>
      <c r="E364" s="2" t="s">
        <v>3</v>
      </c>
      <c r="F364" s="6" t="s">
        <v>107</v>
      </c>
      <c r="G364" s="2" t="s">
        <v>315</v>
      </c>
      <c r="H364" s="2" t="s">
        <v>10</v>
      </c>
      <c r="I364" s="4">
        <v>170000</v>
      </c>
      <c r="J364" s="4">
        <f t="shared" si="20"/>
        <v>0</v>
      </c>
      <c r="K364" s="4">
        <f t="shared" si="21"/>
        <v>8500</v>
      </c>
      <c r="L364" s="2">
        <v>7</v>
      </c>
      <c r="M364" s="2">
        <v>5</v>
      </c>
      <c r="N364" s="2">
        <v>2</v>
      </c>
      <c r="O364" s="2">
        <v>1</v>
      </c>
      <c r="P364" s="2">
        <v>3</v>
      </c>
      <c r="Q364" s="2">
        <f t="shared" si="22"/>
        <v>2.75</v>
      </c>
      <c r="R364" s="1" t="str">
        <f t="shared" si="23"/>
        <v>Non Eligible</v>
      </c>
      <c r="S364" s="34"/>
    </row>
    <row r="365" spans="1:19" x14ac:dyDescent="0.25">
      <c r="A365" s="2" t="s">
        <v>333</v>
      </c>
      <c r="B365" s="2" t="s">
        <v>1</v>
      </c>
      <c r="C365" s="3">
        <v>41640</v>
      </c>
      <c r="D365" s="2" t="s">
        <v>2</v>
      </c>
      <c r="E365" s="2" t="s">
        <v>8</v>
      </c>
      <c r="F365" s="5" t="s">
        <v>107</v>
      </c>
      <c r="G365" s="2" t="s">
        <v>315</v>
      </c>
      <c r="H365" s="2" t="s">
        <v>10</v>
      </c>
      <c r="I365" s="4">
        <v>170000</v>
      </c>
      <c r="J365" s="4">
        <f t="shared" si="20"/>
        <v>0</v>
      </c>
      <c r="K365" s="4">
        <f t="shared" si="21"/>
        <v>8500</v>
      </c>
      <c r="L365" s="2">
        <v>6</v>
      </c>
      <c r="M365" s="2">
        <v>3</v>
      </c>
      <c r="N365" s="2">
        <v>3</v>
      </c>
      <c r="O365" s="2">
        <v>3</v>
      </c>
      <c r="P365" s="2">
        <v>3</v>
      </c>
      <c r="Q365" s="2">
        <f t="shared" si="22"/>
        <v>3</v>
      </c>
      <c r="R365" s="1" t="str">
        <f t="shared" si="23"/>
        <v>Non Eligible</v>
      </c>
      <c r="S365" s="34"/>
    </row>
    <row r="366" spans="1:19" x14ac:dyDescent="0.25">
      <c r="A366" s="2" t="s">
        <v>334</v>
      </c>
      <c r="B366" s="2" t="s">
        <v>1</v>
      </c>
      <c r="C366" s="3">
        <v>43040</v>
      </c>
      <c r="D366" s="2" t="s">
        <v>2</v>
      </c>
      <c r="E366" s="2" t="s">
        <v>8</v>
      </c>
      <c r="F366" s="6" t="s">
        <v>107</v>
      </c>
      <c r="G366" s="2" t="s">
        <v>315</v>
      </c>
      <c r="H366" s="2" t="s">
        <v>6</v>
      </c>
      <c r="I366" s="4">
        <v>160000</v>
      </c>
      <c r="J366" s="4">
        <f t="shared" si="20"/>
        <v>16000</v>
      </c>
      <c r="K366" s="4">
        <f t="shared" si="21"/>
        <v>8000</v>
      </c>
      <c r="L366" s="2">
        <v>7</v>
      </c>
      <c r="M366" s="2">
        <v>4</v>
      </c>
      <c r="N366" s="2">
        <v>3</v>
      </c>
      <c r="O366" s="2">
        <v>5</v>
      </c>
      <c r="P366" s="2">
        <v>4</v>
      </c>
      <c r="Q366" s="2">
        <f t="shared" si="22"/>
        <v>4</v>
      </c>
      <c r="R366" s="1" t="str">
        <f t="shared" si="23"/>
        <v>Non Eligible</v>
      </c>
      <c r="S366" s="34"/>
    </row>
    <row r="367" spans="1:19" x14ac:dyDescent="0.25">
      <c r="A367" s="2" t="s">
        <v>335</v>
      </c>
      <c r="B367" s="2" t="s">
        <v>35</v>
      </c>
      <c r="C367" s="3">
        <v>42339</v>
      </c>
      <c r="D367" s="2" t="s">
        <v>2</v>
      </c>
      <c r="E367" s="2" t="s">
        <v>8</v>
      </c>
      <c r="F367" s="5" t="s">
        <v>107</v>
      </c>
      <c r="G367" s="2" t="s">
        <v>315</v>
      </c>
      <c r="H367" s="2" t="s">
        <v>6</v>
      </c>
      <c r="I367" s="4">
        <v>200000</v>
      </c>
      <c r="J367" s="4">
        <f t="shared" si="20"/>
        <v>20000</v>
      </c>
      <c r="K367" s="4">
        <f t="shared" si="21"/>
        <v>10000</v>
      </c>
      <c r="L367" s="2">
        <v>10</v>
      </c>
      <c r="M367" s="2">
        <v>5</v>
      </c>
      <c r="N367" s="2">
        <v>4</v>
      </c>
      <c r="O367" s="2">
        <v>5</v>
      </c>
      <c r="P367" s="2">
        <v>3</v>
      </c>
      <c r="Q367" s="2">
        <f t="shared" si="22"/>
        <v>4.25</v>
      </c>
      <c r="R367" s="1" t="str">
        <f t="shared" si="23"/>
        <v>Eligible</v>
      </c>
      <c r="S367" s="34"/>
    </row>
    <row r="368" spans="1:19" x14ac:dyDescent="0.25">
      <c r="A368" s="2" t="s">
        <v>336</v>
      </c>
      <c r="B368" s="2" t="s">
        <v>1</v>
      </c>
      <c r="C368" s="3">
        <v>42552</v>
      </c>
      <c r="D368" s="2" t="s">
        <v>2</v>
      </c>
      <c r="E368" s="2" t="s">
        <v>3</v>
      </c>
      <c r="F368" s="6" t="s">
        <v>107</v>
      </c>
      <c r="G368" s="2" t="s">
        <v>315</v>
      </c>
      <c r="H368" s="2" t="s">
        <v>10</v>
      </c>
      <c r="I368" s="4">
        <v>170000</v>
      </c>
      <c r="J368" s="4">
        <f t="shared" si="20"/>
        <v>17000</v>
      </c>
      <c r="K368" s="4">
        <f t="shared" si="21"/>
        <v>8500</v>
      </c>
      <c r="L368" s="2">
        <v>2</v>
      </c>
      <c r="M368" s="2">
        <v>5</v>
      </c>
      <c r="N368" s="2">
        <v>4</v>
      </c>
      <c r="O368" s="2">
        <v>3</v>
      </c>
      <c r="P368" s="2">
        <v>4</v>
      </c>
      <c r="Q368" s="2">
        <f t="shared" si="22"/>
        <v>4</v>
      </c>
      <c r="R368" s="1" t="str">
        <f t="shared" si="23"/>
        <v>Non Eligible</v>
      </c>
      <c r="S368" s="34"/>
    </row>
    <row r="369" spans="1:19" x14ac:dyDescent="0.25">
      <c r="A369" s="2" t="s">
        <v>337</v>
      </c>
      <c r="B369" s="2" t="s">
        <v>1</v>
      </c>
      <c r="C369" s="3">
        <v>42156</v>
      </c>
      <c r="D369" s="2" t="s">
        <v>2</v>
      </c>
      <c r="E369" s="2" t="s">
        <v>8</v>
      </c>
      <c r="F369" s="5" t="s">
        <v>107</v>
      </c>
      <c r="G369" s="2" t="s">
        <v>315</v>
      </c>
      <c r="H369" s="2" t="s">
        <v>10</v>
      </c>
      <c r="I369" s="4">
        <v>140000</v>
      </c>
      <c r="J369" s="4">
        <f t="shared" si="20"/>
        <v>0</v>
      </c>
      <c r="K369" s="4">
        <f t="shared" si="21"/>
        <v>7000</v>
      </c>
      <c r="L369" s="2">
        <v>9</v>
      </c>
      <c r="M369" s="2">
        <v>3</v>
      </c>
      <c r="N369" s="2">
        <v>5</v>
      </c>
      <c r="O369" s="2">
        <v>2</v>
      </c>
      <c r="P369" s="2">
        <v>3</v>
      </c>
      <c r="Q369" s="2">
        <f t="shared" si="22"/>
        <v>3.25</v>
      </c>
      <c r="R369" s="1" t="str">
        <f t="shared" si="23"/>
        <v>Non Eligible</v>
      </c>
      <c r="S369" s="34"/>
    </row>
    <row r="370" spans="1:19" x14ac:dyDescent="0.25">
      <c r="A370" s="2" t="s">
        <v>338</v>
      </c>
      <c r="B370" s="2" t="s">
        <v>1</v>
      </c>
      <c r="C370" s="3">
        <v>42430</v>
      </c>
      <c r="D370" s="2" t="s">
        <v>2</v>
      </c>
      <c r="E370" s="2" t="s">
        <v>3</v>
      </c>
      <c r="F370" s="6" t="s">
        <v>107</v>
      </c>
      <c r="G370" s="2" t="s">
        <v>315</v>
      </c>
      <c r="H370" s="2" t="s">
        <v>6</v>
      </c>
      <c r="I370" s="4">
        <v>160000</v>
      </c>
      <c r="J370" s="4">
        <f t="shared" si="20"/>
        <v>8000</v>
      </c>
      <c r="K370" s="4">
        <f t="shared" si="21"/>
        <v>8000</v>
      </c>
      <c r="L370" s="2">
        <v>10</v>
      </c>
      <c r="M370" s="2">
        <v>5</v>
      </c>
      <c r="N370" s="2">
        <v>4</v>
      </c>
      <c r="O370" s="2">
        <v>1</v>
      </c>
      <c r="P370" s="2">
        <v>5</v>
      </c>
      <c r="Q370" s="2">
        <f t="shared" si="22"/>
        <v>3.75</v>
      </c>
      <c r="R370" s="1" t="str">
        <f t="shared" si="23"/>
        <v>Non Eligible</v>
      </c>
      <c r="S370" s="34"/>
    </row>
    <row r="371" spans="1:19" x14ac:dyDescent="0.25">
      <c r="A371" s="2" t="s">
        <v>339</v>
      </c>
      <c r="B371" s="2" t="s">
        <v>35</v>
      </c>
      <c r="C371" s="3">
        <v>43009</v>
      </c>
      <c r="D371" s="2" t="s">
        <v>2</v>
      </c>
      <c r="E371" s="2" t="s">
        <v>3</v>
      </c>
      <c r="F371" s="5" t="s">
        <v>107</v>
      </c>
      <c r="G371" s="2" t="s">
        <v>315</v>
      </c>
      <c r="H371" s="2" t="s">
        <v>6</v>
      </c>
      <c r="I371" s="4">
        <v>190000</v>
      </c>
      <c r="J371" s="4">
        <f t="shared" si="20"/>
        <v>19000</v>
      </c>
      <c r="K371" s="4">
        <f t="shared" si="21"/>
        <v>9500</v>
      </c>
      <c r="L371" s="2">
        <v>2</v>
      </c>
      <c r="M371" s="2">
        <v>4</v>
      </c>
      <c r="N371" s="2">
        <v>5</v>
      </c>
      <c r="O371" s="2">
        <v>5</v>
      </c>
      <c r="P371" s="2">
        <v>2</v>
      </c>
      <c r="Q371" s="2">
        <f t="shared" si="22"/>
        <v>4</v>
      </c>
      <c r="R371" s="1" t="str">
        <f t="shared" si="23"/>
        <v>Non Eligible</v>
      </c>
      <c r="S371" s="34"/>
    </row>
    <row r="372" spans="1:19" x14ac:dyDescent="0.25">
      <c r="A372" s="2" t="s">
        <v>340</v>
      </c>
      <c r="B372" s="2" t="s">
        <v>1</v>
      </c>
      <c r="C372" s="3">
        <v>42309</v>
      </c>
      <c r="D372" s="2" t="s">
        <v>2</v>
      </c>
      <c r="E372" s="2" t="s">
        <v>3</v>
      </c>
      <c r="F372" s="6" t="s">
        <v>107</v>
      </c>
      <c r="G372" s="2" t="s">
        <v>315</v>
      </c>
      <c r="H372" s="2" t="s">
        <v>10</v>
      </c>
      <c r="I372" s="4">
        <v>180000</v>
      </c>
      <c r="J372" s="4">
        <f t="shared" si="20"/>
        <v>0</v>
      </c>
      <c r="K372" s="4">
        <f t="shared" si="21"/>
        <v>9000</v>
      </c>
      <c r="L372" s="2">
        <v>7</v>
      </c>
      <c r="M372" s="2">
        <v>5</v>
      </c>
      <c r="N372" s="2">
        <v>1</v>
      </c>
      <c r="O372" s="2">
        <v>2</v>
      </c>
      <c r="P372" s="2">
        <v>4</v>
      </c>
      <c r="Q372" s="2">
        <f t="shared" si="22"/>
        <v>3</v>
      </c>
      <c r="R372" s="1" t="str">
        <f t="shared" si="23"/>
        <v>Non Eligible</v>
      </c>
      <c r="S372" s="34"/>
    </row>
    <row r="373" spans="1:19" x14ac:dyDescent="0.25">
      <c r="A373" s="2" t="s">
        <v>341</v>
      </c>
      <c r="B373" s="2" t="s">
        <v>1</v>
      </c>
      <c r="C373" s="3">
        <v>42644</v>
      </c>
      <c r="D373" s="2" t="s">
        <v>2</v>
      </c>
      <c r="E373" s="2" t="s">
        <v>3</v>
      </c>
      <c r="F373" s="5" t="s">
        <v>147</v>
      </c>
      <c r="G373" s="2" t="s">
        <v>315</v>
      </c>
      <c r="H373" s="2" t="s">
        <v>6</v>
      </c>
      <c r="I373" s="4">
        <v>140000</v>
      </c>
      <c r="J373" s="4">
        <f t="shared" si="20"/>
        <v>7000</v>
      </c>
      <c r="K373" s="4">
        <f t="shared" si="21"/>
        <v>7000</v>
      </c>
      <c r="L373" s="2">
        <v>7</v>
      </c>
      <c r="M373" s="2">
        <v>5</v>
      </c>
      <c r="N373" s="2">
        <v>2</v>
      </c>
      <c r="O373" s="2">
        <v>4</v>
      </c>
      <c r="P373" s="2">
        <v>3</v>
      </c>
      <c r="Q373" s="2">
        <f t="shared" si="22"/>
        <v>3.5</v>
      </c>
      <c r="R373" s="1" t="str">
        <f t="shared" si="23"/>
        <v>Non Eligible</v>
      </c>
      <c r="S373" s="34"/>
    </row>
    <row r="374" spans="1:19" x14ac:dyDescent="0.25">
      <c r="A374" s="2" t="s">
        <v>342</v>
      </c>
      <c r="B374" s="2" t="s">
        <v>35</v>
      </c>
      <c r="C374" s="3">
        <v>42583</v>
      </c>
      <c r="D374" s="2" t="s">
        <v>2</v>
      </c>
      <c r="E374" s="2" t="s">
        <v>3</v>
      </c>
      <c r="F374" s="6" t="s">
        <v>147</v>
      </c>
      <c r="G374" s="2" t="s">
        <v>315</v>
      </c>
      <c r="H374" s="2" t="s">
        <v>10</v>
      </c>
      <c r="I374" s="4">
        <v>150000</v>
      </c>
      <c r="J374" s="4">
        <f t="shared" si="20"/>
        <v>0</v>
      </c>
      <c r="K374" s="4">
        <f t="shared" si="21"/>
        <v>7500</v>
      </c>
      <c r="L374" s="2">
        <v>7</v>
      </c>
      <c r="M374" s="2">
        <v>4</v>
      </c>
      <c r="N374" s="2">
        <v>4</v>
      </c>
      <c r="O374" s="2">
        <v>2</v>
      </c>
      <c r="P374" s="2">
        <v>3</v>
      </c>
      <c r="Q374" s="2">
        <f t="shared" si="22"/>
        <v>3.25</v>
      </c>
      <c r="R374" s="1" t="str">
        <f t="shared" si="23"/>
        <v>Non Eligible</v>
      </c>
      <c r="S374" s="34"/>
    </row>
    <row r="375" spans="1:19" x14ac:dyDescent="0.25">
      <c r="A375" s="2" t="s">
        <v>343</v>
      </c>
      <c r="B375" s="2" t="s">
        <v>1</v>
      </c>
      <c r="C375" s="3">
        <v>43040</v>
      </c>
      <c r="D375" s="2" t="s">
        <v>2</v>
      </c>
      <c r="E375" s="2" t="s">
        <v>3</v>
      </c>
      <c r="F375" s="5" t="s">
        <v>147</v>
      </c>
      <c r="G375" s="2" t="s">
        <v>315</v>
      </c>
      <c r="H375" s="2" t="s">
        <v>10</v>
      </c>
      <c r="I375" s="4">
        <v>180000</v>
      </c>
      <c r="J375" s="4">
        <f t="shared" si="20"/>
        <v>27000</v>
      </c>
      <c r="K375" s="4">
        <f t="shared" si="21"/>
        <v>9000</v>
      </c>
      <c r="L375" s="2">
        <v>2</v>
      </c>
      <c r="M375" s="2">
        <v>5</v>
      </c>
      <c r="N375" s="2">
        <v>5</v>
      </c>
      <c r="O375" s="2">
        <v>5</v>
      </c>
      <c r="P375" s="2">
        <v>3</v>
      </c>
      <c r="Q375" s="2">
        <f t="shared" si="22"/>
        <v>4.5</v>
      </c>
      <c r="R375" s="1" t="str">
        <f t="shared" si="23"/>
        <v>Eligible</v>
      </c>
      <c r="S375" s="34"/>
    </row>
    <row r="376" spans="1:19" x14ac:dyDescent="0.25">
      <c r="A376" s="2" t="s">
        <v>344</v>
      </c>
      <c r="B376" s="2" t="s">
        <v>1</v>
      </c>
      <c r="C376" s="3">
        <v>41699</v>
      </c>
      <c r="D376" s="2" t="s">
        <v>31</v>
      </c>
      <c r="E376" s="2" t="s">
        <v>8</v>
      </c>
      <c r="F376" s="6" t="s">
        <v>147</v>
      </c>
      <c r="G376" s="2" t="s">
        <v>315</v>
      </c>
      <c r="H376" s="2" t="s">
        <v>6</v>
      </c>
      <c r="I376" s="4">
        <v>200000</v>
      </c>
      <c r="J376" s="4">
        <f t="shared" si="20"/>
        <v>0</v>
      </c>
      <c r="K376" s="4">
        <f t="shared" si="21"/>
        <v>10000</v>
      </c>
      <c r="L376" s="2">
        <v>5</v>
      </c>
      <c r="M376" s="2">
        <v>3</v>
      </c>
      <c r="N376" s="2">
        <v>3</v>
      </c>
      <c r="O376" s="2">
        <v>2</v>
      </c>
      <c r="P376" s="2">
        <v>4</v>
      </c>
      <c r="Q376" s="2">
        <f t="shared" si="22"/>
        <v>3</v>
      </c>
      <c r="R376" s="1" t="str">
        <f t="shared" si="23"/>
        <v>Non Eligible</v>
      </c>
      <c r="S376" s="34"/>
    </row>
    <row r="377" spans="1:19" x14ac:dyDescent="0.25">
      <c r="A377" s="2" t="s">
        <v>345</v>
      </c>
      <c r="B377" s="2" t="s">
        <v>1</v>
      </c>
      <c r="C377" s="3">
        <v>42430</v>
      </c>
      <c r="D377" s="2" t="s">
        <v>2</v>
      </c>
      <c r="E377" s="2" t="s">
        <v>3</v>
      </c>
      <c r="F377" s="5" t="s">
        <v>147</v>
      </c>
      <c r="G377" s="2" t="s">
        <v>315</v>
      </c>
      <c r="H377" s="2" t="s">
        <v>6</v>
      </c>
      <c r="I377" s="4">
        <v>160000</v>
      </c>
      <c r="J377" s="4">
        <f t="shared" si="20"/>
        <v>16000</v>
      </c>
      <c r="K377" s="4">
        <f t="shared" si="21"/>
        <v>8000</v>
      </c>
      <c r="L377" s="2">
        <v>8</v>
      </c>
      <c r="M377" s="2">
        <v>5</v>
      </c>
      <c r="N377" s="2">
        <v>4</v>
      </c>
      <c r="O377" s="2">
        <v>5</v>
      </c>
      <c r="P377" s="2">
        <v>2</v>
      </c>
      <c r="Q377" s="2">
        <f t="shared" si="22"/>
        <v>4</v>
      </c>
      <c r="R377" s="1" t="str">
        <f t="shared" si="23"/>
        <v>Non Eligible</v>
      </c>
      <c r="S377" s="34"/>
    </row>
    <row r="378" spans="1:19" x14ac:dyDescent="0.25">
      <c r="A378" s="2" t="s">
        <v>346</v>
      </c>
      <c r="B378" s="2" t="s">
        <v>1</v>
      </c>
      <c r="C378" s="3">
        <v>41974</v>
      </c>
      <c r="D378" s="2" t="s">
        <v>2</v>
      </c>
      <c r="E378" s="2" t="s">
        <v>3</v>
      </c>
      <c r="F378" s="6" t="s">
        <v>147</v>
      </c>
      <c r="G378" s="2" t="s">
        <v>315</v>
      </c>
      <c r="H378" s="2" t="s">
        <v>6</v>
      </c>
      <c r="I378" s="4">
        <v>180000</v>
      </c>
      <c r="J378" s="4">
        <f t="shared" si="20"/>
        <v>0</v>
      </c>
      <c r="K378" s="4">
        <f t="shared" si="21"/>
        <v>9000</v>
      </c>
      <c r="L378" s="2">
        <v>4</v>
      </c>
      <c r="M378" s="2">
        <v>2</v>
      </c>
      <c r="N378" s="2">
        <v>4</v>
      </c>
      <c r="O378" s="2">
        <v>4</v>
      </c>
      <c r="P378" s="2">
        <v>2</v>
      </c>
      <c r="Q378" s="2">
        <f t="shared" si="22"/>
        <v>3</v>
      </c>
      <c r="R378" s="1" t="str">
        <f t="shared" si="23"/>
        <v>Non Eligible</v>
      </c>
      <c r="S378" s="34"/>
    </row>
    <row r="379" spans="1:19" x14ac:dyDescent="0.25">
      <c r="A379" s="2" t="s">
        <v>347</v>
      </c>
      <c r="B379" s="2" t="s">
        <v>1</v>
      </c>
      <c r="C379" s="3">
        <v>41760</v>
      </c>
      <c r="D379" s="2" t="s">
        <v>2</v>
      </c>
      <c r="E379" s="2" t="s">
        <v>8</v>
      </c>
      <c r="F379" s="5" t="s">
        <v>190</v>
      </c>
      <c r="G379" s="2" t="s">
        <v>315</v>
      </c>
      <c r="H379" s="2" t="s">
        <v>10</v>
      </c>
      <c r="I379" s="4">
        <v>190000</v>
      </c>
      <c r="J379" s="4">
        <f t="shared" si="20"/>
        <v>0</v>
      </c>
      <c r="K379" s="4">
        <f t="shared" si="21"/>
        <v>9500</v>
      </c>
      <c r="L379" s="2">
        <v>6</v>
      </c>
      <c r="M379" s="2">
        <v>3</v>
      </c>
      <c r="N379" s="2">
        <v>4</v>
      </c>
      <c r="O379" s="2">
        <v>1</v>
      </c>
      <c r="P379" s="2">
        <v>3</v>
      </c>
      <c r="Q379" s="2">
        <f t="shared" si="22"/>
        <v>2.75</v>
      </c>
      <c r="R379" s="1" t="str">
        <f t="shared" si="23"/>
        <v>Non Eligible</v>
      </c>
      <c r="S379" s="34"/>
    </row>
    <row r="380" spans="1:19" x14ac:dyDescent="0.25">
      <c r="A380" s="2" t="s">
        <v>348</v>
      </c>
      <c r="B380" s="2" t="s">
        <v>1</v>
      </c>
      <c r="C380" s="3">
        <v>41883</v>
      </c>
      <c r="D380" s="2" t="s">
        <v>2</v>
      </c>
      <c r="E380" s="2" t="s">
        <v>3</v>
      </c>
      <c r="F380" s="6" t="s">
        <v>203</v>
      </c>
      <c r="G380" s="2" t="s">
        <v>315</v>
      </c>
      <c r="H380" s="2" t="s">
        <v>6</v>
      </c>
      <c r="I380" s="4">
        <v>160000</v>
      </c>
      <c r="J380" s="4">
        <f t="shared" si="20"/>
        <v>8000</v>
      </c>
      <c r="K380" s="4">
        <f t="shared" si="21"/>
        <v>8000</v>
      </c>
      <c r="L380" s="2">
        <v>6</v>
      </c>
      <c r="M380" s="2">
        <v>3</v>
      </c>
      <c r="N380" s="2">
        <v>5</v>
      </c>
      <c r="O380" s="2">
        <v>5</v>
      </c>
      <c r="P380" s="2">
        <v>2</v>
      </c>
      <c r="Q380" s="2">
        <f t="shared" si="22"/>
        <v>3.75</v>
      </c>
      <c r="R380" s="1" t="str">
        <f t="shared" si="23"/>
        <v>Non Eligible</v>
      </c>
      <c r="S380" s="34"/>
    </row>
    <row r="381" spans="1:19" x14ac:dyDescent="0.25">
      <c r="A381" s="2" t="s">
        <v>349</v>
      </c>
      <c r="B381" s="2" t="s">
        <v>1</v>
      </c>
      <c r="C381" s="3">
        <v>42370</v>
      </c>
      <c r="D381" s="2" t="s">
        <v>2</v>
      </c>
      <c r="E381" s="2" t="s">
        <v>3</v>
      </c>
      <c r="F381" s="5" t="s">
        <v>203</v>
      </c>
      <c r="G381" s="2" t="s">
        <v>315</v>
      </c>
      <c r="H381" s="2" t="s">
        <v>10</v>
      </c>
      <c r="I381" s="4">
        <v>150000</v>
      </c>
      <c r="J381" s="4">
        <f t="shared" si="20"/>
        <v>0</v>
      </c>
      <c r="K381" s="4">
        <f t="shared" si="21"/>
        <v>7500</v>
      </c>
      <c r="L381" s="2">
        <v>10</v>
      </c>
      <c r="M381" s="2">
        <v>4</v>
      </c>
      <c r="N381" s="2">
        <v>3</v>
      </c>
      <c r="O381" s="2">
        <v>1</v>
      </c>
      <c r="P381" s="2">
        <v>2</v>
      </c>
      <c r="Q381" s="2">
        <f t="shared" si="22"/>
        <v>2.5</v>
      </c>
      <c r="R381" s="1" t="str">
        <f t="shared" si="23"/>
        <v>Non Eligible</v>
      </c>
      <c r="S381" s="34"/>
    </row>
    <row r="382" spans="1:19" x14ac:dyDescent="0.25">
      <c r="A382" s="2" t="s">
        <v>350</v>
      </c>
      <c r="B382" s="2" t="s">
        <v>35</v>
      </c>
      <c r="C382" s="3">
        <v>42370</v>
      </c>
      <c r="D382" s="2" t="s">
        <v>2</v>
      </c>
      <c r="E382" s="2" t="s">
        <v>3</v>
      </c>
      <c r="F382" s="6" t="s">
        <v>203</v>
      </c>
      <c r="G382" s="2" t="s">
        <v>315</v>
      </c>
      <c r="H382" s="2" t="s">
        <v>10</v>
      </c>
      <c r="I382" s="4">
        <v>140000</v>
      </c>
      <c r="J382" s="4">
        <f t="shared" si="20"/>
        <v>7000</v>
      </c>
      <c r="K382" s="4">
        <f t="shared" si="21"/>
        <v>7000</v>
      </c>
      <c r="L382" s="2">
        <v>2</v>
      </c>
      <c r="M382" s="2">
        <v>5</v>
      </c>
      <c r="N382" s="2">
        <v>4</v>
      </c>
      <c r="O382" s="2">
        <v>2</v>
      </c>
      <c r="P382" s="2">
        <v>3</v>
      </c>
      <c r="Q382" s="2">
        <f t="shared" si="22"/>
        <v>3.5</v>
      </c>
      <c r="R382" s="1" t="str">
        <f t="shared" si="23"/>
        <v>Non Eligible</v>
      </c>
      <c r="S382" s="34"/>
    </row>
    <row r="383" spans="1:19" x14ac:dyDescent="0.25">
      <c r="A383" s="2" t="s">
        <v>351</v>
      </c>
      <c r="B383" s="2" t="s">
        <v>35</v>
      </c>
      <c r="C383" s="3">
        <v>43040</v>
      </c>
      <c r="D383" s="2" t="s">
        <v>2</v>
      </c>
      <c r="E383" s="2" t="s">
        <v>3</v>
      </c>
      <c r="F383" s="5" t="s">
        <v>203</v>
      </c>
      <c r="G383" s="2" t="s">
        <v>315</v>
      </c>
      <c r="H383" s="2" t="s">
        <v>10</v>
      </c>
      <c r="I383" s="4">
        <v>170000</v>
      </c>
      <c r="J383" s="4">
        <f t="shared" si="20"/>
        <v>17000</v>
      </c>
      <c r="K383" s="4">
        <f t="shared" si="21"/>
        <v>8500</v>
      </c>
      <c r="L383" s="2">
        <v>0</v>
      </c>
      <c r="M383" s="2">
        <v>3</v>
      </c>
      <c r="N383" s="2">
        <v>4</v>
      </c>
      <c r="O383" s="2">
        <v>5</v>
      </c>
      <c r="P383" s="2">
        <v>4</v>
      </c>
      <c r="Q383" s="2">
        <f t="shared" si="22"/>
        <v>4</v>
      </c>
      <c r="R383" s="1" t="str">
        <f t="shared" si="23"/>
        <v>Non Eligible</v>
      </c>
      <c r="S383" s="34"/>
    </row>
    <row r="384" spans="1:19" x14ac:dyDescent="0.25">
      <c r="A384" s="2" t="s">
        <v>352</v>
      </c>
      <c r="B384" s="2" t="s">
        <v>1</v>
      </c>
      <c r="C384" s="3">
        <v>42856</v>
      </c>
      <c r="D384" s="2" t="s">
        <v>2</v>
      </c>
      <c r="E384" s="2" t="s">
        <v>8</v>
      </c>
      <c r="F384" s="6" t="s">
        <v>231</v>
      </c>
      <c r="G384" s="2" t="s">
        <v>315</v>
      </c>
      <c r="H384" s="2" t="s">
        <v>6</v>
      </c>
      <c r="I384" s="4">
        <v>170000</v>
      </c>
      <c r="J384" s="4">
        <f t="shared" si="20"/>
        <v>25500</v>
      </c>
      <c r="K384" s="4">
        <f t="shared" si="21"/>
        <v>8500</v>
      </c>
      <c r="L384" s="2">
        <v>4</v>
      </c>
      <c r="M384" s="2">
        <v>5</v>
      </c>
      <c r="N384" s="2">
        <v>5</v>
      </c>
      <c r="O384" s="2">
        <v>5</v>
      </c>
      <c r="P384" s="2">
        <v>5</v>
      </c>
      <c r="Q384" s="2">
        <f t="shared" si="22"/>
        <v>5</v>
      </c>
      <c r="R384" s="1" t="str">
        <f t="shared" si="23"/>
        <v>Eligible</v>
      </c>
      <c r="S384" s="34"/>
    </row>
    <row r="385" spans="1:19" x14ac:dyDescent="0.25">
      <c r="A385" s="2" t="s">
        <v>353</v>
      </c>
      <c r="B385" s="2" t="s">
        <v>1</v>
      </c>
      <c r="C385" s="3">
        <v>41913</v>
      </c>
      <c r="D385" s="2" t="s">
        <v>2</v>
      </c>
      <c r="E385" s="2" t="s">
        <v>8</v>
      </c>
      <c r="F385" s="5" t="s">
        <v>241</v>
      </c>
      <c r="G385" s="2" t="s">
        <v>315</v>
      </c>
      <c r="H385" s="2" t="s">
        <v>10</v>
      </c>
      <c r="I385" s="4">
        <v>200000</v>
      </c>
      <c r="J385" s="4">
        <f t="shared" si="20"/>
        <v>10000</v>
      </c>
      <c r="K385" s="4">
        <f t="shared" si="21"/>
        <v>10000</v>
      </c>
      <c r="L385" s="2">
        <v>4</v>
      </c>
      <c r="M385" s="2">
        <v>3</v>
      </c>
      <c r="N385" s="2">
        <v>4</v>
      </c>
      <c r="O385" s="2">
        <v>3</v>
      </c>
      <c r="P385" s="2">
        <v>4</v>
      </c>
      <c r="Q385" s="2">
        <f t="shared" si="22"/>
        <v>3.5</v>
      </c>
      <c r="R385" s="1" t="str">
        <f t="shared" si="23"/>
        <v>Non Eligible</v>
      </c>
      <c r="S385" s="34"/>
    </row>
    <row r="386" spans="1:19" x14ac:dyDescent="0.25">
      <c r="A386" s="2" t="s">
        <v>354</v>
      </c>
      <c r="B386" s="2" t="s">
        <v>35</v>
      </c>
      <c r="C386" s="3">
        <v>42795</v>
      </c>
      <c r="D386" s="2" t="s">
        <v>2</v>
      </c>
      <c r="E386" s="2" t="s">
        <v>3</v>
      </c>
      <c r="F386" s="6" t="s">
        <v>241</v>
      </c>
      <c r="G386" s="2" t="s">
        <v>315</v>
      </c>
      <c r="H386" s="2" t="s">
        <v>6</v>
      </c>
      <c r="I386" s="4">
        <v>170000</v>
      </c>
      <c r="J386" s="4">
        <f t="shared" ref="J386:J406" si="24">IF(Q386&gt;=4.5,I386*0.15,IF(Q386&gt;=4,I386*0.1,IF(Q386&gt;=3.5,I386*0.05,IF(Q386&lt;3.5,I386*0))))</f>
        <v>8500</v>
      </c>
      <c r="K386" s="4">
        <f t="shared" ref="K386:K406" si="25">0.05*I386</f>
        <v>8500</v>
      </c>
      <c r="L386" s="2">
        <v>7</v>
      </c>
      <c r="M386" s="2">
        <v>4</v>
      </c>
      <c r="N386" s="2">
        <v>3</v>
      </c>
      <c r="O386" s="2">
        <v>4</v>
      </c>
      <c r="P386" s="2">
        <v>4</v>
      </c>
      <c r="Q386" s="2">
        <f t="shared" si="22"/>
        <v>3.75</v>
      </c>
      <c r="R386" s="1" t="str">
        <f t="shared" si="23"/>
        <v>Non Eligible</v>
      </c>
      <c r="S386" s="34"/>
    </row>
    <row r="387" spans="1:19" x14ac:dyDescent="0.25">
      <c r="A387" s="2" t="s">
        <v>355</v>
      </c>
      <c r="B387" s="2" t="s">
        <v>1</v>
      </c>
      <c r="C387" s="3">
        <v>42430</v>
      </c>
      <c r="D387" s="2" t="s">
        <v>2</v>
      </c>
      <c r="E387" s="2" t="s">
        <v>3</v>
      </c>
      <c r="F387" s="5" t="s">
        <v>4</v>
      </c>
      <c r="G387" s="2" t="s">
        <v>356</v>
      </c>
      <c r="H387" s="2" t="s">
        <v>6</v>
      </c>
      <c r="I387" s="4">
        <v>210000</v>
      </c>
      <c r="J387" s="4">
        <f t="shared" si="24"/>
        <v>31500</v>
      </c>
      <c r="K387" s="4">
        <f t="shared" si="25"/>
        <v>10500</v>
      </c>
      <c r="L387" s="2">
        <v>2</v>
      </c>
      <c r="M387" s="2">
        <v>5</v>
      </c>
      <c r="N387" s="2">
        <v>5</v>
      </c>
      <c r="O387" s="2">
        <v>4</v>
      </c>
      <c r="P387" s="2">
        <v>5</v>
      </c>
      <c r="Q387" s="2">
        <f t="shared" ref="Q387:Q406" si="26">SUM(M387:P387)/4</f>
        <v>4.75</v>
      </c>
      <c r="R387" s="1" t="str">
        <f t="shared" ref="R387:R406" si="27">IF(Q387&gt;=4.25, "Eligible", "Non Eligible")</f>
        <v>Eligible</v>
      </c>
      <c r="S387" s="34"/>
    </row>
    <row r="388" spans="1:19" x14ac:dyDescent="0.25">
      <c r="A388" s="2" t="s">
        <v>357</v>
      </c>
      <c r="B388" s="2" t="s">
        <v>35</v>
      </c>
      <c r="C388" s="3">
        <v>42675</v>
      </c>
      <c r="D388" s="2" t="s">
        <v>2</v>
      </c>
      <c r="E388" s="2" t="s">
        <v>8</v>
      </c>
      <c r="F388" s="6" t="s">
        <v>4</v>
      </c>
      <c r="G388" s="2" t="s">
        <v>356</v>
      </c>
      <c r="H388" s="2" t="s">
        <v>10</v>
      </c>
      <c r="I388" s="4">
        <v>220000</v>
      </c>
      <c r="J388" s="4">
        <f t="shared" si="24"/>
        <v>11000</v>
      </c>
      <c r="K388" s="4">
        <f t="shared" si="25"/>
        <v>11000</v>
      </c>
      <c r="L388" s="2">
        <v>10</v>
      </c>
      <c r="M388" s="2">
        <v>5</v>
      </c>
      <c r="N388" s="2">
        <v>5</v>
      </c>
      <c r="O388" s="2">
        <v>2</v>
      </c>
      <c r="P388" s="2">
        <v>3</v>
      </c>
      <c r="Q388" s="2">
        <f t="shared" si="26"/>
        <v>3.75</v>
      </c>
      <c r="R388" s="1" t="str">
        <f t="shared" si="27"/>
        <v>Non Eligible</v>
      </c>
      <c r="S388" s="34"/>
    </row>
    <row r="389" spans="1:19" x14ac:dyDescent="0.25">
      <c r="A389" s="2" t="s">
        <v>358</v>
      </c>
      <c r="B389" s="2" t="s">
        <v>1</v>
      </c>
      <c r="C389" s="3">
        <v>41791</v>
      </c>
      <c r="D389" s="2" t="s">
        <v>2</v>
      </c>
      <c r="E389" s="2" t="s">
        <v>3</v>
      </c>
      <c r="F389" s="5" t="s">
        <v>4</v>
      </c>
      <c r="G389" s="2" t="s">
        <v>356</v>
      </c>
      <c r="H389" s="2" t="s">
        <v>6</v>
      </c>
      <c r="I389" s="4">
        <v>260000</v>
      </c>
      <c r="J389" s="4">
        <f t="shared" si="24"/>
        <v>26000</v>
      </c>
      <c r="K389" s="4">
        <f t="shared" si="25"/>
        <v>13000</v>
      </c>
      <c r="L389" s="2">
        <v>9</v>
      </c>
      <c r="M389" s="2">
        <v>5</v>
      </c>
      <c r="N389" s="2">
        <v>4</v>
      </c>
      <c r="O389" s="2">
        <v>5</v>
      </c>
      <c r="P389" s="2">
        <v>2</v>
      </c>
      <c r="Q389" s="2">
        <f t="shared" si="26"/>
        <v>4</v>
      </c>
      <c r="R389" s="1" t="str">
        <f t="shared" si="27"/>
        <v>Non Eligible</v>
      </c>
      <c r="S389" s="34"/>
    </row>
    <row r="390" spans="1:19" x14ac:dyDescent="0.25">
      <c r="A390" s="2" t="s">
        <v>359</v>
      </c>
      <c r="B390" s="2" t="s">
        <v>1</v>
      </c>
      <c r="C390" s="3">
        <v>42767</v>
      </c>
      <c r="D390" s="2" t="s">
        <v>2</v>
      </c>
      <c r="E390" s="2" t="s">
        <v>8</v>
      </c>
      <c r="F390" s="6" t="s">
        <v>54</v>
      </c>
      <c r="G390" s="2" t="s">
        <v>356</v>
      </c>
      <c r="H390" s="2" t="s">
        <v>10</v>
      </c>
      <c r="I390" s="4">
        <v>280000</v>
      </c>
      <c r="J390" s="4">
        <f t="shared" si="24"/>
        <v>42000</v>
      </c>
      <c r="K390" s="4">
        <f t="shared" si="25"/>
        <v>14000</v>
      </c>
      <c r="L390" s="2">
        <v>7</v>
      </c>
      <c r="M390" s="2">
        <v>5</v>
      </c>
      <c r="N390" s="2">
        <v>5</v>
      </c>
      <c r="O390" s="2">
        <v>5</v>
      </c>
      <c r="P390" s="2">
        <v>4</v>
      </c>
      <c r="Q390" s="2">
        <f t="shared" si="26"/>
        <v>4.75</v>
      </c>
      <c r="R390" s="1" t="str">
        <f t="shared" si="27"/>
        <v>Eligible</v>
      </c>
      <c r="S390" s="34"/>
    </row>
    <row r="391" spans="1:19" x14ac:dyDescent="0.25">
      <c r="A391" s="2" t="s">
        <v>360</v>
      </c>
      <c r="B391" s="2" t="s">
        <v>35</v>
      </c>
      <c r="C391" s="3">
        <v>42552</v>
      </c>
      <c r="D391" s="2" t="s">
        <v>2</v>
      </c>
      <c r="E391" s="2" t="s">
        <v>3</v>
      </c>
      <c r="F391" s="5" t="s">
        <v>74</v>
      </c>
      <c r="G391" s="2" t="s">
        <v>356</v>
      </c>
      <c r="H391" s="2" t="s">
        <v>6</v>
      </c>
      <c r="I391" s="4">
        <v>260000</v>
      </c>
      <c r="J391" s="4">
        <f t="shared" si="24"/>
        <v>0</v>
      </c>
      <c r="K391" s="4">
        <f t="shared" si="25"/>
        <v>13000</v>
      </c>
      <c r="L391" s="2">
        <v>8</v>
      </c>
      <c r="M391" s="2">
        <v>3</v>
      </c>
      <c r="N391" s="2">
        <v>4</v>
      </c>
      <c r="O391" s="2">
        <v>1</v>
      </c>
      <c r="P391" s="2">
        <v>3</v>
      </c>
      <c r="Q391" s="2">
        <f t="shared" si="26"/>
        <v>2.75</v>
      </c>
      <c r="R391" s="1" t="str">
        <f t="shared" si="27"/>
        <v>Non Eligible</v>
      </c>
      <c r="S391" s="34"/>
    </row>
    <row r="392" spans="1:19" x14ac:dyDescent="0.25">
      <c r="A392" s="2" t="s">
        <v>18</v>
      </c>
      <c r="B392" s="2" t="s">
        <v>1</v>
      </c>
      <c r="C392" s="3">
        <v>42795</v>
      </c>
      <c r="D392" s="2" t="s">
        <v>2</v>
      </c>
      <c r="E392" s="2" t="s">
        <v>8</v>
      </c>
      <c r="F392" s="6" t="s">
        <v>92</v>
      </c>
      <c r="G392" s="2" t="s">
        <v>356</v>
      </c>
      <c r="H392" s="2" t="s">
        <v>10</v>
      </c>
      <c r="I392" s="4">
        <v>250000</v>
      </c>
      <c r="J392" s="4">
        <f t="shared" si="24"/>
        <v>25000</v>
      </c>
      <c r="K392" s="4">
        <f t="shared" si="25"/>
        <v>12500</v>
      </c>
      <c r="L392" s="2">
        <v>7</v>
      </c>
      <c r="M392" s="2">
        <v>5</v>
      </c>
      <c r="N392" s="2">
        <v>4</v>
      </c>
      <c r="O392" s="2">
        <v>5</v>
      </c>
      <c r="P392" s="2">
        <v>3</v>
      </c>
      <c r="Q392" s="2">
        <f t="shared" si="26"/>
        <v>4.25</v>
      </c>
      <c r="R392" s="1" t="str">
        <f t="shared" si="27"/>
        <v>Eligible</v>
      </c>
      <c r="S392" s="34"/>
    </row>
    <row r="393" spans="1:19" x14ac:dyDescent="0.25">
      <c r="A393" s="2" t="s">
        <v>19</v>
      </c>
      <c r="B393" s="2" t="s">
        <v>1</v>
      </c>
      <c r="C393" s="3">
        <v>42887</v>
      </c>
      <c r="D393" s="2" t="s">
        <v>2</v>
      </c>
      <c r="E393" s="2" t="s">
        <v>3</v>
      </c>
      <c r="F393" s="5" t="s">
        <v>107</v>
      </c>
      <c r="G393" s="2" t="s">
        <v>356</v>
      </c>
      <c r="H393" s="2" t="s">
        <v>10</v>
      </c>
      <c r="I393" s="4">
        <v>300000</v>
      </c>
      <c r="J393" s="4">
        <f t="shared" si="24"/>
        <v>45000</v>
      </c>
      <c r="K393" s="4">
        <f t="shared" si="25"/>
        <v>15000</v>
      </c>
      <c r="L393" s="2">
        <v>5</v>
      </c>
      <c r="M393" s="2">
        <v>5</v>
      </c>
      <c r="N393" s="2">
        <v>4</v>
      </c>
      <c r="O393" s="2">
        <v>5</v>
      </c>
      <c r="P393" s="2">
        <v>4</v>
      </c>
      <c r="Q393" s="2">
        <f t="shared" si="26"/>
        <v>4.5</v>
      </c>
      <c r="R393" s="1" t="str">
        <f t="shared" si="27"/>
        <v>Eligible</v>
      </c>
      <c r="S393" s="34"/>
    </row>
    <row r="394" spans="1:19" x14ac:dyDescent="0.25">
      <c r="A394" s="2" t="s">
        <v>20</v>
      </c>
      <c r="B394" s="2" t="s">
        <v>1</v>
      </c>
      <c r="C394" s="3">
        <v>41944</v>
      </c>
      <c r="D394" s="2" t="s">
        <v>2</v>
      </c>
      <c r="E394" s="2" t="s">
        <v>3</v>
      </c>
      <c r="F394" s="6" t="s">
        <v>107</v>
      </c>
      <c r="G394" s="2" t="s">
        <v>356</v>
      </c>
      <c r="H394" s="2" t="s">
        <v>10</v>
      </c>
      <c r="I394" s="4">
        <v>290000</v>
      </c>
      <c r="J394" s="4">
        <f t="shared" si="24"/>
        <v>0</v>
      </c>
      <c r="K394" s="4">
        <f t="shared" si="25"/>
        <v>14500</v>
      </c>
      <c r="L394" s="2">
        <v>6</v>
      </c>
      <c r="M394" s="2">
        <v>3</v>
      </c>
      <c r="N394" s="2">
        <v>2</v>
      </c>
      <c r="O394" s="2">
        <v>2</v>
      </c>
      <c r="P394" s="2">
        <v>2</v>
      </c>
      <c r="Q394" s="2">
        <f t="shared" si="26"/>
        <v>2.25</v>
      </c>
      <c r="R394" s="1" t="str">
        <f t="shared" si="27"/>
        <v>Non Eligible</v>
      </c>
      <c r="S394" s="34"/>
    </row>
    <row r="395" spans="1:19" x14ac:dyDescent="0.25">
      <c r="A395" s="2" t="s">
        <v>21</v>
      </c>
      <c r="B395" s="2" t="s">
        <v>1</v>
      </c>
      <c r="C395" s="3">
        <v>42736</v>
      </c>
      <c r="D395" s="2" t="s">
        <v>2</v>
      </c>
      <c r="E395" s="2" t="s">
        <v>3</v>
      </c>
      <c r="F395" s="5" t="s">
        <v>107</v>
      </c>
      <c r="G395" s="2" t="s">
        <v>356</v>
      </c>
      <c r="H395" s="2" t="s">
        <v>6</v>
      </c>
      <c r="I395" s="4">
        <v>210000</v>
      </c>
      <c r="J395" s="4">
        <f t="shared" si="24"/>
        <v>10500</v>
      </c>
      <c r="K395" s="4">
        <f t="shared" si="25"/>
        <v>10500</v>
      </c>
      <c r="L395" s="2">
        <v>5</v>
      </c>
      <c r="M395" s="2">
        <v>5</v>
      </c>
      <c r="N395" s="2">
        <v>3</v>
      </c>
      <c r="O395" s="2">
        <v>5</v>
      </c>
      <c r="P395" s="2">
        <v>2</v>
      </c>
      <c r="Q395" s="2">
        <f t="shared" si="26"/>
        <v>3.75</v>
      </c>
      <c r="R395" s="1" t="str">
        <f t="shared" si="27"/>
        <v>Non Eligible</v>
      </c>
      <c r="S395" s="34"/>
    </row>
    <row r="396" spans="1:19" x14ac:dyDescent="0.25">
      <c r="A396" s="2" t="s">
        <v>22</v>
      </c>
      <c r="B396" s="2" t="s">
        <v>35</v>
      </c>
      <c r="C396" s="3">
        <v>42370</v>
      </c>
      <c r="D396" s="2" t="s">
        <v>2</v>
      </c>
      <c r="E396" s="2" t="s">
        <v>3</v>
      </c>
      <c r="F396" s="6" t="s">
        <v>107</v>
      </c>
      <c r="G396" s="2" t="s">
        <v>356</v>
      </c>
      <c r="H396" s="2" t="s">
        <v>10</v>
      </c>
      <c r="I396" s="4">
        <v>230000</v>
      </c>
      <c r="J396" s="4">
        <f t="shared" si="24"/>
        <v>11500</v>
      </c>
      <c r="K396" s="4">
        <f t="shared" si="25"/>
        <v>11500</v>
      </c>
      <c r="L396" s="2">
        <v>2</v>
      </c>
      <c r="M396" s="2">
        <v>4</v>
      </c>
      <c r="N396" s="2">
        <v>2</v>
      </c>
      <c r="O396" s="2">
        <v>5</v>
      </c>
      <c r="P396" s="2">
        <v>4</v>
      </c>
      <c r="Q396" s="2">
        <f t="shared" si="26"/>
        <v>3.75</v>
      </c>
      <c r="R396" s="1" t="str">
        <f t="shared" si="27"/>
        <v>Non Eligible</v>
      </c>
      <c r="S396" s="34"/>
    </row>
    <row r="397" spans="1:19" x14ac:dyDescent="0.25">
      <c r="A397" s="2" t="s">
        <v>23</v>
      </c>
      <c r="B397" s="2" t="s">
        <v>35</v>
      </c>
      <c r="C397" s="3">
        <v>41699</v>
      </c>
      <c r="D397" s="2" t="s">
        <v>2</v>
      </c>
      <c r="E397" s="2" t="s">
        <v>3</v>
      </c>
      <c r="F397" s="5" t="s">
        <v>107</v>
      </c>
      <c r="G397" s="2" t="s">
        <v>356</v>
      </c>
      <c r="H397" s="2" t="s">
        <v>10</v>
      </c>
      <c r="I397" s="4">
        <v>280000</v>
      </c>
      <c r="J397" s="4">
        <f t="shared" si="24"/>
        <v>0</v>
      </c>
      <c r="K397" s="4">
        <f t="shared" si="25"/>
        <v>14000</v>
      </c>
      <c r="L397" s="2">
        <v>6</v>
      </c>
      <c r="M397" s="2">
        <v>2</v>
      </c>
      <c r="N397" s="2">
        <v>3</v>
      </c>
      <c r="O397" s="2">
        <v>3</v>
      </c>
      <c r="P397" s="2">
        <v>5</v>
      </c>
      <c r="Q397" s="2">
        <f t="shared" si="26"/>
        <v>3.25</v>
      </c>
      <c r="R397" s="1" t="str">
        <f t="shared" si="27"/>
        <v>Non Eligible</v>
      </c>
      <c r="S397" s="34"/>
    </row>
    <row r="398" spans="1:19" x14ac:dyDescent="0.25">
      <c r="A398" s="2" t="s">
        <v>24</v>
      </c>
      <c r="B398" s="2" t="s">
        <v>1</v>
      </c>
      <c r="C398" s="3">
        <v>43040</v>
      </c>
      <c r="D398" s="2" t="s">
        <v>2</v>
      </c>
      <c r="E398" s="2" t="s">
        <v>8</v>
      </c>
      <c r="F398" s="6" t="s">
        <v>107</v>
      </c>
      <c r="G398" s="2" t="s">
        <v>356</v>
      </c>
      <c r="H398" s="2" t="s">
        <v>6</v>
      </c>
      <c r="I398" s="4">
        <v>250000</v>
      </c>
      <c r="J398" s="4">
        <f t="shared" si="24"/>
        <v>25000</v>
      </c>
      <c r="K398" s="4">
        <f t="shared" si="25"/>
        <v>12500</v>
      </c>
      <c r="L398" s="2">
        <v>5</v>
      </c>
      <c r="M398" s="2">
        <v>4</v>
      </c>
      <c r="N398" s="2">
        <v>5</v>
      </c>
      <c r="O398" s="2">
        <v>5</v>
      </c>
      <c r="P398" s="2">
        <v>2</v>
      </c>
      <c r="Q398" s="2">
        <f t="shared" si="26"/>
        <v>4</v>
      </c>
      <c r="R398" s="1" t="str">
        <f t="shared" si="27"/>
        <v>Non Eligible</v>
      </c>
      <c r="S398" s="34"/>
    </row>
    <row r="399" spans="1:19" x14ac:dyDescent="0.25">
      <c r="A399" s="2" t="s">
        <v>33</v>
      </c>
      <c r="B399" s="2" t="s">
        <v>35</v>
      </c>
      <c r="C399" s="3">
        <v>42370</v>
      </c>
      <c r="D399" s="2" t="s">
        <v>2</v>
      </c>
      <c r="E399" s="2" t="s">
        <v>3</v>
      </c>
      <c r="F399" s="5" t="s">
        <v>147</v>
      </c>
      <c r="G399" s="2" t="s">
        <v>356</v>
      </c>
      <c r="H399" s="2" t="s">
        <v>10</v>
      </c>
      <c r="I399" s="4">
        <v>220000</v>
      </c>
      <c r="J399" s="4">
        <f t="shared" si="24"/>
        <v>22000</v>
      </c>
      <c r="K399" s="4">
        <f t="shared" si="25"/>
        <v>11000</v>
      </c>
      <c r="L399" s="2">
        <v>2</v>
      </c>
      <c r="M399" s="2">
        <v>5</v>
      </c>
      <c r="N399" s="2">
        <v>2</v>
      </c>
      <c r="O399" s="2">
        <v>5</v>
      </c>
      <c r="P399" s="2">
        <v>5</v>
      </c>
      <c r="Q399" s="2">
        <f t="shared" si="26"/>
        <v>4.25</v>
      </c>
      <c r="R399" s="1" t="str">
        <f t="shared" si="27"/>
        <v>Eligible</v>
      </c>
      <c r="S399" s="34"/>
    </row>
    <row r="400" spans="1:19" x14ac:dyDescent="0.25">
      <c r="A400" s="2" t="s">
        <v>361</v>
      </c>
      <c r="B400" s="2" t="s">
        <v>1</v>
      </c>
      <c r="C400" s="3">
        <v>41791</v>
      </c>
      <c r="D400" s="2" t="s">
        <v>2</v>
      </c>
      <c r="E400" s="2" t="s">
        <v>8</v>
      </c>
      <c r="F400" s="6" t="s">
        <v>147</v>
      </c>
      <c r="G400" s="2" t="s">
        <v>356</v>
      </c>
      <c r="H400" s="2" t="s">
        <v>6</v>
      </c>
      <c r="I400" s="4">
        <v>300000</v>
      </c>
      <c r="J400" s="4">
        <f t="shared" si="24"/>
        <v>15000</v>
      </c>
      <c r="K400" s="4">
        <f t="shared" si="25"/>
        <v>15000</v>
      </c>
      <c r="L400" s="2">
        <v>10</v>
      </c>
      <c r="M400" s="2">
        <v>3</v>
      </c>
      <c r="N400" s="2">
        <v>3</v>
      </c>
      <c r="O400" s="2">
        <v>5</v>
      </c>
      <c r="P400" s="2">
        <v>4</v>
      </c>
      <c r="Q400" s="2">
        <f t="shared" si="26"/>
        <v>3.75</v>
      </c>
      <c r="R400" s="1" t="str">
        <f t="shared" si="27"/>
        <v>Non Eligible</v>
      </c>
      <c r="S400" s="34"/>
    </row>
    <row r="401" spans="1:19" x14ac:dyDescent="0.25">
      <c r="A401" s="2" t="s">
        <v>362</v>
      </c>
      <c r="B401" s="2" t="s">
        <v>35</v>
      </c>
      <c r="C401" s="3">
        <v>42887</v>
      </c>
      <c r="D401" s="2" t="s">
        <v>2</v>
      </c>
      <c r="E401" s="2" t="s">
        <v>3</v>
      </c>
      <c r="F401" s="5" t="s">
        <v>147</v>
      </c>
      <c r="G401" s="2" t="s">
        <v>356</v>
      </c>
      <c r="H401" s="2" t="s">
        <v>6</v>
      </c>
      <c r="I401" s="4">
        <v>210000</v>
      </c>
      <c r="J401" s="4">
        <f t="shared" si="24"/>
        <v>31500</v>
      </c>
      <c r="K401" s="4">
        <f t="shared" si="25"/>
        <v>10500</v>
      </c>
      <c r="L401" s="2">
        <v>0</v>
      </c>
      <c r="M401" s="2">
        <v>5</v>
      </c>
      <c r="N401" s="2">
        <v>5</v>
      </c>
      <c r="O401" s="2">
        <v>5</v>
      </c>
      <c r="P401" s="2">
        <v>5</v>
      </c>
      <c r="Q401" s="2">
        <f t="shared" si="26"/>
        <v>5</v>
      </c>
      <c r="R401" s="1" t="str">
        <f t="shared" si="27"/>
        <v>Eligible</v>
      </c>
      <c r="S401" s="34"/>
    </row>
    <row r="402" spans="1:19" x14ac:dyDescent="0.25">
      <c r="A402" s="2" t="s">
        <v>363</v>
      </c>
      <c r="B402" s="2" t="s">
        <v>1</v>
      </c>
      <c r="C402" s="3">
        <v>42583</v>
      </c>
      <c r="D402" s="2" t="s">
        <v>2</v>
      </c>
      <c r="E402" s="2" t="s">
        <v>8</v>
      </c>
      <c r="F402" s="6" t="s">
        <v>190</v>
      </c>
      <c r="G402" s="2" t="s">
        <v>356</v>
      </c>
      <c r="H402" s="2" t="s">
        <v>6</v>
      </c>
      <c r="I402" s="4">
        <v>250000</v>
      </c>
      <c r="J402" s="4">
        <f t="shared" si="24"/>
        <v>12500</v>
      </c>
      <c r="K402" s="4">
        <f t="shared" si="25"/>
        <v>12500</v>
      </c>
      <c r="L402" s="2">
        <v>2</v>
      </c>
      <c r="M402" s="2">
        <v>3</v>
      </c>
      <c r="N402" s="2">
        <v>4</v>
      </c>
      <c r="O402" s="2">
        <v>4</v>
      </c>
      <c r="P402" s="2">
        <v>3</v>
      </c>
      <c r="Q402" s="2">
        <f t="shared" si="26"/>
        <v>3.5</v>
      </c>
      <c r="R402" s="1" t="str">
        <f t="shared" si="27"/>
        <v>Non Eligible</v>
      </c>
      <c r="S402" s="34"/>
    </row>
    <row r="403" spans="1:19" x14ac:dyDescent="0.25">
      <c r="A403" s="2" t="s">
        <v>364</v>
      </c>
      <c r="B403" s="2" t="s">
        <v>1</v>
      </c>
      <c r="C403" s="3">
        <v>42370</v>
      </c>
      <c r="D403" s="2" t="s">
        <v>2</v>
      </c>
      <c r="E403" s="2" t="s">
        <v>3</v>
      </c>
      <c r="F403" s="5" t="s">
        <v>203</v>
      </c>
      <c r="G403" s="2" t="s">
        <v>356</v>
      </c>
      <c r="H403" s="2" t="s">
        <v>6</v>
      </c>
      <c r="I403" s="4">
        <v>280000</v>
      </c>
      <c r="J403" s="4">
        <f t="shared" si="24"/>
        <v>14000</v>
      </c>
      <c r="K403" s="4">
        <f t="shared" si="25"/>
        <v>14000</v>
      </c>
      <c r="L403" s="2">
        <v>2</v>
      </c>
      <c r="M403" s="2">
        <v>5</v>
      </c>
      <c r="N403" s="2">
        <v>3</v>
      </c>
      <c r="O403" s="2">
        <v>1</v>
      </c>
      <c r="P403" s="2">
        <v>5</v>
      </c>
      <c r="Q403" s="2">
        <f t="shared" si="26"/>
        <v>3.5</v>
      </c>
      <c r="R403" s="1" t="str">
        <f t="shared" si="27"/>
        <v>Non Eligible</v>
      </c>
      <c r="S403" s="34"/>
    </row>
    <row r="404" spans="1:19" x14ac:dyDescent="0.25">
      <c r="A404" s="2" t="s">
        <v>365</v>
      </c>
      <c r="B404" s="2" t="s">
        <v>1</v>
      </c>
      <c r="C404" s="3">
        <v>42583</v>
      </c>
      <c r="D404" s="2" t="s">
        <v>2</v>
      </c>
      <c r="E404" s="2" t="s">
        <v>3</v>
      </c>
      <c r="F404" s="6" t="s">
        <v>203</v>
      </c>
      <c r="G404" s="2" t="s">
        <v>356</v>
      </c>
      <c r="H404" s="2" t="s">
        <v>10</v>
      </c>
      <c r="I404" s="4">
        <v>240000</v>
      </c>
      <c r="J404" s="4">
        <f t="shared" si="24"/>
        <v>0</v>
      </c>
      <c r="K404" s="4">
        <f t="shared" si="25"/>
        <v>12000</v>
      </c>
      <c r="L404" s="2">
        <v>9</v>
      </c>
      <c r="M404" s="2">
        <v>4</v>
      </c>
      <c r="N404" s="2">
        <v>2</v>
      </c>
      <c r="O404" s="2">
        <v>2</v>
      </c>
      <c r="P404" s="2">
        <v>1</v>
      </c>
      <c r="Q404" s="2">
        <f t="shared" si="26"/>
        <v>2.25</v>
      </c>
      <c r="R404" s="1" t="str">
        <f t="shared" si="27"/>
        <v>Non Eligible</v>
      </c>
      <c r="S404" s="34"/>
    </row>
    <row r="405" spans="1:19" x14ac:dyDescent="0.25">
      <c r="A405" s="2" t="s">
        <v>366</v>
      </c>
      <c r="B405" s="2" t="s">
        <v>1</v>
      </c>
      <c r="C405" s="3">
        <v>42401</v>
      </c>
      <c r="D405" s="2" t="s">
        <v>2</v>
      </c>
      <c r="E405" s="2" t="s">
        <v>8</v>
      </c>
      <c r="F405" s="5" t="s">
        <v>231</v>
      </c>
      <c r="G405" s="2" t="s">
        <v>356</v>
      </c>
      <c r="H405" s="2" t="s">
        <v>10</v>
      </c>
      <c r="I405" s="4">
        <v>280000</v>
      </c>
      <c r="J405" s="4">
        <f t="shared" si="24"/>
        <v>42000</v>
      </c>
      <c r="K405" s="4">
        <f t="shared" si="25"/>
        <v>14000</v>
      </c>
      <c r="L405" s="2">
        <v>9</v>
      </c>
      <c r="M405" s="2">
        <v>5</v>
      </c>
      <c r="N405" s="2">
        <v>4</v>
      </c>
      <c r="O405" s="2">
        <v>5</v>
      </c>
      <c r="P405" s="2">
        <v>4</v>
      </c>
      <c r="Q405" s="2">
        <f t="shared" si="26"/>
        <v>4.5</v>
      </c>
      <c r="R405" s="1" t="str">
        <f t="shared" si="27"/>
        <v>Eligible</v>
      </c>
      <c r="S405" s="34"/>
    </row>
    <row r="406" spans="1:19" x14ac:dyDescent="0.25">
      <c r="A406" s="7" t="s">
        <v>33</v>
      </c>
      <c r="B406" s="7" t="s">
        <v>35</v>
      </c>
      <c r="C406" s="8">
        <v>41913</v>
      </c>
      <c r="D406" s="7" t="s">
        <v>2</v>
      </c>
      <c r="E406" s="7" t="s">
        <v>3</v>
      </c>
      <c r="F406" s="9" t="s">
        <v>241</v>
      </c>
      <c r="G406" s="7" t="s">
        <v>356</v>
      </c>
      <c r="H406" s="7" t="s">
        <v>6</v>
      </c>
      <c r="I406" s="10">
        <v>280000</v>
      </c>
      <c r="J406" s="10">
        <f t="shared" si="24"/>
        <v>0</v>
      </c>
      <c r="K406" s="10">
        <f t="shared" si="25"/>
        <v>14000</v>
      </c>
      <c r="L406" s="7">
        <v>4</v>
      </c>
      <c r="M406" s="7">
        <v>4</v>
      </c>
      <c r="N406" s="7">
        <v>3</v>
      </c>
      <c r="O406" s="7">
        <v>2</v>
      </c>
      <c r="P406" s="7">
        <v>2</v>
      </c>
      <c r="Q406" s="7">
        <f t="shared" si="26"/>
        <v>2.75</v>
      </c>
      <c r="R406" s="1" t="str">
        <f t="shared" si="27"/>
        <v>Non Eligible</v>
      </c>
      <c r="S406" s="3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15"/>
  <sheetViews>
    <sheetView workbookViewId="0">
      <selection activeCell="F1" sqref="F1"/>
    </sheetView>
  </sheetViews>
  <sheetFormatPr defaultRowHeight="15" x14ac:dyDescent="0.25"/>
  <cols>
    <col min="4" max="4" width="70" bestFit="1" customWidth="1"/>
    <col min="5" max="5" width="11.7109375" bestFit="1" customWidth="1"/>
    <col min="6" max="6" width="19.140625" bestFit="1" customWidth="1"/>
    <col min="9" max="9" width="20" bestFit="1" customWidth="1"/>
    <col min="10" max="10" width="11.7109375" bestFit="1" customWidth="1"/>
    <col min="11" max="11" width="19.140625" bestFit="1" customWidth="1"/>
  </cols>
  <sheetData>
    <row r="3" spans="4:11" ht="18.75" x14ac:dyDescent="0.25">
      <c r="D3" s="27" t="s">
        <v>407</v>
      </c>
    </row>
    <row r="6" spans="4:11" x14ac:dyDescent="0.25">
      <c r="D6" s="11" t="s">
        <v>373</v>
      </c>
      <c r="E6" s="11" t="s">
        <v>384</v>
      </c>
      <c r="F6" t="s">
        <v>404</v>
      </c>
    </row>
    <row r="7" spans="4:11" x14ac:dyDescent="0.25">
      <c r="D7" t="s">
        <v>257</v>
      </c>
      <c r="E7" t="s">
        <v>402</v>
      </c>
      <c r="F7" s="14">
        <v>12</v>
      </c>
      <c r="I7" s="17" t="s">
        <v>373</v>
      </c>
      <c r="J7" s="17" t="s">
        <v>384</v>
      </c>
      <c r="K7" s="17" t="s">
        <v>404</v>
      </c>
    </row>
    <row r="8" spans="4:11" x14ac:dyDescent="0.25">
      <c r="E8" t="s">
        <v>403</v>
      </c>
      <c r="F8" s="14">
        <v>48</v>
      </c>
      <c r="I8" s="21" t="s">
        <v>257</v>
      </c>
      <c r="J8" s="22" t="s">
        <v>402</v>
      </c>
      <c r="K8" s="23">
        <v>12</v>
      </c>
    </row>
    <row r="9" spans="4:11" x14ac:dyDescent="0.25">
      <c r="D9" t="s">
        <v>315</v>
      </c>
      <c r="E9" t="s">
        <v>402</v>
      </c>
      <c r="F9" s="14">
        <v>5</v>
      </c>
      <c r="I9" s="21"/>
      <c r="J9" s="22" t="s">
        <v>403</v>
      </c>
      <c r="K9" s="23">
        <v>48</v>
      </c>
    </row>
    <row r="10" spans="4:11" x14ac:dyDescent="0.25">
      <c r="E10" t="s">
        <v>403</v>
      </c>
      <c r="F10" s="14">
        <v>35</v>
      </c>
      <c r="I10" s="21" t="s">
        <v>315</v>
      </c>
      <c r="J10" s="22" t="s">
        <v>402</v>
      </c>
      <c r="K10" s="23">
        <v>5</v>
      </c>
    </row>
    <row r="11" spans="4:11" x14ac:dyDescent="0.25">
      <c r="D11" t="s">
        <v>5</v>
      </c>
      <c r="E11" t="s">
        <v>402</v>
      </c>
      <c r="F11" s="14">
        <v>93</v>
      </c>
      <c r="I11" s="21"/>
      <c r="J11" s="22" t="s">
        <v>403</v>
      </c>
      <c r="K11" s="23">
        <v>35</v>
      </c>
    </row>
    <row r="12" spans="4:11" x14ac:dyDescent="0.25">
      <c r="E12" t="s">
        <v>403</v>
      </c>
      <c r="F12" s="14">
        <v>192</v>
      </c>
      <c r="I12" s="21" t="s">
        <v>5</v>
      </c>
      <c r="J12" s="22" t="s">
        <v>402</v>
      </c>
      <c r="K12" s="23">
        <v>93</v>
      </c>
    </row>
    <row r="13" spans="4:11" x14ac:dyDescent="0.25">
      <c r="D13" t="s">
        <v>356</v>
      </c>
      <c r="E13" t="s">
        <v>402</v>
      </c>
      <c r="F13" s="14">
        <v>7</v>
      </c>
      <c r="I13" s="21"/>
      <c r="J13" s="22" t="s">
        <v>403</v>
      </c>
      <c r="K13" s="23">
        <v>192</v>
      </c>
    </row>
    <row r="14" spans="4:11" x14ac:dyDescent="0.25">
      <c r="E14" t="s">
        <v>403</v>
      </c>
      <c r="F14" s="14">
        <v>13</v>
      </c>
      <c r="I14" s="21" t="s">
        <v>356</v>
      </c>
      <c r="J14" s="22" t="s">
        <v>402</v>
      </c>
      <c r="K14" s="23">
        <v>7</v>
      </c>
    </row>
    <row r="15" spans="4:11" x14ac:dyDescent="0.25">
      <c r="D15" t="s">
        <v>386</v>
      </c>
      <c r="F15" s="19">
        <v>405</v>
      </c>
      <c r="I15" s="21"/>
      <c r="J15" s="22" t="s">
        <v>403</v>
      </c>
      <c r="K15" s="23">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9"/>
  <sheetViews>
    <sheetView workbookViewId="0">
      <selection activeCell="H2" sqref="H2"/>
    </sheetView>
  </sheetViews>
  <sheetFormatPr defaultRowHeight="15" x14ac:dyDescent="0.25"/>
  <cols>
    <col min="3" max="3" width="19.7109375" customWidth="1"/>
    <col min="4" max="5" width="16.7109375" customWidth="1"/>
  </cols>
  <sheetData>
    <row r="2" spans="3:4" ht="21" x14ac:dyDescent="0.35">
      <c r="C2" s="26" t="s">
        <v>406</v>
      </c>
    </row>
    <row r="4" spans="3:4" x14ac:dyDescent="0.25">
      <c r="C4" s="11" t="s">
        <v>373</v>
      </c>
      <c r="D4" t="s">
        <v>405</v>
      </c>
    </row>
    <row r="5" spans="3:4" x14ac:dyDescent="0.25">
      <c r="C5" t="s">
        <v>257</v>
      </c>
      <c r="D5" s="19">
        <v>3.3</v>
      </c>
    </row>
    <row r="6" spans="3:4" x14ac:dyDescent="0.25">
      <c r="C6" t="s">
        <v>315</v>
      </c>
      <c r="D6" s="19">
        <v>3.25</v>
      </c>
    </row>
    <row r="7" spans="3:4" x14ac:dyDescent="0.25">
      <c r="C7" t="s">
        <v>5</v>
      </c>
      <c r="D7" s="19">
        <v>3.3052631578947369</v>
      </c>
    </row>
    <row r="8" spans="3:4" x14ac:dyDescent="0.25">
      <c r="C8" t="s">
        <v>356</v>
      </c>
      <c r="D8" s="19">
        <v>3.8</v>
      </c>
    </row>
    <row r="9" spans="3:4" x14ac:dyDescent="0.25">
      <c r="C9" t="s">
        <v>386</v>
      </c>
      <c r="D9" s="19">
        <v>3.3234567901234566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showGridLines="0" topLeftCell="V8" zoomScaleNormal="100" workbookViewId="0">
      <selection activeCell="AK8" sqref="AK8"/>
    </sheetView>
  </sheetViews>
  <sheetFormatPr defaultRowHeight="15" x14ac:dyDescent="0.25"/>
  <cols>
    <col min="21" max="21" width="10" customWidth="1"/>
  </cols>
  <sheetData>
    <row r="1" spans="1:28" x14ac:dyDescent="0.25">
      <c r="A1" s="24"/>
      <c r="B1" s="24"/>
      <c r="C1" s="24"/>
      <c r="D1" s="24"/>
      <c r="E1" s="24"/>
      <c r="F1" s="24"/>
      <c r="G1" s="24"/>
      <c r="H1" s="24"/>
      <c r="I1" s="24"/>
      <c r="J1" s="24"/>
      <c r="K1" s="24"/>
      <c r="L1" s="24"/>
      <c r="M1" s="24"/>
      <c r="N1" s="24"/>
      <c r="O1" s="24"/>
      <c r="P1" s="24"/>
      <c r="Q1" s="24"/>
      <c r="R1" s="25"/>
      <c r="S1" s="24"/>
      <c r="T1" s="24"/>
      <c r="U1" s="24"/>
      <c r="V1" s="24"/>
      <c r="W1" s="24"/>
      <c r="X1" s="24"/>
      <c r="Y1" s="24"/>
      <c r="Z1" s="24"/>
      <c r="AA1" s="24"/>
      <c r="AB1" s="24"/>
    </row>
    <row r="2" spans="1:28"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row>
    <row r="3" spans="1:28"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row>
    <row r="5" spans="1:28"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row>
    <row r="6" spans="1:28"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row>
    <row r="7" spans="1:28"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row>
    <row r="8" spans="1:28"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row>
    <row r="9" spans="1:28"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row>
    <row r="10" spans="1:28"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spans="1:28"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row>
    <row r="12" spans="1:28"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spans="1:28"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spans="1:28"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row>
    <row r="15" spans="1:28"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row>
    <row r="16" spans="1:28"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row>
    <row r="17" spans="1:28"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spans="1:28"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spans="1:28"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spans="1:28"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spans="1:28"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spans="1:28"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spans="1:28"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spans="1:28"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spans="1:28"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spans="1:28"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spans="1:28"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spans="1:28"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spans="1:28"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spans="1:28"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spans="1:28"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spans="1:28"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spans="1:28"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spans="1:28"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spans="1:28"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spans="1:28"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spans="1:28"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spans="1:28"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spans="1:28"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spans="1:28"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spans="1:28"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spans="1:28"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spans="1:28"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spans="1:28"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spans="1:28"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spans="1:28"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spans="1:28"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spans="1:28"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spans="1:28"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spans="1:28"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spans="1:28"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spans="1:28"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spans="1:28"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spans="1:28"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spans="1:28"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spans="1:28"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spans="1:28"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spans="1:28"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spans="1:28"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spans="1:28"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spans="1:28"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spans="1:28"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spans="1:28"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spans="1:28"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spans="1:28"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spans="1:28"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spans="1:28"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spans="1:28"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spans="1:28"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spans="1:28"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spans="1:28"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 sqref="F2"/>
    </sheetView>
  </sheetViews>
  <sheetFormatPr defaultRowHeight="15" x14ac:dyDescent="0.25"/>
  <cols>
    <col min="1" max="1" width="17" bestFit="1" customWidth="1"/>
    <col min="2" max="2" width="15.85546875" bestFit="1" customWidth="1"/>
    <col min="3" max="3" width="41.28515625" bestFit="1" customWidth="1"/>
    <col min="4" max="4" width="17" bestFit="1" customWidth="1"/>
    <col min="5" max="5" width="15.85546875" bestFit="1" customWidth="1"/>
  </cols>
  <sheetData>
    <row r="1" spans="1:5" ht="18.75" x14ac:dyDescent="0.25">
      <c r="C1" s="30" t="s">
        <v>415</v>
      </c>
    </row>
    <row r="3" spans="1:5" x14ac:dyDescent="0.25">
      <c r="A3" s="11" t="s">
        <v>385</v>
      </c>
      <c r="B3" t="s">
        <v>391</v>
      </c>
      <c r="D3" s="15" t="s">
        <v>385</v>
      </c>
      <c r="E3" s="15" t="s">
        <v>391</v>
      </c>
    </row>
    <row r="4" spans="1:5" x14ac:dyDescent="0.25">
      <c r="A4" s="12" t="s">
        <v>231</v>
      </c>
      <c r="B4" s="14">
        <v>13</v>
      </c>
      <c r="D4" s="12" t="s">
        <v>231</v>
      </c>
      <c r="E4" s="14">
        <f>VLOOKUP(D4,$A$4:$B$13,2,0)</f>
        <v>13</v>
      </c>
    </row>
    <row r="5" spans="1:5" x14ac:dyDescent="0.25">
      <c r="A5" s="12" t="s">
        <v>107</v>
      </c>
      <c r="B5" s="14">
        <v>125</v>
      </c>
      <c r="D5" s="12" t="s">
        <v>107</v>
      </c>
      <c r="E5" s="14">
        <f t="shared" ref="E5:E13" si="0">VLOOKUP(D5,$A$4:$B$13,2,0)</f>
        <v>125</v>
      </c>
    </row>
    <row r="6" spans="1:5" x14ac:dyDescent="0.25">
      <c r="A6" s="12" t="s">
        <v>190</v>
      </c>
      <c r="B6" s="14">
        <v>16</v>
      </c>
      <c r="D6" s="12" t="s">
        <v>190</v>
      </c>
      <c r="E6" s="14">
        <f t="shared" si="0"/>
        <v>16</v>
      </c>
    </row>
    <row r="7" spans="1:5" x14ac:dyDescent="0.25">
      <c r="A7" s="12" t="s">
        <v>241</v>
      </c>
      <c r="B7" s="14">
        <v>21</v>
      </c>
      <c r="D7" s="12" t="s">
        <v>241</v>
      </c>
      <c r="E7" s="14">
        <f t="shared" si="0"/>
        <v>21</v>
      </c>
    </row>
    <row r="8" spans="1:5" x14ac:dyDescent="0.25">
      <c r="A8" s="12" t="s">
        <v>74</v>
      </c>
      <c r="B8" s="14">
        <v>24</v>
      </c>
      <c r="D8" s="12" t="s">
        <v>74</v>
      </c>
      <c r="E8" s="14">
        <f t="shared" si="0"/>
        <v>24</v>
      </c>
    </row>
    <row r="9" spans="1:5" x14ac:dyDescent="0.25">
      <c r="A9" s="12" t="s">
        <v>4</v>
      </c>
      <c r="B9" s="14">
        <v>60</v>
      </c>
      <c r="D9" s="12" t="s">
        <v>4</v>
      </c>
      <c r="E9" s="14">
        <f t="shared" si="0"/>
        <v>60</v>
      </c>
    </row>
    <row r="10" spans="1:5" x14ac:dyDescent="0.25">
      <c r="A10" s="12" t="s">
        <v>54</v>
      </c>
      <c r="B10" s="14">
        <v>27</v>
      </c>
      <c r="D10" s="12" t="s">
        <v>54</v>
      </c>
      <c r="E10" s="14">
        <f t="shared" si="0"/>
        <v>27</v>
      </c>
    </row>
    <row r="11" spans="1:5" x14ac:dyDescent="0.25">
      <c r="A11" s="12" t="s">
        <v>203</v>
      </c>
      <c r="B11" s="14">
        <v>41</v>
      </c>
      <c r="D11" s="12" t="s">
        <v>203</v>
      </c>
      <c r="E11" s="14">
        <f t="shared" si="0"/>
        <v>41</v>
      </c>
    </row>
    <row r="12" spans="1:5" x14ac:dyDescent="0.25">
      <c r="A12" s="12" t="s">
        <v>147</v>
      </c>
      <c r="B12" s="14">
        <v>60</v>
      </c>
      <c r="D12" s="12" t="s">
        <v>147</v>
      </c>
      <c r="E12" s="14">
        <f t="shared" si="0"/>
        <v>60</v>
      </c>
    </row>
    <row r="13" spans="1:5" x14ac:dyDescent="0.25">
      <c r="A13" s="12" t="s">
        <v>92</v>
      </c>
      <c r="B13" s="14">
        <v>18</v>
      </c>
      <c r="D13" s="12" t="s">
        <v>92</v>
      </c>
      <c r="E13" s="14">
        <f t="shared" si="0"/>
        <v>18</v>
      </c>
    </row>
    <row r="14" spans="1:5" x14ac:dyDescent="0.25">
      <c r="A14" s="12" t="s">
        <v>386</v>
      </c>
      <c r="B14" s="14">
        <v>405</v>
      </c>
      <c r="D14" s="13" t="s">
        <v>386</v>
      </c>
      <c r="E14" s="16">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Normal="100" workbookViewId="0">
      <selection activeCell="E3" sqref="E3"/>
    </sheetView>
  </sheetViews>
  <sheetFormatPr defaultRowHeight="15" x14ac:dyDescent="0.25"/>
  <cols>
    <col min="1" max="1" width="13.140625" customWidth="1"/>
    <col min="2" max="2" width="17.42578125" customWidth="1"/>
  </cols>
  <sheetData>
    <row r="1" spans="1:2" ht="18.75" x14ac:dyDescent="0.3">
      <c r="A1" s="29" t="s">
        <v>414</v>
      </c>
    </row>
    <row r="3" spans="1:2" x14ac:dyDescent="0.25">
      <c r="A3" s="11" t="s">
        <v>385</v>
      </c>
      <c r="B3" t="s">
        <v>391</v>
      </c>
    </row>
    <row r="4" spans="1:2" x14ac:dyDescent="0.25">
      <c r="A4" s="12" t="s">
        <v>35</v>
      </c>
      <c r="B4" s="14">
        <v>266</v>
      </c>
    </row>
    <row r="5" spans="1:2" x14ac:dyDescent="0.25">
      <c r="A5" s="12" t="s">
        <v>1</v>
      </c>
      <c r="B5" s="14">
        <v>139</v>
      </c>
    </row>
    <row r="6" spans="1:2" x14ac:dyDescent="0.25">
      <c r="A6" s="12" t="s">
        <v>386</v>
      </c>
      <c r="B6" s="14">
        <v>405</v>
      </c>
    </row>
    <row r="8" spans="1:2" x14ac:dyDescent="0.25">
      <c r="A8" s="15" t="s">
        <v>385</v>
      </c>
      <c r="B8" s="15" t="s">
        <v>391</v>
      </c>
    </row>
    <row r="9" spans="1:2" x14ac:dyDescent="0.25">
      <c r="A9" s="12" t="s">
        <v>35</v>
      </c>
      <c r="B9" s="14">
        <f>GETPIVOTDATA("Gender",$A$3,"Gender","Female")</f>
        <v>266</v>
      </c>
    </row>
    <row r="10" spans="1:2" x14ac:dyDescent="0.25">
      <c r="A10" s="12" t="s">
        <v>1</v>
      </c>
      <c r="B10" s="14">
        <f>GETPIVOTDATA("Gender",$A$3,"Gender","Male")</f>
        <v>139</v>
      </c>
    </row>
    <row r="11" spans="1:2" x14ac:dyDescent="0.25">
      <c r="A11" s="13" t="s">
        <v>386</v>
      </c>
      <c r="B11" s="16">
        <f>GETPIVOTDATA("Gender",$A$3)</f>
        <v>405</v>
      </c>
    </row>
    <row r="13" spans="1:2" x14ac:dyDescent="0.25">
      <c r="A13" s="11" t="s">
        <v>385</v>
      </c>
      <c r="B13" t="s">
        <v>396</v>
      </c>
    </row>
    <row r="14" spans="1:2" x14ac:dyDescent="0.25">
      <c r="A14" s="12" t="s">
        <v>392</v>
      </c>
      <c r="B14" s="14">
        <v>116</v>
      </c>
    </row>
    <row r="15" spans="1:2" x14ac:dyDescent="0.25">
      <c r="A15" s="12" t="s">
        <v>393</v>
      </c>
      <c r="B15" s="14">
        <v>80</v>
      </c>
    </row>
    <row r="16" spans="1:2" x14ac:dyDescent="0.25">
      <c r="A16" s="12" t="s">
        <v>394</v>
      </c>
      <c r="B16" s="14">
        <v>97</v>
      </c>
    </row>
    <row r="17" spans="1:2" x14ac:dyDescent="0.25">
      <c r="A17" s="12" t="s">
        <v>395</v>
      </c>
      <c r="B17" s="14">
        <v>112</v>
      </c>
    </row>
    <row r="18" spans="1:2" x14ac:dyDescent="0.25">
      <c r="A18" s="12" t="s">
        <v>386</v>
      </c>
      <c r="B18" s="14">
        <v>405</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F3" sqref="F3"/>
    </sheetView>
  </sheetViews>
  <sheetFormatPr defaultRowHeight="15" x14ac:dyDescent="0.25"/>
  <cols>
    <col min="2" max="2" width="13.140625" customWidth="1"/>
    <col min="3" max="3" width="17.7109375" bestFit="1" customWidth="1"/>
  </cols>
  <sheetData>
    <row r="2" spans="2:3" ht="18.75" x14ac:dyDescent="0.25">
      <c r="B2" s="27" t="s">
        <v>413</v>
      </c>
    </row>
    <row r="4" spans="2:3" x14ac:dyDescent="0.25">
      <c r="B4" s="11" t="s">
        <v>385</v>
      </c>
      <c r="C4" t="s">
        <v>397</v>
      </c>
    </row>
    <row r="5" spans="2:3" x14ac:dyDescent="0.25">
      <c r="B5" s="12" t="s">
        <v>8</v>
      </c>
      <c r="C5" s="14">
        <v>126</v>
      </c>
    </row>
    <row r="6" spans="2:3" x14ac:dyDescent="0.25">
      <c r="B6" s="12" t="s">
        <v>3</v>
      </c>
      <c r="C6" s="14">
        <v>279</v>
      </c>
    </row>
    <row r="7" spans="2:3" x14ac:dyDescent="0.25">
      <c r="B7" s="12" t="s">
        <v>386</v>
      </c>
      <c r="C7" s="14">
        <v>405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F16"/>
  <sheetViews>
    <sheetView topLeftCell="A4" workbookViewId="0">
      <selection activeCell="J9" sqref="J9"/>
    </sheetView>
  </sheetViews>
  <sheetFormatPr defaultRowHeight="15" x14ac:dyDescent="0.25"/>
  <cols>
    <col min="1" max="1" width="13.7109375" bestFit="1" customWidth="1"/>
    <col min="2" max="2" width="14.5703125" bestFit="1" customWidth="1"/>
    <col min="5" max="5" width="13.7109375" customWidth="1"/>
    <col min="6" max="6" width="14.5703125" bestFit="1" customWidth="1"/>
  </cols>
  <sheetData>
    <row r="9" spans="5:6" ht="18.75" x14ac:dyDescent="0.25">
      <c r="E9" s="27" t="s">
        <v>412</v>
      </c>
    </row>
    <row r="12" spans="5:6" x14ac:dyDescent="0.25">
      <c r="E12" s="11" t="s">
        <v>385</v>
      </c>
      <c r="F12" t="s">
        <v>398</v>
      </c>
    </row>
    <row r="13" spans="5:6" x14ac:dyDescent="0.25">
      <c r="E13" s="12" t="s">
        <v>31</v>
      </c>
      <c r="F13" s="14">
        <v>23</v>
      </c>
    </row>
    <row r="14" spans="5:6" x14ac:dyDescent="0.25">
      <c r="E14" s="12" t="s">
        <v>27</v>
      </c>
      <c r="F14" s="14">
        <v>23</v>
      </c>
    </row>
    <row r="15" spans="5:6" x14ac:dyDescent="0.25">
      <c r="E15" s="12" t="s">
        <v>2</v>
      </c>
      <c r="F15" s="14">
        <v>359</v>
      </c>
    </row>
    <row r="16" spans="5:6" x14ac:dyDescent="0.25">
      <c r="E16" s="12" t="s">
        <v>386</v>
      </c>
      <c r="F16" s="14">
        <v>405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F1" sqref="F1"/>
    </sheetView>
  </sheetViews>
  <sheetFormatPr defaultRowHeight="15" x14ac:dyDescent="0.25"/>
  <cols>
    <col min="2" max="2" width="19.7109375" customWidth="1"/>
    <col min="3" max="3" width="17" bestFit="1" customWidth="1"/>
  </cols>
  <sheetData>
    <row r="1" spans="2:3" ht="21" x14ac:dyDescent="0.25">
      <c r="B1" s="28" t="s">
        <v>411</v>
      </c>
    </row>
    <row r="3" spans="2:3" x14ac:dyDescent="0.25">
      <c r="B3" s="11" t="s">
        <v>385</v>
      </c>
      <c r="C3" t="s">
        <v>390</v>
      </c>
    </row>
    <row r="4" spans="2:3" x14ac:dyDescent="0.25">
      <c r="B4" s="12" t="s">
        <v>257</v>
      </c>
      <c r="C4" s="14">
        <v>60</v>
      </c>
    </row>
    <row r="5" spans="2:3" x14ac:dyDescent="0.25">
      <c r="B5" s="12" t="s">
        <v>315</v>
      </c>
      <c r="C5" s="14">
        <v>40</v>
      </c>
    </row>
    <row r="6" spans="2:3" x14ac:dyDescent="0.25">
      <c r="B6" s="12" t="s">
        <v>5</v>
      </c>
      <c r="C6" s="14">
        <v>285</v>
      </c>
    </row>
    <row r="7" spans="2:3" x14ac:dyDescent="0.25">
      <c r="B7" s="12" t="s">
        <v>356</v>
      </c>
      <c r="C7" s="14">
        <v>20</v>
      </c>
    </row>
    <row r="8" spans="2:3" x14ac:dyDescent="0.25">
      <c r="B8" s="12" t="s">
        <v>386</v>
      </c>
      <c r="C8" s="14">
        <v>405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G2" sqref="G2"/>
    </sheetView>
  </sheetViews>
  <sheetFormatPr defaultRowHeight="15" x14ac:dyDescent="0.25"/>
  <cols>
    <col min="2" max="2" width="12.85546875" customWidth="1"/>
    <col min="3" max="3" width="13.140625" customWidth="1"/>
    <col min="4" max="4" width="16.140625" bestFit="1" customWidth="1"/>
  </cols>
  <sheetData>
    <row r="2" spans="2:4" ht="18.75" x14ac:dyDescent="0.25">
      <c r="C2" s="27" t="s">
        <v>410</v>
      </c>
    </row>
    <row r="4" spans="2:4" x14ac:dyDescent="0.25">
      <c r="B4" t="s">
        <v>387</v>
      </c>
      <c r="C4" t="s">
        <v>388</v>
      </c>
      <c r="D4" t="s">
        <v>389</v>
      </c>
    </row>
    <row r="5" spans="2:4" x14ac:dyDescent="0.25">
      <c r="B5" s="14">
        <v>33830000</v>
      </c>
      <c r="C5" s="14">
        <v>2033750</v>
      </c>
      <c r="D5" s="14">
        <v>1691500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5"/>
  <sheetViews>
    <sheetView workbookViewId="0">
      <selection activeCell="D2" sqref="D2"/>
    </sheetView>
  </sheetViews>
  <sheetFormatPr defaultRowHeight="15" x14ac:dyDescent="0.25"/>
  <cols>
    <col min="3" max="3" width="17" bestFit="1" customWidth="1"/>
    <col min="4" max="4" width="12.85546875" bestFit="1" customWidth="1"/>
    <col min="5" max="5" width="13.140625" bestFit="1" customWidth="1"/>
    <col min="6" max="6" width="16.140625" bestFit="1" customWidth="1"/>
    <col min="8" max="8" width="26.85546875" bestFit="1" customWidth="1"/>
    <col min="9" max="9" width="31.28515625" bestFit="1" customWidth="1"/>
  </cols>
  <sheetData>
    <row r="2" spans="3:9" ht="18.75" x14ac:dyDescent="0.25">
      <c r="H2" s="27" t="s">
        <v>409</v>
      </c>
    </row>
    <row r="4" spans="3:9" x14ac:dyDescent="0.25">
      <c r="C4" s="11" t="s">
        <v>372</v>
      </c>
      <c r="D4" t="s">
        <v>387</v>
      </c>
      <c r="E4" t="s">
        <v>388</v>
      </c>
      <c r="F4" t="s">
        <v>389</v>
      </c>
      <c r="H4" s="17" t="s">
        <v>372</v>
      </c>
      <c r="I4" s="17" t="s">
        <v>399</v>
      </c>
    </row>
    <row r="5" spans="3:9" x14ac:dyDescent="0.25">
      <c r="C5" s="12" t="s">
        <v>231</v>
      </c>
      <c r="D5" s="14">
        <v>1115000</v>
      </c>
      <c r="E5" s="14">
        <v>84500</v>
      </c>
      <c r="F5" s="14">
        <v>55750</v>
      </c>
      <c r="H5" s="18" t="s">
        <v>231</v>
      </c>
      <c r="I5" s="18">
        <f>SUM(D5:F5)</f>
        <v>1255250</v>
      </c>
    </row>
    <row r="6" spans="3:9" x14ac:dyDescent="0.25">
      <c r="C6" s="12" t="s">
        <v>107</v>
      </c>
      <c r="D6" s="14">
        <v>10780000</v>
      </c>
      <c r="E6" s="14">
        <v>619250</v>
      </c>
      <c r="F6" s="14">
        <v>539000</v>
      </c>
      <c r="H6" s="18" t="s">
        <v>107</v>
      </c>
      <c r="I6" s="18">
        <f t="shared" ref="I6:I14" si="0">SUM(D6:F6)</f>
        <v>11938250</v>
      </c>
    </row>
    <row r="7" spans="3:9" x14ac:dyDescent="0.25">
      <c r="C7" s="12" t="s">
        <v>190</v>
      </c>
      <c r="D7" s="14">
        <v>1315000</v>
      </c>
      <c r="E7" s="14">
        <v>44000</v>
      </c>
      <c r="F7" s="14">
        <v>65750</v>
      </c>
      <c r="H7" s="18" t="s">
        <v>190</v>
      </c>
      <c r="I7" s="18">
        <f t="shared" si="0"/>
        <v>1424750</v>
      </c>
    </row>
    <row r="8" spans="3:9" x14ac:dyDescent="0.25">
      <c r="C8" s="12" t="s">
        <v>241</v>
      </c>
      <c r="D8" s="14">
        <v>1815000</v>
      </c>
      <c r="E8" s="14">
        <v>72250</v>
      </c>
      <c r="F8" s="14">
        <v>90750</v>
      </c>
      <c r="H8" s="18" t="s">
        <v>241</v>
      </c>
      <c r="I8" s="18">
        <f t="shared" si="0"/>
        <v>1978000</v>
      </c>
    </row>
    <row r="9" spans="3:9" x14ac:dyDescent="0.25">
      <c r="C9" s="12" t="s">
        <v>74</v>
      </c>
      <c r="D9" s="14">
        <v>1940000</v>
      </c>
      <c r="E9" s="14">
        <v>109750</v>
      </c>
      <c r="F9" s="14">
        <v>97000</v>
      </c>
      <c r="H9" s="18" t="s">
        <v>74</v>
      </c>
      <c r="I9" s="18">
        <f t="shared" si="0"/>
        <v>2146750</v>
      </c>
    </row>
    <row r="10" spans="3:9" x14ac:dyDescent="0.25">
      <c r="C10" s="12" t="s">
        <v>4</v>
      </c>
      <c r="D10" s="14">
        <v>4905000</v>
      </c>
      <c r="E10" s="14">
        <v>378500</v>
      </c>
      <c r="F10" s="14">
        <v>245250</v>
      </c>
      <c r="H10" s="18" t="s">
        <v>4</v>
      </c>
      <c r="I10" s="18">
        <f t="shared" si="0"/>
        <v>5528750</v>
      </c>
    </row>
    <row r="11" spans="3:9" x14ac:dyDescent="0.25">
      <c r="C11" s="12" t="s">
        <v>54</v>
      </c>
      <c r="D11" s="14">
        <v>2240000</v>
      </c>
      <c r="E11" s="14">
        <v>157250</v>
      </c>
      <c r="F11" s="14">
        <v>112000</v>
      </c>
      <c r="H11" s="18" t="s">
        <v>54</v>
      </c>
      <c r="I11" s="18">
        <f t="shared" si="0"/>
        <v>2509250</v>
      </c>
    </row>
    <row r="12" spans="3:9" x14ac:dyDescent="0.25">
      <c r="C12" s="12" t="s">
        <v>203</v>
      </c>
      <c r="D12" s="14">
        <v>3310000</v>
      </c>
      <c r="E12" s="14">
        <v>140000</v>
      </c>
      <c r="F12" s="14">
        <v>165500</v>
      </c>
      <c r="H12" s="18" t="s">
        <v>203</v>
      </c>
      <c r="I12" s="18">
        <f t="shared" si="0"/>
        <v>3615500</v>
      </c>
    </row>
    <row r="13" spans="3:9" x14ac:dyDescent="0.25">
      <c r="C13" s="12" t="s">
        <v>147</v>
      </c>
      <c r="D13" s="14">
        <v>5115000</v>
      </c>
      <c r="E13" s="14">
        <v>360250</v>
      </c>
      <c r="F13" s="14">
        <v>255750</v>
      </c>
      <c r="H13" s="18" t="s">
        <v>147</v>
      </c>
      <c r="I13" s="18">
        <f t="shared" si="0"/>
        <v>5731000</v>
      </c>
    </row>
    <row r="14" spans="3:9" x14ac:dyDescent="0.25">
      <c r="C14" s="12" t="s">
        <v>92</v>
      </c>
      <c r="D14" s="14">
        <v>1295000</v>
      </c>
      <c r="E14" s="14">
        <v>68000</v>
      </c>
      <c r="F14" s="14">
        <v>64750</v>
      </c>
      <c r="H14" s="18" t="s">
        <v>92</v>
      </c>
      <c r="I14" s="18">
        <f t="shared" si="0"/>
        <v>1427750</v>
      </c>
    </row>
    <row r="15" spans="3:9" x14ac:dyDescent="0.25">
      <c r="C15" s="12" t="s">
        <v>386</v>
      </c>
      <c r="D15" s="14">
        <v>33830000</v>
      </c>
      <c r="E15" s="14">
        <v>2033750</v>
      </c>
      <c r="F15" s="14">
        <v>1691500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20"/>
  <sheetViews>
    <sheetView topLeftCell="B1" workbookViewId="0">
      <selection activeCell="G3" sqref="G3"/>
    </sheetView>
  </sheetViews>
  <sheetFormatPr defaultRowHeight="15" x14ac:dyDescent="0.25"/>
  <cols>
    <col min="5" max="5" width="19.7109375" customWidth="1"/>
    <col min="6" max="6" width="29.85546875" customWidth="1"/>
    <col min="7" max="7" width="26.85546875" bestFit="1" customWidth="1"/>
    <col min="8" max="8" width="19.7109375" bestFit="1" customWidth="1"/>
    <col min="9" max="9" width="29.85546875" bestFit="1" customWidth="1"/>
  </cols>
  <sheetData>
    <row r="4" spans="5:9" ht="18.75" x14ac:dyDescent="0.25">
      <c r="E4" s="27" t="s">
        <v>408</v>
      </c>
    </row>
    <row r="6" spans="5:9" x14ac:dyDescent="0.25">
      <c r="E6" s="11" t="s">
        <v>372</v>
      </c>
      <c r="F6" t="s">
        <v>400</v>
      </c>
      <c r="G6" t="s">
        <v>401</v>
      </c>
      <c r="H6" s="15"/>
      <c r="I6" s="15"/>
    </row>
    <row r="7" spans="5:9" x14ac:dyDescent="0.25">
      <c r="E7" s="12" t="s">
        <v>257</v>
      </c>
      <c r="F7" s="19">
        <v>3.8833333333333333</v>
      </c>
      <c r="G7" s="19">
        <v>3.7666666666666666</v>
      </c>
      <c r="H7" s="12"/>
      <c r="I7" s="19"/>
    </row>
    <row r="8" spans="5:9" x14ac:dyDescent="0.25">
      <c r="E8" s="12" t="s">
        <v>315</v>
      </c>
      <c r="F8" s="19">
        <v>4.0999999999999996</v>
      </c>
      <c r="G8" s="19">
        <v>3.7250000000000001</v>
      </c>
      <c r="H8" s="12"/>
      <c r="I8" s="19"/>
    </row>
    <row r="9" spans="5:9" x14ac:dyDescent="0.25">
      <c r="E9" s="12" t="s">
        <v>5</v>
      </c>
      <c r="F9" s="19">
        <v>4.0421052631578949</v>
      </c>
      <c r="G9" s="19">
        <v>3.5578947368421052</v>
      </c>
      <c r="H9" s="12"/>
      <c r="I9" s="19"/>
    </row>
    <row r="10" spans="5:9" x14ac:dyDescent="0.25">
      <c r="E10" s="12" t="s">
        <v>356</v>
      </c>
      <c r="F10" s="19">
        <v>4.25</v>
      </c>
      <c r="G10" s="19">
        <v>3.6</v>
      </c>
      <c r="H10" s="12"/>
      <c r="I10" s="19"/>
    </row>
    <row r="11" spans="5:9" x14ac:dyDescent="0.25">
      <c r="E11" s="12" t="s">
        <v>386</v>
      </c>
      <c r="F11" s="19">
        <v>4.0345679012345679</v>
      </c>
      <c r="G11" s="19">
        <v>3.6074074074074076</v>
      </c>
      <c r="H11" s="13"/>
      <c r="I11" s="20"/>
    </row>
    <row r="15" spans="5:9" x14ac:dyDescent="0.25">
      <c r="E15" s="15" t="s">
        <v>372</v>
      </c>
      <c r="F15" s="15" t="s">
        <v>400</v>
      </c>
      <c r="G15" s="15" t="s">
        <v>401</v>
      </c>
    </row>
    <row r="16" spans="5:9" x14ac:dyDescent="0.25">
      <c r="E16" s="12" t="s">
        <v>257</v>
      </c>
      <c r="F16" s="19">
        <v>3.8833333333333333</v>
      </c>
      <c r="G16" s="19">
        <v>3.7666666666666666</v>
      </c>
    </row>
    <row r="17" spans="5:7" x14ac:dyDescent="0.25">
      <c r="E17" s="12" t="s">
        <v>315</v>
      </c>
      <c r="F17" s="19">
        <v>4.0999999999999996</v>
      </c>
      <c r="G17" s="19">
        <v>3.7250000000000001</v>
      </c>
    </row>
    <row r="18" spans="5:7" x14ac:dyDescent="0.25">
      <c r="E18" s="12" t="s">
        <v>5</v>
      </c>
      <c r="F18" s="19">
        <v>4.0421052631578949</v>
      </c>
      <c r="G18" s="19">
        <v>3.5578947368421052</v>
      </c>
    </row>
    <row r="19" spans="5:7" x14ac:dyDescent="0.25">
      <c r="E19" s="12" t="s">
        <v>356</v>
      </c>
      <c r="F19" s="19">
        <v>4.25</v>
      </c>
      <c r="G19" s="19">
        <v>3.6</v>
      </c>
    </row>
    <row r="20" spans="5:7" x14ac:dyDescent="0.25">
      <c r="E20" s="13" t="s">
        <v>386</v>
      </c>
      <c r="F20" s="20">
        <v>4.0345679012345679</v>
      </c>
      <c r="G20" s="20">
        <v>3.6074074074074076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ORDER data</vt:lpstr>
      <vt:lpstr>pivot1</vt:lpstr>
      <vt:lpstr>pivot 2</vt:lpstr>
      <vt:lpstr>pivot 3</vt:lpstr>
      <vt:lpstr>pivot 4</vt:lpstr>
      <vt:lpstr>pivot 5</vt:lpstr>
      <vt:lpstr>pivot 6</vt:lpstr>
      <vt:lpstr>pivot 7</vt:lpstr>
      <vt:lpstr>pivot 8</vt:lpstr>
      <vt:lpstr>pivot 9</vt:lpstr>
      <vt:lpstr>pivot 10</vt:lpstr>
      <vt:lpstr>human resource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SHAJAN REYNOLD</dc:creator>
  <cp:lastModifiedBy>Administrator</cp:lastModifiedBy>
  <dcterms:created xsi:type="dcterms:W3CDTF">2020-08-04T07:16:50Z</dcterms:created>
  <dcterms:modified xsi:type="dcterms:W3CDTF">2020-08-27T14:44:39Z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ef4ea0a6-b2f6-40ab-a8e6-f978f577346c</vt:lpwstr>
  </property>
</Properties>
</file>