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akamotoshougo/ghq/github.com/sh05/it-league-stats/"/>
    </mc:Choice>
  </mc:AlternateContent>
  <xr:revisionPtr revIDLastSave="0" documentId="13_ncr:1_{B81ACAA5-E19C-404C-ABA1-0A0553269110}" xr6:coauthVersionLast="47" xr6:coauthVersionMax="47" xr10:uidLastSave="{00000000-0000-0000-0000-000000000000}"/>
  <bookViews>
    <workbookView xWindow="-20" yWindow="500" windowWidth="38400" windowHeight="21100" activeTab="2" xr2:uid="{00000000-000D-0000-FFFF-FFFF00000000}"/>
  </bookViews>
  <sheets>
    <sheet name="mmdd_対戦相手名" sheetId="1" r:id="rId1"/>
    <sheet name="0311_foo" sheetId="17" r:id="rId2"/>
    <sheet name="0304_bar" sheetId="18" r:id="rId3"/>
    <sheet name="選手名簿" sheetId="19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8" l="1"/>
  <c r="K45" i="18"/>
  <c r="E45" i="18"/>
  <c r="B43" i="18"/>
  <c r="W42" i="18"/>
  <c r="B42" i="18"/>
  <c r="B41" i="18"/>
  <c r="W40" i="18"/>
  <c r="B40" i="18"/>
  <c r="B39" i="18"/>
  <c r="W38" i="18"/>
  <c r="B38" i="18"/>
  <c r="L35" i="18"/>
  <c r="W34" i="18"/>
  <c r="B34" i="18"/>
  <c r="W33" i="18"/>
  <c r="B33" i="18"/>
  <c r="W32" i="18"/>
  <c r="B32" i="18"/>
  <c r="W31" i="18"/>
  <c r="B31" i="18"/>
  <c r="W30" i="18"/>
  <c r="B30" i="18"/>
  <c r="W29" i="18"/>
  <c r="B29" i="18"/>
  <c r="W28" i="18"/>
  <c r="B28" i="18"/>
  <c r="W27" i="18"/>
  <c r="B27" i="18"/>
  <c r="W26" i="18"/>
  <c r="B26" i="18"/>
  <c r="W25" i="18"/>
  <c r="B25" i="18"/>
  <c r="W24" i="18"/>
  <c r="B24" i="18"/>
  <c r="W23" i="18"/>
  <c r="B23" i="18"/>
  <c r="W22" i="18"/>
  <c r="B22" i="18"/>
  <c r="W21" i="18"/>
  <c r="B21" i="18"/>
  <c r="W20" i="18"/>
  <c r="B20" i="18"/>
  <c r="W19" i="18"/>
  <c r="B19" i="18"/>
  <c r="W18" i="18"/>
  <c r="B18" i="18"/>
  <c r="W17" i="18"/>
  <c r="B17" i="18"/>
  <c r="W16" i="18"/>
  <c r="B16" i="18"/>
  <c r="W15" i="18"/>
  <c r="B15" i="18"/>
  <c r="W14" i="18"/>
  <c r="B14" i="18"/>
  <c r="W13" i="18"/>
  <c r="B13" i="18"/>
  <c r="W12" i="18"/>
  <c r="B12" i="18"/>
  <c r="W11" i="18"/>
  <c r="B11" i="18"/>
  <c r="W10" i="18"/>
  <c r="B10" i="18"/>
  <c r="W9" i="18"/>
  <c r="U5" i="18"/>
  <c r="U4" i="18"/>
  <c r="K45" i="17"/>
  <c r="E45" i="17"/>
  <c r="B43" i="17"/>
  <c r="W42" i="17"/>
  <c r="B42" i="17"/>
  <c r="B41" i="17"/>
  <c r="W40" i="17"/>
  <c r="B40" i="17"/>
  <c r="B39" i="17"/>
  <c r="W38" i="17"/>
  <c r="B38" i="17"/>
  <c r="L35" i="17"/>
  <c r="W34" i="17"/>
  <c r="B34" i="17"/>
  <c r="W33" i="17"/>
  <c r="B33" i="17"/>
  <c r="W32" i="17"/>
  <c r="B32" i="17"/>
  <c r="W31" i="17"/>
  <c r="B31" i="17"/>
  <c r="W30" i="17"/>
  <c r="B30" i="17"/>
  <c r="W29" i="17"/>
  <c r="B29" i="17"/>
  <c r="W28" i="17"/>
  <c r="B28" i="17"/>
  <c r="W27" i="17"/>
  <c r="B27" i="17"/>
  <c r="W26" i="17"/>
  <c r="B26" i="17"/>
  <c r="W25" i="17"/>
  <c r="B25" i="17"/>
  <c r="W24" i="17"/>
  <c r="B24" i="17"/>
  <c r="W23" i="17"/>
  <c r="B23" i="17"/>
  <c r="W22" i="17"/>
  <c r="B22" i="17"/>
  <c r="W21" i="17"/>
  <c r="B21" i="17"/>
  <c r="W20" i="17"/>
  <c r="B20" i="17"/>
  <c r="W19" i="17"/>
  <c r="B19" i="17"/>
  <c r="W18" i="17"/>
  <c r="B18" i="17"/>
  <c r="W17" i="17"/>
  <c r="B17" i="17"/>
  <c r="W16" i="17"/>
  <c r="B16" i="17"/>
  <c r="W15" i="17"/>
  <c r="B15" i="17"/>
  <c r="W14" i="17"/>
  <c r="B14" i="17"/>
  <c r="W13" i="17"/>
  <c r="B13" i="17"/>
  <c r="W12" i="17"/>
  <c r="B12" i="17"/>
  <c r="W11" i="17"/>
  <c r="B11" i="17"/>
  <c r="W10" i="17"/>
  <c r="B10" i="17"/>
  <c r="W9" i="17"/>
  <c r="B9" i="17"/>
  <c r="U5" i="17"/>
  <c r="U4" i="17"/>
  <c r="K45" i="1"/>
  <c r="E45" i="1"/>
  <c r="B43" i="1"/>
  <c r="W42" i="1"/>
  <c r="B42" i="1"/>
  <c r="B41" i="1"/>
  <c r="W40" i="1"/>
  <c r="B40" i="1"/>
  <c r="B39" i="1"/>
  <c r="W38" i="1"/>
  <c r="B38" i="1"/>
  <c r="L35" i="1"/>
  <c r="W34" i="1"/>
  <c r="B34" i="1"/>
  <c r="W33" i="1"/>
  <c r="B33" i="1"/>
  <c r="W32" i="1"/>
  <c r="B32" i="1"/>
  <c r="W31" i="1"/>
  <c r="B31" i="1"/>
  <c r="W30" i="1"/>
  <c r="B30" i="1"/>
  <c r="W29" i="1"/>
  <c r="B29" i="1"/>
  <c r="W28" i="1"/>
  <c r="B28" i="1"/>
  <c r="W27" i="1"/>
  <c r="B27" i="1"/>
  <c r="W26" i="1"/>
  <c r="B26" i="1"/>
  <c r="W25" i="1"/>
  <c r="B25" i="1"/>
  <c r="W24" i="1"/>
  <c r="B24" i="1"/>
  <c r="W23" i="1"/>
  <c r="B23" i="1"/>
  <c r="W22" i="1"/>
  <c r="B22" i="1"/>
  <c r="W21" i="1"/>
  <c r="B21" i="1"/>
  <c r="W20" i="1"/>
  <c r="B20" i="1"/>
  <c r="W19" i="1"/>
  <c r="B19" i="1"/>
  <c r="W18" i="1"/>
  <c r="B18" i="1"/>
  <c r="W17" i="1"/>
  <c r="B17" i="1"/>
  <c r="W16" i="1"/>
  <c r="B16" i="1"/>
  <c r="W15" i="1"/>
  <c r="B15" i="1"/>
  <c r="W14" i="1"/>
  <c r="B14" i="1"/>
  <c r="W13" i="1"/>
  <c r="B13" i="1"/>
  <c r="W12" i="1"/>
  <c r="B12" i="1"/>
  <c r="W11" i="1"/>
  <c r="B11" i="1"/>
  <c r="W10" i="1"/>
  <c r="B10" i="1"/>
  <c r="W9" i="1"/>
  <c r="B9" i="1"/>
  <c r="U5" i="1"/>
  <c r="U4" i="1"/>
</calcChain>
</file>

<file path=xl/sharedStrings.xml><?xml version="1.0" encoding="utf-8"?>
<sst xmlns="http://schemas.openxmlformats.org/spreadsheetml/2006/main" count="251" uniqueCount="148">
  <si>
    <t>IT LEAGUE 2023 Score Sheet</t>
  </si>
  <si>
    <t>日付</t>
  </si>
  <si>
    <t>Team</t>
  </si>
  <si>
    <t>Score</t>
  </si>
  <si>
    <t>球場</t>
  </si>
  <si>
    <t>対戦相手
サイン</t>
  </si>
  <si>
    <t>打撃部門</t>
  </si>
  <si>
    <t>順</t>
  </si>
  <si>
    <t>名前</t>
  </si>
  <si>
    <t>守備</t>
  </si>
  <si>
    <t>背</t>
  </si>
  <si>
    <t>内野
フライ</t>
  </si>
  <si>
    <t>内野
ゴロ</t>
  </si>
  <si>
    <t>外野
フライ</t>
  </si>
  <si>
    <t>三振</t>
  </si>
  <si>
    <t>フォア
ボール</t>
  </si>
  <si>
    <t>デッド
ボール</t>
  </si>
  <si>
    <t>送り
バント</t>
  </si>
  <si>
    <t>犠打</t>
  </si>
  <si>
    <t>ヒット</t>
  </si>
  <si>
    <r>
      <rPr>
        <sz val="8"/>
        <color theme="1"/>
        <rFont val="Century Gothic"/>
        <family val="1"/>
      </rPr>
      <t>2</t>
    </r>
    <r>
      <rPr>
        <sz val="8"/>
        <color theme="1"/>
        <rFont val="MS UI Gothic"/>
        <family val="2"/>
        <charset val="128"/>
      </rPr>
      <t>塁打</t>
    </r>
  </si>
  <si>
    <r>
      <rPr>
        <sz val="8"/>
        <color theme="1"/>
        <rFont val="Century Gothic"/>
        <family val="1"/>
      </rPr>
      <t>3</t>
    </r>
    <r>
      <rPr>
        <sz val="8"/>
        <color theme="1"/>
        <rFont val="MS UI Gothic"/>
        <family val="2"/>
        <charset val="128"/>
      </rPr>
      <t>塁打</t>
    </r>
  </si>
  <si>
    <t>HR</t>
  </si>
  <si>
    <t>打点</t>
  </si>
  <si>
    <t>盗塁</t>
  </si>
  <si>
    <t>前後打席
チェック</t>
  </si>
  <si>
    <t>投手部門</t>
  </si>
  <si>
    <t>審判員の評価</t>
  </si>
  <si>
    <t>評価</t>
  </si>
  <si>
    <t>勝敗</t>
  </si>
  <si>
    <t>投球回数</t>
  </si>
  <si>
    <t>奪三振</t>
  </si>
  <si>
    <t>失点</t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</si>
  <si>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</si>
  <si>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t>/3</t>
  </si>
  <si>
    <t>ストライクゾーンは妥当で判定は正確、
両チームにフェアなジャッジ</t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</si>
  <si>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</si>
  <si>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</si>
  <si>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t>ストライクゾーンが狭い、または
判定はバラつくものの許容範囲</t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</si>
  <si>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</si>
  <si>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</si>
  <si>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t>ストライクゾーンが狭く判定もバラ７つく、
ジャッジもフェアではない</t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</si>
  <si>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</si>
  <si>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b/>
        <sz val="11"/>
        <color rgb="FFFFFFFF"/>
        <rFont val="Century Gothic"/>
        <family val="1"/>
      </rPr>
      <t>MIP</t>
    </r>
    <r>
      <rPr>
        <b/>
        <sz val="10"/>
        <color rgb="FFFFFFFF"/>
        <rFont val="ＭＳ Ｐゴシック"/>
        <family val="2"/>
        <charset val="128"/>
      </rPr>
      <t>（勝ちチームは</t>
    </r>
    <r>
      <rPr>
        <b/>
        <sz val="10"/>
        <color rgb="FFFFFFFF"/>
        <rFont val="Century Gothic"/>
        <family val="1"/>
      </rPr>
      <t>2</t>
    </r>
    <r>
      <rPr>
        <b/>
        <sz val="10"/>
        <color rgb="FFFFFFFF"/>
        <rFont val="ＭＳ Ｐゴシック"/>
        <family val="2"/>
        <charset val="128"/>
      </rPr>
      <t>名、負けチームは</t>
    </r>
    <r>
      <rPr>
        <b/>
        <sz val="10"/>
        <color rgb="FFFFFFFF"/>
        <rFont val="Century Gothic"/>
        <family val="1"/>
      </rPr>
      <t>1</t>
    </r>
    <r>
      <rPr>
        <b/>
        <sz val="10"/>
        <color rgb="FFFFFFFF"/>
        <rFont val="ＭＳ Ｐゴシック"/>
        <family val="2"/>
        <charset val="128"/>
      </rPr>
      <t>名を相手が選出）</t>
    </r>
  </si>
  <si>
    <t>↑</t>
  </si>
  <si>
    <r>
      <rPr>
        <sz val="11"/>
        <color theme="1"/>
        <rFont val="Century Gothic"/>
        <family val="1"/>
      </rPr>
      <t>2P</t>
    </r>
    <r>
      <rPr>
        <sz val="11"/>
        <color theme="1"/>
        <rFont val="Arial"/>
        <family val="2"/>
      </rPr>
      <t>獲得（背）</t>
    </r>
  </si>
  <si>
    <r>
      <rPr>
        <sz val="11"/>
        <color theme="1"/>
        <rFont val="Century Gothic"/>
        <family val="1"/>
      </rPr>
      <t>1P</t>
    </r>
    <r>
      <rPr>
        <sz val="11"/>
        <color theme="1"/>
        <rFont val="Arial"/>
        <family val="2"/>
      </rPr>
      <t>獲得(背)</t>
    </r>
  </si>
  <si>
    <t>該当する項目に数字の「1」を記載</t>
  </si>
  <si>
    <t>DH</t>
  </si>
  <si>
    <t>勝</t>
  </si>
  <si>
    <t>負</t>
  </si>
  <si>
    <r>
      <rPr>
        <sz val="8"/>
        <color theme="1"/>
        <rFont val="Century Gothic"/>
        <family val="1"/>
      </rPr>
      <t>2</t>
    </r>
    <r>
      <rPr>
        <sz val="8"/>
        <color theme="1"/>
        <rFont val="MS UI Gothic"/>
        <family val="2"/>
        <charset val="128"/>
      </rPr>
      <t>塁打</t>
    </r>
  </si>
  <si>
    <r>
      <rPr>
        <sz val="8"/>
        <color theme="1"/>
        <rFont val="Century Gothic"/>
        <family val="1"/>
      </rPr>
      <t>3</t>
    </r>
    <r>
      <rPr>
        <sz val="8"/>
        <color theme="1"/>
        <rFont val="MS UI Gothic"/>
        <family val="2"/>
        <charset val="128"/>
      </rPr>
      <t>塁打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</si>
  <si>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</si>
  <si>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</si>
  <si>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</si>
  <si>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</si>
  <si>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</si>
  <si>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</si>
  <si>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b/>
        <sz val="11"/>
        <color rgb="FFFFFFFF"/>
        <rFont val="Century Gothic"/>
        <family val="1"/>
      </rPr>
      <t>MIP</t>
    </r>
    <r>
      <rPr>
        <b/>
        <sz val="10"/>
        <color rgb="FFFFFFFF"/>
        <rFont val="ＭＳ Ｐゴシック"/>
        <family val="2"/>
        <charset val="128"/>
      </rPr>
      <t>（勝ちチームは</t>
    </r>
    <r>
      <rPr>
        <b/>
        <sz val="10"/>
        <color rgb="FFFFFFFF"/>
        <rFont val="Century Gothic"/>
        <family val="1"/>
      </rPr>
      <t>2</t>
    </r>
    <r>
      <rPr>
        <b/>
        <sz val="10"/>
        <color rgb="FFFFFFFF"/>
        <rFont val="ＭＳ Ｐゴシック"/>
        <family val="2"/>
        <charset val="128"/>
      </rPr>
      <t>名、負けチームは</t>
    </r>
    <r>
      <rPr>
        <b/>
        <sz val="10"/>
        <color rgb="FFFFFFFF"/>
        <rFont val="Century Gothic"/>
        <family val="1"/>
      </rPr>
      <t>1</t>
    </r>
    <r>
      <rPr>
        <b/>
        <sz val="10"/>
        <color rgb="FFFFFFFF"/>
        <rFont val="ＭＳ Ｐゴシック"/>
        <family val="2"/>
        <charset val="128"/>
      </rPr>
      <t>名を相手が選出）</t>
    </r>
  </si>
  <si>
    <r>
      <rPr>
        <sz val="11"/>
        <color theme="1"/>
        <rFont val="Century Gothic"/>
        <family val="1"/>
      </rPr>
      <t>2P</t>
    </r>
    <r>
      <rPr>
        <sz val="11"/>
        <color theme="1"/>
        <rFont val="Arial"/>
        <family val="2"/>
      </rPr>
      <t>獲得（背）</t>
    </r>
  </si>
  <si>
    <r>
      <rPr>
        <sz val="11"/>
        <color theme="1"/>
        <rFont val="Century Gothic"/>
        <family val="1"/>
      </rPr>
      <t>1P</t>
    </r>
    <r>
      <rPr>
        <sz val="11"/>
        <color theme="1"/>
        <rFont val="Arial"/>
        <family val="2"/>
      </rPr>
      <t>獲得(背)</t>
    </r>
  </si>
  <si>
    <r>
      <rPr>
        <sz val="8"/>
        <color theme="1"/>
        <rFont val="Century Gothic"/>
        <family val="1"/>
      </rPr>
      <t>2</t>
    </r>
    <r>
      <rPr>
        <sz val="8"/>
        <color theme="1"/>
        <rFont val="MS UI Gothic"/>
        <family val="2"/>
        <charset val="128"/>
      </rPr>
      <t>塁打</t>
    </r>
  </si>
  <si>
    <r>
      <rPr>
        <sz val="8"/>
        <color theme="1"/>
        <rFont val="Century Gothic"/>
        <family val="1"/>
      </rPr>
      <t>3</t>
    </r>
    <r>
      <rPr>
        <sz val="8"/>
        <color theme="1"/>
        <rFont val="MS UI Gothic"/>
        <family val="2"/>
        <charset val="128"/>
      </rPr>
      <t>塁打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</si>
  <si>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</si>
  <si>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</si>
  <si>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</si>
  <si>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</si>
  <si>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</si>
  <si>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sz val="11"/>
        <color theme="1"/>
        <rFont val="Century Gothic"/>
        <family val="1"/>
      </rPr>
      <t>回</t>
    </r>
    <r>
      <rPr>
        <sz val="11"/>
        <color theme="1"/>
        <rFont val="Century Gothic"/>
        <family val="1"/>
      </rPr>
      <t xml:space="preserve"> </t>
    </r>
  </si>
  <si>
    <r>
      <rPr>
        <b/>
        <sz val="11"/>
        <color rgb="FFFFFFFF"/>
        <rFont val="Century Gothic"/>
        <family val="1"/>
      </rPr>
      <t>MIP</t>
    </r>
    <r>
      <rPr>
        <b/>
        <sz val="10"/>
        <color rgb="FFFFFFFF"/>
        <rFont val="ＭＳ Ｐゴシック"/>
        <family val="2"/>
        <charset val="128"/>
      </rPr>
      <t>（勝ちチームは</t>
    </r>
    <r>
      <rPr>
        <b/>
        <sz val="10"/>
        <color rgb="FFFFFFFF"/>
        <rFont val="Century Gothic"/>
        <family val="1"/>
      </rPr>
      <t>2</t>
    </r>
    <r>
      <rPr>
        <b/>
        <sz val="10"/>
        <color rgb="FFFFFFFF"/>
        <rFont val="ＭＳ Ｐゴシック"/>
        <family val="2"/>
        <charset val="128"/>
      </rPr>
      <t>名、負けチームは</t>
    </r>
    <r>
      <rPr>
        <b/>
        <sz val="10"/>
        <color rgb="FFFFFFFF"/>
        <rFont val="Century Gothic"/>
        <family val="1"/>
      </rPr>
      <t>1</t>
    </r>
    <r>
      <rPr>
        <b/>
        <sz val="10"/>
        <color rgb="FFFFFFFF"/>
        <rFont val="ＭＳ Ｐゴシック"/>
        <family val="2"/>
        <charset val="128"/>
      </rPr>
      <t>名を相手が選出）</t>
    </r>
  </si>
  <si>
    <r>
      <rPr>
        <sz val="11"/>
        <color theme="1"/>
        <rFont val="Century Gothic"/>
        <family val="1"/>
      </rPr>
      <t>2P</t>
    </r>
    <r>
      <rPr>
        <sz val="11"/>
        <color theme="1"/>
        <rFont val="Arial"/>
        <family val="2"/>
      </rPr>
      <t>獲得（背）</t>
    </r>
  </si>
  <si>
    <r>
      <rPr>
        <sz val="11"/>
        <color theme="1"/>
        <rFont val="Century Gothic"/>
        <family val="1"/>
      </rPr>
      <t>1P</t>
    </r>
    <r>
      <rPr>
        <sz val="11"/>
        <color theme="1"/>
        <rFont val="Arial"/>
        <family val="2"/>
      </rPr>
      <t>獲得(背)</t>
    </r>
  </si>
  <si>
    <t>※ 2023年に一度成績が記録された選手の背番号変更は不可 → 長野へ連絡してから。</t>
  </si>
  <si>
    <t>助っ人</t>
  </si>
  <si>
    <t>※ 成績未登録者の追加は随時OK</t>
  </si>
  <si>
    <t>※ 新規登録の際は重複のない背番号と、「苗字」＋「半角スペース」＋「名前」で登録すること。</t>
  </si>
  <si>
    <t>※ 助っ人の背番号は「999」を使用</t>
  </si>
  <si>
    <t>bar</t>
    <phoneticPr fontId="26"/>
  </si>
  <si>
    <t>hoge</t>
    <phoneticPr fontId="26"/>
  </si>
  <si>
    <t>aaa</t>
    <phoneticPr fontId="26"/>
  </si>
  <si>
    <t>a</t>
    <phoneticPr fontId="26"/>
  </si>
  <si>
    <t>b</t>
    <phoneticPr fontId="26"/>
  </si>
  <si>
    <t>c</t>
    <phoneticPr fontId="26"/>
  </si>
  <si>
    <t>d</t>
    <phoneticPr fontId="26"/>
  </si>
  <si>
    <t>e</t>
    <phoneticPr fontId="26"/>
  </si>
  <si>
    <t>f</t>
    <phoneticPr fontId="26"/>
  </si>
  <si>
    <t>g</t>
    <phoneticPr fontId="26"/>
  </si>
  <si>
    <t>h</t>
    <phoneticPr fontId="26"/>
  </si>
  <si>
    <t>i</t>
    <phoneticPr fontId="26"/>
  </si>
  <si>
    <t>j</t>
    <phoneticPr fontId="26"/>
  </si>
  <si>
    <t>k</t>
    <phoneticPr fontId="26"/>
  </si>
  <si>
    <t>l</t>
    <phoneticPr fontId="26"/>
  </si>
  <si>
    <t>m</t>
    <phoneticPr fontId="26"/>
  </si>
  <si>
    <t>n</t>
    <phoneticPr fontId="26"/>
  </si>
  <si>
    <t>o</t>
    <phoneticPr fontId="26"/>
  </si>
  <si>
    <t>p</t>
    <phoneticPr fontId="26"/>
  </si>
  <si>
    <t>q</t>
    <phoneticPr fontId="26"/>
  </si>
  <si>
    <t>r</t>
    <phoneticPr fontId="26"/>
  </si>
  <si>
    <t>s</t>
    <phoneticPr fontId="26"/>
  </si>
  <si>
    <t>t</t>
    <phoneticPr fontId="26"/>
  </si>
  <si>
    <t>u</t>
    <phoneticPr fontId="26"/>
  </si>
  <si>
    <t>v</t>
    <phoneticPr fontId="26"/>
  </si>
  <si>
    <t>w</t>
    <phoneticPr fontId="26"/>
  </si>
  <si>
    <t>x</t>
    <phoneticPr fontId="26"/>
  </si>
  <si>
    <t>y</t>
    <phoneticPr fontId="26"/>
  </si>
  <si>
    <t>z</t>
    <phoneticPr fontId="26"/>
  </si>
  <si>
    <t>aa</t>
    <phoneticPr fontId="26"/>
  </si>
  <si>
    <t>bb</t>
    <phoneticPr fontId="26"/>
  </si>
  <si>
    <t>cc</t>
    <phoneticPr fontId="26"/>
  </si>
  <si>
    <t>dd</t>
    <phoneticPr fontId="26"/>
  </si>
  <si>
    <t>ee</t>
    <phoneticPr fontId="26"/>
  </si>
  <si>
    <t>ff</t>
    <phoneticPr fontId="26"/>
  </si>
  <si>
    <t>gg</t>
    <phoneticPr fontId="26"/>
  </si>
  <si>
    <t>hh</t>
    <phoneticPr fontId="26"/>
  </si>
  <si>
    <t>ii</t>
    <phoneticPr fontId="26"/>
  </si>
  <si>
    <t>jj</t>
    <phoneticPr fontId="26"/>
  </si>
  <si>
    <t>ll</t>
    <phoneticPr fontId="26"/>
  </si>
  <si>
    <t>kk</t>
    <phoneticPr fontId="26"/>
  </si>
  <si>
    <t>mm</t>
    <phoneticPr fontId="26"/>
  </si>
  <si>
    <t>nn</t>
    <phoneticPr fontId="26"/>
  </si>
  <si>
    <t>oo</t>
    <phoneticPr fontId="26"/>
  </si>
  <si>
    <t>pp</t>
    <phoneticPr fontId="26"/>
  </si>
  <si>
    <t>qq</t>
    <phoneticPr fontId="26"/>
  </si>
  <si>
    <t>rr</t>
    <phoneticPr fontId="26"/>
  </si>
  <si>
    <t>ss</t>
    <phoneticPr fontId="26"/>
  </si>
  <si>
    <t>tt</t>
    <phoneticPr fontId="26"/>
  </si>
  <si>
    <t>uu</t>
    <phoneticPr fontId="26"/>
  </si>
  <si>
    <t>vv</t>
    <phoneticPr fontId="26"/>
  </si>
  <si>
    <t>ww</t>
    <phoneticPr fontId="26"/>
  </si>
  <si>
    <t>xx</t>
    <phoneticPr fontId="26"/>
  </si>
  <si>
    <t>yy</t>
    <phoneticPr fontId="26"/>
  </si>
  <si>
    <t>zz</t>
    <phoneticPr fontId="26"/>
  </si>
  <si>
    <t>bbb</t>
    <phoneticPr fontId="26"/>
  </si>
  <si>
    <t>ccc</t>
    <phoneticPr fontId="26"/>
  </si>
  <si>
    <t>ddd</t>
    <phoneticPr fontId="26"/>
  </si>
  <si>
    <t>eee</t>
    <phoneticPr fontId="26"/>
  </si>
  <si>
    <t>fff</t>
    <phoneticPr fontId="26"/>
  </si>
  <si>
    <t>ggg</t>
    <phoneticPr fontId="26"/>
  </si>
  <si>
    <t>hhh</t>
    <phoneticPr fontId="26"/>
  </si>
  <si>
    <t>iii</t>
    <phoneticPr fontId="26"/>
  </si>
  <si>
    <t>jjj</t>
    <phoneticPr fontId="26"/>
  </si>
  <si>
    <t>kkk</t>
    <phoneticPr fontId="26"/>
  </si>
  <si>
    <t>lll</t>
    <phoneticPr fontId="26"/>
  </si>
  <si>
    <t>mmm</t>
    <phoneticPr fontId="26"/>
  </si>
  <si>
    <t>nnn</t>
    <phoneticPr fontId="26"/>
  </si>
  <si>
    <t>ooo</t>
    <phoneticPr fontId="26"/>
  </si>
  <si>
    <t>foo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</si>
</sst>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  <scheme val="minor"/>
    </font>
    <font>
      <b/>
      <sz val="14"/>
      <color theme="1"/>
      <name val="Century Gothic"/>
      <family val="1"/>
    </font>
    <font>
      <sz val="11"/>
      <color theme="1"/>
      <name val="Century Gothic"/>
      <family val="1"/>
    </font>
    <font>
      <sz val="10"/>
      <color theme="1"/>
      <name val="MS UI Gothic"/>
      <family val="2"/>
      <charset val="128"/>
    </font>
    <font>
      <sz val="11"/>
      <name val="Calibri"/>
      <family val="2"/>
    </font>
    <font>
      <sz val="11"/>
      <color theme="1"/>
      <name val="MS PGothic"/>
      <family val="2"/>
      <charset val="128"/>
    </font>
    <font>
      <b/>
      <sz val="11"/>
      <color rgb="FFFFFFFF"/>
      <name val="MS UI Gothic"/>
      <family val="2"/>
      <charset val="128"/>
    </font>
    <font>
      <sz val="11"/>
      <color theme="1"/>
      <name val="MS UI Gothic"/>
      <family val="2"/>
      <charset val="128"/>
    </font>
    <font>
      <sz val="7"/>
      <color theme="1"/>
      <name val="MS UI Gothic"/>
      <family val="2"/>
      <charset val="128"/>
    </font>
    <font>
      <sz val="8"/>
      <color theme="1"/>
      <name val="MS UI Gothic"/>
      <family val="2"/>
      <charset val="128"/>
    </font>
    <font>
      <sz val="8"/>
      <color theme="1"/>
      <name val="Century Gothic"/>
      <family val="1"/>
    </font>
    <font>
      <sz val="10"/>
      <color theme="1"/>
      <name val="Century Gothic"/>
      <family val="1"/>
    </font>
    <font>
      <b/>
      <sz val="11"/>
      <color rgb="FFFFFFFF"/>
      <name val="MS PGothic"/>
      <family val="2"/>
      <charset val="128"/>
    </font>
    <font>
      <b/>
      <sz val="16"/>
      <color theme="0"/>
      <name val="MS PGothic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9"/>
      <color theme="1"/>
      <name val="游ゴシック"/>
      <family val="3"/>
      <charset val="128"/>
    </font>
    <font>
      <sz val="18"/>
      <color theme="1"/>
      <name val="Century Gothic"/>
      <family val="1"/>
    </font>
    <font>
      <b/>
      <sz val="11"/>
      <color rgb="FFFFFFFF"/>
      <name val="Century Gothic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FFFF"/>
      <name val="ＭＳ Ｐゴシック"/>
      <family val="2"/>
      <charset val="128"/>
    </font>
    <font>
      <b/>
      <sz val="10"/>
      <color rgb="FFFFFFFF"/>
      <name val="Century Gothic"/>
      <family val="1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6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56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11" fillId="3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18" fillId="4" borderId="33" xfId="0" applyFont="1" applyFill="1" applyBorder="1" applyAlignment="1">
      <alignment horizontal="left"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6" fillId="2" borderId="33" xfId="0" applyFont="1" applyFill="1" applyBorder="1" applyAlignment="1">
      <alignment vertical="center" shrinkToFit="1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16" fillId="7" borderId="33" xfId="0" applyFont="1" applyFill="1" applyBorder="1" applyAlignment="1">
      <alignment vertical="center" shrinkToFit="1"/>
    </xf>
    <xf numFmtId="0" fontId="17" fillId="7" borderId="12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2" fillId="2" borderId="32" xfId="0" applyFont="1" applyFill="1" applyBorder="1" applyAlignment="1">
      <alignment horizontal="right" vertical="center"/>
    </xf>
    <xf numFmtId="0" fontId="4" fillId="0" borderId="47" xfId="0" applyFont="1" applyBorder="1" applyAlignment="1">
      <alignment vertical="center"/>
    </xf>
    <xf numFmtId="0" fontId="13" fillId="6" borderId="33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16" fillId="2" borderId="42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17" fillId="2" borderId="4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0" fillId="0" borderId="3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76200</xdr:colOff>
      <xdr:row>37</xdr:row>
      <xdr:rowOff>0</xdr:rowOff>
    </xdr:from>
    <xdr:ext cx="57150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2188" y="3713325"/>
          <a:ext cx="476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76200</xdr:colOff>
      <xdr:row>37</xdr:row>
      <xdr:rowOff>0</xdr:rowOff>
    </xdr:from>
    <xdr:ext cx="57150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5322188" y="3713325"/>
          <a:ext cx="476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76200</xdr:colOff>
      <xdr:row>37</xdr:row>
      <xdr:rowOff>0</xdr:rowOff>
    </xdr:from>
    <xdr:ext cx="57150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5322188" y="3713325"/>
          <a:ext cx="476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5"/>
  <sheetViews>
    <sheetView topLeftCell="A62" workbookViewId="0"/>
  </sheetViews>
  <sheetFormatPr baseColWidth="10" defaultColWidth="14.5" defaultRowHeight="15" customHeight="1"/>
  <cols>
    <col min="1" max="22" width="5.33203125" customWidth="1"/>
    <col min="23" max="23" width="8.83203125" customWidth="1"/>
  </cols>
  <sheetData>
    <row r="1" spans="1:23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1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.75" customHeight="1">
      <c r="A3" s="55" t="s">
        <v>1</v>
      </c>
      <c r="B3" s="56"/>
      <c r="C3" s="57"/>
      <c r="D3" s="58"/>
      <c r="E3" s="58"/>
      <c r="F3" s="58"/>
      <c r="G3" s="56"/>
      <c r="H3" s="2"/>
      <c r="I3" s="59" t="s">
        <v>2</v>
      </c>
      <c r="J3" s="58"/>
      <c r="K3" s="60"/>
      <c r="L3" s="3">
        <v>1</v>
      </c>
      <c r="M3" s="4">
        <v>2</v>
      </c>
      <c r="N3" s="4">
        <v>3</v>
      </c>
      <c r="O3" s="4">
        <v>4</v>
      </c>
      <c r="P3" s="4">
        <v>5</v>
      </c>
      <c r="Q3" s="4">
        <v>6</v>
      </c>
      <c r="R3" s="5">
        <v>7</v>
      </c>
      <c r="S3" s="3">
        <v>8</v>
      </c>
      <c r="T3" s="4">
        <v>9</v>
      </c>
      <c r="U3" s="61" t="s">
        <v>3</v>
      </c>
      <c r="V3" s="56"/>
      <c r="W3" s="2"/>
    </row>
    <row r="4" spans="1:23" ht="27.75" customHeight="1">
      <c r="A4" s="55" t="s">
        <v>4</v>
      </c>
      <c r="B4" s="56"/>
      <c r="C4" s="62"/>
      <c r="D4" s="58"/>
      <c r="E4" s="58"/>
      <c r="F4" s="58"/>
      <c r="G4" s="56"/>
      <c r="H4" s="2"/>
      <c r="I4" s="62"/>
      <c r="J4" s="58"/>
      <c r="K4" s="60"/>
      <c r="L4" s="3"/>
      <c r="M4" s="4"/>
      <c r="N4" s="4"/>
      <c r="O4" s="4"/>
      <c r="P4" s="4"/>
      <c r="Q4" s="4"/>
      <c r="R4" s="5"/>
      <c r="S4" s="3"/>
      <c r="T4" s="4"/>
      <c r="U4" s="61">
        <f t="shared" ref="U4:U5" si="0">SUM(L4:T4)</f>
        <v>0</v>
      </c>
      <c r="V4" s="56"/>
      <c r="W4" s="2"/>
    </row>
    <row r="5" spans="1:23" ht="27.75" customHeight="1">
      <c r="A5" s="67" t="s">
        <v>5</v>
      </c>
      <c r="B5" s="56"/>
      <c r="C5" s="59"/>
      <c r="D5" s="58"/>
      <c r="E5" s="58"/>
      <c r="F5" s="58"/>
      <c r="G5" s="56"/>
      <c r="H5" s="2"/>
      <c r="I5" s="62"/>
      <c r="J5" s="58"/>
      <c r="K5" s="60"/>
      <c r="L5" s="3"/>
      <c r="M5" s="4"/>
      <c r="N5" s="4"/>
      <c r="O5" s="4"/>
      <c r="P5" s="4"/>
      <c r="Q5" s="4"/>
      <c r="R5" s="5"/>
      <c r="S5" s="3"/>
      <c r="T5" s="4"/>
      <c r="U5" s="61">
        <f t="shared" si="0"/>
        <v>0</v>
      </c>
      <c r="V5" s="56"/>
      <c r="W5" s="7"/>
    </row>
    <row r="6" spans="1:23" ht="10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8"/>
      <c r="V6" s="8"/>
      <c r="W6" s="2"/>
    </row>
    <row r="7" spans="1:23" ht="16.5" customHeight="1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"/>
    </row>
    <row r="8" spans="1:23" ht="26.25" customHeight="1">
      <c r="A8" s="11" t="s">
        <v>7</v>
      </c>
      <c r="B8" s="68" t="s">
        <v>8</v>
      </c>
      <c r="C8" s="58"/>
      <c r="D8" s="56"/>
      <c r="E8" s="69" t="s">
        <v>9</v>
      </c>
      <c r="F8" s="58"/>
      <c r="G8" s="56"/>
      <c r="H8" s="12" t="s">
        <v>10</v>
      </c>
      <c r="I8" s="13" t="s">
        <v>11</v>
      </c>
      <c r="J8" s="14" t="s">
        <v>12</v>
      </c>
      <c r="K8" s="15" t="s">
        <v>13</v>
      </c>
      <c r="L8" s="14" t="s">
        <v>14</v>
      </c>
      <c r="M8" s="15" t="s">
        <v>15</v>
      </c>
      <c r="N8" s="15" t="s">
        <v>16</v>
      </c>
      <c r="O8" s="15" t="s">
        <v>17</v>
      </c>
      <c r="P8" s="16" t="s">
        <v>18</v>
      </c>
      <c r="Q8" s="13" t="s">
        <v>19</v>
      </c>
      <c r="R8" s="17" t="s">
        <v>20</v>
      </c>
      <c r="S8" s="17" t="s">
        <v>21</v>
      </c>
      <c r="T8" s="17" t="s">
        <v>22</v>
      </c>
      <c r="U8" s="14" t="s">
        <v>23</v>
      </c>
      <c r="V8" s="14" t="s">
        <v>24</v>
      </c>
      <c r="W8" s="18" t="s">
        <v>25</v>
      </c>
    </row>
    <row r="9" spans="1:23" ht="19.5" customHeight="1">
      <c r="A9" s="70">
        <v>1</v>
      </c>
      <c r="B9" s="63" t="str">
        <f>IF(ISBLANK(H9),"",VLOOKUP(H9,選手名簿!A:B,2,FALSE))</f>
        <v/>
      </c>
      <c r="C9" s="64"/>
      <c r="D9" s="65"/>
      <c r="E9" s="66"/>
      <c r="F9" s="64"/>
      <c r="G9" s="65"/>
      <c r="H9" s="19"/>
      <c r="I9" s="20"/>
      <c r="J9" s="21"/>
      <c r="K9" s="21"/>
      <c r="L9" s="21"/>
      <c r="M9" s="21"/>
      <c r="N9" s="21"/>
      <c r="O9" s="21"/>
      <c r="P9" s="22"/>
      <c r="Q9" s="20"/>
      <c r="R9" s="21"/>
      <c r="S9" s="21"/>
      <c r="T9" s="21"/>
      <c r="U9" s="21"/>
      <c r="V9" s="21"/>
      <c r="W9" s="23">
        <f t="shared" ref="W9:W34" si="1">SUM(I9:T9)</f>
        <v>0</v>
      </c>
    </row>
    <row r="10" spans="1:23" ht="19.5" customHeight="1">
      <c r="A10" s="71"/>
      <c r="B10" s="72" t="str">
        <f>IF(ISBLANK(H10),"",VLOOKUP(H10,選手名簿!A:B,2,FALSE))</f>
        <v/>
      </c>
      <c r="C10" s="73"/>
      <c r="D10" s="74"/>
      <c r="E10" s="75"/>
      <c r="F10" s="73"/>
      <c r="G10" s="74"/>
      <c r="H10" s="24"/>
      <c r="I10" s="25"/>
      <c r="J10" s="26"/>
      <c r="K10" s="26"/>
      <c r="L10" s="26"/>
      <c r="M10" s="26"/>
      <c r="N10" s="26"/>
      <c r="O10" s="26"/>
      <c r="P10" s="27"/>
      <c r="Q10" s="25"/>
      <c r="R10" s="26"/>
      <c r="S10" s="26"/>
      <c r="T10" s="26"/>
      <c r="U10" s="26"/>
      <c r="V10" s="26"/>
      <c r="W10" s="23">
        <f t="shared" si="1"/>
        <v>0</v>
      </c>
    </row>
    <row r="11" spans="1:23" ht="19.5" customHeight="1">
      <c r="A11" s="70">
        <v>2</v>
      </c>
      <c r="B11" s="63" t="str">
        <f>IF(ISBLANK(H11),"",VLOOKUP(H11,選手名簿!A:B,2,FALSE))</f>
        <v/>
      </c>
      <c r="C11" s="64"/>
      <c r="D11" s="65"/>
      <c r="E11" s="66"/>
      <c r="F11" s="64"/>
      <c r="G11" s="65"/>
      <c r="H11" s="19"/>
      <c r="I11" s="20"/>
      <c r="J11" s="21"/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1"/>
      <c r="W11" s="23">
        <f t="shared" si="1"/>
        <v>0</v>
      </c>
    </row>
    <row r="12" spans="1:23" ht="19.5" customHeight="1">
      <c r="A12" s="71"/>
      <c r="B12" s="72" t="str">
        <f>IF(ISBLANK(H12),"",VLOOKUP(H12,選手名簿!A:B,2,FALSE))</f>
        <v/>
      </c>
      <c r="C12" s="73"/>
      <c r="D12" s="74"/>
      <c r="E12" s="75"/>
      <c r="F12" s="73"/>
      <c r="G12" s="74"/>
      <c r="H12" s="24"/>
      <c r="I12" s="25"/>
      <c r="J12" s="26"/>
      <c r="K12" s="26"/>
      <c r="L12" s="26"/>
      <c r="M12" s="26"/>
      <c r="N12" s="26"/>
      <c r="O12" s="26"/>
      <c r="P12" s="27"/>
      <c r="Q12" s="25"/>
      <c r="R12" s="26"/>
      <c r="S12" s="26"/>
      <c r="T12" s="26"/>
      <c r="U12" s="26"/>
      <c r="V12" s="26"/>
      <c r="W12" s="23">
        <f t="shared" si="1"/>
        <v>0</v>
      </c>
    </row>
    <row r="13" spans="1:23" ht="19.5" customHeight="1">
      <c r="A13" s="70">
        <v>3</v>
      </c>
      <c r="B13" s="63" t="str">
        <f>IF(ISBLANK(H13),"",VLOOKUP(H13,選手名簿!A:B,2,FALSE))</f>
        <v/>
      </c>
      <c r="C13" s="64"/>
      <c r="D13" s="65"/>
      <c r="E13" s="66"/>
      <c r="F13" s="64"/>
      <c r="G13" s="65"/>
      <c r="H13" s="19"/>
      <c r="I13" s="20"/>
      <c r="J13" s="21"/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1"/>
      <c r="W13" s="23">
        <f t="shared" si="1"/>
        <v>0</v>
      </c>
    </row>
    <row r="14" spans="1:23" ht="19.5" customHeight="1">
      <c r="A14" s="71"/>
      <c r="B14" s="72" t="str">
        <f>IF(ISBLANK(H14),"",VLOOKUP(H14,選手名簿!A:B,2,FALSE))</f>
        <v/>
      </c>
      <c r="C14" s="73"/>
      <c r="D14" s="74"/>
      <c r="E14" s="75"/>
      <c r="F14" s="73"/>
      <c r="G14" s="74"/>
      <c r="H14" s="24"/>
      <c r="I14" s="25"/>
      <c r="J14" s="26"/>
      <c r="K14" s="26"/>
      <c r="L14" s="26"/>
      <c r="M14" s="26"/>
      <c r="N14" s="26"/>
      <c r="O14" s="26"/>
      <c r="P14" s="27"/>
      <c r="Q14" s="25"/>
      <c r="R14" s="26"/>
      <c r="S14" s="26"/>
      <c r="T14" s="26"/>
      <c r="U14" s="26"/>
      <c r="V14" s="26"/>
      <c r="W14" s="23">
        <f t="shared" si="1"/>
        <v>0</v>
      </c>
    </row>
    <row r="15" spans="1:23" ht="19.5" customHeight="1">
      <c r="A15" s="70">
        <v>4</v>
      </c>
      <c r="B15" s="63" t="str">
        <f>IF(ISBLANK(H15),"",VLOOKUP(H15,選手名簿!A:B,2,FALSE))</f>
        <v/>
      </c>
      <c r="C15" s="64"/>
      <c r="D15" s="65"/>
      <c r="E15" s="66"/>
      <c r="F15" s="64"/>
      <c r="G15" s="65"/>
      <c r="H15" s="19"/>
      <c r="I15" s="20"/>
      <c r="J15" s="21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3">
        <f t="shared" si="1"/>
        <v>0</v>
      </c>
    </row>
    <row r="16" spans="1:23" ht="19.5" customHeight="1">
      <c r="A16" s="71"/>
      <c r="B16" s="72" t="str">
        <f>IF(ISBLANK(H16),"",VLOOKUP(H16,選手名簿!A:B,2,FALSE))</f>
        <v/>
      </c>
      <c r="C16" s="73"/>
      <c r="D16" s="74"/>
      <c r="E16" s="75"/>
      <c r="F16" s="73"/>
      <c r="G16" s="74"/>
      <c r="H16" s="24"/>
      <c r="I16" s="25"/>
      <c r="J16" s="26"/>
      <c r="K16" s="26"/>
      <c r="L16" s="26"/>
      <c r="M16" s="26"/>
      <c r="N16" s="26"/>
      <c r="O16" s="26"/>
      <c r="P16" s="27"/>
      <c r="Q16" s="25"/>
      <c r="R16" s="26"/>
      <c r="S16" s="26"/>
      <c r="T16" s="26"/>
      <c r="U16" s="26"/>
      <c r="V16" s="26"/>
      <c r="W16" s="23">
        <f t="shared" si="1"/>
        <v>0</v>
      </c>
    </row>
    <row r="17" spans="1:23" ht="19.5" customHeight="1">
      <c r="A17" s="70">
        <v>5</v>
      </c>
      <c r="B17" s="63" t="str">
        <f>IF(ISBLANK(H17),"",VLOOKUP(H17,選手名簿!A:B,2,FALSE))</f>
        <v/>
      </c>
      <c r="C17" s="64"/>
      <c r="D17" s="65"/>
      <c r="E17" s="66"/>
      <c r="F17" s="64"/>
      <c r="G17" s="65"/>
      <c r="H17" s="19"/>
      <c r="I17" s="20"/>
      <c r="J17" s="21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3">
        <f t="shared" si="1"/>
        <v>0</v>
      </c>
    </row>
    <row r="18" spans="1:23" ht="19.5" customHeight="1">
      <c r="A18" s="71"/>
      <c r="B18" s="72" t="str">
        <f>IF(ISBLANK(H18),"",VLOOKUP(H18,選手名簿!A:B,2,FALSE))</f>
        <v/>
      </c>
      <c r="C18" s="73"/>
      <c r="D18" s="74"/>
      <c r="E18" s="75"/>
      <c r="F18" s="73"/>
      <c r="G18" s="74"/>
      <c r="H18" s="24"/>
      <c r="I18" s="25"/>
      <c r="J18" s="26"/>
      <c r="K18" s="26"/>
      <c r="L18" s="26"/>
      <c r="M18" s="26"/>
      <c r="N18" s="26"/>
      <c r="O18" s="26"/>
      <c r="P18" s="27"/>
      <c r="Q18" s="25"/>
      <c r="R18" s="26"/>
      <c r="S18" s="26"/>
      <c r="T18" s="26"/>
      <c r="U18" s="26"/>
      <c r="V18" s="26"/>
      <c r="W18" s="23">
        <f t="shared" si="1"/>
        <v>0</v>
      </c>
    </row>
    <row r="19" spans="1:23" ht="19.5" customHeight="1">
      <c r="A19" s="70">
        <v>6</v>
      </c>
      <c r="B19" s="63" t="str">
        <f>IF(ISBLANK(H19),"",VLOOKUP(H19,選手名簿!A:B,2,FALSE))</f>
        <v/>
      </c>
      <c r="C19" s="64"/>
      <c r="D19" s="65"/>
      <c r="E19" s="66"/>
      <c r="F19" s="64"/>
      <c r="G19" s="65"/>
      <c r="H19" s="19"/>
      <c r="I19" s="20"/>
      <c r="J19" s="21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3">
        <f t="shared" si="1"/>
        <v>0</v>
      </c>
    </row>
    <row r="20" spans="1:23" ht="19.5" customHeight="1">
      <c r="A20" s="71"/>
      <c r="B20" s="72" t="str">
        <f>IF(ISBLANK(H20),"",VLOOKUP(H20,選手名簿!A:B,2,FALSE))</f>
        <v/>
      </c>
      <c r="C20" s="73"/>
      <c r="D20" s="74"/>
      <c r="E20" s="75"/>
      <c r="F20" s="73"/>
      <c r="G20" s="74"/>
      <c r="H20" s="24"/>
      <c r="I20" s="25"/>
      <c r="J20" s="26"/>
      <c r="K20" s="26"/>
      <c r="L20" s="26"/>
      <c r="M20" s="26"/>
      <c r="N20" s="26"/>
      <c r="O20" s="26"/>
      <c r="P20" s="27"/>
      <c r="Q20" s="25"/>
      <c r="R20" s="26"/>
      <c r="S20" s="26"/>
      <c r="T20" s="26"/>
      <c r="U20" s="26"/>
      <c r="V20" s="26"/>
      <c r="W20" s="23">
        <f t="shared" si="1"/>
        <v>0</v>
      </c>
    </row>
    <row r="21" spans="1:23" ht="19.5" customHeight="1">
      <c r="A21" s="70">
        <v>7</v>
      </c>
      <c r="B21" s="63" t="str">
        <f>IF(ISBLANK(H21),"",VLOOKUP(H21,選手名簿!A:B,2,FALSE))</f>
        <v/>
      </c>
      <c r="C21" s="64"/>
      <c r="D21" s="65"/>
      <c r="E21" s="66"/>
      <c r="F21" s="64"/>
      <c r="G21" s="65"/>
      <c r="H21" s="19"/>
      <c r="I21" s="20"/>
      <c r="J21" s="21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3">
        <f t="shared" si="1"/>
        <v>0</v>
      </c>
    </row>
    <row r="22" spans="1:23" ht="19.5" customHeight="1">
      <c r="A22" s="71"/>
      <c r="B22" s="72" t="str">
        <f>IF(ISBLANK(H22),"",VLOOKUP(H22,選手名簿!A:B,2,FALSE))</f>
        <v/>
      </c>
      <c r="C22" s="73"/>
      <c r="D22" s="74"/>
      <c r="E22" s="75"/>
      <c r="F22" s="73"/>
      <c r="G22" s="74"/>
      <c r="H22" s="24"/>
      <c r="I22" s="25"/>
      <c r="J22" s="26"/>
      <c r="K22" s="26"/>
      <c r="L22" s="26"/>
      <c r="M22" s="26"/>
      <c r="N22" s="26"/>
      <c r="O22" s="26"/>
      <c r="P22" s="27"/>
      <c r="Q22" s="25"/>
      <c r="R22" s="26"/>
      <c r="S22" s="26"/>
      <c r="T22" s="26"/>
      <c r="U22" s="26"/>
      <c r="V22" s="26"/>
      <c r="W22" s="23">
        <f t="shared" si="1"/>
        <v>0</v>
      </c>
    </row>
    <row r="23" spans="1:23" ht="19.5" customHeight="1">
      <c r="A23" s="70">
        <v>8</v>
      </c>
      <c r="B23" s="63" t="str">
        <f>IF(ISBLANK(H23),"",VLOOKUP(H23,選手名簿!A:B,2,FALSE))</f>
        <v/>
      </c>
      <c r="C23" s="64"/>
      <c r="D23" s="65"/>
      <c r="E23" s="66"/>
      <c r="F23" s="64"/>
      <c r="G23" s="65"/>
      <c r="H23" s="19"/>
      <c r="I23" s="20"/>
      <c r="J23" s="21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3">
        <f t="shared" si="1"/>
        <v>0</v>
      </c>
    </row>
    <row r="24" spans="1:23" ht="19.5" customHeight="1">
      <c r="A24" s="71"/>
      <c r="B24" s="72" t="str">
        <f>IF(ISBLANK(H24),"",VLOOKUP(H24,選手名簿!A:B,2,FALSE))</f>
        <v/>
      </c>
      <c r="C24" s="73"/>
      <c r="D24" s="74"/>
      <c r="E24" s="75"/>
      <c r="F24" s="73"/>
      <c r="G24" s="74"/>
      <c r="H24" s="24"/>
      <c r="I24" s="25"/>
      <c r="J24" s="26"/>
      <c r="K24" s="26"/>
      <c r="L24" s="26"/>
      <c r="M24" s="26"/>
      <c r="N24" s="26"/>
      <c r="O24" s="26"/>
      <c r="P24" s="27"/>
      <c r="Q24" s="25"/>
      <c r="R24" s="26"/>
      <c r="S24" s="26"/>
      <c r="T24" s="26"/>
      <c r="U24" s="26"/>
      <c r="V24" s="26"/>
      <c r="W24" s="23">
        <f t="shared" si="1"/>
        <v>0</v>
      </c>
    </row>
    <row r="25" spans="1:23" ht="19.5" customHeight="1">
      <c r="A25" s="70">
        <v>9</v>
      </c>
      <c r="B25" s="63" t="str">
        <f>IF(ISBLANK(H25),"",VLOOKUP(H25,選手名簿!A:B,2,FALSE))</f>
        <v/>
      </c>
      <c r="C25" s="64"/>
      <c r="D25" s="65"/>
      <c r="E25" s="66"/>
      <c r="F25" s="64"/>
      <c r="G25" s="65"/>
      <c r="H25" s="19"/>
      <c r="I25" s="20"/>
      <c r="J25" s="21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3">
        <f t="shared" si="1"/>
        <v>0</v>
      </c>
    </row>
    <row r="26" spans="1:23" ht="19.5" customHeight="1">
      <c r="A26" s="71"/>
      <c r="B26" s="72" t="str">
        <f>IF(ISBLANK(H26),"",VLOOKUP(H26,選手名簿!A:B,2,FALSE))</f>
        <v/>
      </c>
      <c r="C26" s="73"/>
      <c r="D26" s="74"/>
      <c r="E26" s="75"/>
      <c r="F26" s="73"/>
      <c r="G26" s="74"/>
      <c r="H26" s="24"/>
      <c r="I26" s="25"/>
      <c r="J26" s="26"/>
      <c r="K26" s="26"/>
      <c r="L26" s="26"/>
      <c r="M26" s="26"/>
      <c r="N26" s="26"/>
      <c r="O26" s="26"/>
      <c r="P26" s="27"/>
      <c r="Q26" s="25"/>
      <c r="R26" s="26"/>
      <c r="S26" s="26"/>
      <c r="T26" s="26"/>
      <c r="U26" s="26"/>
      <c r="V26" s="26"/>
      <c r="W26" s="23">
        <f t="shared" si="1"/>
        <v>0</v>
      </c>
    </row>
    <row r="27" spans="1:23" ht="19.5" customHeight="1">
      <c r="A27" s="70">
        <v>10</v>
      </c>
      <c r="B27" s="63" t="str">
        <f>IF(ISBLANK(H27),"",VLOOKUP(H27,選手名簿!A:B,2,FALSE))</f>
        <v/>
      </c>
      <c r="C27" s="64"/>
      <c r="D27" s="65"/>
      <c r="E27" s="66"/>
      <c r="F27" s="64"/>
      <c r="G27" s="65"/>
      <c r="H27" s="19"/>
      <c r="I27" s="20"/>
      <c r="J27" s="21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3">
        <f t="shared" si="1"/>
        <v>0</v>
      </c>
    </row>
    <row r="28" spans="1:23" ht="19.5" customHeight="1">
      <c r="A28" s="71"/>
      <c r="B28" s="72" t="str">
        <f>IF(ISBLANK(H28),"",VLOOKUP(H28,選手名簿!A:B,2,FALSE))</f>
        <v/>
      </c>
      <c r="C28" s="73"/>
      <c r="D28" s="74"/>
      <c r="E28" s="75"/>
      <c r="F28" s="73"/>
      <c r="G28" s="74"/>
      <c r="H28" s="24"/>
      <c r="I28" s="25"/>
      <c r="J28" s="26"/>
      <c r="K28" s="26"/>
      <c r="L28" s="26"/>
      <c r="M28" s="26"/>
      <c r="N28" s="26"/>
      <c r="O28" s="26"/>
      <c r="P28" s="27"/>
      <c r="Q28" s="25"/>
      <c r="R28" s="26"/>
      <c r="S28" s="26"/>
      <c r="T28" s="26"/>
      <c r="U28" s="26"/>
      <c r="V28" s="26"/>
      <c r="W28" s="23">
        <f t="shared" si="1"/>
        <v>0</v>
      </c>
    </row>
    <row r="29" spans="1:23" ht="19.5" customHeight="1">
      <c r="A29" s="70">
        <v>11</v>
      </c>
      <c r="B29" s="63" t="str">
        <f>IF(ISBLANK(H29),"",VLOOKUP(H29,選手名簿!A:B,2,FALSE))</f>
        <v/>
      </c>
      <c r="C29" s="64"/>
      <c r="D29" s="65"/>
      <c r="E29" s="66"/>
      <c r="F29" s="64"/>
      <c r="G29" s="65"/>
      <c r="H29" s="19"/>
      <c r="I29" s="20"/>
      <c r="J29" s="21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3">
        <f t="shared" si="1"/>
        <v>0</v>
      </c>
    </row>
    <row r="30" spans="1:23" ht="19.5" customHeight="1">
      <c r="A30" s="71"/>
      <c r="B30" s="83" t="str">
        <f>IF(ISBLANK(H30),"",VLOOKUP(H30,選手名簿!A:B,2,FALSE))</f>
        <v/>
      </c>
      <c r="C30" s="84"/>
      <c r="D30" s="85"/>
      <c r="E30" s="75"/>
      <c r="F30" s="73"/>
      <c r="G30" s="74"/>
      <c r="H30" s="24"/>
      <c r="I30" s="25"/>
      <c r="J30" s="26"/>
      <c r="K30" s="26"/>
      <c r="L30" s="26"/>
      <c r="M30" s="26"/>
      <c r="N30" s="26"/>
      <c r="O30" s="26"/>
      <c r="P30" s="27"/>
      <c r="Q30" s="25"/>
      <c r="R30" s="26"/>
      <c r="S30" s="26"/>
      <c r="T30" s="26"/>
      <c r="U30" s="26"/>
      <c r="V30" s="26"/>
      <c r="W30" s="23">
        <f t="shared" si="1"/>
        <v>0</v>
      </c>
    </row>
    <row r="31" spans="1:23" ht="19.5" customHeight="1">
      <c r="A31" s="70">
        <v>12</v>
      </c>
      <c r="B31" s="63" t="str">
        <f>IF(ISBLANK(H31),"",VLOOKUP(H31,選手名簿!A:B,2,FALSE))</f>
        <v/>
      </c>
      <c r="C31" s="64"/>
      <c r="D31" s="65"/>
      <c r="E31" s="66"/>
      <c r="F31" s="64"/>
      <c r="G31" s="65"/>
      <c r="H31" s="19"/>
      <c r="I31" s="20"/>
      <c r="J31" s="21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3">
        <f t="shared" si="1"/>
        <v>0</v>
      </c>
    </row>
    <row r="32" spans="1:23" ht="19.5" customHeight="1">
      <c r="A32" s="71"/>
      <c r="B32" s="83" t="str">
        <f>IF(ISBLANK(H32),"",VLOOKUP(H32,選手名簿!A:B,2,FALSE))</f>
        <v/>
      </c>
      <c r="C32" s="84"/>
      <c r="D32" s="85"/>
      <c r="E32" s="75"/>
      <c r="F32" s="73"/>
      <c r="G32" s="74"/>
      <c r="H32" s="24"/>
      <c r="I32" s="25"/>
      <c r="J32" s="26"/>
      <c r="K32" s="26"/>
      <c r="L32" s="26"/>
      <c r="M32" s="26"/>
      <c r="N32" s="26"/>
      <c r="O32" s="26"/>
      <c r="P32" s="27"/>
      <c r="Q32" s="25"/>
      <c r="R32" s="26"/>
      <c r="S32" s="26"/>
      <c r="T32" s="26"/>
      <c r="U32" s="26"/>
      <c r="V32" s="26"/>
      <c r="W32" s="23">
        <f t="shared" si="1"/>
        <v>0</v>
      </c>
    </row>
    <row r="33" spans="1:23" ht="19.5" customHeight="1">
      <c r="A33" s="70">
        <v>13</v>
      </c>
      <c r="B33" s="63" t="str">
        <f>IF(ISBLANK(H33),"",VLOOKUP(H33,選手名簿!A:B,2,FALSE))</f>
        <v/>
      </c>
      <c r="C33" s="64"/>
      <c r="D33" s="65"/>
      <c r="E33" s="66"/>
      <c r="F33" s="64"/>
      <c r="G33" s="65"/>
      <c r="H33" s="19"/>
      <c r="I33" s="20"/>
      <c r="J33" s="21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3">
        <f t="shared" si="1"/>
        <v>0</v>
      </c>
    </row>
    <row r="34" spans="1:23" ht="19.5" customHeight="1">
      <c r="A34" s="71"/>
      <c r="B34" s="72" t="str">
        <f>IF(ISBLANK(H34),"",VLOOKUP(H34,選手名簿!A:B,2,FALSE))</f>
        <v/>
      </c>
      <c r="C34" s="73"/>
      <c r="D34" s="74"/>
      <c r="E34" s="75"/>
      <c r="F34" s="73"/>
      <c r="G34" s="74"/>
      <c r="H34" s="24"/>
      <c r="I34" s="25"/>
      <c r="J34" s="26"/>
      <c r="K34" s="26"/>
      <c r="L34" s="26"/>
      <c r="M34" s="26"/>
      <c r="N34" s="26"/>
      <c r="O34" s="26"/>
      <c r="P34" s="27"/>
      <c r="Q34" s="25"/>
      <c r="R34" s="26"/>
      <c r="S34" s="26"/>
      <c r="T34" s="26"/>
      <c r="U34" s="26"/>
      <c r="V34" s="26"/>
      <c r="W34" s="23">
        <f t="shared" si="1"/>
        <v>0</v>
      </c>
    </row>
    <row r="35" spans="1:23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8">
        <f>SUM(L9:L34)</f>
        <v>0</v>
      </c>
      <c r="M35" s="2"/>
      <c r="N35" s="2"/>
      <c r="O35" s="29"/>
      <c r="P35" s="29"/>
      <c r="Q35" s="29"/>
      <c r="R35" s="29"/>
      <c r="S35" s="29"/>
      <c r="T35" s="29"/>
      <c r="U35" s="29"/>
      <c r="V35" s="29"/>
      <c r="W35" s="2"/>
    </row>
    <row r="36" spans="1:23" ht="16.5" customHeight="1">
      <c r="A36" s="78" t="s">
        <v>26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6"/>
      <c r="M36" s="30"/>
      <c r="N36" s="31"/>
      <c r="O36" s="95" t="s">
        <v>27</v>
      </c>
      <c r="P36" s="81"/>
      <c r="Q36" s="81"/>
      <c r="R36" s="81"/>
      <c r="S36" s="81"/>
      <c r="T36" s="81"/>
      <c r="U36" s="81"/>
      <c r="V36" s="82"/>
      <c r="W36" s="91" t="s">
        <v>28</v>
      </c>
    </row>
    <row r="37" spans="1:23" ht="19.5" customHeight="1">
      <c r="A37" s="32" t="s">
        <v>7</v>
      </c>
      <c r="B37" s="76" t="s">
        <v>8</v>
      </c>
      <c r="C37" s="56"/>
      <c r="D37" s="33" t="s">
        <v>10</v>
      </c>
      <c r="E37" s="6" t="s">
        <v>29</v>
      </c>
      <c r="F37" s="79" t="s">
        <v>30</v>
      </c>
      <c r="G37" s="58"/>
      <c r="H37" s="58"/>
      <c r="I37" s="56"/>
      <c r="J37" s="79" t="s">
        <v>31</v>
      </c>
      <c r="K37" s="56"/>
      <c r="L37" s="79" t="s">
        <v>32</v>
      </c>
      <c r="M37" s="56"/>
      <c r="N37" s="31"/>
      <c r="O37" s="96"/>
      <c r="P37" s="97"/>
      <c r="Q37" s="97"/>
      <c r="R37" s="97"/>
      <c r="S37" s="97"/>
      <c r="T37" s="97"/>
      <c r="U37" s="97"/>
      <c r="V37" s="98"/>
      <c r="W37" s="92"/>
    </row>
    <row r="38" spans="1:23" ht="19.5" customHeight="1">
      <c r="A38" s="4">
        <v>1</v>
      </c>
      <c r="B38" s="77" t="str">
        <f>IF(ISBLANK(D38),"",VLOOKUP(D38,選手名簿!A:B,2,FALSE))</f>
        <v/>
      </c>
      <c r="C38" s="56"/>
      <c r="D38" s="34"/>
      <c r="E38" s="5"/>
      <c r="F38" s="35"/>
      <c r="G38" s="36" t="s">
        <v>33</v>
      </c>
      <c r="H38" s="37"/>
      <c r="I38" s="38" t="s">
        <v>34</v>
      </c>
      <c r="J38" s="59"/>
      <c r="K38" s="56"/>
      <c r="L38" s="59"/>
      <c r="M38" s="56"/>
      <c r="N38" s="31"/>
      <c r="O38" s="99" t="s">
        <v>35</v>
      </c>
      <c r="P38" s="100"/>
      <c r="Q38" s="100"/>
      <c r="R38" s="100"/>
      <c r="S38" s="100"/>
      <c r="T38" s="100"/>
      <c r="U38" s="100"/>
      <c r="V38" s="101"/>
      <c r="W38" s="91">
        <f>V38*1</f>
        <v>0</v>
      </c>
    </row>
    <row r="39" spans="1:23" ht="19.5" customHeight="1">
      <c r="A39" s="4">
        <v>2</v>
      </c>
      <c r="B39" s="77" t="str">
        <f>IF(ISBLANK(D39),"",VLOOKUP(D39,選手名簿!A:B,2,FALSE))</f>
        <v/>
      </c>
      <c r="C39" s="56"/>
      <c r="D39" s="34"/>
      <c r="E39" s="5"/>
      <c r="F39" s="5"/>
      <c r="G39" s="39" t="s">
        <v>36</v>
      </c>
      <c r="H39" s="40"/>
      <c r="I39" s="41" t="s">
        <v>34</v>
      </c>
      <c r="J39" s="59"/>
      <c r="K39" s="56"/>
      <c r="L39" s="59"/>
      <c r="M39" s="56"/>
      <c r="N39" s="31"/>
      <c r="O39" s="87"/>
      <c r="P39" s="88"/>
      <c r="Q39" s="88"/>
      <c r="R39" s="88"/>
      <c r="S39" s="88"/>
      <c r="T39" s="88"/>
      <c r="U39" s="88"/>
      <c r="V39" s="71"/>
      <c r="W39" s="92"/>
    </row>
    <row r="40" spans="1:23" ht="19.5" customHeight="1">
      <c r="A40" s="4">
        <v>3</v>
      </c>
      <c r="B40" s="77" t="str">
        <f>IF(ISBLANK(D40),"",VLOOKUP(D40,選手名簿!A:B,2,FALSE))</f>
        <v/>
      </c>
      <c r="C40" s="56"/>
      <c r="D40" s="34"/>
      <c r="E40" s="5"/>
      <c r="F40" s="5"/>
      <c r="G40" s="39" t="s">
        <v>37</v>
      </c>
      <c r="H40" s="40"/>
      <c r="I40" s="41" t="s">
        <v>34</v>
      </c>
      <c r="J40" s="59"/>
      <c r="K40" s="56"/>
      <c r="L40" s="59"/>
      <c r="M40" s="56"/>
      <c r="N40" s="31"/>
      <c r="O40" s="86" t="s">
        <v>38</v>
      </c>
      <c r="P40" s="81"/>
      <c r="Q40" s="81"/>
      <c r="R40" s="81"/>
      <c r="S40" s="81"/>
      <c r="T40" s="81"/>
      <c r="U40" s="81"/>
      <c r="V40" s="102"/>
      <c r="W40" s="91">
        <f>V40*0</f>
        <v>0</v>
      </c>
    </row>
    <row r="41" spans="1:23" ht="19.5" customHeight="1">
      <c r="A41" s="4">
        <v>4</v>
      </c>
      <c r="B41" s="77" t="str">
        <f>IF(ISBLANK(D41),"",VLOOKUP(D41,選手名簿!A:B,2,FALSE))</f>
        <v/>
      </c>
      <c r="C41" s="56"/>
      <c r="D41" s="34"/>
      <c r="E41" s="5"/>
      <c r="F41" s="5"/>
      <c r="G41" s="39" t="s">
        <v>39</v>
      </c>
      <c r="H41" s="40"/>
      <c r="I41" s="41" t="s">
        <v>34</v>
      </c>
      <c r="J41" s="59"/>
      <c r="K41" s="56"/>
      <c r="L41" s="59"/>
      <c r="M41" s="56"/>
      <c r="N41" s="31"/>
      <c r="O41" s="87"/>
      <c r="P41" s="88"/>
      <c r="Q41" s="88"/>
      <c r="R41" s="88"/>
      <c r="S41" s="88"/>
      <c r="T41" s="88"/>
      <c r="U41" s="88"/>
      <c r="V41" s="71"/>
      <c r="W41" s="92"/>
    </row>
    <row r="42" spans="1:23" ht="19.5" customHeight="1">
      <c r="A42" s="4">
        <v>5</v>
      </c>
      <c r="B42" s="77" t="str">
        <f>IF(ISBLANK(D42),"",VLOOKUP(D42,選手名簿!A:B,2,FALSE))</f>
        <v/>
      </c>
      <c r="C42" s="56"/>
      <c r="D42" s="34"/>
      <c r="E42" s="5"/>
      <c r="F42" s="5"/>
      <c r="G42" s="39" t="s">
        <v>40</v>
      </c>
      <c r="H42" s="40"/>
      <c r="I42" s="41" t="s">
        <v>34</v>
      </c>
      <c r="J42" s="59"/>
      <c r="K42" s="56"/>
      <c r="L42" s="59"/>
      <c r="M42" s="56"/>
      <c r="N42" s="31"/>
      <c r="O42" s="89" t="s">
        <v>41</v>
      </c>
      <c r="P42" s="81"/>
      <c r="Q42" s="81"/>
      <c r="R42" s="81"/>
      <c r="S42" s="81"/>
      <c r="T42" s="81"/>
      <c r="U42" s="81"/>
      <c r="V42" s="90"/>
      <c r="W42" s="91">
        <f>V42*(-1)</f>
        <v>0</v>
      </c>
    </row>
    <row r="43" spans="1:23" ht="19.5" customHeight="1">
      <c r="A43" s="4">
        <v>6</v>
      </c>
      <c r="B43" s="77" t="str">
        <f>IF(ISBLANK(D43),"",VLOOKUP(D43,選手名簿!A:B,2,FALSE))</f>
        <v/>
      </c>
      <c r="C43" s="56"/>
      <c r="D43" s="34"/>
      <c r="E43" s="5"/>
      <c r="F43" s="5"/>
      <c r="G43" s="39" t="s">
        <v>42</v>
      </c>
      <c r="H43" s="40"/>
      <c r="I43" s="41" t="s">
        <v>34</v>
      </c>
      <c r="J43" s="59"/>
      <c r="K43" s="56"/>
      <c r="L43" s="59"/>
      <c r="M43" s="56"/>
      <c r="N43" s="31"/>
      <c r="O43" s="87"/>
      <c r="P43" s="88"/>
      <c r="Q43" s="88"/>
      <c r="R43" s="88"/>
      <c r="S43" s="88"/>
      <c r="T43" s="88"/>
      <c r="U43" s="88"/>
      <c r="V43" s="71"/>
      <c r="W43" s="92"/>
    </row>
    <row r="44" spans="1:23" ht="19.5" customHeight="1">
      <c r="A44" s="80" t="s">
        <v>43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2"/>
      <c r="M44" s="42"/>
      <c r="N44" s="2"/>
      <c r="O44" s="8"/>
      <c r="P44" s="8"/>
      <c r="Q44" s="8"/>
      <c r="R44" s="8"/>
      <c r="S44" s="8"/>
      <c r="T44" s="8"/>
      <c r="U44" s="8"/>
      <c r="V44" s="43" t="s">
        <v>44</v>
      </c>
      <c r="W44" s="2"/>
    </row>
    <row r="45" spans="1:23" ht="19.5" customHeight="1">
      <c r="A45" s="59" t="s">
        <v>45</v>
      </c>
      <c r="B45" s="58"/>
      <c r="C45" s="56"/>
      <c r="D45" s="4"/>
      <c r="E45" s="61" t="str">
        <f>IF(ISBLANK(D45),"",VLOOKUP(D45,選手名簿!A:B,2,FALSE))</f>
        <v/>
      </c>
      <c r="F45" s="58"/>
      <c r="G45" s="56"/>
      <c r="H45" s="59" t="s">
        <v>46</v>
      </c>
      <c r="I45" s="56"/>
      <c r="J45" s="4"/>
      <c r="K45" s="61" t="str">
        <f>IF(ISBLANK(J45),"",VLOOKUP(J45,選手名簿!A:B,2,FALSE))</f>
        <v/>
      </c>
      <c r="L45" s="58"/>
      <c r="M45" s="56"/>
      <c r="N45" s="44"/>
      <c r="O45" s="93" t="s">
        <v>47</v>
      </c>
      <c r="P45" s="94"/>
      <c r="Q45" s="94"/>
      <c r="R45" s="94"/>
      <c r="S45" s="94"/>
      <c r="T45" s="94"/>
      <c r="U45" s="94"/>
      <c r="V45" s="94"/>
      <c r="W45" s="2"/>
    </row>
  </sheetData>
  <mergeCells count="119">
    <mergeCell ref="O40:U41"/>
    <mergeCell ref="O42:U43"/>
    <mergeCell ref="V42:V43"/>
    <mergeCell ref="W42:W43"/>
    <mergeCell ref="O45:V45"/>
    <mergeCell ref="O36:V37"/>
    <mergeCell ref="W36:W37"/>
    <mergeCell ref="O38:U39"/>
    <mergeCell ref="V38:V39"/>
    <mergeCell ref="W38:W39"/>
    <mergeCell ref="V40:V41"/>
    <mergeCell ref="W40:W41"/>
    <mergeCell ref="E23:G23"/>
    <mergeCell ref="E24:G24"/>
    <mergeCell ref="E25:G25"/>
    <mergeCell ref="E26:G26"/>
    <mergeCell ref="E27:G27"/>
    <mergeCell ref="E28:G28"/>
    <mergeCell ref="B27:D27"/>
    <mergeCell ref="B28:D28"/>
    <mergeCell ref="B29:D29"/>
    <mergeCell ref="A25:A26"/>
    <mergeCell ref="A27:A28"/>
    <mergeCell ref="A29:A30"/>
    <mergeCell ref="A31:A32"/>
    <mergeCell ref="A33:A34"/>
    <mergeCell ref="B20:D20"/>
    <mergeCell ref="B21:D21"/>
    <mergeCell ref="A23:A24"/>
    <mergeCell ref="B23:D23"/>
    <mergeCell ref="B24:D24"/>
    <mergeCell ref="B25:D25"/>
    <mergeCell ref="B26:D26"/>
    <mergeCell ref="B30:D30"/>
    <mergeCell ref="B31:D31"/>
    <mergeCell ref="B32:D32"/>
    <mergeCell ref="B33:D33"/>
    <mergeCell ref="J43:K43"/>
    <mergeCell ref="L43:M43"/>
    <mergeCell ref="K45:M45"/>
    <mergeCell ref="B43:C43"/>
    <mergeCell ref="A45:C45"/>
    <mergeCell ref="E45:G45"/>
    <mergeCell ref="H45:I45"/>
    <mergeCell ref="B39:C39"/>
    <mergeCell ref="B40:C40"/>
    <mergeCell ref="B41:C41"/>
    <mergeCell ref="B42:C42"/>
    <mergeCell ref="J42:K42"/>
    <mergeCell ref="L42:M42"/>
    <mergeCell ref="A44:L44"/>
    <mergeCell ref="J41:K41"/>
    <mergeCell ref="L41:M41"/>
    <mergeCell ref="F37:I37"/>
    <mergeCell ref="J37:K37"/>
    <mergeCell ref="L37:M37"/>
    <mergeCell ref="J39:K39"/>
    <mergeCell ref="L39:M39"/>
    <mergeCell ref="J40:K40"/>
    <mergeCell ref="L40:M40"/>
    <mergeCell ref="B34:D34"/>
    <mergeCell ref="B37:C37"/>
    <mergeCell ref="B38:C38"/>
    <mergeCell ref="J38:K38"/>
    <mergeCell ref="L38:M38"/>
    <mergeCell ref="E29:G29"/>
    <mergeCell ref="E30:G30"/>
    <mergeCell ref="E31:G31"/>
    <mergeCell ref="E32:G32"/>
    <mergeCell ref="E33:G33"/>
    <mergeCell ref="E34:G34"/>
    <mergeCell ref="A36:L36"/>
    <mergeCell ref="A15:A16"/>
    <mergeCell ref="A17:A18"/>
    <mergeCell ref="A19:A20"/>
    <mergeCell ref="A21:A22"/>
    <mergeCell ref="B22:D22"/>
    <mergeCell ref="E22:G22"/>
    <mergeCell ref="A13:A14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E20:G20"/>
    <mergeCell ref="E21:G21"/>
    <mergeCell ref="B12:D12"/>
    <mergeCell ref="B13:D13"/>
    <mergeCell ref="B10:D10"/>
    <mergeCell ref="E10:G10"/>
    <mergeCell ref="A11:A12"/>
    <mergeCell ref="B11:D11"/>
    <mergeCell ref="E11:G11"/>
    <mergeCell ref="E12:G12"/>
    <mergeCell ref="E13:G13"/>
    <mergeCell ref="A3:B3"/>
    <mergeCell ref="C3:G3"/>
    <mergeCell ref="I3:K3"/>
    <mergeCell ref="U3:V3"/>
    <mergeCell ref="C4:G4"/>
    <mergeCell ref="I4:K4"/>
    <mergeCell ref="U4:V4"/>
    <mergeCell ref="U5:V5"/>
    <mergeCell ref="B9:D9"/>
    <mergeCell ref="E9:G9"/>
    <mergeCell ref="A4:B4"/>
    <mergeCell ref="A5:B5"/>
    <mergeCell ref="C5:G5"/>
    <mergeCell ref="I5:K5"/>
    <mergeCell ref="B8:D8"/>
    <mergeCell ref="E8:G8"/>
    <mergeCell ref="A9:A10"/>
  </mergeCells>
  <phoneticPr fontId="26"/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W45"/>
  <sheetViews>
    <sheetView workbookViewId="0">
      <selection activeCell="G6" sqref="G6"/>
    </sheetView>
  </sheetViews>
  <sheetFormatPr baseColWidth="10" defaultColWidth="14.5" defaultRowHeight="15" customHeight="1"/>
  <cols>
    <col min="1" max="22" width="5.33203125" customWidth="1"/>
    <col min="23" max="23" width="8.83203125" customWidth="1"/>
  </cols>
  <sheetData>
    <row r="1" spans="1:23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1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.75" customHeight="1">
      <c r="A3" s="55" t="s">
        <v>1</v>
      </c>
      <c r="B3" s="56"/>
      <c r="C3" s="57">
        <v>44996</v>
      </c>
      <c r="D3" s="58"/>
      <c r="E3" s="58"/>
      <c r="F3" s="58"/>
      <c r="G3" s="56"/>
      <c r="H3" s="2"/>
      <c r="I3" s="59" t="s">
        <v>2</v>
      </c>
      <c r="J3" s="58"/>
      <c r="K3" s="60"/>
      <c r="L3" s="3">
        <v>1</v>
      </c>
      <c r="M3" s="4">
        <v>2</v>
      </c>
      <c r="N3" s="4">
        <v>3</v>
      </c>
      <c r="O3" s="4">
        <v>4</v>
      </c>
      <c r="P3" s="4">
        <v>5</v>
      </c>
      <c r="Q3" s="4">
        <v>6</v>
      </c>
      <c r="R3" s="5">
        <v>7</v>
      </c>
      <c r="S3" s="3">
        <v>8</v>
      </c>
      <c r="T3" s="4">
        <v>9</v>
      </c>
      <c r="U3" s="61" t="s">
        <v>3</v>
      </c>
      <c r="V3" s="56"/>
      <c r="W3" s="2"/>
    </row>
    <row r="4" spans="1:23" ht="27.75" customHeight="1">
      <c r="A4" s="55" t="s">
        <v>4</v>
      </c>
      <c r="B4" s="56"/>
      <c r="C4" s="62">
        <v>124</v>
      </c>
      <c r="D4" s="58"/>
      <c r="E4" s="58"/>
      <c r="F4" s="58"/>
      <c r="G4" s="56"/>
      <c r="H4" s="2"/>
      <c r="I4" s="62" t="s">
        <v>147</v>
      </c>
      <c r="J4" s="58"/>
      <c r="K4" s="60"/>
      <c r="L4" s="3">
        <v>0</v>
      </c>
      <c r="M4" s="4">
        <v>1</v>
      </c>
      <c r="N4" s="4">
        <v>0</v>
      </c>
      <c r="O4" s="4">
        <v>0</v>
      </c>
      <c r="P4" s="4">
        <v>0</v>
      </c>
      <c r="Q4" s="4">
        <v>3</v>
      </c>
      <c r="R4" s="5"/>
      <c r="S4" s="3"/>
      <c r="T4" s="4"/>
      <c r="U4" s="61">
        <f t="shared" ref="U4:U5" si="0">SUM(L4:T4)</f>
        <v>4</v>
      </c>
      <c r="V4" s="56"/>
      <c r="W4" s="2"/>
    </row>
    <row r="5" spans="1:23" ht="27.75" customHeight="1">
      <c r="A5" s="67" t="s">
        <v>5</v>
      </c>
      <c r="B5" s="56"/>
      <c r="C5" s="59"/>
      <c r="D5" s="58"/>
      <c r="E5" s="58"/>
      <c r="F5" s="58"/>
      <c r="G5" s="56"/>
      <c r="H5" s="2"/>
      <c r="I5" s="62" t="s">
        <v>79</v>
      </c>
      <c r="J5" s="58"/>
      <c r="K5" s="60"/>
      <c r="L5" s="3">
        <v>2</v>
      </c>
      <c r="M5" s="4">
        <v>0</v>
      </c>
      <c r="N5" s="4">
        <v>1</v>
      </c>
      <c r="O5" s="4">
        <v>2</v>
      </c>
      <c r="P5" s="4">
        <v>0</v>
      </c>
      <c r="Q5" s="4"/>
      <c r="R5" s="5"/>
      <c r="S5" s="3"/>
      <c r="T5" s="4"/>
      <c r="U5" s="61">
        <f t="shared" si="0"/>
        <v>5</v>
      </c>
      <c r="V5" s="56"/>
      <c r="W5" s="7"/>
    </row>
    <row r="6" spans="1:23" ht="10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8"/>
      <c r="V6" s="8"/>
      <c r="W6" s="2"/>
    </row>
    <row r="7" spans="1:23" ht="16.5" customHeight="1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"/>
    </row>
    <row r="8" spans="1:23" ht="26.25" customHeight="1">
      <c r="A8" s="11" t="s">
        <v>7</v>
      </c>
      <c r="B8" s="68" t="s">
        <v>8</v>
      </c>
      <c r="C8" s="58"/>
      <c r="D8" s="56"/>
      <c r="E8" s="69" t="s">
        <v>9</v>
      </c>
      <c r="F8" s="58"/>
      <c r="G8" s="56"/>
      <c r="H8" s="12" t="s">
        <v>10</v>
      </c>
      <c r="I8" s="13" t="s">
        <v>11</v>
      </c>
      <c r="J8" s="14" t="s">
        <v>12</v>
      </c>
      <c r="K8" s="15" t="s">
        <v>13</v>
      </c>
      <c r="L8" s="14" t="s">
        <v>14</v>
      </c>
      <c r="M8" s="15" t="s">
        <v>15</v>
      </c>
      <c r="N8" s="15" t="s">
        <v>16</v>
      </c>
      <c r="O8" s="15" t="s">
        <v>17</v>
      </c>
      <c r="P8" s="16" t="s">
        <v>18</v>
      </c>
      <c r="Q8" s="13" t="s">
        <v>19</v>
      </c>
      <c r="R8" s="17" t="s">
        <v>51</v>
      </c>
      <c r="S8" s="17" t="s">
        <v>52</v>
      </c>
      <c r="T8" s="17" t="s">
        <v>22</v>
      </c>
      <c r="U8" s="14" t="s">
        <v>23</v>
      </c>
      <c r="V8" s="14" t="s">
        <v>24</v>
      </c>
      <c r="W8" s="18" t="s">
        <v>25</v>
      </c>
    </row>
    <row r="9" spans="1:23" ht="19.5" customHeight="1">
      <c r="A9" s="70">
        <v>1</v>
      </c>
      <c r="B9" s="63" t="str">
        <f>IF(ISBLANK(H9),"",VLOOKUP(H9,選手名簿!A:B,2,FALSE))</f>
        <v>jj</v>
      </c>
      <c r="C9" s="64"/>
      <c r="D9" s="65"/>
      <c r="E9" s="66">
        <v>8</v>
      </c>
      <c r="F9" s="64"/>
      <c r="G9" s="65"/>
      <c r="H9" s="19">
        <v>35</v>
      </c>
      <c r="I9" s="20">
        <v>2</v>
      </c>
      <c r="J9" s="21"/>
      <c r="K9" s="21"/>
      <c r="L9" s="21"/>
      <c r="M9" s="21"/>
      <c r="N9" s="21"/>
      <c r="O9" s="21"/>
      <c r="P9" s="22"/>
      <c r="Q9" s="20">
        <v>1</v>
      </c>
      <c r="R9" s="21"/>
      <c r="S9" s="21"/>
      <c r="T9" s="21"/>
      <c r="U9" s="21"/>
      <c r="V9" s="21"/>
      <c r="W9" s="23">
        <f t="shared" ref="W9:W34" si="1">SUM(I9:T9)</f>
        <v>3</v>
      </c>
    </row>
    <row r="10" spans="1:23" ht="19.5" customHeight="1">
      <c r="A10" s="71"/>
      <c r="B10" s="72" t="str">
        <f>IF(ISBLANK(H10),"",VLOOKUP(H10,選手名簿!A:B,2,FALSE))</f>
        <v/>
      </c>
      <c r="C10" s="73"/>
      <c r="D10" s="74"/>
      <c r="E10" s="75"/>
      <c r="F10" s="73"/>
      <c r="G10" s="74"/>
      <c r="H10" s="24"/>
      <c r="I10" s="25"/>
      <c r="J10" s="26"/>
      <c r="K10" s="26"/>
      <c r="L10" s="26"/>
      <c r="M10" s="26"/>
      <c r="N10" s="26"/>
      <c r="O10" s="26"/>
      <c r="P10" s="27"/>
      <c r="Q10" s="25"/>
      <c r="R10" s="26"/>
      <c r="S10" s="26"/>
      <c r="T10" s="26"/>
      <c r="U10" s="26"/>
      <c r="V10" s="26"/>
      <c r="W10" s="23">
        <f t="shared" si="1"/>
        <v>0</v>
      </c>
    </row>
    <row r="11" spans="1:23" ht="19.5" customHeight="1">
      <c r="A11" s="70">
        <v>2</v>
      </c>
      <c r="B11" s="63" t="str">
        <f>IF(ISBLANK(H11),"",VLOOKUP(H11,選手名簿!A:B,2,FALSE))</f>
        <v>vv</v>
      </c>
      <c r="C11" s="64"/>
      <c r="D11" s="65"/>
      <c r="E11" s="66">
        <v>1</v>
      </c>
      <c r="F11" s="64"/>
      <c r="G11" s="65"/>
      <c r="H11" s="19">
        <v>47</v>
      </c>
      <c r="I11" s="20"/>
      <c r="J11" s="21"/>
      <c r="K11" s="21"/>
      <c r="L11" s="21">
        <v>1</v>
      </c>
      <c r="M11" s="21"/>
      <c r="N11" s="21">
        <v>1</v>
      </c>
      <c r="O11" s="21"/>
      <c r="P11" s="22"/>
      <c r="Q11" s="20">
        <v>1</v>
      </c>
      <c r="R11" s="21"/>
      <c r="S11" s="21"/>
      <c r="T11" s="21"/>
      <c r="U11" s="21"/>
      <c r="V11" s="21"/>
      <c r="W11" s="23">
        <f t="shared" si="1"/>
        <v>3</v>
      </c>
    </row>
    <row r="12" spans="1:23" ht="19.5" customHeight="1">
      <c r="A12" s="71"/>
      <c r="B12" s="72" t="str">
        <f>IF(ISBLANK(H12),"",VLOOKUP(H12,選手名簿!A:B,2,FALSE))</f>
        <v/>
      </c>
      <c r="C12" s="73"/>
      <c r="D12" s="74"/>
      <c r="E12" s="75"/>
      <c r="F12" s="73"/>
      <c r="G12" s="74"/>
      <c r="H12" s="24"/>
      <c r="I12" s="25"/>
      <c r="J12" s="26"/>
      <c r="K12" s="26"/>
      <c r="L12" s="26"/>
      <c r="M12" s="26"/>
      <c r="N12" s="26"/>
      <c r="O12" s="26"/>
      <c r="P12" s="27"/>
      <c r="Q12" s="25"/>
      <c r="R12" s="26"/>
      <c r="S12" s="26"/>
      <c r="T12" s="26"/>
      <c r="U12" s="26"/>
      <c r="V12" s="26"/>
      <c r="W12" s="23">
        <f t="shared" si="1"/>
        <v>0</v>
      </c>
    </row>
    <row r="13" spans="1:23" ht="19.5" customHeight="1">
      <c r="A13" s="70">
        <v>3</v>
      </c>
      <c r="B13" s="63" t="str">
        <f>IF(ISBLANK(H13),"",VLOOKUP(H13,選手名簿!A:B,2,FALSE))</f>
        <v>ccc</v>
      </c>
      <c r="C13" s="64"/>
      <c r="D13" s="65"/>
      <c r="E13" s="66">
        <v>6</v>
      </c>
      <c r="F13" s="64"/>
      <c r="G13" s="65"/>
      <c r="H13" s="19">
        <v>77</v>
      </c>
      <c r="I13" s="20"/>
      <c r="J13" s="21"/>
      <c r="K13" s="21"/>
      <c r="L13" s="21"/>
      <c r="M13" s="21">
        <v>1</v>
      </c>
      <c r="N13" s="21"/>
      <c r="O13" s="21"/>
      <c r="P13" s="22"/>
      <c r="Q13" s="20">
        <v>2</v>
      </c>
      <c r="R13" s="21"/>
      <c r="S13" s="21"/>
      <c r="T13" s="21"/>
      <c r="U13" s="21"/>
      <c r="V13" s="21"/>
      <c r="W13" s="23">
        <f t="shared" si="1"/>
        <v>3</v>
      </c>
    </row>
    <row r="14" spans="1:23" ht="19.5" customHeight="1">
      <c r="A14" s="71"/>
      <c r="B14" s="72" t="str">
        <f>IF(ISBLANK(H14),"",VLOOKUP(H14,選手名簿!A:B,2,FALSE))</f>
        <v/>
      </c>
      <c r="C14" s="73"/>
      <c r="D14" s="74"/>
      <c r="E14" s="75"/>
      <c r="F14" s="73"/>
      <c r="G14" s="74"/>
      <c r="H14" s="24"/>
      <c r="I14" s="25"/>
      <c r="J14" s="26"/>
      <c r="K14" s="26"/>
      <c r="L14" s="26"/>
      <c r="M14" s="26"/>
      <c r="N14" s="26"/>
      <c r="O14" s="26"/>
      <c r="P14" s="27"/>
      <c r="Q14" s="25"/>
      <c r="R14" s="26"/>
      <c r="S14" s="26"/>
      <c r="T14" s="26"/>
      <c r="U14" s="26"/>
      <c r="V14" s="26"/>
      <c r="W14" s="23">
        <f t="shared" si="1"/>
        <v>0</v>
      </c>
    </row>
    <row r="15" spans="1:23" ht="19.5" customHeight="1">
      <c r="A15" s="70">
        <v>4</v>
      </c>
      <c r="B15" s="63" t="str">
        <f>IF(ISBLANK(H15),"",VLOOKUP(H15,選手名簿!A:B,2,FALSE))</f>
        <v>r</v>
      </c>
      <c r="C15" s="64"/>
      <c r="D15" s="65"/>
      <c r="E15" s="66">
        <v>2</v>
      </c>
      <c r="F15" s="64"/>
      <c r="G15" s="65"/>
      <c r="H15" s="19">
        <v>17</v>
      </c>
      <c r="I15" s="20"/>
      <c r="J15" s="21">
        <v>3</v>
      </c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3">
        <f t="shared" si="1"/>
        <v>3</v>
      </c>
    </row>
    <row r="16" spans="1:23" ht="19.5" customHeight="1">
      <c r="A16" s="71"/>
      <c r="B16" s="72" t="str">
        <f>IF(ISBLANK(H16),"",VLOOKUP(H16,選手名簿!A:B,2,FALSE))</f>
        <v/>
      </c>
      <c r="C16" s="73"/>
      <c r="D16" s="74"/>
      <c r="E16" s="75"/>
      <c r="F16" s="73"/>
      <c r="G16" s="74"/>
      <c r="H16" s="24"/>
      <c r="I16" s="25"/>
      <c r="J16" s="26"/>
      <c r="K16" s="26"/>
      <c r="L16" s="26"/>
      <c r="M16" s="26"/>
      <c r="N16" s="26"/>
      <c r="O16" s="26"/>
      <c r="P16" s="27"/>
      <c r="Q16" s="25"/>
      <c r="R16" s="26"/>
      <c r="S16" s="26"/>
      <c r="T16" s="26"/>
      <c r="U16" s="26"/>
      <c r="V16" s="26"/>
      <c r="W16" s="23">
        <f t="shared" si="1"/>
        <v>0</v>
      </c>
    </row>
    <row r="17" spans="1:23" ht="19.5" customHeight="1">
      <c r="A17" s="70">
        <v>5</v>
      </c>
      <c r="B17" s="63" t="str">
        <f>IF(ISBLANK(H17),"",VLOOKUP(H17,選手名簿!A:B,2,FALSE))</f>
        <v>ll</v>
      </c>
      <c r="C17" s="64"/>
      <c r="D17" s="65"/>
      <c r="E17" s="66">
        <v>7</v>
      </c>
      <c r="F17" s="64"/>
      <c r="G17" s="65"/>
      <c r="H17" s="19">
        <v>37</v>
      </c>
      <c r="I17" s="20"/>
      <c r="J17" s="21">
        <v>2</v>
      </c>
      <c r="K17" s="21"/>
      <c r="L17" s="21"/>
      <c r="M17" s="21"/>
      <c r="N17" s="21"/>
      <c r="O17" s="21"/>
      <c r="P17" s="22"/>
      <c r="Q17" s="20">
        <v>1</v>
      </c>
      <c r="R17" s="21"/>
      <c r="S17" s="21"/>
      <c r="T17" s="21"/>
      <c r="U17" s="21"/>
      <c r="V17" s="21"/>
      <c r="W17" s="23">
        <f t="shared" si="1"/>
        <v>3</v>
      </c>
    </row>
    <row r="18" spans="1:23" ht="19.5" customHeight="1">
      <c r="A18" s="71"/>
      <c r="B18" s="72" t="str">
        <f>IF(ISBLANK(H18),"",VLOOKUP(H18,選手名簿!A:B,2,FALSE))</f>
        <v/>
      </c>
      <c r="C18" s="73"/>
      <c r="D18" s="74"/>
      <c r="E18" s="75"/>
      <c r="F18" s="73"/>
      <c r="G18" s="74"/>
      <c r="H18" s="24"/>
      <c r="I18" s="25"/>
      <c r="J18" s="26"/>
      <c r="K18" s="26"/>
      <c r="L18" s="26"/>
      <c r="M18" s="26"/>
      <c r="N18" s="26"/>
      <c r="O18" s="26"/>
      <c r="P18" s="27"/>
      <c r="Q18" s="25"/>
      <c r="R18" s="26"/>
      <c r="S18" s="26"/>
      <c r="T18" s="26"/>
      <c r="U18" s="26"/>
      <c r="V18" s="26"/>
      <c r="W18" s="23">
        <f t="shared" si="1"/>
        <v>0</v>
      </c>
    </row>
    <row r="19" spans="1:23" ht="19.5" customHeight="1">
      <c r="A19" s="70">
        <v>6</v>
      </c>
      <c r="B19" s="63" t="str">
        <f>IF(ISBLANK(H19),"",VLOOKUP(H19,選手名簿!A:B,2,FALSE))</f>
        <v>f</v>
      </c>
      <c r="C19" s="64"/>
      <c r="D19" s="65"/>
      <c r="E19" s="66">
        <v>3</v>
      </c>
      <c r="F19" s="64"/>
      <c r="G19" s="65"/>
      <c r="H19" s="19">
        <v>5</v>
      </c>
      <c r="I19" s="20"/>
      <c r="J19" s="21"/>
      <c r="K19" s="21"/>
      <c r="L19" s="21">
        <v>1</v>
      </c>
      <c r="M19" s="21"/>
      <c r="N19" s="21"/>
      <c r="O19" s="21"/>
      <c r="P19" s="22"/>
      <c r="Q19" s="20"/>
      <c r="R19" s="21">
        <v>1</v>
      </c>
      <c r="S19" s="21"/>
      <c r="T19" s="21"/>
      <c r="U19" s="21"/>
      <c r="V19" s="21"/>
      <c r="W19" s="23">
        <f t="shared" si="1"/>
        <v>2</v>
      </c>
    </row>
    <row r="20" spans="1:23" ht="19.5" customHeight="1">
      <c r="A20" s="71"/>
      <c r="B20" s="72" t="str">
        <f>IF(ISBLANK(H20),"",VLOOKUP(H20,選手名簿!A:B,2,FALSE))</f>
        <v/>
      </c>
      <c r="C20" s="73"/>
      <c r="D20" s="74"/>
      <c r="E20" s="75"/>
      <c r="F20" s="73"/>
      <c r="G20" s="74"/>
      <c r="H20" s="24"/>
      <c r="I20" s="25"/>
      <c r="J20" s="26"/>
      <c r="K20" s="26"/>
      <c r="L20" s="26"/>
      <c r="M20" s="26"/>
      <c r="N20" s="26"/>
      <c r="O20" s="26"/>
      <c r="P20" s="27"/>
      <c r="Q20" s="25"/>
      <c r="R20" s="26"/>
      <c r="S20" s="26"/>
      <c r="T20" s="26"/>
      <c r="U20" s="26"/>
      <c r="V20" s="26"/>
      <c r="W20" s="23">
        <f t="shared" si="1"/>
        <v>0</v>
      </c>
    </row>
    <row r="21" spans="1:23" ht="19.5" customHeight="1">
      <c r="A21" s="70">
        <v>7</v>
      </c>
      <c r="B21" s="63" t="str">
        <f>IF(ISBLANK(H21),"",VLOOKUP(H21,選手名簿!A:B,2,FALSE))</f>
        <v>kk</v>
      </c>
      <c r="C21" s="64"/>
      <c r="D21" s="65"/>
      <c r="E21" s="66">
        <v>4</v>
      </c>
      <c r="F21" s="64"/>
      <c r="G21" s="65"/>
      <c r="H21" s="19">
        <v>36</v>
      </c>
      <c r="I21" s="20">
        <v>1</v>
      </c>
      <c r="J21" s="21"/>
      <c r="K21" s="21"/>
      <c r="L21" s="21"/>
      <c r="M21" s="21"/>
      <c r="N21" s="21"/>
      <c r="O21" s="21"/>
      <c r="P21" s="22"/>
      <c r="Q21" s="20">
        <v>1</v>
      </c>
      <c r="R21" s="21"/>
      <c r="S21" s="21"/>
      <c r="T21" s="21"/>
      <c r="U21" s="21"/>
      <c r="V21" s="21"/>
      <c r="W21" s="23">
        <f t="shared" si="1"/>
        <v>2</v>
      </c>
    </row>
    <row r="22" spans="1:23" ht="19.5" customHeight="1">
      <c r="A22" s="71"/>
      <c r="B22" s="72" t="str">
        <f>IF(ISBLANK(H22),"",VLOOKUP(H22,選手名簿!A:B,2,FALSE))</f>
        <v/>
      </c>
      <c r="C22" s="73"/>
      <c r="D22" s="74"/>
      <c r="E22" s="75"/>
      <c r="F22" s="73"/>
      <c r="G22" s="74"/>
      <c r="H22" s="24"/>
      <c r="I22" s="25"/>
      <c r="J22" s="26"/>
      <c r="K22" s="26"/>
      <c r="L22" s="26"/>
      <c r="M22" s="26"/>
      <c r="N22" s="26"/>
      <c r="O22" s="26"/>
      <c r="P22" s="27"/>
      <c r="Q22" s="25"/>
      <c r="R22" s="26"/>
      <c r="S22" s="26"/>
      <c r="T22" s="26"/>
      <c r="U22" s="26"/>
      <c r="V22" s="26"/>
      <c r="W22" s="23">
        <f t="shared" si="1"/>
        <v>0</v>
      </c>
    </row>
    <row r="23" spans="1:23" ht="19.5" customHeight="1">
      <c r="A23" s="70">
        <v>8</v>
      </c>
      <c r="B23" s="63" t="str">
        <f>IF(ISBLANK(H23),"",VLOOKUP(H23,選手名簿!A:B,2,FALSE))</f>
        <v>dd</v>
      </c>
      <c r="C23" s="64"/>
      <c r="D23" s="65"/>
      <c r="E23" s="66" t="s">
        <v>48</v>
      </c>
      <c r="F23" s="64"/>
      <c r="G23" s="65"/>
      <c r="H23" s="19">
        <v>29</v>
      </c>
      <c r="I23" s="20"/>
      <c r="J23" s="21">
        <v>1</v>
      </c>
      <c r="K23" s="21"/>
      <c r="L23" s="21"/>
      <c r="M23" s="21"/>
      <c r="N23" s="21">
        <v>1</v>
      </c>
      <c r="O23" s="21"/>
      <c r="P23" s="22"/>
      <c r="Q23" s="20"/>
      <c r="R23" s="21"/>
      <c r="S23" s="21"/>
      <c r="T23" s="21"/>
      <c r="U23" s="21"/>
      <c r="V23" s="21"/>
      <c r="W23" s="23">
        <f t="shared" si="1"/>
        <v>2</v>
      </c>
    </row>
    <row r="24" spans="1:23" ht="19.5" customHeight="1">
      <c r="A24" s="71"/>
      <c r="B24" s="72" t="str">
        <f>IF(ISBLANK(H24),"",VLOOKUP(H24,選手名簿!A:B,2,FALSE))</f>
        <v/>
      </c>
      <c r="C24" s="73"/>
      <c r="D24" s="74"/>
      <c r="E24" s="75"/>
      <c r="F24" s="73"/>
      <c r="G24" s="74"/>
      <c r="H24" s="24"/>
      <c r="I24" s="25"/>
      <c r="J24" s="26"/>
      <c r="K24" s="26"/>
      <c r="L24" s="26"/>
      <c r="M24" s="26"/>
      <c r="N24" s="26"/>
      <c r="O24" s="26"/>
      <c r="P24" s="27"/>
      <c r="Q24" s="25"/>
      <c r="R24" s="26"/>
      <c r="S24" s="26"/>
      <c r="T24" s="26"/>
      <c r="U24" s="26"/>
      <c r="V24" s="26"/>
      <c r="W24" s="23">
        <f t="shared" si="1"/>
        <v>0</v>
      </c>
    </row>
    <row r="25" spans="1:23" ht="19.5" customHeight="1">
      <c r="A25" s="70">
        <v>9</v>
      </c>
      <c r="B25" s="63" t="str">
        <f>IF(ISBLANK(H25),"",VLOOKUP(H25,選手名簿!A:B,2,FALSE))</f>
        <v>uu</v>
      </c>
      <c r="C25" s="64"/>
      <c r="D25" s="65"/>
      <c r="E25" s="66">
        <v>9</v>
      </c>
      <c r="F25" s="64"/>
      <c r="G25" s="65"/>
      <c r="H25" s="19">
        <v>46</v>
      </c>
      <c r="I25" s="20"/>
      <c r="J25" s="21"/>
      <c r="K25" s="21"/>
      <c r="L25" s="21">
        <v>2</v>
      </c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3">
        <f t="shared" si="1"/>
        <v>2</v>
      </c>
    </row>
    <row r="26" spans="1:23" ht="19.5" customHeight="1">
      <c r="A26" s="71"/>
      <c r="B26" s="72" t="str">
        <f>IF(ISBLANK(H26),"",VLOOKUP(H26,選手名簿!A:B,2,FALSE))</f>
        <v/>
      </c>
      <c r="C26" s="73"/>
      <c r="D26" s="74"/>
      <c r="E26" s="75"/>
      <c r="F26" s="73"/>
      <c r="G26" s="74"/>
      <c r="H26" s="24"/>
      <c r="I26" s="25"/>
      <c r="J26" s="26"/>
      <c r="K26" s="26"/>
      <c r="L26" s="26"/>
      <c r="M26" s="26"/>
      <c r="N26" s="26"/>
      <c r="O26" s="26"/>
      <c r="P26" s="27"/>
      <c r="Q26" s="25"/>
      <c r="R26" s="26"/>
      <c r="S26" s="26"/>
      <c r="T26" s="26"/>
      <c r="U26" s="26"/>
      <c r="V26" s="26"/>
      <c r="W26" s="23">
        <f t="shared" si="1"/>
        <v>0</v>
      </c>
    </row>
    <row r="27" spans="1:23" ht="19.5" customHeight="1">
      <c r="A27" s="70">
        <v>10</v>
      </c>
      <c r="B27" s="63" t="str">
        <f>IF(ISBLANK(H27),"",VLOOKUP(H27,選手名簿!A:B,2,FALSE))</f>
        <v>y</v>
      </c>
      <c r="C27" s="64"/>
      <c r="D27" s="65"/>
      <c r="E27" s="66">
        <v>5</v>
      </c>
      <c r="F27" s="64"/>
      <c r="G27" s="65"/>
      <c r="H27" s="19">
        <v>24</v>
      </c>
      <c r="I27" s="20"/>
      <c r="J27" s="21">
        <v>2</v>
      </c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3">
        <f t="shared" si="1"/>
        <v>2</v>
      </c>
    </row>
    <row r="28" spans="1:23" ht="19.5" customHeight="1">
      <c r="A28" s="71"/>
      <c r="B28" s="72" t="str">
        <f>IF(ISBLANK(H28),"",VLOOKUP(H28,選手名簿!A:B,2,FALSE))</f>
        <v/>
      </c>
      <c r="C28" s="73"/>
      <c r="D28" s="74"/>
      <c r="E28" s="75"/>
      <c r="F28" s="73"/>
      <c r="G28" s="74"/>
      <c r="H28" s="24"/>
      <c r="I28" s="25"/>
      <c r="J28" s="26"/>
      <c r="K28" s="26"/>
      <c r="L28" s="26"/>
      <c r="M28" s="26"/>
      <c r="N28" s="26"/>
      <c r="O28" s="26"/>
      <c r="P28" s="27"/>
      <c r="Q28" s="25"/>
      <c r="R28" s="26"/>
      <c r="S28" s="26"/>
      <c r="T28" s="26"/>
      <c r="U28" s="26"/>
      <c r="V28" s="26"/>
      <c r="W28" s="23">
        <f t="shared" si="1"/>
        <v>0</v>
      </c>
    </row>
    <row r="29" spans="1:23" ht="19.5" customHeight="1">
      <c r="A29" s="70">
        <v>11</v>
      </c>
      <c r="B29" s="63" t="str">
        <f>IF(ISBLANK(H29),"",VLOOKUP(H29,選手名簿!A:B,2,FALSE))</f>
        <v/>
      </c>
      <c r="C29" s="64"/>
      <c r="D29" s="65"/>
      <c r="E29" s="66"/>
      <c r="F29" s="64"/>
      <c r="G29" s="65"/>
      <c r="H29" s="19"/>
      <c r="I29" s="20"/>
      <c r="J29" s="21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3">
        <f t="shared" si="1"/>
        <v>0</v>
      </c>
    </row>
    <row r="30" spans="1:23" ht="19.5" customHeight="1">
      <c r="A30" s="71"/>
      <c r="B30" s="83" t="str">
        <f>IF(ISBLANK(H30),"",VLOOKUP(H30,選手名簿!A:B,2,FALSE))</f>
        <v/>
      </c>
      <c r="C30" s="84"/>
      <c r="D30" s="85"/>
      <c r="E30" s="75"/>
      <c r="F30" s="73"/>
      <c r="G30" s="74"/>
      <c r="H30" s="24"/>
      <c r="I30" s="25"/>
      <c r="J30" s="26"/>
      <c r="K30" s="26"/>
      <c r="L30" s="26"/>
      <c r="M30" s="26"/>
      <c r="N30" s="26"/>
      <c r="O30" s="26"/>
      <c r="P30" s="27"/>
      <c r="Q30" s="25"/>
      <c r="R30" s="26"/>
      <c r="S30" s="26"/>
      <c r="T30" s="26"/>
      <c r="U30" s="26"/>
      <c r="V30" s="26"/>
      <c r="W30" s="23">
        <f t="shared" si="1"/>
        <v>0</v>
      </c>
    </row>
    <row r="31" spans="1:23" ht="19.5" customHeight="1">
      <c r="A31" s="70">
        <v>12</v>
      </c>
      <c r="B31" s="63" t="str">
        <f>IF(ISBLANK(H31),"",VLOOKUP(H31,選手名簿!A:B,2,FALSE))</f>
        <v/>
      </c>
      <c r="C31" s="64"/>
      <c r="D31" s="65"/>
      <c r="E31" s="66"/>
      <c r="F31" s="64"/>
      <c r="G31" s="65"/>
      <c r="H31" s="19"/>
      <c r="I31" s="20"/>
      <c r="J31" s="21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3">
        <f t="shared" si="1"/>
        <v>0</v>
      </c>
    </row>
    <row r="32" spans="1:23" ht="19.5" customHeight="1">
      <c r="A32" s="71"/>
      <c r="B32" s="83" t="str">
        <f>IF(ISBLANK(H32),"",VLOOKUP(H32,選手名簿!A:B,2,FALSE))</f>
        <v/>
      </c>
      <c r="C32" s="84"/>
      <c r="D32" s="85"/>
      <c r="E32" s="75"/>
      <c r="F32" s="73"/>
      <c r="G32" s="74"/>
      <c r="H32" s="24"/>
      <c r="I32" s="25"/>
      <c r="J32" s="26"/>
      <c r="K32" s="26"/>
      <c r="L32" s="26"/>
      <c r="M32" s="26"/>
      <c r="N32" s="26"/>
      <c r="O32" s="26"/>
      <c r="P32" s="27"/>
      <c r="Q32" s="25"/>
      <c r="R32" s="26"/>
      <c r="S32" s="26"/>
      <c r="T32" s="26"/>
      <c r="U32" s="26"/>
      <c r="V32" s="26"/>
      <c r="W32" s="23">
        <f t="shared" si="1"/>
        <v>0</v>
      </c>
    </row>
    <row r="33" spans="1:23" ht="19.5" customHeight="1">
      <c r="A33" s="70">
        <v>13</v>
      </c>
      <c r="B33" s="63" t="str">
        <f>IF(ISBLANK(H33),"",VLOOKUP(H33,選手名簿!A:B,2,FALSE))</f>
        <v/>
      </c>
      <c r="C33" s="64"/>
      <c r="D33" s="65"/>
      <c r="E33" s="66"/>
      <c r="F33" s="64"/>
      <c r="G33" s="65"/>
      <c r="H33" s="19"/>
      <c r="I33" s="20"/>
      <c r="J33" s="21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3">
        <f t="shared" si="1"/>
        <v>0</v>
      </c>
    </row>
    <row r="34" spans="1:23" ht="19.5" customHeight="1">
      <c r="A34" s="71"/>
      <c r="B34" s="72" t="str">
        <f>IF(ISBLANK(H34),"",VLOOKUP(H34,選手名簿!A:B,2,FALSE))</f>
        <v/>
      </c>
      <c r="C34" s="73"/>
      <c r="D34" s="74"/>
      <c r="E34" s="75"/>
      <c r="F34" s="73"/>
      <c r="G34" s="74"/>
      <c r="H34" s="24"/>
      <c r="I34" s="25"/>
      <c r="J34" s="26"/>
      <c r="K34" s="26"/>
      <c r="L34" s="26"/>
      <c r="M34" s="26"/>
      <c r="N34" s="26"/>
      <c r="O34" s="26"/>
      <c r="P34" s="27"/>
      <c r="Q34" s="25"/>
      <c r="R34" s="26"/>
      <c r="S34" s="26"/>
      <c r="T34" s="26"/>
      <c r="U34" s="26"/>
      <c r="V34" s="26"/>
      <c r="W34" s="23">
        <f t="shared" si="1"/>
        <v>0</v>
      </c>
    </row>
    <row r="35" spans="1:23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8">
        <f>SUM(L9:L34)</f>
        <v>4</v>
      </c>
      <c r="M35" s="2"/>
      <c r="N35" s="2"/>
      <c r="O35" s="29"/>
      <c r="P35" s="29"/>
      <c r="Q35" s="29"/>
      <c r="R35" s="29"/>
      <c r="S35" s="29"/>
      <c r="T35" s="29"/>
      <c r="U35" s="29"/>
      <c r="V35" s="29"/>
      <c r="W35" s="2"/>
    </row>
    <row r="36" spans="1:23" ht="16.5" customHeight="1">
      <c r="A36" s="78" t="s">
        <v>26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6"/>
      <c r="M36" s="30"/>
      <c r="N36" s="31"/>
      <c r="O36" s="95" t="s">
        <v>27</v>
      </c>
      <c r="P36" s="81"/>
      <c r="Q36" s="81"/>
      <c r="R36" s="81"/>
      <c r="S36" s="81"/>
      <c r="T36" s="81"/>
      <c r="U36" s="81"/>
      <c r="V36" s="82"/>
      <c r="W36" s="91" t="s">
        <v>28</v>
      </c>
    </row>
    <row r="37" spans="1:23" ht="19.5" customHeight="1">
      <c r="A37" s="32" t="s">
        <v>7</v>
      </c>
      <c r="B37" s="76" t="s">
        <v>8</v>
      </c>
      <c r="C37" s="56"/>
      <c r="D37" s="33" t="s">
        <v>10</v>
      </c>
      <c r="E37" s="6" t="s">
        <v>29</v>
      </c>
      <c r="F37" s="79" t="s">
        <v>30</v>
      </c>
      <c r="G37" s="58"/>
      <c r="H37" s="58"/>
      <c r="I37" s="56"/>
      <c r="J37" s="79" t="s">
        <v>31</v>
      </c>
      <c r="K37" s="56"/>
      <c r="L37" s="79" t="s">
        <v>32</v>
      </c>
      <c r="M37" s="56"/>
      <c r="N37" s="31"/>
      <c r="O37" s="96"/>
      <c r="P37" s="97"/>
      <c r="Q37" s="97"/>
      <c r="R37" s="97"/>
      <c r="S37" s="97"/>
      <c r="T37" s="97"/>
      <c r="U37" s="97"/>
      <c r="V37" s="98"/>
      <c r="W37" s="92"/>
    </row>
    <row r="38" spans="1:23" ht="19.5" customHeight="1">
      <c r="A38" s="4">
        <v>1</v>
      </c>
      <c r="B38" s="77" t="str">
        <f>IF(ISBLANK(D38),"",VLOOKUP(D38,選手名簿!A:B,2,FALSE))</f>
        <v>vv</v>
      </c>
      <c r="C38" s="56"/>
      <c r="D38" s="34">
        <v>47</v>
      </c>
      <c r="E38" s="5" t="s">
        <v>49</v>
      </c>
      <c r="F38" s="35">
        <v>6</v>
      </c>
      <c r="G38" s="36" t="s">
        <v>53</v>
      </c>
      <c r="H38" s="37"/>
      <c r="I38" s="38" t="s">
        <v>34</v>
      </c>
      <c r="J38" s="59">
        <v>5</v>
      </c>
      <c r="K38" s="56"/>
      <c r="L38" s="59">
        <v>4</v>
      </c>
      <c r="M38" s="56"/>
      <c r="N38" s="31"/>
      <c r="O38" s="99" t="s">
        <v>35</v>
      </c>
      <c r="P38" s="100"/>
      <c r="Q38" s="100"/>
      <c r="R38" s="100"/>
      <c r="S38" s="100"/>
      <c r="T38" s="100"/>
      <c r="U38" s="100"/>
      <c r="V38" s="101">
        <v>1</v>
      </c>
      <c r="W38" s="91">
        <f>V38*1</f>
        <v>1</v>
      </c>
    </row>
    <row r="39" spans="1:23" ht="19.5" customHeight="1">
      <c r="A39" s="4">
        <v>2</v>
      </c>
      <c r="B39" s="77" t="str">
        <f>IF(ISBLANK(D39),"",VLOOKUP(D39,選手名簿!A:B,2,FALSE))</f>
        <v/>
      </c>
      <c r="C39" s="56"/>
      <c r="D39" s="34"/>
      <c r="E39" s="5"/>
      <c r="F39" s="5"/>
      <c r="G39" s="39" t="s">
        <v>54</v>
      </c>
      <c r="H39" s="40"/>
      <c r="I39" s="41" t="s">
        <v>34</v>
      </c>
      <c r="J39" s="59"/>
      <c r="K39" s="56"/>
      <c r="L39" s="59"/>
      <c r="M39" s="56"/>
      <c r="N39" s="31"/>
      <c r="O39" s="87"/>
      <c r="P39" s="88"/>
      <c r="Q39" s="88"/>
      <c r="R39" s="88"/>
      <c r="S39" s="88"/>
      <c r="T39" s="88"/>
      <c r="U39" s="88"/>
      <c r="V39" s="71"/>
      <c r="W39" s="92"/>
    </row>
    <row r="40" spans="1:23" ht="19.5" customHeight="1">
      <c r="A40" s="4">
        <v>3</v>
      </c>
      <c r="B40" s="77" t="str">
        <f>IF(ISBLANK(D40),"",VLOOKUP(D40,選手名簿!A:B,2,FALSE))</f>
        <v/>
      </c>
      <c r="C40" s="56"/>
      <c r="D40" s="34"/>
      <c r="E40" s="5"/>
      <c r="F40" s="5"/>
      <c r="G40" s="39" t="s">
        <v>55</v>
      </c>
      <c r="H40" s="40"/>
      <c r="I40" s="41" t="s">
        <v>34</v>
      </c>
      <c r="J40" s="59"/>
      <c r="K40" s="56"/>
      <c r="L40" s="59"/>
      <c r="M40" s="56"/>
      <c r="N40" s="31"/>
      <c r="O40" s="86" t="s">
        <v>38</v>
      </c>
      <c r="P40" s="81"/>
      <c r="Q40" s="81"/>
      <c r="R40" s="81"/>
      <c r="S40" s="81"/>
      <c r="T40" s="81"/>
      <c r="U40" s="81"/>
      <c r="V40" s="102"/>
      <c r="W40" s="91">
        <f>V40*0</f>
        <v>0</v>
      </c>
    </row>
    <row r="41" spans="1:23" ht="19.5" customHeight="1">
      <c r="A41" s="4">
        <v>4</v>
      </c>
      <c r="B41" s="77" t="str">
        <f>IF(ISBLANK(D41),"",VLOOKUP(D41,選手名簿!A:B,2,FALSE))</f>
        <v/>
      </c>
      <c r="C41" s="56"/>
      <c r="D41" s="34"/>
      <c r="E41" s="5"/>
      <c r="F41" s="5"/>
      <c r="G41" s="39" t="s">
        <v>56</v>
      </c>
      <c r="H41" s="40"/>
      <c r="I41" s="41" t="s">
        <v>34</v>
      </c>
      <c r="J41" s="59"/>
      <c r="K41" s="56"/>
      <c r="L41" s="59"/>
      <c r="M41" s="56"/>
      <c r="N41" s="31"/>
      <c r="O41" s="87"/>
      <c r="P41" s="88"/>
      <c r="Q41" s="88"/>
      <c r="R41" s="88"/>
      <c r="S41" s="88"/>
      <c r="T41" s="88"/>
      <c r="U41" s="88"/>
      <c r="V41" s="71"/>
      <c r="W41" s="92"/>
    </row>
    <row r="42" spans="1:23" ht="19.5" customHeight="1">
      <c r="A42" s="4">
        <v>5</v>
      </c>
      <c r="B42" s="77" t="str">
        <f>IF(ISBLANK(D42),"",VLOOKUP(D42,選手名簿!A:B,2,FALSE))</f>
        <v/>
      </c>
      <c r="C42" s="56"/>
      <c r="D42" s="34"/>
      <c r="E42" s="5"/>
      <c r="F42" s="5"/>
      <c r="G42" s="39" t="s">
        <v>57</v>
      </c>
      <c r="H42" s="40"/>
      <c r="I42" s="41" t="s">
        <v>34</v>
      </c>
      <c r="J42" s="59"/>
      <c r="K42" s="56"/>
      <c r="L42" s="59"/>
      <c r="M42" s="56"/>
      <c r="N42" s="31"/>
      <c r="O42" s="89" t="s">
        <v>41</v>
      </c>
      <c r="P42" s="81"/>
      <c r="Q42" s="81"/>
      <c r="R42" s="81"/>
      <c r="S42" s="81"/>
      <c r="T42" s="81"/>
      <c r="U42" s="81"/>
      <c r="V42" s="90"/>
      <c r="W42" s="91">
        <f>V42*(-1)</f>
        <v>0</v>
      </c>
    </row>
    <row r="43" spans="1:23" ht="19.5" customHeight="1">
      <c r="A43" s="4">
        <v>6</v>
      </c>
      <c r="B43" s="77" t="str">
        <f>IF(ISBLANK(D43),"",VLOOKUP(D43,選手名簿!A:B,2,FALSE))</f>
        <v/>
      </c>
      <c r="C43" s="56"/>
      <c r="D43" s="34"/>
      <c r="E43" s="5"/>
      <c r="F43" s="5"/>
      <c r="G43" s="39" t="s">
        <v>58</v>
      </c>
      <c r="H43" s="40"/>
      <c r="I43" s="41" t="s">
        <v>34</v>
      </c>
      <c r="J43" s="59"/>
      <c r="K43" s="56"/>
      <c r="L43" s="59"/>
      <c r="M43" s="56"/>
      <c r="N43" s="31"/>
      <c r="O43" s="87"/>
      <c r="P43" s="88"/>
      <c r="Q43" s="88"/>
      <c r="R43" s="88"/>
      <c r="S43" s="88"/>
      <c r="T43" s="88"/>
      <c r="U43" s="88"/>
      <c r="V43" s="71"/>
      <c r="W43" s="92"/>
    </row>
    <row r="44" spans="1:23" ht="19.5" customHeight="1">
      <c r="A44" s="80" t="s">
        <v>59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2"/>
      <c r="M44" s="42"/>
      <c r="N44" s="2"/>
      <c r="O44" s="8"/>
      <c r="P44" s="8"/>
      <c r="Q44" s="8"/>
      <c r="R44" s="8"/>
      <c r="S44" s="8"/>
      <c r="T44" s="8"/>
      <c r="U44" s="8"/>
      <c r="V44" s="43" t="s">
        <v>44</v>
      </c>
      <c r="W44" s="2"/>
    </row>
    <row r="45" spans="1:23" ht="19.5" customHeight="1">
      <c r="A45" s="59" t="s">
        <v>60</v>
      </c>
      <c r="B45" s="58"/>
      <c r="C45" s="56"/>
      <c r="D45" s="4">
        <v>47</v>
      </c>
      <c r="E45" s="61" t="str">
        <f>IF(ISBLANK(D45),"",VLOOKUP(D45,選手名簿!A:B,2,FALSE))</f>
        <v>vv</v>
      </c>
      <c r="F45" s="58"/>
      <c r="G45" s="56"/>
      <c r="H45" s="59" t="s">
        <v>61</v>
      </c>
      <c r="I45" s="56"/>
      <c r="J45" s="4">
        <v>77</v>
      </c>
      <c r="K45" s="61" t="str">
        <f>IF(ISBLANK(J45),"",VLOOKUP(J45,選手名簿!A:B,2,FALSE))</f>
        <v>ccc</v>
      </c>
      <c r="L45" s="58"/>
      <c r="M45" s="56"/>
      <c r="N45" s="44"/>
      <c r="O45" s="93" t="s">
        <v>47</v>
      </c>
      <c r="P45" s="94"/>
      <c r="Q45" s="94"/>
      <c r="R45" s="94"/>
      <c r="S45" s="94"/>
      <c r="T45" s="94"/>
      <c r="U45" s="94"/>
      <c r="V45" s="94"/>
      <c r="W45" s="2"/>
    </row>
  </sheetData>
  <mergeCells count="119">
    <mergeCell ref="O40:U41"/>
    <mergeCell ref="O42:U43"/>
    <mergeCell ref="V42:V43"/>
    <mergeCell ref="W42:W43"/>
    <mergeCell ref="O45:V45"/>
    <mergeCell ref="O36:V37"/>
    <mergeCell ref="W36:W37"/>
    <mergeCell ref="O38:U39"/>
    <mergeCell ref="V38:V39"/>
    <mergeCell ref="W38:W39"/>
    <mergeCell ref="V40:V41"/>
    <mergeCell ref="W40:W41"/>
    <mergeCell ref="E23:G23"/>
    <mergeCell ref="E24:G24"/>
    <mergeCell ref="E25:G25"/>
    <mergeCell ref="E26:G26"/>
    <mergeCell ref="E27:G27"/>
    <mergeCell ref="E28:G28"/>
    <mergeCell ref="B27:D27"/>
    <mergeCell ref="B28:D28"/>
    <mergeCell ref="B29:D29"/>
    <mergeCell ref="A25:A26"/>
    <mergeCell ref="A27:A28"/>
    <mergeCell ref="A29:A30"/>
    <mergeCell ref="A31:A32"/>
    <mergeCell ref="A33:A34"/>
    <mergeCell ref="B20:D20"/>
    <mergeCell ref="B21:D21"/>
    <mergeCell ref="A23:A24"/>
    <mergeCell ref="B23:D23"/>
    <mergeCell ref="B24:D24"/>
    <mergeCell ref="B25:D25"/>
    <mergeCell ref="B26:D26"/>
    <mergeCell ref="B30:D30"/>
    <mergeCell ref="B31:D31"/>
    <mergeCell ref="B32:D32"/>
    <mergeCell ref="B33:D33"/>
    <mergeCell ref="J43:K43"/>
    <mergeCell ref="L43:M43"/>
    <mergeCell ref="K45:M45"/>
    <mergeCell ref="B43:C43"/>
    <mergeCell ref="A45:C45"/>
    <mergeCell ref="E45:G45"/>
    <mergeCell ref="H45:I45"/>
    <mergeCell ref="B39:C39"/>
    <mergeCell ref="B40:C40"/>
    <mergeCell ref="B41:C41"/>
    <mergeCell ref="B42:C42"/>
    <mergeCell ref="J42:K42"/>
    <mergeCell ref="L42:M42"/>
    <mergeCell ref="A44:L44"/>
    <mergeCell ref="J41:K41"/>
    <mergeCell ref="L41:M41"/>
    <mergeCell ref="F37:I37"/>
    <mergeCell ref="J37:K37"/>
    <mergeCell ref="L37:M37"/>
    <mergeCell ref="J39:K39"/>
    <mergeCell ref="L39:M39"/>
    <mergeCell ref="J40:K40"/>
    <mergeCell ref="L40:M40"/>
    <mergeCell ref="B34:D34"/>
    <mergeCell ref="B37:C37"/>
    <mergeCell ref="B38:C38"/>
    <mergeCell ref="J38:K38"/>
    <mergeCell ref="L38:M38"/>
    <mergeCell ref="E29:G29"/>
    <mergeCell ref="E30:G30"/>
    <mergeCell ref="E31:G31"/>
    <mergeCell ref="E32:G32"/>
    <mergeCell ref="E33:G33"/>
    <mergeCell ref="E34:G34"/>
    <mergeCell ref="A36:L36"/>
    <mergeCell ref="A15:A16"/>
    <mergeCell ref="A17:A18"/>
    <mergeCell ref="A19:A20"/>
    <mergeCell ref="A21:A22"/>
    <mergeCell ref="B22:D22"/>
    <mergeCell ref="E22:G22"/>
    <mergeCell ref="A13:A14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E20:G20"/>
    <mergeCell ref="E21:G21"/>
    <mergeCell ref="B12:D12"/>
    <mergeCell ref="B13:D13"/>
    <mergeCell ref="B10:D10"/>
    <mergeCell ref="E10:G10"/>
    <mergeCell ref="A11:A12"/>
    <mergeCell ref="B11:D11"/>
    <mergeCell ref="E11:G11"/>
    <mergeCell ref="E12:G12"/>
    <mergeCell ref="E13:G13"/>
    <mergeCell ref="A3:B3"/>
    <mergeCell ref="C3:G3"/>
    <mergeCell ref="I3:K3"/>
    <mergeCell ref="U3:V3"/>
    <mergeCell ref="C4:G4"/>
    <mergeCell ref="I4:K4"/>
    <mergeCell ref="U4:V4"/>
    <mergeCell ref="U5:V5"/>
    <mergeCell ref="B9:D9"/>
    <mergeCell ref="E9:G9"/>
    <mergeCell ref="A4:B4"/>
    <mergeCell ref="A5:B5"/>
    <mergeCell ref="C5:G5"/>
    <mergeCell ref="I5:K5"/>
    <mergeCell ref="B8:D8"/>
    <mergeCell ref="E8:G8"/>
    <mergeCell ref="A9:A10"/>
  </mergeCells>
  <phoneticPr fontId="26"/>
  <pageMargins left="0.25" right="0.25" top="0.75" bottom="0.75" header="0" footer="0"/>
  <pageSetup paperSize="9" fitToWidth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W45"/>
  <sheetViews>
    <sheetView tabSelected="1" workbookViewId="0">
      <selection activeCell="C4" sqref="C4:G4"/>
    </sheetView>
  </sheetViews>
  <sheetFormatPr baseColWidth="10" defaultColWidth="14.5" defaultRowHeight="15" customHeight="1"/>
  <cols>
    <col min="1" max="22" width="5.33203125" customWidth="1"/>
    <col min="23" max="23" width="8.83203125" customWidth="1"/>
  </cols>
  <sheetData>
    <row r="1" spans="1:23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1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.75" customHeight="1">
      <c r="A3" s="55" t="s">
        <v>1</v>
      </c>
      <c r="B3" s="56"/>
      <c r="C3" s="57">
        <v>44989</v>
      </c>
      <c r="D3" s="58"/>
      <c r="E3" s="58"/>
      <c r="F3" s="58"/>
      <c r="G3" s="56"/>
      <c r="H3" s="2"/>
      <c r="I3" s="59" t="s">
        <v>2</v>
      </c>
      <c r="J3" s="58"/>
      <c r="K3" s="60"/>
      <c r="L3" s="3">
        <v>1</v>
      </c>
      <c r="M3" s="4">
        <v>2</v>
      </c>
      <c r="N3" s="4">
        <v>3</v>
      </c>
      <c r="O3" s="4">
        <v>4</v>
      </c>
      <c r="P3" s="4">
        <v>5</v>
      </c>
      <c r="Q3" s="4">
        <v>6</v>
      </c>
      <c r="R3" s="5">
        <v>7</v>
      </c>
      <c r="S3" s="3">
        <v>8</v>
      </c>
      <c r="T3" s="4">
        <v>9</v>
      </c>
      <c r="U3" s="61" t="s">
        <v>3</v>
      </c>
      <c r="V3" s="56"/>
      <c r="W3" s="2"/>
    </row>
    <row r="4" spans="1:23" ht="27.75" customHeight="1">
      <c r="A4" s="55" t="s">
        <v>4</v>
      </c>
      <c r="B4" s="56"/>
      <c r="C4" s="62" t="s">
        <v>80</v>
      </c>
      <c r="D4" s="58"/>
      <c r="E4" s="58"/>
      <c r="F4" s="58"/>
      <c r="G4" s="56"/>
      <c r="H4" s="2"/>
      <c r="I4" s="62" t="s">
        <v>78</v>
      </c>
      <c r="J4" s="58"/>
      <c r="K4" s="60"/>
      <c r="L4" s="3">
        <v>1</v>
      </c>
      <c r="M4" s="4">
        <v>1</v>
      </c>
      <c r="N4" s="4">
        <v>0</v>
      </c>
      <c r="O4" s="4">
        <v>0</v>
      </c>
      <c r="P4" s="4">
        <v>0</v>
      </c>
      <c r="Q4" s="4">
        <v>2</v>
      </c>
      <c r="R4" s="5"/>
      <c r="S4" s="3"/>
      <c r="T4" s="4"/>
      <c r="U4" s="61">
        <f t="shared" ref="U4:U5" si="0">SUM(L4:T4)</f>
        <v>4</v>
      </c>
      <c r="V4" s="56"/>
      <c r="W4" s="2"/>
    </row>
    <row r="5" spans="1:23" ht="27.75" customHeight="1">
      <c r="A5" s="67" t="s">
        <v>5</v>
      </c>
      <c r="B5" s="56"/>
      <c r="C5" s="59"/>
      <c r="D5" s="58"/>
      <c r="E5" s="58"/>
      <c r="F5" s="58"/>
      <c r="G5" s="56"/>
      <c r="H5" s="2"/>
      <c r="I5" s="62" t="s">
        <v>79</v>
      </c>
      <c r="J5" s="58"/>
      <c r="K5" s="60"/>
      <c r="L5" s="3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5"/>
      <c r="S5" s="3"/>
      <c r="T5" s="4"/>
      <c r="U5" s="61">
        <f t="shared" si="0"/>
        <v>0</v>
      </c>
      <c r="V5" s="56"/>
      <c r="W5" s="7"/>
    </row>
    <row r="6" spans="1:23" ht="10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8"/>
      <c r="V6" s="8"/>
      <c r="W6" s="2"/>
    </row>
    <row r="7" spans="1:23" ht="16.5" customHeight="1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"/>
    </row>
    <row r="8" spans="1:23" ht="26.25" customHeight="1">
      <c r="A8" s="11" t="s">
        <v>7</v>
      </c>
      <c r="B8" s="68" t="s">
        <v>8</v>
      </c>
      <c r="C8" s="58"/>
      <c r="D8" s="56"/>
      <c r="E8" s="69" t="s">
        <v>9</v>
      </c>
      <c r="F8" s="58"/>
      <c r="G8" s="56"/>
      <c r="H8" s="12" t="s">
        <v>10</v>
      </c>
      <c r="I8" s="13" t="s">
        <v>11</v>
      </c>
      <c r="J8" s="14" t="s">
        <v>12</v>
      </c>
      <c r="K8" s="15" t="s">
        <v>13</v>
      </c>
      <c r="L8" s="14" t="s">
        <v>14</v>
      </c>
      <c r="M8" s="15" t="s">
        <v>15</v>
      </c>
      <c r="N8" s="15" t="s">
        <v>16</v>
      </c>
      <c r="O8" s="15" t="s">
        <v>17</v>
      </c>
      <c r="P8" s="16" t="s">
        <v>18</v>
      </c>
      <c r="Q8" s="13" t="s">
        <v>19</v>
      </c>
      <c r="R8" s="17" t="s">
        <v>62</v>
      </c>
      <c r="S8" s="17" t="s">
        <v>63</v>
      </c>
      <c r="T8" s="17" t="s">
        <v>22</v>
      </c>
      <c r="U8" s="14" t="s">
        <v>23</v>
      </c>
      <c r="V8" s="14" t="s">
        <v>24</v>
      </c>
      <c r="W8" s="18" t="s">
        <v>25</v>
      </c>
    </row>
    <row r="9" spans="1:23" ht="19.5" customHeight="1">
      <c r="A9" s="70">
        <v>1</v>
      </c>
      <c r="B9" s="63" t="str">
        <f>IF(ISBLANK(H9),"",VLOOKUP(H9,選手名簿!A:B,2,FALSE))</f>
        <v>jj</v>
      </c>
      <c r="C9" s="64"/>
      <c r="D9" s="65"/>
      <c r="E9" s="66">
        <v>8</v>
      </c>
      <c r="F9" s="64"/>
      <c r="G9" s="65"/>
      <c r="H9" s="19">
        <v>35</v>
      </c>
      <c r="I9" s="20"/>
      <c r="J9" s="21"/>
      <c r="K9" s="21">
        <v>1</v>
      </c>
      <c r="L9" s="21"/>
      <c r="M9" s="21"/>
      <c r="N9" s="21"/>
      <c r="O9" s="21"/>
      <c r="P9" s="22"/>
      <c r="Q9" s="20">
        <v>1</v>
      </c>
      <c r="R9" s="21"/>
      <c r="S9" s="21"/>
      <c r="T9" s="21"/>
      <c r="U9" s="21"/>
      <c r="V9" s="21"/>
      <c r="W9" s="23">
        <f t="shared" ref="W9:W34" si="1">SUM(I9:T9)</f>
        <v>2</v>
      </c>
    </row>
    <row r="10" spans="1:23" ht="19.5" customHeight="1">
      <c r="A10" s="71"/>
      <c r="B10" s="72" t="str">
        <f>IF(ISBLANK(H10),"",VLOOKUP(H10,選手名簿!A:B,2,FALSE))</f>
        <v/>
      </c>
      <c r="C10" s="73"/>
      <c r="D10" s="74"/>
      <c r="E10" s="75"/>
      <c r="F10" s="73"/>
      <c r="G10" s="74"/>
      <c r="H10" s="24"/>
      <c r="I10" s="25"/>
      <c r="J10" s="26"/>
      <c r="K10" s="26"/>
      <c r="L10" s="26"/>
      <c r="M10" s="26"/>
      <c r="N10" s="26"/>
      <c r="O10" s="26"/>
      <c r="P10" s="27"/>
      <c r="Q10" s="25"/>
      <c r="R10" s="26"/>
      <c r="S10" s="26"/>
      <c r="T10" s="26"/>
      <c r="U10" s="26"/>
      <c r="V10" s="26"/>
      <c r="W10" s="23">
        <f t="shared" si="1"/>
        <v>0</v>
      </c>
    </row>
    <row r="11" spans="1:23" ht="19.5" customHeight="1">
      <c r="A11" s="70">
        <v>2</v>
      </c>
      <c r="B11" s="63" t="str">
        <f>IF(ISBLANK(H11),"",VLOOKUP(H11,選手名簿!A:B,2,FALSE))</f>
        <v>ooo</v>
      </c>
      <c r="C11" s="64"/>
      <c r="D11" s="65"/>
      <c r="E11" s="66" t="s">
        <v>48</v>
      </c>
      <c r="F11" s="64"/>
      <c r="G11" s="65"/>
      <c r="H11" s="19">
        <v>256</v>
      </c>
      <c r="I11" s="20">
        <v>1</v>
      </c>
      <c r="J11" s="21"/>
      <c r="K11" s="21"/>
      <c r="L11" s="21"/>
      <c r="M11" s="21">
        <v>1</v>
      </c>
      <c r="N11" s="21"/>
      <c r="O11" s="21"/>
      <c r="P11" s="22"/>
      <c r="Q11" s="20"/>
      <c r="R11" s="21"/>
      <c r="S11" s="21"/>
      <c r="T11" s="21"/>
      <c r="U11" s="21"/>
      <c r="V11" s="21"/>
      <c r="W11" s="23">
        <f t="shared" si="1"/>
        <v>2</v>
      </c>
    </row>
    <row r="12" spans="1:23" ht="19.5" customHeight="1">
      <c r="A12" s="71"/>
      <c r="B12" s="72" t="str">
        <f>IF(ISBLANK(H12),"",VLOOKUP(H12,選手名簿!A:B,2,FALSE))</f>
        <v/>
      </c>
      <c r="C12" s="73"/>
      <c r="D12" s="74"/>
      <c r="E12" s="75"/>
      <c r="F12" s="73"/>
      <c r="G12" s="74"/>
      <c r="H12" s="24"/>
      <c r="I12" s="25"/>
      <c r="J12" s="26"/>
      <c r="K12" s="26"/>
      <c r="L12" s="26"/>
      <c r="M12" s="26"/>
      <c r="N12" s="26"/>
      <c r="O12" s="26"/>
      <c r="P12" s="27"/>
      <c r="Q12" s="25"/>
      <c r="R12" s="26"/>
      <c r="S12" s="26"/>
      <c r="T12" s="26"/>
      <c r="U12" s="26"/>
      <c r="V12" s="26"/>
      <c r="W12" s="23">
        <f t="shared" si="1"/>
        <v>0</v>
      </c>
    </row>
    <row r="13" spans="1:23" ht="19.5" customHeight="1">
      <c r="A13" s="70">
        <v>3</v>
      </c>
      <c r="B13" s="63" t="str">
        <f>IF(ISBLANK(H13),"",VLOOKUP(H13,選手名簿!A:B,2,FALSE))</f>
        <v>vv</v>
      </c>
      <c r="C13" s="64"/>
      <c r="D13" s="65"/>
      <c r="E13" s="66" t="s">
        <v>48</v>
      </c>
      <c r="F13" s="64"/>
      <c r="G13" s="65"/>
      <c r="H13" s="19">
        <v>47</v>
      </c>
      <c r="I13" s="20">
        <v>1</v>
      </c>
      <c r="J13" s="21">
        <v>1</v>
      </c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1"/>
      <c r="W13" s="23">
        <f t="shared" si="1"/>
        <v>2</v>
      </c>
    </row>
    <row r="14" spans="1:23" ht="19.5" customHeight="1">
      <c r="A14" s="71"/>
      <c r="B14" s="72" t="str">
        <f>IF(ISBLANK(H14),"",VLOOKUP(H14,選手名簿!A:B,2,FALSE))</f>
        <v/>
      </c>
      <c r="C14" s="73"/>
      <c r="D14" s="74"/>
      <c r="E14" s="75"/>
      <c r="F14" s="73"/>
      <c r="G14" s="74"/>
      <c r="H14" s="24"/>
      <c r="I14" s="25"/>
      <c r="J14" s="26"/>
      <c r="K14" s="26"/>
      <c r="L14" s="26"/>
      <c r="M14" s="26"/>
      <c r="N14" s="26"/>
      <c r="O14" s="26"/>
      <c r="P14" s="27"/>
      <c r="Q14" s="25"/>
      <c r="R14" s="26"/>
      <c r="S14" s="26"/>
      <c r="T14" s="26"/>
      <c r="U14" s="26"/>
      <c r="V14" s="26"/>
      <c r="W14" s="23">
        <f t="shared" si="1"/>
        <v>0</v>
      </c>
    </row>
    <row r="15" spans="1:23" ht="19.5" customHeight="1">
      <c r="A15" s="70">
        <v>4</v>
      </c>
      <c r="B15" s="63" t="str">
        <f>IF(ISBLANK(H15),"",VLOOKUP(H15,選手名簿!A:B,2,FALSE))</f>
        <v>ccc</v>
      </c>
      <c r="C15" s="64"/>
      <c r="D15" s="65"/>
      <c r="E15" s="66">
        <v>5</v>
      </c>
      <c r="F15" s="64"/>
      <c r="G15" s="65"/>
      <c r="H15" s="19">
        <v>77</v>
      </c>
      <c r="I15" s="20"/>
      <c r="J15" s="21">
        <v>2</v>
      </c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3">
        <f t="shared" si="1"/>
        <v>2</v>
      </c>
    </row>
    <row r="16" spans="1:23" ht="19.5" customHeight="1">
      <c r="A16" s="71"/>
      <c r="B16" s="72" t="str">
        <f>IF(ISBLANK(H16),"",VLOOKUP(H16,選手名簿!A:B,2,FALSE))</f>
        <v/>
      </c>
      <c r="C16" s="73"/>
      <c r="D16" s="74"/>
      <c r="E16" s="75"/>
      <c r="F16" s="73"/>
      <c r="G16" s="74"/>
      <c r="H16" s="24"/>
      <c r="I16" s="25"/>
      <c r="J16" s="26"/>
      <c r="K16" s="26"/>
      <c r="L16" s="26"/>
      <c r="M16" s="26"/>
      <c r="N16" s="26"/>
      <c r="O16" s="26"/>
      <c r="P16" s="27"/>
      <c r="Q16" s="25"/>
      <c r="R16" s="26"/>
      <c r="S16" s="26"/>
      <c r="T16" s="26"/>
      <c r="U16" s="26"/>
      <c r="V16" s="26"/>
      <c r="W16" s="23">
        <f t="shared" si="1"/>
        <v>0</v>
      </c>
    </row>
    <row r="17" spans="1:23" ht="19.5" customHeight="1">
      <c r="A17" s="70">
        <v>5</v>
      </c>
      <c r="B17" s="63" t="str">
        <f>IF(ISBLANK(H17),"",VLOOKUP(H17,選手名簿!A:B,2,FALSE))</f>
        <v>kk</v>
      </c>
      <c r="C17" s="64"/>
      <c r="D17" s="65"/>
      <c r="E17" s="66">
        <v>4</v>
      </c>
      <c r="F17" s="64"/>
      <c r="G17" s="65"/>
      <c r="H17" s="19">
        <v>36</v>
      </c>
      <c r="I17" s="20"/>
      <c r="J17" s="21">
        <v>1</v>
      </c>
      <c r="K17" s="21"/>
      <c r="L17" s="21"/>
      <c r="M17" s="21"/>
      <c r="N17" s="21">
        <v>1</v>
      </c>
      <c r="O17" s="21"/>
      <c r="P17" s="22"/>
      <c r="Q17" s="20"/>
      <c r="R17" s="21"/>
      <c r="S17" s="21"/>
      <c r="T17" s="21"/>
      <c r="U17" s="21"/>
      <c r="V17" s="21"/>
      <c r="W17" s="23">
        <f t="shared" si="1"/>
        <v>2</v>
      </c>
    </row>
    <row r="18" spans="1:23" ht="19.5" customHeight="1">
      <c r="A18" s="71"/>
      <c r="B18" s="72" t="str">
        <f>IF(ISBLANK(H18),"",VLOOKUP(H18,選手名簿!A:B,2,FALSE))</f>
        <v/>
      </c>
      <c r="C18" s="73"/>
      <c r="D18" s="74"/>
      <c r="E18" s="75"/>
      <c r="F18" s="73"/>
      <c r="G18" s="74"/>
      <c r="H18" s="24"/>
      <c r="I18" s="25"/>
      <c r="J18" s="26"/>
      <c r="K18" s="26"/>
      <c r="L18" s="26"/>
      <c r="M18" s="26"/>
      <c r="N18" s="26"/>
      <c r="O18" s="26"/>
      <c r="P18" s="27"/>
      <c r="Q18" s="25"/>
      <c r="R18" s="26"/>
      <c r="S18" s="26"/>
      <c r="T18" s="26"/>
      <c r="U18" s="26"/>
      <c r="V18" s="26"/>
      <c r="W18" s="23">
        <f t="shared" si="1"/>
        <v>0</v>
      </c>
    </row>
    <row r="19" spans="1:23" ht="19.5" customHeight="1">
      <c r="A19" s="70">
        <v>6</v>
      </c>
      <c r="B19" s="63" t="str">
        <f>IF(ISBLANK(H19),"",VLOOKUP(H19,選手名簿!A:B,2,FALSE))</f>
        <v>oo</v>
      </c>
      <c r="C19" s="64"/>
      <c r="D19" s="65"/>
      <c r="E19" s="66">
        <v>2</v>
      </c>
      <c r="F19" s="64"/>
      <c r="G19" s="65"/>
      <c r="H19" s="19">
        <v>40</v>
      </c>
      <c r="I19" s="20"/>
      <c r="J19" s="21">
        <v>1</v>
      </c>
      <c r="K19" s="21"/>
      <c r="L19" s="21">
        <v>1</v>
      </c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3">
        <f t="shared" si="1"/>
        <v>2</v>
      </c>
    </row>
    <row r="20" spans="1:23" ht="19.5" customHeight="1">
      <c r="A20" s="71"/>
      <c r="B20" s="72" t="str">
        <f>IF(ISBLANK(H20),"",VLOOKUP(H20,選手名簿!A:B,2,FALSE))</f>
        <v/>
      </c>
      <c r="C20" s="73"/>
      <c r="D20" s="74"/>
      <c r="E20" s="75"/>
      <c r="F20" s="73"/>
      <c r="G20" s="74"/>
      <c r="H20" s="24"/>
      <c r="I20" s="25"/>
      <c r="J20" s="26"/>
      <c r="K20" s="26"/>
      <c r="L20" s="26"/>
      <c r="M20" s="26"/>
      <c r="N20" s="26"/>
      <c r="O20" s="26"/>
      <c r="P20" s="27"/>
      <c r="Q20" s="25"/>
      <c r="R20" s="26"/>
      <c r="S20" s="26"/>
      <c r="T20" s="26"/>
      <c r="U20" s="26"/>
      <c r="V20" s="26"/>
      <c r="W20" s="23">
        <f t="shared" si="1"/>
        <v>0</v>
      </c>
    </row>
    <row r="21" spans="1:23" ht="19.5" customHeight="1">
      <c r="A21" s="70">
        <v>7</v>
      </c>
      <c r="B21" s="63" t="str">
        <f>IF(ISBLANK(H21),"",VLOOKUP(H21,選手名簿!A:B,2,FALSE))</f>
        <v>r</v>
      </c>
      <c r="C21" s="64"/>
      <c r="D21" s="65"/>
      <c r="E21" s="66">
        <v>1</v>
      </c>
      <c r="F21" s="64"/>
      <c r="G21" s="65"/>
      <c r="H21" s="19">
        <v>17</v>
      </c>
      <c r="I21" s="20"/>
      <c r="J21" s="21">
        <v>2</v>
      </c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3">
        <f t="shared" si="1"/>
        <v>2</v>
      </c>
    </row>
    <row r="22" spans="1:23" ht="19.5" customHeight="1">
      <c r="A22" s="71"/>
      <c r="B22" s="72" t="str">
        <f>IF(ISBLANK(H22),"",VLOOKUP(H22,選手名簿!A:B,2,FALSE))</f>
        <v/>
      </c>
      <c r="C22" s="73"/>
      <c r="D22" s="74"/>
      <c r="E22" s="75"/>
      <c r="F22" s="73"/>
      <c r="G22" s="74"/>
      <c r="H22" s="24"/>
      <c r="I22" s="25"/>
      <c r="J22" s="26"/>
      <c r="K22" s="26"/>
      <c r="L22" s="26"/>
      <c r="M22" s="26"/>
      <c r="N22" s="26"/>
      <c r="O22" s="26"/>
      <c r="P22" s="27"/>
      <c r="Q22" s="25"/>
      <c r="R22" s="26"/>
      <c r="S22" s="26"/>
      <c r="T22" s="26"/>
      <c r="U22" s="26"/>
      <c r="V22" s="26"/>
      <c r="W22" s="23">
        <f t="shared" si="1"/>
        <v>0</v>
      </c>
    </row>
    <row r="23" spans="1:23" ht="19.5" customHeight="1">
      <c r="A23" s="70">
        <v>8</v>
      </c>
      <c r="B23" s="63" t="str">
        <f>IF(ISBLANK(H23),"",VLOOKUP(H23,選手名簿!A:B,2,FALSE))</f>
        <v>v</v>
      </c>
      <c r="C23" s="64"/>
      <c r="D23" s="65"/>
      <c r="E23" s="66">
        <v>6</v>
      </c>
      <c r="F23" s="64"/>
      <c r="G23" s="65"/>
      <c r="H23" s="19">
        <v>21</v>
      </c>
      <c r="I23" s="20"/>
      <c r="J23" s="21">
        <v>1</v>
      </c>
      <c r="K23" s="21"/>
      <c r="L23" s="21"/>
      <c r="M23" s="21"/>
      <c r="N23" s="21">
        <v>1</v>
      </c>
      <c r="O23" s="21"/>
      <c r="P23" s="22"/>
      <c r="Q23" s="20"/>
      <c r="R23" s="21"/>
      <c r="S23" s="21"/>
      <c r="T23" s="21"/>
      <c r="U23" s="21"/>
      <c r="V23" s="21"/>
      <c r="W23" s="23">
        <f t="shared" si="1"/>
        <v>2</v>
      </c>
    </row>
    <row r="24" spans="1:23" ht="19.5" customHeight="1">
      <c r="A24" s="71"/>
      <c r="B24" s="72" t="str">
        <f>IF(ISBLANK(H24),"",VLOOKUP(H24,選手名簿!A:B,2,FALSE))</f>
        <v/>
      </c>
      <c r="C24" s="73"/>
      <c r="D24" s="74"/>
      <c r="E24" s="75"/>
      <c r="F24" s="73"/>
      <c r="G24" s="74"/>
      <c r="H24" s="24"/>
      <c r="I24" s="25"/>
      <c r="J24" s="26"/>
      <c r="K24" s="26"/>
      <c r="L24" s="26"/>
      <c r="M24" s="26"/>
      <c r="N24" s="26"/>
      <c r="O24" s="26"/>
      <c r="P24" s="27"/>
      <c r="Q24" s="25"/>
      <c r="R24" s="26"/>
      <c r="S24" s="26"/>
      <c r="T24" s="26"/>
      <c r="U24" s="26"/>
      <c r="V24" s="26"/>
      <c r="W24" s="23">
        <f t="shared" si="1"/>
        <v>0</v>
      </c>
    </row>
    <row r="25" spans="1:23" ht="19.5" customHeight="1">
      <c r="A25" s="70">
        <v>9</v>
      </c>
      <c r="B25" s="63" t="str">
        <f>IF(ISBLANK(H25),"",VLOOKUP(H25,選手名簿!A:B,2,FALSE))</f>
        <v>f</v>
      </c>
      <c r="C25" s="64"/>
      <c r="D25" s="65"/>
      <c r="E25" s="66">
        <v>5</v>
      </c>
      <c r="F25" s="64"/>
      <c r="G25" s="65"/>
      <c r="H25" s="19">
        <v>5</v>
      </c>
      <c r="I25" s="20"/>
      <c r="J25" s="21">
        <v>2</v>
      </c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3">
        <f t="shared" si="1"/>
        <v>2</v>
      </c>
    </row>
    <row r="26" spans="1:23" ht="19.5" customHeight="1">
      <c r="A26" s="71"/>
      <c r="B26" s="72" t="str">
        <f>IF(ISBLANK(H26),"",VLOOKUP(H26,選手名簿!A:B,2,FALSE))</f>
        <v/>
      </c>
      <c r="C26" s="73"/>
      <c r="D26" s="74"/>
      <c r="E26" s="75"/>
      <c r="F26" s="73"/>
      <c r="G26" s="74"/>
      <c r="H26" s="24"/>
      <c r="I26" s="25"/>
      <c r="J26" s="26"/>
      <c r="K26" s="26"/>
      <c r="L26" s="26"/>
      <c r="M26" s="26"/>
      <c r="N26" s="26"/>
      <c r="O26" s="26"/>
      <c r="P26" s="27"/>
      <c r="Q26" s="25"/>
      <c r="R26" s="26"/>
      <c r="S26" s="26"/>
      <c r="T26" s="26"/>
      <c r="U26" s="26"/>
      <c r="V26" s="26"/>
      <c r="W26" s="23">
        <f t="shared" si="1"/>
        <v>0</v>
      </c>
    </row>
    <row r="27" spans="1:23" ht="19.5" customHeight="1">
      <c r="A27" s="70">
        <v>10</v>
      </c>
      <c r="B27" s="63" t="str">
        <f>IF(ISBLANK(H27),"",VLOOKUP(H27,選手名簿!A:B,2,FALSE))</f>
        <v>dd</v>
      </c>
      <c r="C27" s="64"/>
      <c r="D27" s="65"/>
      <c r="E27" s="66">
        <v>7</v>
      </c>
      <c r="F27" s="64"/>
      <c r="G27" s="65"/>
      <c r="H27" s="19">
        <v>29</v>
      </c>
      <c r="I27" s="20">
        <v>1</v>
      </c>
      <c r="J27" s="21">
        <v>1</v>
      </c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3">
        <f t="shared" si="1"/>
        <v>2</v>
      </c>
    </row>
    <row r="28" spans="1:23" ht="19.5" customHeight="1">
      <c r="A28" s="71"/>
      <c r="B28" s="72" t="str">
        <f>IF(ISBLANK(H28),"",VLOOKUP(H28,選手名簿!A:B,2,FALSE))</f>
        <v/>
      </c>
      <c r="C28" s="73"/>
      <c r="D28" s="74"/>
      <c r="E28" s="75"/>
      <c r="F28" s="73"/>
      <c r="G28" s="74"/>
      <c r="H28" s="24"/>
      <c r="I28" s="25"/>
      <c r="J28" s="26"/>
      <c r="K28" s="26"/>
      <c r="L28" s="26"/>
      <c r="M28" s="26"/>
      <c r="N28" s="26"/>
      <c r="O28" s="26"/>
      <c r="P28" s="27"/>
      <c r="Q28" s="25"/>
      <c r="R28" s="26"/>
      <c r="S28" s="26"/>
      <c r="T28" s="26"/>
      <c r="U28" s="26"/>
      <c r="V28" s="26"/>
      <c r="W28" s="23">
        <f t="shared" si="1"/>
        <v>0</v>
      </c>
    </row>
    <row r="29" spans="1:23" ht="19.5" customHeight="1">
      <c r="A29" s="70">
        <v>11</v>
      </c>
      <c r="B29" s="63" t="str">
        <f>IF(ISBLANK(H29),"",VLOOKUP(H29,選手名簿!A:B,2,FALSE))</f>
        <v>uu</v>
      </c>
      <c r="C29" s="64"/>
      <c r="D29" s="65"/>
      <c r="E29" s="66">
        <v>9</v>
      </c>
      <c r="F29" s="64"/>
      <c r="G29" s="65"/>
      <c r="H29" s="19">
        <v>46</v>
      </c>
      <c r="I29" s="20"/>
      <c r="J29" s="21">
        <v>1</v>
      </c>
      <c r="K29" s="21"/>
      <c r="L29" s="21">
        <v>1</v>
      </c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3">
        <f t="shared" si="1"/>
        <v>2</v>
      </c>
    </row>
    <row r="30" spans="1:23" ht="19.5" customHeight="1">
      <c r="A30" s="71"/>
      <c r="B30" s="83" t="str">
        <f>IF(ISBLANK(H30),"",VLOOKUP(H30,選手名簿!A:B,2,FALSE))</f>
        <v/>
      </c>
      <c r="C30" s="84"/>
      <c r="D30" s="85"/>
      <c r="E30" s="75"/>
      <c r="F30" s="73"/>
      <c r="G30" s="74"/>
      <c r="H30" s="24"/>
      <c r="I30" s="25"/>
      <c r="J30" s="26"/>
      <c r="K30" s="26"/>
      <c r="L30" s="26"/>
      <c r="M30" s="26"/>
      <c r="N30" s="26"/>
      <c r="O30" s="26"/>
      <c r="P30" s="27"/>
      <c r="Q30" s="25"/>
      <c r="R30" s="26"/>
      <c r="S30" s="26"/>
      <c r="T30" s="26"/>
      <c r="U30" s="26"/>
      <c r="V30" s="26"/>
      <c r="W30" s="23">
        <f t="shared" si="1"/>
        <v>0</v>
      </c>
    </row>
    <row r="31" spans="1:23" ht="19.5" customHeight="1">
      <c r="A31" s="70">
        <v>12</v>
      </c>
      <c r="B31" s="63" t="str">
        <f>IF(ISBLANK(H31),"",VLOOKUP(H31,選手名簿!A:B,2,FALSE))</f>
        <v/>
      </c>
      <c r="C31" s="64"/>
      <c r="D31" s="65"/>
      <c r="E31" s="66"/>
      <c r="F31" s="64"/>
      <c r="G31" s="65"/>
      <c r="H31" s="19"/>
      <c r="I31" s="20"/>
      <c r="J31" s="21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3">
        <f t="shared" si="1"/>
        <v>0</v>
      </c>
    </row>
    <row r="32" spans="1:23" ht="19.5" customHeight="1">
      <c r="A32" s="71"/>
      <c r="B32" s="83" t="str">
        <f>IF(ISBLANK(H32),"",VLOOKUP(H32,選手名簿!A:B,2,FALSE))</f>
        <v/>
      </c>
      <c r="C32" s="84"/>
      <c r="D32" s="85"/>
      <c r="E32" s="75"/>
      <c r="F32" s="73"/>
      <c r="G32" s="74"/>
      <c r="H32" s="24"/>
      <c r="I32" s="25"/>
      <c r="J32" s="26"/>
      <c r="K32" s="26"/>
      <c r="L32" s="26"/>
      <c r="M32" s="26"/>
      <c r="N32" s="26"/>
      <c r="O32" s="26"/>
      <c r="P32" s="27"/>
      <c r="Q32" s="25"/>
      <c r="R32" s="26"/>
      <c r="S32" s="26"/>
      <c r="T32" s="26"/>
      <c r="U32" s="26"/>
      <c r="V32" s="26"/>
      <c r="W32" s="23">
        <f t="shared" si="1"/>
        <v>0</v>
      </c>
    </row>
    <row r="33" spans="1:23" ht="19.5" customHeight="1">
      <c r="A33" s="70">
        <v>13</v>
      </c>
      <c r="B33" s="63" t="str">
        <f>IF(ISBLANK(H33),"",VLOOKUP(H33,選手名簿!A:B,2,FALSE))</f>
        <v/>
      </c>
      <c r="C33" s="64"/>
      <c r="D33" s="65"/>
      <c r="E33" s="66"/>
      <c r="F33" s="64"/>
      <c r="G33" s="65"/>
      <c r="H33" s="19"/>
      <c r="I33" s="20"/>
      <c r="J33" s="21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3">
        <f t="shared" si="1"/>
        <v>0</v>
      </c>
    </row>
    <row r="34" spans="1:23" ht="19.5" customHeight="1">
      <c r="A34" s="71"/>
      <c r="B34" s="72" t="str">
        <f>IF(ISBLANK(H34),"",VLOOKUP(H34,選手名簿!A:B,2,FALSE))</f>
        <v/>
      </c>
      <c r="C34" s="73"/>
      <c r="D34" s="74"/>
      <c r="E34" s="75"/>
      <c r="F34" s="73"/>
      <c r="G34" s="74"/>
      <c r="H34" s="24"/>
      <c r="I34" s="25"/>
      <c r="J34" s="26"/>
      <c r="K34" s="26"/>
      <c r="L34" s="26"/>
      <c r="M34" s="26"/>
      <c r="N34" s="26"/>
      <c r="O34" s="26"/>
      <c r="P34" s="27"/>
      <c r="Q34" s="25"/>
      <c r="R34" s="26"/>
      <c r="S34" s="26"/>
      <c r="T34" s="26"/>
      <c r="U34" s="26"/>
      <c r="V34" s="26"/>
      <c r="W34" s="23">
        <f t="shared" si="1"/>
        <v>0</v>
      </c>
    </row>
    <row r="35" spans="1:23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8">
        <f>SUM(L9:L34)</f>
        <v>2</v>
      </c>
      <c r="M35" s="2"/>
      <c r="N35" s="2"/>
      <c r="O35" s="29"/>
      <c r="P35" s="29"/>
      <c r="Q35" s="29"/>
      <c r="R35" s="29"/>
      <c r="S35" s="29"/>
      <c r="T35" s="29"/>
      <c r="U35" s="29"/>
      <c r="V35" s="29"/>
      <c r="W35" s="2"/>
    </row>
    <row r="36" spans="1:23" ht="16.5" customHeight="1">
      <c r="A36" s="78" t="s">
        <v>26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6"/>
      <c r="M36" s="30"/>
      <c r="N36" s="31"/>
      <c r="O36" s="95" t="s">
        <v>27</v>
      </c>
      <c r="P36" s="81"/>
      <c r="Q36" s="81"/>
      <c r="R36" s="81"/>
      <c r="S36" s="81"/>
      <c r="T36" s="81"/>
      <c r="U36" s="81"/>
      <c r="V36" s="82"/>
      <c r="W36" s="91" t="s">
        <v>28</v>
      </c>
    </row>
    <row r="37" spans="1:23" ht="19.5" customHeight="1">
      <c r="A37" s="32" t="s">
        <v>7</v>
      </c>
      <c r="B37" s="76" t="s">
        <v>8</v>
      </c>
      <c r="C37" s="56"/>
      <c r="D37" s="33" t="s">
        <v>10</v>
      </c>
      <c r="E37" s="6" t="s">
        <v>29</v>
      </c>
      <c r="F37" s="79" t="s">
        <v>30</v>
      </c>
      <c r="G37" s="58"/>
      <c r="H37" s="58"/>
      <c r="I37" s="56"/>
      <c r="J37" s="79" t="s">
        <v>31</v>
      </c>
      <c r="K37" s="56"/>
      <c r="L37" s="79" t="s">
        <v>32</v>
      </c>
      <c r="M37" s="56"/>
      <c r="N37" s="31"/>
      <c r="O37" s="96"/>
      <c r="P37" s="97"/>
      <c r="Q37" s="97"/>
      <c r="R37" s="97"/>
      <c r="S37" s="97"/>
      <c r="T37" s="97"/>
      <c r="U37" s="97"/>
      <c r="V37" s="98"/>
      <c r="W37" s="92"/>
    </row>
    <row r="38" spans="1:23" ht="19.5" customHeight="1">
      <c r="A38" s="4">
        <v>1</v>
      </c>
      <c r="B38" s="77" t="str">
        <f>IF(ISBLANK(D38),"",VLOOKUP(D38,選手名簿!A:B,2,FALSE))</f>
        <v>r</v>
      </c>
      <c r="C38" s="56"/>
      <c r="D38" s="34">
        <v>17</v>
      </c>
      <c r="E38" s="5" t="s">
        <v>50</v>
      </c>
      <c r="F38" s="35">
        <v>1</v>
      </c>
      <c r="G38" s="36" t="s">
        <v>64</v>
      </c>
      <c r="H38" s="37"/>
      <c r="I38" s="38" t="s">
        <v>34</v>
      </c>
      <c r="J38" s="59">
        <v>1</v>
      </c>
      <c r="K38" s="56"/>
      <c r="L38" s="59">
        <v>5</v>
      </c>
      <c r="M38" s="56"/>
      <c r="N38" s="31"/>
      <c r="O38" s="99" t="s">
        <v>35</v>
      </c>
      <c r="P38" s="100"/>
      <c r="Q38" s="100"/>
      <c r="R38" s="100"/>
      <c r="S38" s="100"/>
      <c r="T38" s="100"/>
      <c r="U38" s="100"/>
      <c r="V38" s="101">
        <v>1</v>
      </c>
      <c r="W38" s="91">
        <f>V38*1</f>
        <v>1</v>
      </c>
    </row>
    <row r="39" spans="1:23" ht="19.5" customHeight="1">
      <c r="A39" s="4">
        <v>2</v>
      </c>
      <c r="B39" s="77" t="str">
        <f>IF(ISBLANK(D39),"",VLOOKUP(D39,選手名簿!A:B,2,FALSE))</f>
        <v>ooo</v>
      </c>
      <c r="C39" s="56"/>
      <c r="D39" s="34">
        <v>256</v>
      </c>
      <c r="E39" s="5"/>
      <c r="F39" s="5">
        <v>3</v>
      </c>
      <c r="G39" s="39" t="s">
        <v>65</v>
      </c>
      <c r="H39" s="40"/>
      <c r="I39" s="41" t="s">
        <v>34</v>
      </c>
      <c r="J39" s="59"/>
      <c r="K39" s="56"/>
      <c r="L39" s="59">
        <v>1</v>
      </c>
      <c r="M39" s="56"/>
      <c r="N39" s="31"/>
      <c r="O39" s="87"/>
      <c r="P39" s="88"/>
      <c r="Q39" s="88"/>
      <c r="R39" s="88"/>
      <c r="S39" s="88"/>
      <c r="T39" s="88"/>
      <c r="U39" s="88"/>
      <c r="V39" s="71"/>
      <c r="W39" s="92"/>
    </row>
    <row r="40" spans="1:23" ht="19.5" customHeight="1">
      <c r="A40" s="4">
        <v>3</v>
      </c>
      <c r="B40" s="77" t="str">
        <f>IF(ISBLANK(D40),"",VLOOKUP(D40,選手名簿!A:B,2,FALSE))</f>
        <v>vv</v>
      </c>
      <c r="C40" s="56"/>
      <c r="D40" s="34">
        <v>47</v>
      </c>
      <c r="E40" s="5"/>
      <c r="F40" s="5">
        <v>2</v>
      </c>
      <c r="G40" s="39" t="s">
        <v>66</v>
      </c>
      <c r="H40" s="40"/>
      <c r="I40" s="41" t="s">
        <v>34</v>
      </c>
      <c r="J40" s="59"/>
      <c r="K40" s="56"/>
      <c r="L40" s="59">
        <v>3</v>
      </c>
      <c r="M40" s="56"/>
      <c r="N40" s="31"/>
      <c r="O40" s="86" t="s">
        <v>38</v>
      </c>
      <c r="P40" s="81"/>
      <c r="Q40" s="81"/>
      <c r="R40" s="81"/>
      <c r="S40" s="81"/>
      <c r="T40" s="81"/>
      <c r="U40" s="81"/>
      <c r="V40" s="102"/>
      <c r="W40" s="91">
        <f>V40*0</f>
        <v>0</v>
      </c>
    </row>
    <row r="41" spans="1:23" ht="19.5" customHeight="1">
      <c r="A41" s="4">
        <v>4</v>
      </c>
      <c r="B41" s="77" t="str">
        <f>IF(ISBLANK(D41),"",VLOOKUP(D41,選手名簿!A:B,2,FALSE))</f>
        <v/>
      </c>
      <c r="C41" s="56"/>
      <c r="D41" s="34"/>
      <c r="E41" s="5"/>
      <c r="F41" s="5"/>
      <c r="G41" s="39" t="s">
        <v>67</v>
      </c>
      <c r="H41" s="40"/>
      <c r="I41" s="41" t="s">
        <v>34</v>
      </c>
      <c r="J41" s="59"/>
      <c r="K41" s="56"/>
      <c r="L41" s="59"/>
      <c r="M41" s="56"/>
      <c r="N41" s="31"/>
      <c r="O41" s="87"/>
      <c r="P41" s="88"/>
      <c r="Q41" s="88"/>
      <c r="R41" s="88"/>
      <c r="S41" s="88"/>
      <c r="T41" s="88"/>
      <c r="U41" s="88"/>
      <c r="V41" s="71"/>
      <c r="W41" s="92"/>
    </row>
    <row r="42" spans="1:23" ht="19.5" customHeight="1">
      <c r="A42" s="4">
        <v>5</v>
      </c>
      <c r="B42" s="77" t="str">
        <f>IF(ISBLANK(D42),"",VLOOKUP(D42,選手名簿!A:B,2,FALSE))</f>
        <v/>
      </c>
      <c r="C42" s="56"/>
      <c r="D42" s="34"/>
      <c r="E42" s="5"/>
      <c r="F42" s="5"/>
      <c r="G42" s="39" t="s">
        <v>68</v>
      </c>
      <c r="H42" s="40"/>
      <c r="I42" s="41" t="s">
        <v>34</v>
      </c>
      <c r="J42" s="59"/>
      <c r="K42" s="56"/>
      <c r="L42" s="59"/>
      <c r="M42" s="56"/>
      <c r="N42" s="31"/>
      <c r="O42" s="89" t="s">
        <v>41</v>
      </c>
      <c r="P42" s="81"/>
      <c r="Q42" s="81"/>
      <c r="R42" s="81"/>
      <c r="S42" s="81"/>
      <c r="T42" s="81"/>
      <c r="U42" s="81"/>
      <c r="V42" s="90"/>
      <c r="W42" s="91">
        <f>V42*(-1)</f>
        <v>0</v>
      </c>
    </row>
    <row r="43" spans="1:23" ht="19.5" customHeight="1">
      <c r="A43" s="4">
        <v>6</v>
      </c>
      <c r="B43" s="77" t="str">
        <f>IF(ISBLANK(D43),"",VLOOKUP(D43,選手名簿!A:B,2,FALSE))</f>
        <v/>
      </c>
      <c r="C43" s="56"/>
      <c r="D43" s="34"/>
      <c r="E43" s="5"/>
      <c r="F43" s="5"/>
      <c r="G43" s="39" t="s">
        <v>69</v>
      </c>
      <c r="H43" s="40"/>
      <c r="I43" s="41" t="s">
        <v>34</v>
      </c>
      <c r="J43" s="59"/>
      <c r="K43" s="56"/>
      <c r="L43" s="59"/>
      <c r="M43" s="56"/>
      <c r="N43" s="31"/>
      <c r="O43" s="87"/>
      <c r="P43" s="88"/>
      <c r="Q43" s="88"/>
      <c r="R43" s="88"/>
      <c r="S43" s="88"/>
      <c r="T43" s="88"/>
      <c r="U43" s="88"/>
      <c r="V43" s="71"/>
      <c r="W43" s="92"/>
    </row>
    <row r="44" spans="1:23" ht="19.5" customHeight="1">
      <c r="A44" s="80" t="s">
        <v>70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2"/>
      <c r="M44" s="42"/>
      <c r="N44" s="2"/>
      <c r="O44" s="8"/>
      <c r="P44" s="8"/>
      <c r="Q44" s="8"/>
      <c r="R44" s="8"/>
      <c r="S44" s="8"/>
      <c r="T44" s="8"/>
      <c r="U44" s="8"/>
      <c r="V44" s="43" t="s">
        <v>44</v>
      </c>
      <c r="W44" s="2"/>
    </row>
    <row r="45" spans="1:23" ht="19.5" customHeight="1">
      <c r="A45" s="59" t="s">
        <v>71</v>
      </c>
      <c r="B45" s="58"/>
      <c r="C45" s="56"/>
      <c r="D45" s="4"/>
      <c r="E45" s="61" t="str">
        <f>IF(ISBLANK(D45),"",VLOOKUP(D45,選手名簿!A:B,2,FALSE))</f>
        <v/>
      </c>
      <c r="F45" s="58"/>
      <c r="G45" s="56"/>
      <c r="H45" s="59" t="s">
        <v>72</v>
      </c>
      <c r="I45" s="56"/>
      <c r="J45" s="4">
        <v>35</v>
      </c>
      <c r="K45" s="61" t="str">
        <f>IF(ISBLANK(J45),"",VLOOKUP(J45,選手名簿!A:B,2,FALSE))</f>
        <v>jj</v>
      </c>
      <c r="L45" s="58"/>
      <c r="M45" s="56"/>
      <c r="N45" s="44"/>
      <c r="O45" s="93" t="s">
        <v>47</v>
      </c>
      <c r="P45" s="94"/>
      <c r="Q45" s="94"/>
      <c r="R45" s="94"/>
      <c r="S45" s="94"/>
      <c r="T45" s="94"/>
      <c r="U45" s="94"/>
      <c r="V45" s="94"/>
      <c r="W45" s="2"/>
    </row>
  </sheetData>
  <mergeCells count="119">
    <mergeCell ref="O40:U41"/>
    <mergeCell ref="O42:U43"/>
    <mergeCell ref="V42:V43"/>
    <mergeCell ref="W42:W43"/>
    <mergeCell ref="O45:V45"/>
    <mergeCell ref="O36:V37"/>
    <mergeCell ref="W36:W37"/>
    <mergeCell ref="O38:U39"/>
    <mergeCell ref="V38:V39"/>
    <mergeCell ref="W38:W39"/>
    <mergeCell ref="V40:V41"/>
    <mergeCell ref="W40:W41"/>
    <mergeCell ref="E23:G23"/>
    <mergeCell ref="E24:G24"/>
    <mergeCell ref="E25:G25"/>
    <mergeCell ref="E26:G26"/>
    <mergeCell ref="E27:G27"/>
    <mergeCell ref="E28:G28"/>
    <mergeCell ref="B27:D27"/>
    <mergeCell ref="B28:D28"/>
    <mergeCell ref="B29:D29"/>
    <mergeCell ref="A25:A26"/>
    <mergeCell ref="A27:A28"/>
    <mergeCell ref="A29:A30"/>
    <mergeCell ref="A31:A32"/>
    <mergeCell ref="A33:A34"/>
    <mergeCell ref="B20:D20"/>
    <mergeCell ref="B21:D21"/>
    <mergeCell ref="A23:A24"/>
    <mergeCell ref="B23:D23"/>
    <mergeCell ref="B24:D24"/>
    <mergeCell ref="B25:D25"/>
    <mergeCell ref="B26:D26"/>
    <mergeCell ref="B30:D30"/>
    <mergeCell ref="B31:D31"/>
    <mergeCell ref="B32:D32"/>
    <mergeCell ref="B33:D33"/>
    <mergeCell ref="J43:K43"/>
    <mergeCell ref="L43:M43"/>
    <mergeCell ref="K45:M45"/>
    <mergeCell ref="B43:C43"/>
    <mergeCell ref="A45:C45"/>
    <mergeCell ref="E45:G45"/>
    <mergeCell ref="H45:I45"/>
    <mergeCell ref="B39:C39"/>
    <mergeCell ref="B40:C40"/>
    <mergeCell ref="B41:C41"/>
    <mergeCell ref="B42:C42"/>
    <mergeCell ref="J42:K42"/>
    <mergeCell ref="L42:M42"/>
    <mergeCell ref="A44:L44"/>
    <mergeCell ref="J41:K41"/>
    <mergeCell ref="L41:M41"/>
    <mergeCell ref="F37:I37"/>
    <mergeCell ref="J37:K37"/>
    <mergeCell ref="L37:M37"/>
    <mergeCell ref="J39:K39"/>
    <mergeCell ref="L39:M39"/>
    <mergeCell ref="J40:K40"/>
    <mergeCell ref="L40:M40"/>
    <mergeCell ref="B34:D34"/>
    <mergeCell ref="B37:C37"/>
    <mergeCell ref="B38:C38"/>
    <mergeCell ref="J38:K38"/>
    <mergeCell ref="L38:M38"/>
    <mergeCell ref="E29:G29"/>
    <mergeCell ref="E30:G30"/>
    <mergeCell ref="E31:G31"/>
    <mergeCell ref="E32:G32"/>
    <mergeCell ref="E33:G33"/>
    <mergeCell ref="E34:G34"/>
    <mergeCell ref="A36:L36"/>
    <mergeCell ref="A15:A16"/>
    <mergeCell ref="A17:A18"/>
    <mergeCell ref="A19:A20"/>
    <mergeCell ref="A21:A22"/>
    <mergeCell ref="B22:D22"/>
    <mergeCell ref="E22:G22"/>
    <mergeCell ref="A13:A14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E20:G20"/>
    <mergeCell ref="E21:G21"/>
    <mergeCell ref="B12:D12"/>
    <mergeCell ref="B13:D13"/>
    <mergeCell ref="B10:D10"/>
    <mergeCell ref="E10:G10"/>
    <mergeCell ref="A11:A12"/>
    <mergeCell ref="B11:D11"/>
    <mergeCell ref="E11:G11"/>
    <mergeCell ref="E12:G12"/>
    <mergeCell ref="E13:G13"/>
    <mergeCell ref="A3:B3"/>
    <mergeCell ref="C3:G3"/>
    <mergeCell ref="I3:K3"/>
    <mergeCell ref="U3:V3"/>
    <mergeCell ref="C4:G4"/>
    <mergeCell ref="I4:K4"/>
    <mergeCell ref="U4:V4"/>
    <mergeCell ref="U5:V5"/>
    <mergeCell ref="B9:D9"/>
    <mergeCell ref="E9:G9"/>
    <mergeCell ref="A4:B4"/>
    <mergeCell ref="A5:B5"/>
    <mergeCell ref="C5:G5"/>
    <mergeCell ref="I5:K5"/>
    <mergeCell ref="B8:D8"/>
    <mergeCell ref="E8:G8"/>
    <mergeCell ref="A9:A10"/>
  </mergeCells>
  <phoneticPr fontId="26"/>
  <pageMargins left="0.25" right="0.25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1"/>
  <sheetViews>
    <sheetView topLeftCell="A56" workbookViewId="0">
      <selection activeCell="B104" sqref="B104"/>
    </sheetView>
  </sheetViews>
  <sheetFormatPr baseColWidth="10" defaultColWidth="14.5" defaultRowHeight="15" customHeight="1"/>
  <cols>
    <col min="1" max="1" width="7.6640625" customWidth="1"/>
    <col min="2" max="2" width="18.1640625" customWidth="1"/>
    <col min="3" max="6" width="10.33203125" customWidth="1"/>
    <col min="7" max="26" width="9.1640625" customWidth="1"/>
  </cols>
  <sheetData>
    <row r="1" spans="1:26" ht="20.25" customHeight="1">
      <c r="A1" s="45"/>
      <c r="B1" s="45" t="s">
        <v>8</v>
      </c>
      <c r="C1" s="46"/>
      <c r="D1" s="103" t="s">
        <v>73</v>
      </c>
      <c r="E1" s="94"/>
      <c r="F1" s="94"/>
      <c r="G1" s="94"/>
      <c r="H1" s="94"/>
      <c r="I1" s="94"/>
      <c r="J1" s="94"/>
      <c r="K1" s="104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6.5" customHeight="1">
      <c r="A2" s="47">
        <v>999</v>
      </c>
      <c r="B2" s="48" t="s">
        <v>74</v>
      </c>
      <c r="C2" s="49"/>
      <c r="D2" s="103" t="s">
        <v>75</v>
      </c>
      <c r="E2" s="94"/>
      <c r="F2" s="94"/>
      <c r="G2" s="94"/>
      <c r="H2" s="94"/>
      <c r="I2" s="94"/>
      <c r="J2" s="94"/>
      <c r="K2" s="104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6.5" customHeight="1">
      <c r="A3" s="47">
        <v>0</v>
      </c>
      <c r="B3" s="50" t="s">
        <v>81</v>
      </c>
      <c r="C3" s="46"/>
      <c r="D3" s="103" t="s">
        <v>76</v>
      </c>
      <c r="E3" s="94"/>
      <c r="F3" s="94"/>
      <c r="G3" s="94"/>
      <c r="H3" s="94"/>
      <c r="I3" s="94"/>
      <c r="J3" s="94"/>
      <c r="K3" s="104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6.5" customHeight="1">
      <c r="A4" s="47">
        <v>1</v>
      </c>
      <c r="B4" s="50" t="s">
        <v>82</v>
      </c>
      <c r="C4" s="46"/>
      <c r="D4" s="103" t="s">
        <v>77</v>
      </c>
      <c r="E4" s="94"/>
      <c r="F4" s="94"/>
      <c r="G4" s="94"/>
      <c r="H4" s="94"/>
      <c r="I4" s="94"/>
      <c r="J4" s="94"/>
      <c r="K4" s="104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6.5" customHeight="1">
      <c r="A5" s="47">
        <v>2</v>
      </c>
      <c r="B5" s="50" t="s">
        <v>83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6.5" customHeight="1">
      <c r="A6" s="47">
        <v>3</v>
      </c>
      <c r="B6" s="50" t="s">
        <v>84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6.5" customHeight="1">
      <c r="A7" s="47">
        <v>4</v>
      </c>
      <c r="B7" s="50" t="s">
        <v>85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6.5" customHeight="1">
      <c r="A8" s="47">
        <v>5</v>
      </c>
      <c r="B8" s="50" t="s">
        <v>86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6.5" customHeight="1">
      <c r="A9" s="47">
        <v>6</v>
      </c>
      <c r="B9" s="50" t="s">
        <v>87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6.5" customHeight="1">
      <c r="A10" s="47">
        <v>7</v>
      </c>
      <c r="B10" s="50" t="s">
        <v>88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6.5" customHeight="1">
      <c r="A11" s="47">
        <v>8</v>
      </c>
      <c r="B11" s="50" t="s">
        <v>89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6.5" customHeight="1">
      <c r="A12" s="47">
        <v>9</v>
      </c>
      <c r="B12" s="105" t="s">
        <v>90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6.5" customHeight="1">
      <c r="A13" s="47">
        <v>10</v>
      </c>
      <c r="B13" s="50" t="s">
        <v>91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6.5" customHeight="1">
      <c r="A14" s="47">
        <v>11</v>
      </c>
      <c r="B14" s="50" t="s">
        <v>92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6.5" customHeight="1">
      <c r="A15" s="47">
        <v>12</v>
      </c>
      <c r="B15" s="50" t="s">
        <v>93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6.5" customHeight="1">
      <c r="A16" s="47">
        <v>13</v>
      </c>
      <c r="B16" s="50" t="s">
        <v>94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6.5" customHeight="1">
      <c r="A17" s="47">
        <v>14</v>
      </c>
      <c r="B17" s="50" t="s">
        <v>95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6.5" customHeight="1">
      <c r="A18" s="47">
        <v>15</v>
      </c>
      <c r="B18" s="50" t="s">
        <v>96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6.5" customHeight="1">
      <c r="A19" s="47">
        <v>16</v>
      </c>
      <c r="B19" s="50" t="s">
        <v>97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6.5" customHeight="1">
      <c r="A20" s="47">
        <v>17</v>
      </c>
      <c r="B20" s="50" t="s">
        <v>98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6.5" customHeight="1">
      <c r="A21" s="47">
        <v>18</v>
      </c>
      <c r="B21" s="50" t="s">
        <v>99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6.5" customHeight="1">
      <c r="A22" s="47">
        <v>19</v>
      </c>
      <c r="B22" s="50" t="s">
        <v>100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6.5" customHeight="1">
      <c r="A23" s="47">
        <v>20</v>
      </c>
      <c r="B23" s="50" t="s">
        <v>101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6.5" customHeight="1">
      <c r="A24" s="47">
        <v>21</v>
      </c>
      <c r="B24" s="50" t="s">
        <v>102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6.5" customHeight="1">
      <c r="A25" s="47">
        <v>22</v>
      </c>
      <c r="B25" s="50" t="s">
        <v>103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6.5" customHeight="1">
      <c r="A26" s="47">
        <v>23</v>
      </c>
      <c r="B26" s="50" t="s">
        <v>104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6.5" customHeight="1">
      <c r="A27" s="47">
        <v>24</v>
      </c>
      <c r="B27" s="50" t="s">
        <v>105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6.5" customHeight="1">
      <c r="A28" s="47">
        <v>25</v>
      </c>
      <c r="B28" s="50" t="s">
        <v>106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6.5" customHeight="1">
      <c r="A29" s="47">
        <v>26</v>
      </c>
      <c r="B29" s="50" t="s">
        <v>107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6.5" customHeight="1">
      <c r="A30" s="47">
        <v>27</v>
      </c>
      <c r="B30" s="50" t="s">
        <v>108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6.5" customHeight="1">
      <c r="A31" s="47">
        <v>28</v>
      </c>
      <c r="B31" s="50" t="s">
        <v>109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6.5" customHeight="1">
      <c r="A32" s="47">
        <v>29</v>
      </c>
      <c r="B32" s="50" t="s">
        <v>110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6.5" customHeight="1">
      <c r="A33" s="47">
        <v>30</v>
      </c>
      <c r="B33" s="50" t="s">
        <v>111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6.5" customHeight="1">
      <c r="A34" s="47">
        <v>31</v>
      </c>
      <c r="B34" s="50" t="s">
        <v>112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6.5" customHeight="1">
      <c r="A35" s="47">
        <v>32</v>
      </c>
      <c r="B35" s="50" t="s">
        <v>113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6.5" customHeight="1">
      <c r="A36" s="47">
        <v>33</v>
      </c>
      <c r="B36" s="50" t="s">
        <v>114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6.5" customHeight="1">
      <c r="A37" s="47">
        <v>34</v>
      </c>
      <c r="B37" s="51" t="s">
        <v>115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6.5" customHeight="1">
      <c r="A38" s="47">
        <v>35</v>
      </c>
      <c r="B38" s="50" t="s">
        <v>116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6.5" customHeight="1">
      <c r="A39" s="47">
        <v>36</v>
      </c>
      <c r="B39" s="50" t="s">
        <v>118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6.5" customHeight="1">
      <c r="A40" s="47">
        <v>37</v>
      </c>
      <c r="B40" s="50" t="s">
        <v>117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6.5" customHeight="1">
      <c r="A41" s="47">
        <v>38</v>
      </c>
      <c r="B41" s="50" t="s">
        <v>119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6.5" customHeight="1">
      <c r="A42" s="47">
        <v>39</v>
      </c>
      <c r="B42" s="50" t="s">
        <v>120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6.5" customHeight="1">
      <c r="A43" s="47">
        <v>40</v>
      </c>
      <c r="B43" s="50" t="s">
        <v>121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6.5" customHeight="1">
      <c r="A44" s="47">
        <v>41</v>
      </c>
      <c r="B44" s="50" t="s">
        <v>122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6.5" customHeight="1">
      <c r="A45" s="47">
        <v>42</v>
      </c>
      <c r="B45" s="51" t="s">
        <v>123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6.5" customHeight="1">
      <c r="A46" s="47">
        <v>43</v>
      </c>
      <c r="B46" s="51" t="s">
        <v>124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6.5" customHeight="1">
      <c r="A47" s="47">
        <v>44</v>
      </c>
      <c r="B47" s="50" t="s">
        <v>125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6.5" customHeight="1">
      <c r="A48" s="47">
        <v>45</v>
      </c>
      <c r="B48" s="50" t="s">
        <v>126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6.5" customHeight="1">
      <c r="A49" s="47">
        <v>46</v>
      </c>
      <c r="B49" s="50" t="s">
        <v>127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6.5" customHeight="1">
      <c r="A50" s="47">
        <v>47</v>
      </c>
      <c r="B50" s="50" t="s">
        <v>128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6.5" customHeight="1">
      <c r="A51" s="47">
        <v>48</v>
      </c>
      <c r="B51" s="50" t="s">
        <v>129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6.5" customHeight="1">
      <c r="A52" s="47"/>
      <c r="B52" s="50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6.5" customHeight="1">
      <c r="A53" s="47"/>
      <c r="B53" s="5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6.5" customHeight="1">
      <c r="A54" s="47">
        <v>51</v>
      </c>
      <c r="B54" s="50" t="s">
        <v>130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6.5" customHeight="1">
      <c r="A55" s="47">
        <v>52</v>
      </c>
      <c r="B55" s="50" t="s">
        <v>131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6.5" customHeight="1">
      <c r="A56" s="47"/>
      <c r="B56" s="5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6.5" customHeight="1">
      <c r="A57" s="47"/>
      <c r="B57" s="5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6.5" customHeight="1">
      <c r="A58" s="47">
        <v>55</v>
      </c>
      <c r="B58" s="50" t="s">
        <v>132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6.5" customHeight="1">
      <c r="A59" s="47"/>
      <c r="B59" s="5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6.5" customHeight="1">
      <c r="A60" s="47"/>
      <c r="B60" s="5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6.5" customHeight="1">
      <c r="A61" s="47"/>
      <c r="B61" s="5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6.5" customHeight="1">
      <c r="A62" s="47"/>
      <c r="B62" s="51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6.5" customHeight="1">
      <c r="A63" s="47">
        <v>61</v>
      </c>
      <c r="B63" s="50" t="s">
        <v>80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6.5" customHeight="1">
      <c r="A64" s="47"/>
      <c r="B64" s="51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6.5" customHeight="1">
      <c r="A65" s="47"/>
      <c r="B65" s="5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6.5" customHeight="1">
      <c r="A66" s="47"/>
      <c r="B66" s="5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6.5" customHeight="1">
      <c r="A67" s="47"/>
      <c r="B67" s="5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6.5" customHeight="1">
      <c r="A68" s="47"/>
      <c r="B68" s="5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6.5" customHeight="1">
      <c r="A69" s="47"/>
      <c r="B69" s="5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6.5" customHeight="1">
      <c r="A70" s="47"/>
      <c r="B70" s="5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6.5" customHeight="1">
      <c r="A71" s="47"/>
      <c r="B71" s="5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6.5" customHeight="1">
      <c r="A72" s="47">
        <v>69</v>
      </c>
      <c r="B72" s="50" t="s">
        <v>133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6.5" customHeight="1">
      <c r="A73" s="47"/>
      <c r="B73" s="50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6.5" customHeight="1">
      <c r="A74" s="47"/>
      <c r="B74" s="50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6.5" customHeight="1">
      <c r="A75" s="47"/>
      <c r="B75" s="50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6.5" customHeight="1">
      <c r="A76" s="47"/>
      <c r="B76" s="50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6.5" customHeight="1">
      <c r="A77" s="47"/>
      <c r="B77" s="50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6.5" customHeight="1">
      <c r="A78" s="47"/>
      <c r="B78" s="50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6.5" customHeight="1">
      <c r="A79" s="47"/>
      <c r="B79" s="50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6.5" customHeight="1">
      <c r="A80" s="47">
        <v>77</v>
      </c>
      <c r="B80" s="50" t="s">
        <v>134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6.5" customHeight="1">
      <c r="A81" s="47"/>
      <c r="B81" s="50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6.5" customHeight="1">
      <c r="A82" s="47"/>
      <c r="B82" s="50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6.5" customHeight="1">
      <c r="A83" s="47"/>
      <c r="B83" s="50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6.5" customHeight="1">
      <c r="A84" s="47"/>
      <c r="B84" s="50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6.5" customHeight="1">
      <c r="A85" s="47"/>
      <c r="B85" s="50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6.5" customHeight="1">
      <c r="A86" s="47">
        <v>83</v>
      </c>
      <c r="B86" s="50" t="s">
        <v>135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6.5" customHeight="1">
      <c r="A87" s="47"/>
      <c r="B87" s="50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6.5" customHeight="1">
      <c r="A88" s="47"/>
      <c r="B88" s="50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6.5" customHeight="1">
      <c r="A89" s="47"/>
      <c r="B89" s="50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6.5" customHeight="1">
      <c r="A90" s="47"/>
      <c r="B90" s="50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6.5" customHeight="1">
      <c r="A91" s="52"/>
      <c r="B91" s="5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6.5" customHeight="1">
      <c r="A92" s="52"/>
      <c r="B92" s="53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6.5" customHeight="1">
      <c r="A93" s="52">
        <v>90</v>
      </c>
      <c r="B93" s="54" t="s">
        <v>136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6.5" customHeight="1">
      <c r="A94" s="52">
        <v>191</v>
      </c>
      <c r="B94" s="53" t="s">
        <v>137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6.5" customHeight="1">
      <c r="A95" s="52">
        <v>192</v>
      </c>
      <c r="B95" s="54" t="s">
        <v>138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6.5" customHeight="1">
      <c r="A96" s="52">
        <v>193</v>
      </c>
      <c r="B96" s="54" t="s">
        <v>139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6.5" customHeight="1">
      <c r="A97" s="52">
        <v>194</v>
      </c>
      <c r="B97" s="54" t="s">
        <v>140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6.5" customHeight="1">
      <c r="A98" s="52">
        <v>195</v>
      </c>
      <c r="B98" s="54" t="s">
        <v>141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6.5" customHeight="1">
      <c r="A99" s="52">
        <v>196</v>
      </c>
      <c r="B99" s="54" t="s">
        <v>142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6.5" customHeight="1">
      <c r="A100" s="52">
        <v>197</v>
      </c>
      <c r="B100" s="54" t="s">
        <v>143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6.5" customHeight="1">
      <c r="A101" s="52">
        <v>198</v>
      </c>
      <c r="B101" s="54" t="s">
        <v>144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6.5" customHeight="1">
      <c r="A102" s="52">
        <v>199</v>
      </c>
      <c r="B102" s="54" t="s">
        <v>145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6.5" customHeight="1">
      <c r="A103" s="52">
        <v>256</v>
      </c>
      <c r="B103" s="54" t="s">
        <v>146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0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0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0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0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0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0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0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0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0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0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0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0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0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0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0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0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0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0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0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0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0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0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0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0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0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0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0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0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0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0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0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0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0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0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0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0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0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0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0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0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0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0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0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0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0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0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0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0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0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0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0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0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0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0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0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0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0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0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0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0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0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0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0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0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0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0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0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0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0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0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0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0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0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0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0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0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0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0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0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0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0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0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0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0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0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0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0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0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0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0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0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0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0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0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0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0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0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0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0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0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0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0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0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0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0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0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0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0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0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0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0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0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0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0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0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0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0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0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0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0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0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0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0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0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0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0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0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0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0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0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0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0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0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0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0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0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0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0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0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0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0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0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0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0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0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0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0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0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0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0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0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0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0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0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0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0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0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0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0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0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0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0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0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0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0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0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0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0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0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0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0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0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0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0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0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0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0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0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0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0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0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0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0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0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0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0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0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0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0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0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0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0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0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0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0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0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0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0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0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0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0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0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0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0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0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0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0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0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0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0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0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0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0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0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0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0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0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0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0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0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0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0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0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0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0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0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0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0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0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0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0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0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0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0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0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0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0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0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0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0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0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0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0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0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0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0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0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0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0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0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0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0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0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0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0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0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0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0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0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0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0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0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0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0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0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0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0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0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0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0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0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0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0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0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0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0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0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0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0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0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0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0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0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0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0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0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0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0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0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0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0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0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0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0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0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0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0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0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0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0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0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0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0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0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0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0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0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0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0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0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0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0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0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0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0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0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0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0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0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0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0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0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0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0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0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0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0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0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0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0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0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0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0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0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0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0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0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0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0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0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0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0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0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0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0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0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0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0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0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0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0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0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0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0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0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0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0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0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0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0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0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0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0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0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0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0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0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0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0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0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0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0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0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0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0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0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0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0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0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0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0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0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0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0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0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0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0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0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0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0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0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0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0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0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0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0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0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0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0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0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0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0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0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0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0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0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0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0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0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0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0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0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0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0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0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0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0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0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0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0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0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0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0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0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0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0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0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0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0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0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0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0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0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0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0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0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0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0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0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0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0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0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0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0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0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0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0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0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0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0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0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0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0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0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0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0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0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0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0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0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0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0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0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0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0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0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0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0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0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0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0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0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0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0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0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0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0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0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0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0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0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0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0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0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0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0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0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0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0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0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0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0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0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0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0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0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0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0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0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0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0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0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0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0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0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0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0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0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0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0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0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0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0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0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0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0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0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0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0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0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0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0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0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0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0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0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0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0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0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0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0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0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0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0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0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0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0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0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0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0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0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0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0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0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0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0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0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0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0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0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0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0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0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0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0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0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0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0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0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0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0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0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0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0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0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0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0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0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0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0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0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0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0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0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0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0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0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0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0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0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0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0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0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0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0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0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0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0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0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0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0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0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0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0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0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0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0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0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0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0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0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0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0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0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0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0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0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0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0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0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0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0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0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0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0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0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0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0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0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0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0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0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0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0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0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0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0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0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0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0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0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0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0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0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0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0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0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0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0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0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0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0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0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0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0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0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0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0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0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0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0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0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0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0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0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0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0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0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0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0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0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0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0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0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0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0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0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0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0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0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0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0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0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0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0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0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0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0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0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0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0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0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0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0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0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0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0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0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0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0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0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0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0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0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0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0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0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0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0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0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0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0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0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0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0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0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0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0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0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0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0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0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0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0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0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0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0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0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0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0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0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0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0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0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0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0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0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0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0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0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0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0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0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0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0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0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0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0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0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0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0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0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0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0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0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0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0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0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0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0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0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0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0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0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0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0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0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0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0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0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0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0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0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0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0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0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0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0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0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0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0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0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0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0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0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0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0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0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0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0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0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0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0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0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0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0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0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0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0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0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0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0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0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0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0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0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0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0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0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0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0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0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0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0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0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0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0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0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0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0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0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0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0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0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0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0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0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0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0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0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0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0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0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0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0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0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0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0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0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0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0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0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0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0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0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0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0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0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0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0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0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0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0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0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0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0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0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0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0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0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0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0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0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0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0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0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0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0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0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0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0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0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0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0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0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0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0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0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0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0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0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0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0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0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0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0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0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0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0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0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0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0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0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0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0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0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0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0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0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0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0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0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0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0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0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0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0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0.5" customHeight="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</sheetData>
  <mergeCells count="4">
    <mergeCell ref="D1:K1"/>
    <mergeCell ref="D2:K2"/>
    <mergeCell ref="D3:K3"/>
    <mergeCell ref="D4:K4"/>
  </mergeCells>
  <phoneticPr fontId="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mmdd_対戦相手名</vt:lpstr>
      <vt:lpstr>0311_foo</vt:lpstr>
      <vt:lpstr>0304_bar</vt:lpstr>
      <vt:lpstr>選手名簿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中本　昌吾</cp:lastModifiedBy>
  <dcterms:modified xsi:type="dcterms:W3CDTF">2025-01-21T10:56:51Z</dcterms:modified>
</cp:coreProperties>
</file>