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5-8\Mod 6\"/>
    </mc:Choice>
  </mc:AlternateContent>
  <xr:revisionPtr revIDLastSave="0" documentId="13_ncr:1_{45AFE839-B0FD-43AD-9E24-52FF9036B0FB}" xr6:coauthVersionLast="47" xr6:coauthVersionMax="47" xr10:uidLastSave="{00000000-0000-0000-0000-000000000000}"/>
  <bookViews>
    <workbookView xWindow="-120" yWindow="-120" windowWidth="24240" windowHeight="13290" firstSheet="3" activeTab="4" xr2:uid="{00000000-000D-0000-FFFF-FFFF00000000}"/>
  </bookViews>
  <sheets>
    <sheet name="Documentation" sheetId="6" r:id="rId1"/>
    <sheet name="Cancer Center" sheetId="20" r:id="rId2"/>
    <sheet name="Cardiac Care" sheetId="21" r:id="rId3"/>
    <sheet name="Maternity" sheetId="25" r:id="rId4"/>
    <sheet name="Psychiatric" sheetId="23" r:id="rId5"/>
    <sheet name="All Departments" sheetId="24" r:id="rId6"/>
  </sheets>
  <definedNames>
    <definedName name="AAA" localSheetId="3">#REF!</definedName>
    <definedName name="AAA">#REF!</definedName>
    <definedName name="Online" localSheetId="3">#REF!</definedName>
    <definedName name="Online">#REF!</definedName>
    <definedName name="Other_referrals">#REF!</definedName>
    <definedName name="Q1_Sales">#REF!</definedName>
    <definedName name="Q2_Sales">#REF!</definedName>
    <definedName name="Q3_Sales">#REF!</definedName>
    <definedName name="Q4_Sales">#REF!</definedName>
    <definedName name="Totals_2020">#REF!</definedName>
    <definedName name="Totals_2021">#REF!</definedName>
    <definedName name="Walkup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24" l="1"/>
  <c r="F40" i="24"/>
  <c r="D40" i="24"/>
  <c r="F6" i="25"/>
  <c r="F11" i="25"/>
  <c r="F17" i="25"/>
  <c r="E6" i="25"/>
  <c r="E11" i="25"/>
  <c r="E17" i="25"/>
  <c r="D6" i="25"/>
  <c r="D11" i="25"/>
  <c r="D17" i="25"/>
  <c r="F16" i="25"/>
  <c r="E16" i="25"/>
  <c r="D16" i="25"/>
  <c r="E12" i="20"/>
  <c r="D12" i="20"/>
  <c r="F12" i="20"/>
</calcChain>
</file>

<file path=xl/sharedStrings.xml><?xml version="1.0" encoding="utf-8"?>
<sst xmlns="http://schemas.openxmlformats.org/spreadsheetml/2006/main" count="263" uniqueCount="42">
  <si>
    <t>Note: Do not edit this sheet. If your name does not appear in cell B6, please download a new copy of the file from the SAM website.</t>
  </si>
  <si>
    <t>Steven Haynes</t>
  </si>
  <si>
    <t>Author:</t>
  </si>
  <si>
    <t>Oval Lake Hospital</t>
  </si>
  <si>
    <t>Patients Admitted 2021-2023</t>
  </si>
  <si>
    <t>Department</t>
  </si>
  <si>
    <t>Cancer Center</t>
  </si>
  <si>
    <t>Other</t>
  </si>
  <si>
    <t>Outpatient</t>
  </si>
  <si>
    <t>Procedure</t>
  </si>
  <si>
    <t>Consultation</t>
  </si>
  <si>
    <t>Surgery</t>
  </si>
  <si>
    <t>Imaging</t>
  </si>
  <si>
    <t>Inpatient</t>
  </si>
  <si>
    <t>Hospice</t>
  </si>
  <si>
    <t>Diagnosis</t>
  </si>
  <si>
    <t>Admission</t>
  </si>
  <si>
    <t>Service</t>
  </si>
  <si>
    <t>Cardiac Care</t>
  </si>
  <si>
    <t>Maternity</t>
  </si>
  <si>
    <t>Psychiatric</t>
  </si>
  <si>
    <t>Therapy</t>
  </si>
  <si>
    <t>Labs</t>
  </si>
  <si>
    <t>3-day hold</t>
  </si>
  <si>
    <t>2021</t>
  </si>
  <si>
    <t>2022</t>
  </si>
  <si>
    <t>2023</t>
  </si>
  <si>
    <t>Delivery</t>
  </si>
  <si>
    <t>Surgical</t>
  </si>
  <si>
    <t>Natural</t>
  </si>
  <si>
    <t>Non-maternity</t>
  </si>
  <si>
    <t>Pre-labor</t>
  </si>
  <si>
    <t>Substance</t>
  </si>
  <si>
    <t>Total Admissions</t>
  </si>
  <si>
    <t>MANAGING YOUR DATA WITH DATA TOOLS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</si>
  <si>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6: SAM Critical Thinking Project 1c</t>
    </r>
  </si>
  <si>
    <t>Total</t>
  </si>
  <si>
    <t>Delivery Total</t>
  </si>
  <si>
    <t>Inpatient Total</t>
  </si>
  <si>
    <t>Outpatient Total</t>
  </si>
  <si>
    <t>Grand Total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</si>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</sst>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9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164" fontId="11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</cellStyleXfs>
  <cellXfs count="42">
    <xf numFmtId="0" fontId="0" fillId="0" borderId="0" xfId="0"/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165" fontId="0" fillId="0" borderId="0" xfId="6" applyNumberFormat="1" applyFont="1"/>
    <xf numFmtId="0" fontId="12" fillId="0" borderId="0" xfId="0" applyFont="1"/>
    <xf numFmtId="165" fontId="12" fillId="0" borderId="0" xfId="6" applyNumberFormat="1" applyFont="1"/>
    <xf numFmtId="0" fontId="0" fillId="0" borderId="7" xfId="0" applyFont="1" applyBorder="1"/>
    <xf numFmtId="0" fontId="0" fillId="0" borderId="8" xfId="0" applyFont="1" applyBorder="1"/>
    <xf numFmtId="165" fontId="0" fillId="0" borderId="0" xfId="0" applyNumberFormat="1"/>
    <xf numFmtId="0" fontId="14" fillId="7" borderId="10" xfId="0" applyFont="1" applyFill="1" applyBorder="1"/>
    <xf numFmtId="0" fontId="14" fillId="7" borderId="11" xfId="0" applyFont="1" applyFill="1" applyBorder="1"/>
    <xf numFmtId="0" fontId="14" fillId="7" borderId="12" xfId="0" applyFont="1" applyFill="1" applyBorder="1"/>
    <xf numFmtId="0" fontId="0" fillId="8" borderId="10" xfId="0" applyFont="1" applyFill="1" applyBorder="1"/>
    <xf numFmtId="0" fontId="0" fillId="8" borderId="11" xfId="0" applyFont="1" applyFill="1" applyBorder="1"/>
    <xf numFmtId="165" fontId="0" fillId="8" borderId="11" xfId="6" applyNumberFormat="1" applyFont="1" applyFill="1" applyBorder="1"/>
    <xf numFmtId="165" fontId="0" fillId="8" borderId="12" xfId="6" applyNumberFormat="1" applyFont="1" applyFill="1" applyBorder="1"/>
    <xf numFmtId="0" fontId="0" fillId="0" borderId="10" xfId="0" applyFont="1" applyBorder="1"/>
    <xf numFmtId="0" fontId="0" fillId="0" borderId="11" xfId="0" applyFont="1" applyBorder="1"/>
    <xf numFmtId="165" fontId="0" fillId="0" borderId="11" xfId="6" applyNumberFormat="1" applyFont="1" applyBorder="1"/>
    <xf numFmtId="165" fontId="0" fillId="0" borderId="12" xfId="6" applyNumberFormat="1" applyFont="1" applyBorder="1"/>
    <xf numFmtId="165" fontId="0" fillId="0" borderId="8" xfId="6" applyNumberFormat="1" applyFont="1" applyBorder="1"/>
    <xf numFmtId="165" fontId="0" fillId="0" borderId="9" xfId="6" applyNumberFormat="1" applyFont="1" applyBorder="1"/>
    <xf numFmtId="0" fontId="12" fillId="0" borderId="11" xfId="0" applyFont="1" applyBorder="1"/>
    <xf numFmtId="0" fontId="0" fillId="0" borderId="0" xfId="0" applyFont="1" applyBorder="1"/>
    <xf numFmtId="165" fontId="0" fillId="0" borderId="0" xfId="6" applyNumberFormat="1" applyFont="1" applyBorder="1"/>
    <xf numFmtId="0" fontId="12" fillId="0" borderId="0" xfId="0" applyFont="1" applyBorder="1"/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3" fillId="6" borderId="0" xfId="8" applyFont="1" applyAlignment="1">
      <alignment horizontal="center"/>
    </xf>
    <xf numFmtId="0" fontId="11" fillId="2" borderId="0" xfId="7" applyFill="1" applyAlignment="1">
      <alignment horizontal="center"/>
    </xf>
  </cellXfs>
  <cellStyles count="9">
    <cellStyle name="20% - Accent4" xfId="7" builtinId="42"/>
    <cellStyle name="60% - Accent4" xfId="8" builtinId="44"/>
    <cellStyle name="Comma" xfId="6" builtinId="3"/>
    <cellStyle name="Normal" xfId="0" builtinId="0"/>
    <cellStyle name="Normal 2" xfId="1" xr:uid="{00000000-0005-0000-0000-000003000000}"/>
    <cellStyle name="Normal 2 2" xfId="5" xr:uid="{00000000-0005-0000-0000-000004000000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17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-* #,##0_-;\-* #,##0_-;_-* &quot;-&quot;??_-;_-@_-"/>
    </dxf>
    <dxf>
      <numFmt numFmtId="0" formatCode="General"/>
    </dxf>
    <dxf>
      <numFmt numFmtId="165" formatCode="_-* #,##0_-;\-* #,##0_-;_-* &quot;-&quot;??_-;_-@_-"/>
    </dxf>
    <dxf>
      <numFmt numFmtId="0" formatCode="General"/>
    </dxf>
    <dxf>
      <numFmt numFmtId="165" formatCode="_-* #,##0_-;\-* #,##0_-;_-* &quot;-&quot;??_-;_-@_-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5220868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228" y="0"/>
          <a:ext cx="1941932" cy="4038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8FF39-28A2-4B1F-92CB-904C89141733}" name="CancerCenter" displayName="CancerCenter" ref="A3:F12" totalsRowCount="1">
  <autoFilter ref="A3:F11" xr:uid="{CCD19BED-0B2A-42C2-ADC1-118311D02BF5}"/>
  <sortState xmlns:xlrd2="http://schemas.microsoft.com/office/spreadsheetml/2017/richdata2" ref="A4:F11">
    <sortCondition ref="B4:B11"/>
    <sortCondition ref="C4:C11"/>
  </sortState>
  <tableColumns count="6">
    <tableColumn id="1" xr3:uid="{10DD808D-1536-4F51-9909-094CCD985681}" name="Department" totalsRowLabel="Total"/>
    <tableColumn id="2" xr3:uid="{B8F6820B-B935-4411-82F9-DA7BBE5F9603}" name="Admission"/>
    <tableColumn id="3" xr3:uid="{CBBB8325-5ABF-4D7F-949D-F7142B46D328}" name="Service"/>
    <tableColumn id="4" xr3:uid="{87788DE8-B652-45AB-8559-9F605E47A40B}" name="2021" totalsRowFunction="sum" dataDxfId="15" totalsRowDxfId="14" dataCellStyle="Comma"/>
    <tableColumn id="5" xr3:uid="{69785B6B-F42E-4DCD-8AE1-FD9FD22C00C1}" name="2022" totalsRowFunction="sum" dataDxfId="13" totalsRowDxfId="12" dataCellStyle="Comma"/>
    <tableColumn id="6" xr3:uid="{66EBCE50-74F6-4004-9892-F07DE21222C1}" name="2023" totalsRowFunction="sum" dataDxfId="11" dataCellStyle="Comma" totalsRowCellStyle="Comma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6BC58-5A27-4667-A028-39F53E7FA218}" name="CardiacCare" displayName="CardiacCare" ref="A3:F11" totalsRowShown="0" dataDxfId="10" dataCellStyle="Comma">
  <autoFilter ref="A3:F11" xr:uid="{C9C6BC58-5A27-4667-A028-39F53E7FA218}"/>
  <tableColumns count="6">
    <tableColumn id="1" xr3:uid="{9BD72433-507F-4B28-875D-31A0DCE40420}" name="Department"/>
    <tableColumn id="2" xr3:uid="{A1FB744F-5D26-4AC8-B1AA-51571E7FB4B3}" name="Admission"/>
    <tableColumn id="3" xr3:uid="{540D93EC-9F37-4165-B937-84AE986DDD5F}" name="Service"/>
    <tableColumn id="4" xr3:uid="{BBFF6E26-FCAC-4ACC-BB1D-8BA56F63306E}" name="2021" dataDxfId="9" dataCellStyle="Comma"/>
    <tableColumn id="5" xr3:uid="{9BBE06C7-FCFA-45CF-8CF9-0A0AB503C024}" name="2022" dataDxfId="8" dataCellStyle="Comma"/>
    <tableColumn id="6" xr3:uid="{7DB838C3-6C03-44E8-B715-55A3941AEF44}" name="2023" dataDxfId="7" dataCellStyle="Comma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B877AD-1221-4B69-A80A-01C7DEDCF79E}" name="Table4" displayName="Table4" ref="A3:F12" totalsRowShown="0">
  <autoFilter ref="A3:F12" xr:uid="{1DDA6202-60ED-4533-B5E8-57B0B060A1DE}"/>
  <tableColumns count="6">
    <tableColumn id="1" xr3:uid="{76BA9AD2-4D0A-4077-B105-7E73DF6321D3}" name="Department"/>
    <tableColumn id="2" xr3:uid="{6294F213-021A-4E32-AE68-FDC214509CCC}" name="Admission"/>
    <tableColumn id="3" xr3:uid="{A381D1F4-E96B-4335-820C-30C1374AF184}" name="Service"/>
    <tableColumn id="4" xr3:uid="{B7A6DB14-3F62-4C13-9F7F-6A61BA607C7C}" name="2021" dataDxfId="6" dataCellStyle="Comma"/>
    <tableColumn id="5" xr3:uid="{939FC3C8-753C-44E9-9466-27158DEB530C}" name="2022" dataDxfId="5" dataCellStyle="Comma"/>
    <tableColumn id="6" xr3:uid="{A2FB0153-C63C-4361-ABCF-2C27375A46F5}" name="2023" dataDxfId="4" dataCellStyle="Comma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E80B14-7A8B-40D5-BE23-1E131D06C160}" name="AllDepartments" displayName="AllDepartments" ref="A3:G38">
  <autoFilter ref="A3:G38" xr:uid="{F6B1282D-CD91-48D5-BE3A-880EF651656C}"/>
  <sortState xmlns:xlrd2="http://schemas.microsoft.com/office/spreadsheetml/2017/richdata2" ref="A4:F38">
    <sortCondition ref="A4:A38"/>
    <sortCondition ref="B4:B38"/>
    <sortCondition ref="C4:C38"/>
  </sortState>
  <tableColumns count="7">
    <tableColumn id="1" xr3:uid="{2AA1A142-D29E-498F-8947-095CEDEE322D}" name="Department"/>
    <tableColumn id="2" xr3:uid="{E5A6F2E1-A9F7-4CA8-B469-A9BED20C6559}" name="Admission"/>
    <tableColumn id="3" xr3:uid="{3B0C5FEA-B5B3-4A01-A55C-2987EE65DBE8}" name="Service"/>
    <tableColumn id="4" xr3:uid="{89B64D9F-7D2A-424D-BDC9-BB991B31B8E4}" name="2021" totalsRowFunction="sum" dataDxfId="3" dataCellStyle="Comma"/>
    <tableColumn id="5" xr3:uid="{684DF4D2-FA4F-45EB-8EB8-B4F3E7109DE9}" name="2022" totalsRowFunction="sum" dataDxfId="2" dataCellStyle="Comma"/>
    <tableColumn id="6" xr3:uid="{00533698-F22A-4483-90F3-DEFD8D7F72E3}" name="2023" totalsRowFunction="sum" dataDxfId="1" dataCellStyle="Comma"/>
    <tableColumn id="7" xr3:uid="{1F62AD98-695F-42FA-B48F-72692BACB777}" name="2024" dataDxfId="0" dataCellStyle="Comma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B745-FF8B-8A4A-B5FC-CB63BCBBC092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3" customWidth="1"/>
    <col min="2" max="2" width="100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2"/>
      <c r="B1" s="12" t="s">
        <v>35</v>
      </c>
      <c r="C1" s="11"/>
    </row>
    <row r="2" spans="1:3" ht="5.0999999999999996" customHeight="1" x14ac:dyDescent="0.25">
      <c r="A2" s="10"/>
      <c r="B2"/>
      <c r="C2" s="2"/>
    </row>
    <row r="3" spans="1:3" s="4" customFormat="1" ht="34.5" x14ac:dyDescent="0.25">
      <c r="A3" s="1"/>
      <c r="B3" s="9" t="s">
        <v>3</v>
      </c>
      <c r="C3" s="5"/>
    </row>
    <row r="4" spans="1:3" ht="16.5" x14ac:dyDescent="0.25">
      <c r="A4" s="1"/>
      <c r="B4" s="8" t="s">
        <v>34</v>
      </c>
      <c r="C4" s="2"/>
    </row>
    <row r="5" spans="1:3" ht="15.75" customHeight="1" x14ac:dyDescent="0.25">
      <c r="A5" s="1"/>
      <c r="B5" s="1"/>
      <c r="C5" s="2"/>
    </row>
    <row r="6" spans="1:3" ht="13.5" x14ac:dyDescent="0.25">
      <c r="A6" s="6" t="s">
        <v>2</v>
      </c>
      <c r="B6" s="7" t="s">
        <v>1</v>
      </c>
      <c r="C6" s="2"/>
    </row>
    <row r="7" spans="1:3" ht="13.5" x14ac:dyDescent="0.25">
      <c r="A7" s="1"/>
      <c r="B7" s="1"/>
      <c r="C7" s="2"/>
    </row>
    <row r="8" spans="1:3" x14ac:dyDescent="0.2">
      <c r="A8" s="36" t="s">
        <v>0</v>
      </c>
      <c r="B8" s="36"/>
      <c r="C8" s="37"/>
    </row>
    <row r="9" spans="1:3" x14ac:dyDescent="0.2">
      <c r="A9" s="36"/>
      <c r="B9" s="36"/>
      <c r="C9" s="37"/>
    </row>
    <row r="10" spans="1:3" ht="13.5" thickBot="1" x14ac:dyDescent="0.25">
      <c r="A10" s="38"/>
      <c r="B10" s="38"/>
      <c r="C10" s="3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9EBB145F-3DA3-4B48-A16F-7CD4B8A7B76E}"/>
    <dataValidation allowBlank="1" error="pavI8MeUFtEyxX2I4tky85e509bd-3a9e-45b2-b203-1f53a62620c1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228D-2EF9-483B-AF1B-45D59B7FB684}">
  <dimension ref="A1:F12"/>
  <sheetViews>
    <sheetView workbookViewId="0">
      <selection activeCell="A3" sqref="A3:F11"/>
    </sheetView>
  </sheetViews>
  <sheetFormatPr defaultRowHeight="15" x14ac:dyDescent="0.25"/>
  <cols>
    <col min="1" max="1" width="13.85546875" customWidth="1"/>
    <col min="2" max="6" width="13.7109375" customWidth="1"/>
  </cols>
  <sheetData>
    <row r="1" spans="1:6" ht="21" x14ac:dyDescent="0.35">
      <c r="A1" s="40" t="s">
        <v>3</v>
      </c>
      <c r="B1" s="40"/>
      <c r="C1" s="40"/>
      <c r="D1" s="40"/>
      <c r="E1" s="40"/>
      <c r="F1" s="40"/>
    </row>
    <row r="2" spans="1:6" x14ac:dyDescent="0.25">
      <c r="A2" s="41" t="s">
        <v>4</v>
      </c>
      <c r="B2" s="41"/>
      <c r="C2" s="41"/>
      <c r="D2" s="41"/>
      <c r="E2" s="41"/>
      <c r="F2" s="41"/>
    </row>
    <row r="3" spans="1:6" x14ac:dyDescent="0.25">
      <c r="A3" t="s">
        <v>5</v>
      </c>
      <c r="B3" t="s">
        <v>16</v>
      </c>
      <c r="C3" t="s">
        <v>17</v>
      </c>
      <c r="D3" t="s">
        <v>24</v>
      </c>
      <c r="E3" t="s">
        <v>25</v>
      </c>
      <c r="F3" t="s">
        <v>26</v>
      </c>
    </row>
    <row r="4" spans="1:6" x14ac:dyDescent="0.25">
      <c r="A4" t="s">
        <v>6</v>
      </c>
      <c r="B4" t="s">
        <v>13</v>
      </c>
      <c r="C4" t="s">
        <v>15</v>
      </c>
      <c r="D4" s="13">
        <v>2252</v>
      </c>
      <c r="E4" s="13">
        <v>1914</v>
      </c>
      <c r="F4" s="13">
        <v>1550</v>
      </c>
    </row>
    <row r="5" spans="1:6" x14ac:dyDescent="0.25">
      <c r="A5" t="s">
        <v>6</v>
      </c>
      <c r="B5" t="s">
        <v>13</v>
      </c>
      <c r="C5" t="s">
        <v>14</v>
      </c>
      <c r="D5" s="13">
        <v>81</v>
      </c>
      <c r="E5" s="13">
        <v>92</v>
      </c>
      <c r="F5" s="13">
        <v>107</v>
      </c>
    </row>
    <row r="6" spans="1:6" x14ac:dyDescent="0.25">
      <c r="A6" t="s">
        <v>6</v>
      </c>
      <c r="B6" t="s">
        <v>13</v>
      </c>
      <c r="C6" t="s">
        <v>7</v>
      </c>
      <c r="D6" s="13">
        <v>592</v>
      </c>
      <c r="E6" s="13">
        <v>704</v>
      </c>
      <c r="F6" s="13">
        <v>866</v>
      </c>
    </row>
    <row r="7" spans="1:6" x14ac:dyDescent="0.25">
      <c r="A7" t="s">
        <v>6</v>
      </c>
      <c r="B7" t="s">
        <v>13</v>
      </c>
      <c r="C7" t="s">
        <v>11</v>
      </c>
      <c r="D7" s="13">
        <v>7894</v>
      </c>
      <c r="E7" s="13">
        <v>6631</v>
      </c>
      <c r="F7" s="13">
        <v>6565</v>
      </c>
    </row>
    <row r="8" spans="1:6" x14ac:dyDescent="0.25">
      <c r="A8" t="s">
        <v>6</v>
      </c>
      <c r="B8" t="s">
        <v>8</v>
      </c>
      <c r="C8" t="s">
        <v>10</v>
      </c>
      <c r="D8" s="13">
        <v>1288</v>
      </c>
      <c r="E8" s="13">
        <v>1649</v>
      </c>
      <c r="F8" s="13">
        <v>1814</v>
      </c>
    </row>
    <row r="9" spans="1:6" x14ac:dyDescent="0.25">
      <c r="A9" t="s">
        <v>6</v>
      </c>
      <c r="B9" t="s">
        <v>8</v>
      </c>
      <c r="C9" t="s">
        <v>12</v>
      </c>
      <c r="D9" s="13">
        <v>3923</v>
      </c>
      <c r="E9" s="13">
        <v>3335</v>
      </c>
      <c r="F9" s="13">
        <v>2935</v>
      </c>
    </row>
    <row r="10" spans="1:6" x14ac:dyDescent="0.25">
      <c r="A10" t="s">
        <v>6</v>
      </c>
      <c r="B10" t="s">
        <v>8</v>
      </c>
      <c r="C10" t="s">
        <v>7</v>
      </c>
      <c r="D10" s="13">
        <v>841</v>
      </c>
      <c r="E10" s="13">
        <v>891</v>
      </c>
      <c r="F10" s="13">
        <v>1149</v>
      </c>
    </row>
    <row r="11" spans="1:6" x14ac:dyDescent="0.25">
      <c r="A11" t="s">
        <v>6</v>
      </c>
      <c r="B11" t="s">
        <v>8</v>
      </c>
      <c r="C11" t="s">
        <v>11</v>
      </c>
      <c r="D11" s="13">
        <v>653</v>
      </c>
      <c r="E11" s="13">
        <v>627</v>
      </c>
      <c r="F11" s="13">
        <v>558</v>
      </c>
    </row>
    <row r="12" spans="1:6" x14ac:dyDescent="0.25">
      <c r="A12" t="s">
        <v>36</v>
      </c>
      <c r="D12" s="18">
        <f>SUBTOTAL(109,CancerCenter[2021])</f>
        <v>17524</v>
      </c>
      <c r="E12" s="18">
        <f>SUBTOTAL(109,CancerCenter[2022])</f>
        <v>15843</v>
      </c>
      <c r="F12" s="18">
        <f>SUBTOTAL(109,CancerCenter[2023])</f>
        <v>15544</v>
      </c>
    </row>
  </sheetData>
  <mergeCells count="2">
    <mergeCell ref="A1:F1"/>
    <mergeCell ref="A2:F2"/>
  </mergeCells>
  <conditionalFormatting sqref="C4:C11">
    <cfRule type="duplicateValues" dxfId="16" priority="1"/>
  </conditionalFormatting>
  <dataValidations count="1">
    <dataValidation allowBlank="1" error="pavI8MeUFtEyxX2I4tky85e509bd-3a9e-45b2-b203-1f53a62620c1" sqref="A1:F11" xr:uid="{00000000-0002-0000-0100-000000000000}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5FF8-0785-496B-862C-4858E687C6C6}">
  <dimension ref="A1:F11"/>
  <sheetViews>
    <sheetView workbookViewId="0">
      <pane xSplit="1" topLeftCell="B1" activePane="topRight" state="frozen"/>
      <selection pane="topRight" activeCell="A12" sqref="A12"/>
    </sheetView>
  </sheetViews>
  <sheetFormatPr defaultRowHeight="15" x14ac:dyDescent="0.25"/>
  <cols>
    <col min="1" max="1" width="13.85546875" customWidth="1"/>
    <col min="2" max="6" width="13.7109375" customWidth="1"/>
  </cols>
  <sheetData>
    <row r="1" spans="1:6" ht="21" x14ac:dyDescent="0.35">
      <c r="A1" s="40" t="s">
        <v>3</v>
      </c>
      <c r="B1" s="40"/>
      <c r="C1" s="40"/>
      <c r="D1" s="40"/>
      <c r="E1" s="40"/>
      <c r="F1" s="40"/>
    </row>
    <row r="2" spans="1:6" x14ac:dyDescent="0.25">
      <c r="A2" s="41" t="s">
        <v>4</v>
      </c>
      <c r="B2" s="41"/>
      <c r="C2" s="41"/>
      <c r="D2" s="41"/>
      <c r="E2" s="41"/>
      <c r="F2" s="41"/>
    </row>
    <row r="3" spans="1:6" x14ac:dyDescent="0.25">
      <c r="A3" t="s">
        <v>5</v>
      </c>
      <c r="B3" t="s">
        <v>16</v>
      </c>
      <c r="C3" t="s">
        <v>17</v>
      </c>
      <c r="D3" t="s">
        <v>24</v>
      </c>
      <c r="E3" t="s">
        <v>25</v>
      </c>
      <c r="F3" t="s">
        <v>26</v>
      </c>
    </row>
    <row r="4" spans="1:6" x14ac:dyDescent="0.25">
      <c r="A4" t="s">
        <v>18</v>
      </c>
      <c r="B4" t="s">
        <v>13</v>
      </c>
      <c r="C4" t="s">
        <v>11</v>
      </c>
      <c r="D4" s="13">
        <v>18904</v>
      </c>
      <c r="E4" s="13">
        <v>16636</v>
      </c>
      <c r="F4" s="13">
        <v>18632</v>
      </c>
    </row>
    <row r="5" spans="1:6" x14ac:dyDescent="0.25">
      <c r="A5" t="s">
        <v>18</v>
      </c>
      <c r="B5" t="s">
        <v>8</v>
      </c>
      <c r="C5" t="s">
        <v>10</v>
      </c>
      <c r="D5" s="13">
        <v>3190</v>
      </c>
      <c r="E5" s="13">
        <v>3350</v>
      </c>
      <c r="F5" s="13">
        <v>4121</v>
      </c>
    </row>
    <row r="6" spans="1:6" x14ac:dyDescent="0.25">
      <c r="A6" t="s">
        <v>18</v>
      </c>
      <c r="B6" t="s">
        <v>13</v>
      </c>
      <c r="C6" t="s">
        <v>15</v>
      </c>
      <c r="D6" s="13">
        <v>7803</v>
      </c>
      <c r="E6" s="13">
        <v>9910</v>
      </c>
      <c r="F6" s="13">
        <v>12189</v>
      </c>
    </row>
    <row r="7" spans="1:6" x14ac:dyDescent="0.25">
      <c r="A7" t="s">
        <v>18</v>
      </c>
      <c r="B7" t="s">
        <v>8</v>
      </c>
      <c r="C7" t="s">
        <v>7</v>
      </c>
      <c r="D7" s="13">
        <v>1788</v>
      </c>
      <c r="E7" s="13">
        <v>1842</v>
      </c>
      <c r="F7" s="13">
        <v>2247</v>
      </c>
    </row>
    <row r="8" spans="1:6" x14ac:dyDescent="0.25">
      <c r="A8" t="s">
        <v>18</v>
      </c>
      <c r="B8" t="s">
        <v>8</v>
      </c>
      <c r="C8" t="s">
        <v>12</v>
      </c>
      <c r="D8" s="13">
        <v>4502</v>
      </c>
      <c r="E8" s="13">
        <v>5673</v>
      </c>
      <c r="F8" s="13">
        <v>5786</v>
      </c>
    </row>
    <row r="9" spans="1:6" x14ac:dyDescent="0.25">
      <c r="A9" t="s">
        <v>18</v>
      </c>
      <c r="B9" t="s">
        <v>8</v>
      </c>
      <c r="C9" t="s">
        <v>11</v>
      </c>
      <c r="D9" s="13">
        <v>525</v>
      </c>
      <c r="E9" s="13">
        <v>525</v>
      </c>
      <c r="F9" s="13">
        <v>488</v>
      </c>
    </row>
    <row r="10" spans="1:6" x14ac:dyDescent="0.25">
      <c r="A10" t="s">
        <v>18</v>
      </c>
      <c r="B10" t="s">
        <v>13</v>
      </c>
      <c r="C10" t="s">
        <v>14</v>
      </c>
      <c r="D10" s="13">
        <v>44</v>
      </c>
      <c r="E10" s="13">
        <v>51</v>
      </c>
      <c r="F10" s="13">
        <v>48</v>
      </c>
    </row>
    <row r="11" spans="1:6" x14ac:dyDescent="0.25">
      <c r="A11" t="s">
        <v>18</v>
      </c>
      <c r="B11" t="s">
        <v>13</v>
      </c>
      <c r="C11" t="s">
        <v>7</v>
      </c>
      <c r="D11" s="13">
        <v>2855</v>
      </c>
      <c r="E11" s="13">
        <v>3540</v>
      </c>
      <c r="F11" s="13">
        <v>3752</v>
      </c>
    </row>
  </sheetData>
  <mergeCells count="2">
    <mergeCell ref="A1:F1"/>
    <mergeCell ref="A2:F2"/>
  </mergeCells>
  <dataValidations count="1">
    <dataValidation allowBlank="1" error="pavI8MeUFtEyxX2I4tky85e509bd-3a9e-45b2-b203-1f53a62620c1" sqref="A1:F10" xr:uid="{00000000-0002-0000-0200-000000000000}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6B8D-342B-46AC-A354-7E550E955C66}">
  <dimension ref="A1:F17"/>
  <sheetViews>
    <sheetView workbookViewId="0">
      <selection activeCell="B3" sqref="B3:F17"/>
    </sheetView>
  </sheetViews>
  <sheetFormatPr defaultRowHeight="15" outlineLevelRow="2" x14ac:dyDescent="0.25"/>
  <cols>
    <col min="1" max="1" width="13.85546875" customWidth="1"/>
    <col min="2" max="6" width="13.7109375" customWidth="1"/>
  </cols>
  <sheetData>
    <row r="1" spans="1:6" ht="21" x14ac:dyDescent="0.35">
      <c r="A1" s="40" t="s">
        <v>3</v>
      </c>
      <c r="B1" s="40"/>
      <c r="C1" s="40"/>
      <c r="D1" s="40"/>
      <c r="E1" s="40"/>
      <c r="F1" s="40"/>
    </row>
    <row r="2" spans="1:6" x14ac:dyDescent="0.25">
      <c r="A2" s="41" t="s">
        <v>4</v>
      </c>
      <c r="B2" s="41"/>
      <c r="C2" s="41"/>
      <c r="D2" s="41"/>
      <c r="E2" s="41"/>
      <c r="F2" s="41"/>
    </row>
    <row r="3" spans="1:6" x14ac:dyDescent="0.25">
      <c r="A3" s="19" t="s">
        <v>5</v>
      </c>
      <c r="B3" s="20" t="s">
        <v>16</v>
      </c>
      <c r="C3" s="20" t="s">
        <v>17</v>
      </c>
      <c r="D3" s="20" t="s">
        <v>24</v>
      </c>
      <c r="E3" s="20" t="s">
        <v>25</v>
      </c>
      <c r="F3" s="21" t="s">
        <v>26</v>
      </c>
    </row>
    <row r="4" spans="1:6" outlineLevel="2" x14ac:dyDescent="0.25">
      <c r="A4" s="22" t="s">
        <v>19</v>
      </c>
      <c r="B4" s="23" t="s">
        <v>27</v>
      </c>
      <c r="C4" s="23" t="s">
        <v>29</v>
      </c>
      <c r="D4" s="24">
        <v>3396</v>
      </c>
      <c r="E4" s="24">
        <v>4279</v>
      </c>
      <c r="F4" s="25">
        <v>4921</v>
      </c>
    </row>
    <row r="5" spans="1:6" outlineLevel="2" x14ac:dyDescent="0.25">
      <c r="A5" s="26" t="s">
        <v>19</v>
      </c>
      <c r="B5" s="27" t="s">
        <v>27</v>
      </c>
      <c r="C5" s="27" t="s">
        <v>28</v>
      </c>
      <c r="D5" s="28">
        <v>5084</v>
      </c>
      <c r="E5" s="28">
        <v>5033</v>
      </c>
      <c r="F5" s="29">
        <v>5234</v>
      </c>
    </row>
    <row r="6" spans="1:6" outlineLevel="1" x14ac:dyDescent="0.25">
      <c r="A6" s="26"/>
      <c r="B6" s="32" t="s">
        <v>37</v>
      </c>
      <c r="C6" s="27"/>
      <c r="D6" s="28">
        <f>SUBTOTAL(9,D4:D5)</f>
        <v>8480</v>
      </c>
      <c r="E6" s="28">
        <f>SUBTOTAL(9,E4:E5)</f>
        <v>9312</v>
      </c>
      <c r="F6" s="29">
        <f>SUBTOTAL(9,F4:F5)</f>
        <v>10155</v>
      </c>
    </row>
    <row r="7" spans="1:6" outlineLevel="2" x14ac:dyDescent="0.25">
      <c r="A7" s="22" t="s">
        <v>19</v>
      </c>
      <c r="B7" s="23" t="s">
        <v>13</v>
      </c>
      <c r="C7" s="23" t="s">
        <v>30</v>
      </c>
      <c r="D7" s="24">
        <v>1322</v>
      </c>
      <c r="E7" s="24">
        <v>1408</v>
      </c>
      <c r="F7" s="25">
        <v>1296</v>
      </c>
    </row>
    <row r="8" spans="1:6" outlineLevel="2" x14ac:dyDescent="0.25">
      <c r="A8" s="26" t="s">
        <v>19</v>
      </c>
      <c r="B8" s="27" t="s">
        <v>13</v>
      </c>
      <c r="C8" s="27" t="s">
        <v>7</v>
      </c>
      <c r="D8" s="28">
        <v>226</v>
      </c>
      <c r="E8" s="28">
        <v>287</v>
      </c>
      <c r="F8" s="29">
        <v>339</v>
      </c>
    </row>
    <row r="9" spans="1:6" outlineLevel="2" x14ac:dyDescent="0.25">
      <c r="A9" s="22" t="s">
        <v>19</v>
      </c>
      <c r="B9" s="23" t="s">
        <v>13</v>
      </c>
      <c r="C9" s="23" t="s">
        <v>9</v>
      </c>
      <c r="D9" s="24">
        <v>1252</v>
      </c>
      <c r="E9" s="24">
        <v>1189</v>
      </c>
      <c r="F9" s="25">
        <v>1213</v>
      </c>
    </row>
    <row r="10" spans="1:6" outlineLevel="2" x14ac:dyDescent="0.25">
      <c r="A10" s="26" t="s">
        <v>19</v>
      </c>
      <c r="B10" s="27" t="s">
        <v>13</v>
      </c>
      <c r="C10" s="27" t="s">
        <v>31</v>
      </c>
      <c r="D10" s="28">
        <v>556</v>
      </c>
      <c r="E10" s="28">
        <v>428</v>
      </c>
      <c r="F10" s="29">
        <v>496</v>
      </c>
    </row>
    <row r="11" spans="1:6" outlineLevel="1" x14ac:dyDescent="0.25">
      <c r="A11" s="26"/>
      <c r="B11" s="32" t="s">
        <v>38</v>
      </c>
      <c r="C11" s="27"/>
      <c r="D11" s="28">
        <f>SUBTOTAL(9,D7:D10)</f>
        <v>3356</v>
      </c>
      <c r="E11" s="28">
        <f>SUBTOTAL(9,E7:E10)</f>
        <v>3312</v>
      </c>
      <c r="F11" s="29">
        <f>SUBTOTAL(9,F7:F10)</f>
        <v>3344</v>
      </c>
    </row>
    <row r="12" spans="1:6" outlineLevel="2" x14ac:dyDescent="0.25">
      <c r="A12" s="22" t="s">
        <v>19</v>
      </c>
      <c r="B12" s="23" t="s">
        <v>8</v>
      </c>
      <c r="C12" s="23" t="s">
        <v>12</v>
      </c>
      <c r="D12" s="24">
        <v>7795</v>
      </c>
      <c r="E12" s="24">
        <v>8964</v>
      </c>
      <c r="F12" s="25">
        <v>7440</v>
      </c>
    </row>
    <row r="13" spans="1:6" outlineLevel="2" x14ac:dyDescent="0.25">
      <c r="A13" s="26" t="s">
        <v>19</v>
      </c>
      <c r="B13" s="27" t="s">
        <v>8</v>
      </c>
      <c r="C13" s="27" t="s">
        <v>10</v>
      </c>
      <c r="D13" s="28">
        <v>5208</v>
      </c>
      <c r="E13" s="28">
        <v>5781</v>
      </c>
      <c r="F13" s="29">
        <v>6128</v>
      </c>
    </row>
    <row r="14" spans="1:6" outlineLevel="2" x14ac:dyDescent="0.25">
      <c r="A14" s="22" t="s">
        <v>19</v>
      </c>
      <c r="B14" s="23" t="s">
        <v>8</v>
      </c>
      <c r="C14" s="23" t="s">
        <v>7</v>
      </c>
      <c r="D14" s="24">
        <v>2253</v>
      </c>
      <c r="E14" s="24">
        <v>2298</v>
      </c>
      <c r="F14" s="25">
        <v>2873</v>
      </c>
    </row>
    <row r="15" spans="1:6" outlineLevel="2" x14ac:dyDescent="0.25">
      <c r="A15" s="16" t="s">
        <v>19</v>
      </c>
      <c r="B15" s="17" t="s">
        <v>8</v>
      </c>
      <c r="C15" s="17" t="s">
        <v>11</v>
      </c>
      <c r="D15" s="30">
        <v>285</v>
      </c>
      <c r="E15" s="30">
        <v>259</v>
      </c>
      <c r="F15" s="31">
        <v>298</v>
      </c>
    </row>
    <row r="16" spans="1:6" outlineLevel="1" x14ac:dyDescent="0.25">
      <c r="A16" s="33"/>
      <c r="B16" s="35" t="s">
        <v>39</v>
      </c>
      <c r="C16" s="33"/>
      <c r="D16" s="34">
        <f>SUBTOTAL(9,D12:D15)</f>
        <v>15541</v>
      </c>
      <c r="E16" s="34">
        <f>SUBTOTAL(9,E12:E15)</f>
        <v>17302</v>
      </c>
      <c r="F16" s="34">
        <f>SUBTOTAL(9,F12:F15)</f>
        <v>16739</v>
      </c>
    </row>
    <row r="17" spans="1:6" x14ac:dyDescent="0.25">
      <c r="A17" s="33"/>
      <c r="B17" s="35" t="s">
        <v>40</v>
      </c>
      <c r="C17" s="33"/>
      <c r="D17" s="34">
        <f>SUBTOTAL(9,D4:D15)</f>
        <v>27377</v>
      </c>
      <c r="E17" s="34">
        <f>SUBTOTAL(9,E4:E15)</f>
        <v>29926</v>
      </c>
      <c r="F17" s="34">
        <f>SUBTOTAL(9,F4:F15)</f>
        <v>30238</v>
      </c>
    </row>
  </sheetData>
  <mergeCells count="2">
    <mergeCell ref="A1:F1"/>
    <mergeCell ref="A2:F2"/>
  </mergeCells>
  <dataValidations count="1">
    <dataValidation allowBlank="1" error="pavI8MeUFtEyxX2I4tky85e509bd-3a9e-45b2-b203-1f53a62620c1" sqref="A1:F5 A7:F10 A12:F15" xr:uid="{00000000-0002-0000-0300-000000000000}"/>
  </dataValidation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1BC0-DA14-4224-97C4-A8EB20B2BBB7}">
  <dimension ref="A1:F12"/>
  <sheetViews>
    <sheetView tabSelected="1" workbookViewId="0">
      <selection activeCell="D4" sqref="D4:F12"/>
    </sheetView>
  </sheetViews>
  <sheetFormatPr defaultRowHeight="15" x14ac:dyDescent="0.25"/>
  <cols>
    <col min="1" max="1" width="13.85546875" customWidth="1"/>
    <col min="2" max="6" width="13.7109375" customWidth="1"/>
  </cols>
  <sheetData>
    <row r="1" spans="1:6" ht="21" x14ac:dyDescent="0.35">
      <c r="A1" s="40" t="s">
        <v>3</v>
      </c>
      <c r="B1" s="40"/>
      <c r="C1" s="40"/>
      <c r="D1" s="40"/>
      <c r="E1" s="40"/>
      <c r="F1" s="40"/>
    </row>
    <row r="2" spans="1:6" x14ac:dyDescent="0.25">
      <c r="A2" s="41" t="s">
        <v>4</v>
      </c>
      <c r="B2" s="41"/>
      <c r="C2" s="41"/>
      <c r="D2" s="41"/>
      <c r="E2" s="41"/>
      <c r="F2" s="41"/>
    </row>
    <row r="3" spans="1:6" x14ac:dyDescent="0.25">
      <c r="A3" t="s">
        <v>5</v>
      </c>
      <c r="B3" t="s">
        <v>16</v>
      </c>
      <c r="C3" t="s">
        <v>17</v>
      </c>
      <c r="D3" t="s">
        <v>24</v>
      </c>
      <c r="E3" t="s">
        <v>25</v>
      </c>
      <c r="F3" t="s">
        <v>26</v>
      </c>
    </row>
    <row r="4" spans="1:6" x14ac:dyDescent="0.25">
      <c r="A4" t="s">
        <v>20</v>
      </c>
      <c r="B4" t="s">
        <v>8</v>
      </c>
      <c r="C4" t="s">
        <v>7</v>
      </c>
      <c r="D4" s="13">
        <v>6256</v>
      </c>
      <c r="E4" s="13">
        <v>5881</v>
      </c>
      <c r="F4" s="13">
        <v>6587</v>
      </c>
    </row>
    <row r="5" spans="1:6" x14ac:dyDescent="0.25">
      <c r="A5" t="s">
        <v>20</v>
      </c>
      <c r="B5" t="s">
        <v>13</v>
      </c>
      <c r="C5" t="s">
        <v>15</v>
      </c>
      <c r="D5" s="13">
        <v>1803</v>
      </c>
      <c r="E5" s="13">
        <v>1857</v>
      </c>
      <c r="F5" s="13">
        <v>1523</v>
      </c>
    </row>
    <row r="6" spans="1:6" x14ac:dyDescent="0.25">
      <c r="A6" t="s">
        <v>20</v>
      </c>
      <c r="B6" t="s">
        <v>13</v>
      </c>
      <c r="C6" t="s">
        <v>7</v>
      </c>
      <c r="D6" s="13">
        <v>628</v>
      </c>
      <c r="E6" s="13">
        <v>754</v>
      </c>
      <c r="F6" s="13">
        <v>618</v>
      </c>
    </row>
    <row r="7" spans="1:6" x14ac:dyDescent="0.25">
      <c r="A7" t="s">
        <v>20</v>
      </c>
      <c r="B7" t="s">
        <v>13</v>
      </c>
      <c r="C7" t="s">
        <v>32</v>
      </c>
      <c r="D7" s="13">
        <v>884</v>
      </c>
      <c r="E7" s="13">
        <v>972</v>
      </c>
      <c r="F7" s="13">
        <v>902</v>
      </c>
    </row>
    <row r="8" spans="1:6" x14ac:dyDescent="0.25">
      <c r="A8" t="s">
        <v>20</v>
      </c>
      <c r="B8" t="s">
        <v>8</v>
      </c>
      <c r="C8" t="s">
        <v>22</v>
      </c>
      <c r="D8" s="13">
        <v>3893</v>
      </c>
      <c r="E8" s="13">
        <v>3620</v>
      </c>
      <c r="F8" s="13">
        <v>4018</v>
      </c>
    </row>
    <row r="9" spans="1:6" x14ac:dyDescent="0.25">
      <c r="A9" t="s">
        <v>20</v>
      </c>
      <c r="B9" t="s">
        <v>8</v>
      </c>
      <c r="C9" t="s">
        <v>21</v>
      </c>
      <c r="D9" s="13">
        <v>10051</v>
      </c>
      <c r="E9" s="13">
        <v>9548</v>
      </c>
      <c r="F9" s="13">
        <v>10789</v>
      </c>
    </row>
    <row r="10" spans="1:6" x14ac:dyDescent="0.25">
      <c r="A10" t="s">
        <v>20</v>
      </c>
      <c r="B10" t="s">
        <v>13</v>
      </c>
      <c r="C10" t="s">
        <v>11</v>
      </c>
      <c r="D10" s="13">
        <v>51</v>
      </c>
      <c r="E10" s="13">
        <v>44</v>
      </c>
      <c r="F10" s="13">
        <v>44</v>
      </c>
    </row>
    <row r="11" spans="1:6" x14ac:dyDescent="0.25">
      <c r="A11" t="s">
        <v>20</v>
      </c>
      <c r="B11" t="s">
        <v>8</v>
      </c>
      <c r="C11" t="s">
        <v>12</v>
      </c>
      <c r="D11" s="13">
        <v>523</v>
      </c>
      <c r="E11" s="13">
        <v>450</v>
      </c>
      <c r="F11" s="13">
        <v>518</v>
      </c>
    </row>
    <row r="12" spans="1:6" x14ac:dyDescent="0.25">
      <c r="A12" t="s">
        <v>20</v>
      </c>
      <c r="B12" t="s">
        <v>13</v>
      </c>
      <c r="C12" t="s">
        <v>23</v>
      </c>
      <c r="D12" s="13">
        <v>796</v>
      </c>
      <c r="E12" s="13">
        <v>812</v>
      </c>
      <c r="F12" s="13">
        <v>918</v>
      </c>
    </row>
  </sheetData>
  <mergeCells count="2">
    <mergeCell ref="A1:F1"/>
    <mergeCell ref="A2:F2"/>
  </mergeCells>
  <conditionalFormatting sqref="D4:F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{CAE0A570-F5D7-4D87-915F-03D051823368}</x14:id>
        </ext>
      </extLst>
    </cfRule>
  </conditionalFormatting>
  <dataValidations count="1">
    <dataValidation allowBlank="1" error="pavI8MeUFtEyxX2I4tky85e509bd-3a9e-45b2-b203-1f53a62620c1" sqref="A1:F12" xr:uid="{00000000-0002-0000-0400-000000000000}"/>
  </dataValidations>
  <pageMargins left="0.7" right="0.7" top="0.75" bottom="0.75" header="0.3" footer="0.3"/>
  <pageSetup paperSize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0A570-F5D7-4D87-915F-03D051823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D4:F12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6863-1AEF-40A9-8D27-1D879234931C}">
  <dimension ref="A1:G40"/>
  <sheetViews>
    <sheetView workbookViewId="0">
      <selection activeCell="F3" sqref="F3:G3"/>
    </sheetView>
  </sheetViews>
  <sheetFormatPr defaultRowHeight="15" x14ac:dyDescent="0.25"/>
  <cols>
    <col min="1" max="1" width="13.85546875" customWidth="1"/>
    <col min="2" max="6" width="13.7109375" customWidth="1"/>
  </cols>
  <sheetData>
    <row r="1" spans="1:7" ht="21" x14ac:dyDescent="0.35">
      <c r="A1" s="40" t="s">
        <v>3</v>
      </c>
      <c r="B1" s="40"/>
      <c r="C1" s="40"/>
      <c r="D1" s="40"/>
      <c r="E1" s="40"/>
      <c r="F1" s="40"/>
    </row>
    <row r="2" spans="1:7" x14ac:dyDescent="0.25">
      <c r="A2" s="41" t="s">
        <v>4</v>
      </c>
      <c r="B2" s="41"/>
      <c r="C2" s="41"/>
      <c r="D2" s="41"/>
      <c r="E2" s="41"/>
      <c r="F2" s="41"/>
    </row>
    <row r="3" spans="1:7" x14ac:dyDescent="0.25">
      <c r="A3" t="s">
        <v>5</v>
      </c>
      <c r="B3" t="s">
        <v>16</v>
      </c>
      <c r="C3" t="s">
        <v>17</v>
      </c>
      <c r="D3" t="s">
        <v>24</v>
      </c>
      <c r="E3" t="s">
        <v>25</v>
      </c>
      <c r="F3" t="s">
        <v>26</v>
      </c>
      <c r="G3" t="s">
        <v>41</v>
      </c>
    </row>
    <row r="4" spans="1:7" x14ac:dyDescent="0.25">
      <c r="A4" t="s">
        <v>6</v>
      </c>
      <c r="B4" t="s">
        <v>13</v>
      </c>
      <c r="C4" t="s">
        <v>15</v>
      </c>
      <c r="D4" s="13">
        <v>2252</v>
      </c>
      <c r="E4" s="13">
        <v>1914</v>
      </c>
      <c r="F4" s="13">
        <v>1550</v>
      </c>
      <c r="G4" s="13"/>
    </row>
    <row r="5" spans="1:7" x14ac:dyDescent="0.25">
      <c r="A5" t="s">
        <v>6</v>
      </c>
      <c r="B5" t="s">
        <v>13</v>
      </c>
      <c r="C5" t="s">
        <v>14</v>
      </c>
      <c r="D5" s="13">
        <v>81</v>
      </c>
      <c r="E5" s="13">
        <v>92</v>
      </c>
      <c r="F5" s="13">
        <v>107</v>
      </c>
      <c r="G5" s="13"/>
    </row>
    <row r="6" spans="1:7" x14ac:dyDescent="0.25">
      <c r="A6" t="s">
        <v>6</v>
      </c>
      <c r="B6" t="s">
        <v>13</v>
      </c>
      <c r="C6" t="s">
        <v>7</v>
      </c>
      <c r="D6" s="13">
        <v>592</v>
      </c>
      <c r="E6" s="13">
        <v>704</v>
      </c>
      <c r="F6" s="13">
        <v>866</v>
      </c>
      <c r="G6" s="13"/>
    </row>
    <row r="7" spans="1:7" x14ac:dyDescent="0.25">
      <c r="A7" t="s">
        <v>6</v>
      </c>
      <c r="B7" t="s">
        <v>13</v>
      </c>
      <c r="C7" t="s">
        <v>11</v>
      </c>
      <c r="D7" s="13">
        <v>7894</v>
      </c>
      <c r="E7" s="13">
        <v>6631</v>
      </c>
      <c r="F7" s="13">
        <v>6565</v>
      </c>
      <c r="G7" s="13"/>
    </row>
    <row r="8" spans="1:7" x14ac:dyDescent="0.25">
      <c r="A8" t="s">
        <v>6</v>
      </c>
      <c r="B8" t="s">
        <v>8</v>
      </c>
      <c r="C8" t="s">
        <v>10</v>
      </c>
      <c r="D8" s="13">
        <v>1288</v>
      </c>
      <c r="E8" s="13">
        <v>1649</v>
      </c>
      <c r="F8" s="13">
        <v>1814</v>
      </c>
      <c r="G8" s="13"/>
    </row>
    <row r="9" spans="1:7" x14ac:dyDescent="0.25">
      <c r="A9" t="s">
        <v>6</v>
      </c>
      <c r="B9" t="s">
        <v>8</v>
      </c>
      <c r="C9" t="s">
        <v>12</v>
      </c>
      <c r="D9" s="13">
        <v>3923</v>
      </c>
      <c r="E9" s="13">
        <v>3335</v>
      </c>
      <c r="F9" s="13">
        <v>2935</v>
      </c>
      <c r="G9" s="13"/>
    </row>
    <row r="10" spans="1:7" x14ac:dyDescent="0.25">
      <c r="A10" t="s">
        <v>6</v>
      </c>
      <c r="B10" t="s">
        <v>8</v>
      </c>
      <c r="C10" t="s">
        <v>7</v>
      </c>
      <c r="D10" s="13">
        <v>841</v>
      </c>
      <c r="E10" s="13">
        <v>891</v>
      </c>
      <c r="F10" s="13">
        <v>1149</v>
      </c>
      <c r="G10" s="13"/>
    </row>
    <row r="11" spans="1:7" x14ac:dyDescent="0.25">
      <c r="A11" t="s">
        <v>6</v>
      </c>
      <c r="B11" t="s">
        <v>8</v>
      </c>
      <c r="C11" t="s">
        <v>11</v>
      </c>
      <c r="D11" s="13">
        <v>653</v>
      </c>
      <c r="E11" s="13">
        <v>627</v>
      </c>
      <c r="F11" s="13">
        <v>558</v>
      </c>
      <c r="G11" s="13"/>
    </row>
    <row r="12" spans="1:7" x14ac:dyDescent="0.25">
      <c r="A12" t="s">
        <v>18</v>
      </c>
      <c r="B12" t="s">
        <v>13</v>
      </c>
      <c r="C12" t="s">
        <v>15</v>
      </c>
      <c r="D12" s="13">
        <v>7803</v>
      </c>
      <c r="E12" s="13">
        <v>9910</v>
      </c>
      <c r="F12" s="13">
        <v>12189</v>
      </c>
      <c r="G12" s="13"/>
    </row>
    <row r="13" spans="1:7" x14ac:dyDescent="0.25">
      <c r="A13" t="s">
        <v>18</v>
      </c>
      <c r="B13" t="s">
        <v>13</v>
      </c>
      <c r="C13" t="s">
        <v>14</v>
      </c>
      <c r="D13" s="13">
        <v>44</v>
      </c>
      <c r="E13" s="13">
        <v>51</v>
      </c>
      <c r="F13" s="13">
        <v>48</v>
      </c>
      <c r="G13" s="13"/>
    </row>
    <row r="14" spans="1:7" x14ac:dyDescent="0.25">
      <c r="A14" t="s">
        <v>18</v>
      </c>
      <c r="B14" t="s">
        <v>13</v>
      </c>
      <c r="C14" t="s">
        <v>7</v>
      </c>
      <c r="D14" s="13">
        <v>2855</v>
      </c>
      <c r="E14" s="13">
        <v>3540</v>
      </c>
      <c r="F14" s="13">
        <v>3752</v>
      </c>
      <c r="G14" s="13"/>
    </row>
    <row r="15" spans="1:7" x14ac:dyDescent="0.25">
      <c r="A15" t="s">
        <v>18</v>
      </c>
      <c r="B15" t="s">
        <v>13</v>
      </c>
      <c r="C15" t="s">
        <v>11</v>
      </c>
      <c r="D15" s="13">
        <v>18904</v>
      </c>
      <c r="E15" s="13">
        <v>16636</v>
      </c>
      <c r="F15" s="13">
        <v>18632</v>
      </c>
      <c r="G15" s="13"/>
    </row>
    <row r="16" spans="1:7" x14ac:dyDescent="0.25">
      <c r="A16" t="s">
        <v>18</v>
      </c>
      <c r="B16" t="s">
        <v>8</v>
      </c>
      <c r="C16" t="s">
        <v>10</v>
      </c>
      <c r="D16" s="13">
        <v>3190</v>
      </c>
      <c r="E16" s="13">
        <v>3350</v>
      </c>
      <c r="F16" s="13">
        <v>4121</v>
      </c>
      <c r="G16" s="13"/>
    </row>
    <row r="17" spans="1:7" x14ac:dyDescent="0.25">
      <c r="A17" t="s">
        <v>18</v>
      </c>
      <c r="B17" t="s">
        <v>8</v>
      </c>
      <c r="C17" t="s">
        <v>12</v>
      </c>
      <c r="D17" s="13">
        <v>4502</v>
      </c>
      <c r="E17" s="13">
        <v>5673</v>
      </c>
      <c r="F17" s="13">
        <v>5786</v>
      </c>
      <c r="G17" s="13"/>
    </row>
    <row r="18" spans="1:7" x14ac:dyDescent="0.25">
      <c r="A18" t="s">
        <v>18</v>
      </c>
      <c r="B18" t="s">
        <v>8</v>
      </c>
      <c r="C18" t="s">
        <v>7</v>
      </c>
      <c r="D18" s="13">
        <v>1788</v>
      </c>
      <c r="E18" s="13">
        <v>1842</v>
      </c>
      <c r="F18" s="13">
        <v>2247</v>
      </c>
      <c r="G18" s="13"/>
    </row>
    <row r="19" spans="1:7" x14ac:dyDescent="0.25">
      <c r="A19" t="s">
        <v>18</v>
      </c>
      <c r="B19" t="s">
        <v>8</v>
      </c>
      <c r="C19" t="s">
        <v>11</v>
      </c>
      <c r="D19" s="13">
        <v>525</v>
      </c>
      <c r="E19" s="13">
        <v>525</v>
      </c>
      <c r="F19" s="13">
        <v>488</v>
      </c>
      <c r="G19" s="13"/>
    </row>
    <row r="20" spans="1:7" x14ac:dyDescent="0.25">
      <c r="A20" t="s">
        <v>19</v>
      </c>
      <c r="B20" t="s">
        <v>27</v>
      </c>
      <c r="C20" t="s">
        <v>29</v>
      </c>
      <c r="D20" s="13">
        <v>3396</v>
      </c>
      <c r="E20" s="13">
        <v>4279</v>
      </c>
      <c r="F20" s="13">
        <v>4921</v>
      </c>
      <c r="G20" s="13"/>
    </row>
    <row r="21" spans="1:7" x14ac:dyDescent="0.25">
      <c r="A21" t="s">
        <v>19</v>
      </c>
      <c r="B21" t="s">
        <v>27</v>
      </c>
      <c r="C21" t="s">
        <v>28</v>
      </c>
      <c r="D21" s="13">
        <v>5084</v>
      </c>
      <c r="E21" s="13">
        <v>5033</v>
      </c>
      <c r="F21" s="13">
        <v>5234</v>
      </c>
      <c r="G21" s="13"/>
    </row>
    <row r="22" spans="1:7" x14ac:dyDescent="0.25">
      <c r="A22" t="s">
        <v>19</v>
      </c>
      <c r="B22" t="s">
        <v>13</v>
      </c>
      <c r="C22" t="s">
        <v>30</v>
      </c>
      <c r="D22" s="13">
        <v>1322</v>
      </c>
      <c r="E22" s="13">
        <v>1408</v>
      </c>
      <c r="F22" s="13">
        <v>1296</v>
      </c>
      <c r="G22" s="13"/>
    </row>
    <row r="23" spans="1:7" x14ac:dyDescent="0.25">
      <c r="A23" t="s">
        <v>19</v>
      </c>
      <c r="B23" t="s">
        <v>13</v>
      </c>
      <c r="C23" t="s">
        <v>7</v>
      </c>
      <c r="D23" s="13">
        <v>226</v>
      </c>
      <c r="E23" s="13">
        <v>287</v>
      </c>
      <c r="F23" s="13">
        <v>339</v>
      </c>
      <c r="G23" s="13"/>
    </row>
    <row r="24" spans="1:7" x14ac:dyDescent="0.25">
      <c r="A24" t="s">
        <v>19</v>
      </c>
      <c r="B24" t="s">
        <v>13</v>
      </c>
      <c r="C24" t="s">
        <v>31</v>
      </c>
      <c r="D24" s="13">
        <v>556</v>
      </c>
      <c r="E24" s="13">
        <v>428</v>
      </c>
      <c r="F24" s="13">
        <v>496</v>
      </c>
      <c r="G24" s="13"/>
    </row>
    <row r="25" spans="1:7" x14ac:dyDescent="0.25">
      <c r="A25" t="s">
        <v>19</v>
      </c>
      <c r="B25" t="s">
        <v>13</v>
      </c>
      <c r="C25" t="s">
        <v>9</v>
      </c>
      <c r="D25" s="13">
        <v>1252</v>
      </c>
      <c r="E25" s="13">
        <v>1189</v>
      </c>
      <c r="F25" s="13">
        <v>1213</v>
      </c>
      <c r="G25" s="13"/>
    </row>
    <row r="26" spans="1:7" x14ac:dyDescent="0.25">
      <c r="A26" t="s">
        <v>19</v>
      </c>
      <c r="B26" t="s">
        <v>8</v>
      </c>
      <c r="C26" t="s">
        <v>10</v>
      </c>
      <c r="D26" s="13">
        <v>5208</v>
      </c>
      <c r="E26" s="13">
        <v>5781</v>
      </c>
      <c r="F26" s="13">
        <v>6128</v>
      </c>
      <c r="G26" s="13"/>
    </row>
    <row r="27" spans="1:7" x14ac:dyDescent="0.25">
      <c r="A27" t="s">
        <v>19</v>
      </c>
      <c r="B27" t="s">
        <v>8</v>
      </c>
      <c r="C27" t="s">
        <v>12</v>
      </c>
      <c r="D27" s="13">
        <v>7795</v>
      </c>
      <c r="E27" s="13">
        <v>8964</v>
      </c>
      <c r="F27" s="13">
        <v>7440</v>
      </c>
      <c r="G27" s="13"/>
    </row>
    <row r="28" spans="1:7" x14ac:dyDescent="0.25">
      <c r="A28" t="s">
        <v>19</v>
      </c>
      <c r="B28" t="s">
        <v>8</v>
      </c>
      <c r="C28" t="s">
        <v>7</v>
      </c>
      <c r="D28" s="13">
        <v>2253</v>
      </c>
      <c r="E28" s="13">
        <v>2298</v>
      </c>
      <c r="F28" s="13">
        <v>2873</v>
      </c>
      <c r="G28" s="13"/>
    </row>
    <row r="29" spans="1:7" x14ac:dyDescent="0.25">
      <c r="A29" t="s">
        <v>19</v>
      </c>
      <c r="B29" t="s">
        <v>8</v>
      </c>
      <c r="C29" t="s">
        <v>11</v>
      </c>
      <c r="D29" s="13">
        <v>285</v>
      </c>
      <c r="E29" s="13">
        <v>259</v>
      </c>
      <c r="F29" s="13">
        <v>298</v>
      </c>
      <c r="G29" s="13"/>
    </row>
    <row r="30" spans="1:7" x14ac:dyDescent="0.25">
      <c r="A30" t="s">
        <v>20</v>
      </c>
      <c r="B30" t="s">
        <v>13</v>
      </c>
      <c r="C30" t="s">
        <v>23</v>
      </c>
      <c r="D30" s="13">
        <v>796</v>
      </c>
      <c r="E30" s="13">
        <v>812</v>
      </c>
      <c r="F30" s="13">
        <v>918</v>
      </c>
      <c r="G30" s="13"/>
    </row>
    <row r="31" spans="1:7" x14ac:dyDescent="0.25">
      <c r="A31" t="s">
        <v>20</v>
      </c>
      <c r="B31" t="s">
        <v>13</v>
      </c>
      <c r="C31" t="s">
        <v>15</v>
      </c>
      <c r="D31" s="13">
        <v>1803</v>
      </c>
      <c r="E31" s="13">
        <v>1857</v>
      </c>
      <c r="F31" s="13">
        <v>1523</v>
      </c>
      <c r="G31" s="13"/>
    </row>
    <row r="32" spans="1:7" x14ac:dyDescent="0.25">
      <c r="A32" t="s">
        <v>20</v>
      </c>
      <c r="B32" t="s">
        <v>13</v>
      </c>
      <c r="C32" t="s">
        <v>7</v>
      </c>
      <c r="D32" s="13">
        <v>628</v>
      </c>
      <c r="E32" s="13">
        <v>754</v>
      </c>
      <c r="F32" s="13">
        <v>618</v>
      </c>
      <c r="G32" s="13"/>
    </row>
    <row r="33" spans="1:7" x14ac:dyDescent="0.25">
      <c r="A33" t="s">
        <v>20</v>
      </c>
      <c r="B33" t="s">
        <v>13</v>
      </c>
      <c r="C33" t="s">
        <v>32</v>
      </c>
      <c r="D33" s="13">
        <v>884</v>
      </c>
      <c r="E33" s="13">
        <v>972</v>
      </c>
      <c r="F33" s="13">
        <v>902</v>
      </c>
      <c r="G33" s="13"/>
    </row>
    <row r="34" spans="1:7" x14ac:dyDescent="0.25">
      <c r="A34" t="s">
        <v>20</v>
      </c>
      <c r="B34" t="s">
        <v>13</v>
      </c>
      <c r="C34" t="s">
        <v>11</v>
      </c>
      <c r="D34" s="13">
        <v>51</v>
      </c>
      <c r="E34" s="13">
        <v>44</v>
      </c>
      <c r="F34" s="13">
        <v>44</v>
      </c>
      <c r="G34" s="13"/>
    </row>
    <row r="35" spans="1:7" x14ac:dyDescent="0.25">
      <c r="A35" t="s">
        <v>20</v>
      </c>
      <c r="B35" t="s">
        <v>8</v>
      </c>
      <c r="C35" t="s">
        <v>12</v>
      </c>
      <c r="D35" s="13">
        <v>523</v>
      </c>
      <c r="E35" s="13">
        <v>450</v>
      </c>
      <c r="F35" s="13">
        <v>518</v>
      </c>
      <c r="G35" s="13"/>
    </row>
    <row r="36" spans="1:7" x14ac:dyDescent="0.25">
      <c r="A36" t="s">
        <v>20</v>
      </c>
      <c r="B36" t="s">
        <v>8</v>
      </c>
      <c r="C36" t="s">
        <v>22</v>
      </c>
      <c r="D36" s="13">
        <v>3893</v>
      </c>
      <c r="E36" s="13">
        <v>3620</v>
      </c>
      <c r="F36" s="13">
        <v>4018</v>
      </c>
      <c r="G36" s="13"/>
    </row>
    <row r="37" spans="1:7" x14ac:dyDescent="0.25">
      <c r="A37" t="s">
        <v>20</v>
      </c>
      <c r="B37" t="s">
        <v>8</v>
      </c>
      <c r="C37" t="s">
        <v>7</v>
      </c>
      <c r="D37" s="13">
        <v>6256</v>
      </c>
      <c r="E37" s="13">
        <v>5881</v>
      </c>
      <c r="F37" s="13">
        <v>6587</v>
      </c>
      <c r="G37" s="13"/>
    </row>
    <row r="38" spans="1:7" x14ac:dyDescent="0.25">
      <c r="A38" t="s">
        <v>20</v>
      </c>
      <c r="B38" t="s">
        <v>8</v>
      </c>
      <c r="C38" t="s">
        <v>21</v>
      </c>
      <c r="D38" s="13">
        <v>10051</v>
      </c>
      <c r="E38" s="13">
        <v>9548</v>
      </c>
      <c r="F38" s="13">
        <v>10789</v>
      </c>
      <c r="G38" s="13"/>
    </row>
    <row r="40" spans="1:7" x14ac:dyDescent="0.25">
      <c r="A40" s="14" t="s">
        <v>33</v>
      </c>
      <c r="D40" s="15">
        <f>SUM(AllDepartments[2021])</f>
        <v>109397</v>
      </c>
      <c r="E40" s="15">
        <f>SUM(AllDepartments[2022])</f>
        <v>111234</v>
      </c>
      <c r="F40" s="15">
        <f>SUM(AllDepartments[2023])</f>
        <v>118962</v>
      </c>
    </row>
  </sheetData>
  <mergeCells count="2">
    <mergeCell ref="A1:F1"/>
    <mergeCell ref="A2:F2"/>
  </mergeCells>
  <phoneticPr fontId="15" type="noConversion"/>
  <dataValidations count="1">
    <dataValidation allowBlank="1" error="pavI8MeUFtEyxX2I4tky85e509bd-3a9e-45b2-b203-1f53a62620c1" sqref="A1:F40 G3" xr:uid="{00000000-0002-0000-0500-000000000000}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{85e509bd-3a9e-45b2-b203-1f53a62620c1}</UserID>
  <AssignmentID>{85e509bd-3a9e-45b2-b203-1f53a62620c1}</AssignmentID>
</GradingEngineProps>
</file>

<file path=customXml/itemProps1.xml><?xml version="1.0" encoding="utf-8"?>
<ds:datastoreItem xmlns:ds="http://schemas.openxmlformats.org/officeDocument/2006/customXml" ds:itemID="{39B37D2C-1212-45BF-AF4D-D61FC68AD09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Cancer Center</vt:lpstr>
      <vt:lpstr>Cardiac Care</vt:lpstr>
      <vt:lpstr>Maternity</vt:lpstr>
      <vt:lpstr>Psychiatric</vt:lpstr>
      <vt:lpstr>All Departments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Steven</cp:lastModifiedBy>
  <dcterms:created xsi:type="dcterms:W3CDTF">2015-06-05T18:17:20Z</dcterms:created>
  <dcterms:modified xsi:type="dcterms:W3CDTF">2022-06-23T19:16:33Z</dcterms:modified>
  <cp:category/>
</cp:coreProperties>
</file>