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interblockgaming-my.sharepoint.com/personal/seiji_hirano_interblockgaming_com/Documents/Projects/Python/Self-Projects/Probabilities/"/>
    </mc:Choice>
  </mc:AlternateContent>
  <xr:revisionPtr revIDLastSave="257" documentId="8_{C94EE6AA-ECB0-4216-BF67-57AE5FF7FE12}" xr6:coauthVersionLast="47" xr6:coauthVersionMax="47" xr10:uidLastSave="{27DCC4A2-9ED5-4270-BF86-A97A49D9B5CF}"/>
  <bookViews>
    <workbookView xWindow="38290" yWindow="-110" windowWidth="38620" windowHeight="21220" activeTab="10" xr2:uid="{5F8F25CE-AC1D-4180-AFC8-A124F86EBF68}"/>
  </bookViews>
  <sheets>
    <sheet name="Meta" sheetId="13" r:id="rId1"/>
    <sheet name="dealer" sheetId="1" r:id="rId2"/>
    <sheet name="stand" sheetId="2" r:id="rId3"/>
    <sheet name="hit" sheetId="6" r:id="rId4"/>
    <sheet name="hs" sheetId="5" r:id="rId5"/>
    <sheet name="double" sheetId="7" r:id="rId6"/>
    <sheet name="hsd" sheetId="9" r:id="rId7"/>
    <sheet name="sur" sheetId="10" r:id="rId8"/>
    <sheet name="hsdr" sheetId="11" r:id="rId9"/>
    <sheet name="split" sheetId="12" r:id="rId10"/>
    <sheet name="hsdr (2)" sheetId="1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4" i="14" l="1"/>
  <c r="K54" i="14"/>
  <c r="J54" i="14"/>
  <c r="I54" i="14"/>
  <c r="H54" i="14"/>
  <c r="G54" i="14"/>
  <c r="F54" i="14"/>
  <c r="E54" i="14"/>
  <c r="D54" i="14"/>
  <c r="C54" i="14"/>
  <c r="L53" i="14"/>
  <c r="K53" i="14"/>
  <c r="J53" i="14"/>
  <c r="I53" i="14"/>
  <c r="H53" i="14"/>
  <c r="G53" i="14"/>
  <c r="F53" i="14"/>
  <c r="E53" i="14"/>
  <c r="D53" i="14"/>
  <c r="C53" i="14"/>
  <c r="L52" i="14"/>
  <c r="K52" i="14"/>
  <c r="J52" i="14"/>
  <c r="I52" i="14"/>
  <c r="H52" i="14"/>
  <c r="G52" i="14"/>
  <c r="F52" i="14"/>
  <c r="E52" i="14"/>
  <c r="D52" i="14"/>
  <c r="C52" i="14"/>
  <c r="L51" i="14"/>
  <c r="K51" i="14"/>
  <c r="J51" i="14"/>
  <c r="I51" i="14"/>
  <c r="H51" i="14"/>
  <c r="G51" i="14"/>
  <c r="F51" i="14"/>
  <c r="E51" i="14"/>
  <c r="D51" i="14"/>
  <c r="C51" i="14"/>
  <c r="L50" i="14"/>
  <c r="K50" i="14"/>
  <c r="J50" i="14"/>
  <c r="I50" i="14"/>
  <c r="H50" i="14"/>
  <c r="G50" i="14"/>
  <c r="F50" i="14"/>
  <c r="E50" i="14"/>
  <c r="D50" i="14"/>
  <c r="C50" i="14"/>
  <c r="L49" i="14"/>
  <c r="K49" i="14"/>
  <c r="J49" i="14"/>
  <c r="I49" i="14"/>
  <c r="H49" i="14"/>
  <c r="G49" i="14"/>
  <c r="F49" i="14"/>
  <c r="E49" i="14"/>
  <c r="D49" i="14"/>
  <c r="C49" i="14"/>
  <c r="L48" i="14"/>
  <c r="K48" i="14"/>
  <c r="J48" i="14"/>
  <c r="I48" i="14"/>
  <c r="H48" i="14"/>
  <c r="G48" i="14"/>
  <c r="F48" i="14"/>
  <c r="E48" i="14"/>
  <c r="D48" i="14"/>
  <c r="C48" i="14"/>
  <c r="L47" i="14"/>
  <c r="K47" i="14"/>
  <c r="J47" i="14"/>
  <c r="I47" i="14"/>
  <c r="H47" i="14"/>
  <c r="G47" i="14"/>
  <c r="F47" i="14"/>
  <c r="E47" i="14"/>
  <c r="D47" i="14"/>
  <c r="C47" i="14"/>
  <c r="L46" i="14"/>
  <c r="K46" i="14"/>
  <c r="J46" i="14"/>
  <c r="I46" i="14"/>
  <c r="H46" i="14"/>
  <c r="G46" i="14"/>
  <c r="F46" i="14"/>
  <c r="E46" i="14"/>
  <c r="D46" i="14"/>
  <c r="C46" i="14"/>
  <c r="L45" i="14"/>
  <c r="K45" i="14"/>
  <c r="J45" i="14"/>
  <c r="I45" i="14"/>
  <c r="H45" i="14"/>
  <c r="G45" i="14"/>
  <c r="F45" i="14"/>
  <c r="E45" i="14"/>
  <c r="D45" i="14"/>
  <c r="C45" i="14"/>
  <c r="X44" i="14"/>
  <c r="W44" i="14"/>
  <c r="V44" i="14"/>
  <c r="U44" i="14"/>
  <c r="T44" i="14"/>
  <c r="S44" i="14"/>
  <c r="R44" i="14"/>
  <c r="Q44" i="14"/>
  <c r="P44" i="14"/>
  <c r="O44" i="14"/>
  <c r="L44" i="14"/>
  <c r="K44" i="14"/>
  <c r="J44" i="14"/>
  <c r="I44" i="14"/>
  <c r="H44" i="14"/>
  <c r="G44" i="14"/>
  <c r="F44" i="14"/>
  <c r="E44" i="14"/>
  <c r="D44" i="14"/>
  <c r="C44" i="14"/>
  <c r="X43" i="14"/>
  <c r="W43" i="14"/>
  <c r="V43" i="14"/>
  <c r="U43" i="14"/>
  <c r="T43" i="14"/>
  <c r="S43" i="14"/>
  <c r="R43" i="14"/>
  <c r="Q43" i="14"/>
  <c r="P43" i="14"/>
  <c r="O43" i="14"/>
  <c r="L43" i="14"/>
  <c r="K43" i="14"/>
  <c r="J43" i="14"/>
  <c r="I43" i="14"/>
  <c r="H43" i="14"/>
  <c r="G43" i="14"/>
  <c r="F43" i="14"/>
  <c r="E43" i="14"/>
  <c r="D43" i="14"/>
  <c r="C43" i="14"/>
  <c r="X42" i="14"/>
  <c r="W42" i="14"/>
  <c r="V42" i="14"/>
  <c r="U42" i="14"/>
  <c r="T42" i="14"/>
  <c r="S42" i="14"/>
  <c r="R42" i="14"/>
  <c r="Q42" i="14"/>
  <c r="P42" i="14"/>
  <c r="O42" i="14"/>
  <c r="L42" i="14"/>
  <c r="K42" i="14"/>
  <c r="J42" i="14"/>
  <c r="I42" i="14"/>
  <c r="H42" i="14"/>
  <c r="G42" i="14"/>
  <c r="F42" i="14"/>
  <c r="E42" i="14"/>
  <c r="D42" i="14"/>
  <c r="C42" i="14"/>
  <c r="X41" i="14"/>
  <c r="W41" i="14"/>
  <c r="V41" i="14"/>
  <c r="U41" i="14"/>
  <c r="T41" i="14"/>
  <c r="S41" i="14"/>
  <c r="R41" i="14"/>
  <c r="Q41" i="14"/>
  <c r="P41" i="14"/>
  <c r="O41" i="14"/>
  <c r="L41" i="14"/>
  <c r="K41" i="14"/>
  <c r="J41" i="14"/>
  <c r="I41" i="14"/>
  <c r="H41" i="14"/>
  <c r="G41" i="14"/>
  <c r="F41" i="14"/>
  <c r="E41" i="14"/>
  <c r="D41" i="14"/>
  <c r="C41" i="14"/>
  <c r="X40" i="14"/>
  <c r="W40" i="14"/>
  <c r="V40" i="14"/>
  <c r="U40" i="14"/>
  <c r="T40" i="14"/>
  <c r="S40" i="14"/>
  <c r="R40" i="14"/>
  <c r="Q40" i="14"/>
  <c r="P40" i="14"/>
  <c r="O40" i="14"/>
  <c r="L40" i="14"/>
  <c r="K40" i="14"/>
  <c r="J40" i="14"/>
  <c r="I40" i="14"/>
  <c r="H40" i="14"/>
  <c r="G40" i="14"/>
  <c r="F40" i="14"/>
  <c r="E40" i="14"/>
  <c r="D40" i="14"/>
  <c r="C40" i="14"/>
  <c r="X39" i="14"/>
  <c r="W39" i="14"/>
  <c r="V39" i="14"/>
  <c r="U39" i="14"/>
  <c r="T39" i="14"/>
  <c r="S39" i="14"/>
  <c r="R39" i="14"/>
  <c r="Q39" i="14"/>
  <c r="P39" i="14"/>
  <c r="O39" i="14"/>
  <c r="L39" i="14"/>
  <c r="K39" i="14"/>
  <c r="J39" i="14"/>
  <c r="I39" i="14"/>
  <c r="H39" i="14"/>
  <c r="G39" i="14"/>
  <c r="F39" i="14"/>
  <c r="E39" i="14"/>
  <c r="D39" i="14"/>
  <c r="C39" i="14"/>
  <c r="X38" i="14"/>
  <c r="W38" i="14"/>
  <c r="V38" i="14"/>
  <c r="U38" i="14"/>
  <c r="T38" i="14"/>
  <c r="S38" i="14"/>
  <c r="R38" i="14"/>
  <c r="Q38" i="14"/>
  <c r="P38" i="14"/>
  <c r="O38" i="14"/>
  <c r="L38" i="14"/>
  <c r="K38" i="14"/>
  <c r="J38" i="14"/>
  <c r="I38" i="14"/>
  <c r="H38" i="14"/>
  <c r="G38" i="14"/>
  <c r="F38" i="14"/>
  <c r="E38" i="14"/>
  <c r="D38" i="14"/>
  <c r="C38" i="14"/>
  <c r="X37" i="14"/>
  <c r="W37" i="14"/>
  <c r="V37" i="14"/>
  <c r="U37" i="14"/>
  <c r="T37" i="14"/>
  <c r="S37" i="14"/>
  <c r="R37" i="14"/>
  <c r="Q37" i="14"/>
  <c r="P37" i="14"/>
  <c r="O37" i="14"/>
  <c r="L37" i="14"/>
  <c r="K37" i="14"/>
  <c r="J37" i="14"/>
  <c r="I37" i="14"/>
  <c r="H37" i="14"/>
  <c r="G37" i="14"/>
  <c r="F37" i="14"/>
  <c r="E37" i="14"/>
  <c r="D37" i="14"/>
  <c r="C37" i="14"/>
  <c r="X36" i="14"/>
  <c r="W36" i="14"/>
  <c r="V36" i="14"/>
  <c r="U36" i="14"/>
  <c r="T36" i="14"/>
  <c r="S36" i="14"/>
  <c r="R36" i="14"/>
  <c r="Q36" i="14"/>
  <c r="P36" i="14"/>
  <c r="O36" i="14"/>
  <c r="L36" i="14"/>
  <c r="K36" i="14"/>
  <c r="J36" i="14"/>
  <c r="I36" i="14"/>
  <c r="H36" i="14"/>
  <c r="G36" i="14"/>
  <c r="F36" i="14"/>
  <c r="E36" i="14"/>
  <c r="D36" i="14"/>
  <c r="C36" i="14"/>
  <c r="X35" i="14"/>
  <c r="W35" i="14"/>
  <c r="V35" i="14"/>
  <c r="U35" i="14"/>
  <c r="T35" i="14"/>
  <c r="S35" i="14"/>
  <c r="R35" i="14"/>
  <c r="Q35" i="14"/>
  <c r="P35" i="14"/>
  <c r="O35" i="14"/>
  <c r="L35" i="14"/>
  <c r="K35" i="14"/>
  <c r="J35" i="14"/>
  <c r="I35" i="14"/>
  <c r="H35" i="14"/>
  <c r="G35" i="14"/>
  <c r="F35" i="14"/>
  <c r="E35" i="14"/>
  <c r="D35" i="14"/>
  <c r="C35" i="14"/>
  <c r="L31" i="14"/>
  <c r="K31" i="14"/>
  <c r="J31" i="14"/>
  <c r="I31" i="14"/>
  <c r="H31" i="14"/>
  <c r="G31" i="14"/>
  <c r="F31" i="14"/>
  <c r="E31" i="14"/>
  <c r="D31" i="14"/>
  <c r="C31" i="14"/>
  <c r="L30" i="14"/>
  <c r="K30" i="14"/>
  <c r="J30" i="14"/>
  <c r="I30" i="14"/>
  <c r="H30" i="14"/>
  <c r="G30" i="14"/>
  <c r="F30" i="14"/>
  <c r="E30" i="14"/>
  <c r="D30" i="14"/>
  <c r="C30" i="14"/>
  <c r="L29" i="14"/>
  <c r="K29" i="14"/>
  <c r="J29" i="14"/>
  <c r="I29" i="14"/>
  <c r="H29" i="14"/>
  <c r="G29" i="14"/>
  <c r="F29" i="14"/>
  <c r="E29" i="14"/>
  <c r="D29" i="14"/>
  <c r="C29" i="14"/>
  <c r="L28" i="14"/>
  <c r="K28" i="14"/>
  <c r="J28" i="14"/>
  <c r="I28" i="14"/>
  <c r="H28" i="14"/>
  <c r="G28" i="14"/>
  <c r="F28" i="14"/>
  <c r="E28" i="14"/>
  <c r="D28" i="14"/>
  <c r="C28" i="14"/>
  <c r="L27" i="14"/>
  <c r="K27" i="14"/>
  <c r="J27" i="14"/>
  <c r="I27" i="14"/>
  <c r="H27" i="14"/>
  <c r="G27" i="14"/>
  <c r="F27" i="14"/>
  <c r="E27" i="14"/>
  <c r="D27" i="14"/>
  <c r="C27" i="14"/>
  <c r="L26" i="14"/>
  <c r="K26" i="14"/>
  <c r="J26" i="14"/>
  <c r="I26" i="14"/>
  <c r="H26" i="14"/>
  <c r="G26" i="14"/>
  <c r="F26" i="14"/>
  <c r="E26" i="14"/>
  <c r="D26" i="14"/>
  <c r="C26" i="14"/>
  <c r="L25" i="14"/>
  <c r="K25" i="14"/>
  <c r="J25" i="14"/>
  <c r="I25" i="14"/>
  <c r="H25" i="14"/>
  <c r="G25" i="14"/>
  <c r="F25" i="14"/>
  <c r="E25" i="14"/>
  <c r="D25" i="14"/>
  <c r="C25" i="14"/>
  <c r="L24" i="14"/>
  <c r="K24" i="14"/>
  <c r="J24" i="14"/>
  <c r="I24" i="14"/>
  <c r="H24" i="14"/>
  <c r="G24" i="14"/>
  <c r="F24" i="14"/>
  <c r="E24" i="14"/>
  <c r="D24" i="14"/>
  <c r="C24" i="14"/>
  <c r="L23" i="14"/>
  <c r="K23" i="14"/>
  <c r="J23" i="14"/>
  <c r="I23" i="14"/>
  <c r="H23" i="14"/>
  <c r="G23" i="14"/>
  <c r="F23" i="14"/>
  <c r="E23" i="14"/>
  <c r="D23" i="14"/>
  <c r="C23" i="14"/>
  <c r="L22" i="14"/>
  <c r="K22" i="14"/>
  <c r="J22" i="14"/>
  <c r="I22" i="14"/>
  <c r="H22" i="14"/>
  <c r="G22" i="14"/>
  <c r="F22" i="14"/>
  <c r="E22" i="14"/>
  <c r="D22" i="14"/>
  <c r="C22" i="14"/>
  <c r="X21" i="14"/>
  <c r="W21" i="14"/>
  <c r="V21" i="14"/>
  <c r="U21" i="14"/>
  <c r="T21" i="14"/>
  <c r="S21" i="14"/>
  <c r="R21" i="14"/>
  <c r="Q21" i="14"/>
  <c r="P21" i="14"/>
  <c r="O21" i="14"/>
  <c r="L21" i="14"/>
  <c r="K21" i="14"/>
  <c r="J21" i="14"/>
  <c r="I21" i="14"/>
  <c r="H21" i="14"/>
  <c r="G21" i="14"/>
  <c r="F21" i="14"/>
  <c r="E21" i="14"/>
  <c r="D21" i="14"/>
  <c r="C21" i="14"/>
  <c r="X20" i="14"/>
  <c r="W20" i="14"/>
  <c r="V20" i="14"/>
  <c r="U20" i="14"/>
  <c r="T20" i="14"/>
  <c r="S20" i="14"/>
  <c r="R20" i="14"/>
  <c r="Q20" i="14"/>
  <c r="P20" i="14"/>
  <c r="O20" i="14"/>
  <c r="L20" i="14"/>
  <c r="K20" i="14"/>
  <c r="J20" i="14"/>
  <c r="I20" i="14"/>
  <c r="H20" i="14"/>
  <c r="G20" i="14"/>
  <c r="F20" i="14"/>
  <c r="E20" i="14"/>
  <c r="D20" i="14"/>
  <c r="C20" i="14"/>
  <c r="X19" i="14"/>
  <c r="W19" i="14"/>
  <c r="V19" i="14"/>
  <c r="U19" i="14"/>
  <c r="T19" i="14"/>
  <c r="S19" i="14"/>
  <c r="R19" i="14"/>
  <c r="Q19" i="14"/>
  <c r="P19" i="14"/>
  <c r="O19" i="14"/>
  <c r="L19" i="14"/>
  <c r="K19" i="14"/>
  <c r="J19" i="14"/>
  <c r="I19" i="14"/>
  <c r="H19" i="14"/>
  <c r="G19" i="14"/>
  <c r="F19" i="14"/>
  <c r="E19" i="14"/>
  <c r="D19" i="14"/>
  <c r="C19" i="14"/>
  <c r="X18" i="14"/>
  <c r="W18" i="14"/>
  <c r="V18" i="14"/>
  <c r="U18" i="14"/>
  <c r="T18" i="14"/>
  <c r="S18" i="14"/>
  <c r="R18" i="14"/>
  <c r="Q18" i="14"/>
  <c r="P18" i="14"/>
  <c r="O18" i="14"/>
  <c r="L18" i="14"/>
  <c r="K18" i="14"/>
  <c r="J18" i="14"/>
  <c r="I18" i="14"/>
  <c r="H18" i="14"/>
  <c r="G18" i="14"/>
  <c r="F18" i="14"/>
  <c r="E18" i="14"/>
  <c r="D18" i="14"/>
  <c r="C18" i="14"/>
  <c r="X17" i="14"/>
  <c r="W17" i="14"/>
  <c r="V17" i="14"/>
  <c r="U17" i="14"/>
  <c r="T17" i="14"/>
  <c r="S17" i="14"/>
  <c r="R17" i="14"/>
  <c r="Q17" i="14"/>
  <c r="P17" i="14"/>
  <c r="O17" i="14"/>
  <c r="L17" i="14"/>
  <c r="K17" i="14"/>
  <c r="J17" i="14"/>
  <c r="I17" i="14"/>
  <c r="H17" i="14"/>
  <c r="G17" i="14"/>
  <c r="F17" i="14"/>
  <c r="E17" i="14"/>
  <c r="D17" i="14"/>
  <c r="C17" i="14"/>
  <c r="X16" i="14"/>
  <c r="W16" i="14"/>
  <c r="V16" i="14"/>
  <c r="U16" i="14"/>
  <c r="T16" i="14"/>
  <c r="S16" i="14"/>
  <c r="R16" i="14"/>
  <c r="Q16" i="14"/>
  <c r="P16" i="14"/>
  <c r="O16" i="14"/>
  <c r="L16" i="14"/>
  <c r="K16" i="14"/>
  <c r="J16" i="14"/>
  <c r="I16" i="14"/>
  <c r="H16" i="14"/>
  <c r="G16" i="14"/>
  <c r="F16" i="14"/>
  <c r="E16" i="14"/>
  <c r="D16" i="14"/>
  <c r="C16" i="14"/>
  <c r="X15" i="14"/>
  <c r="W15" i="14"/>
  <c r="V15" i="14"/>
  <c r="U15" i="14"/>
  <c r="T15" i="14"/>
  <c r="S15" i="14"/>
  <c r="R15" i="14"/>
  <c r="Q15" i="14"/>
  <c r="P15" i="14"/>
  <c r="O15" i="14"/>
  <c r="L15" i="14"/>
  <c r="K15" i="14"/>
  <c r="J15" i="14"/>
  <c r="I15" i="14"/>
  <c r="H15" i="14"/>
  <c r="G15" i="14"/>
  <c r="F15" i="14"/>
  <c r="E15" i="14"/>
  <c r="D15" i="14"/>
  <c r="C15" i="14"/>
  <c r="X14" i="14"/>
  <c r="W14" i="14"/>
  <c r="V14" i="14"/>
  <c r="U14" i="14"/>
  <c r="T14" i="14"/>
  <c r="S14" i="14"/>
  <c r="R14" i="14"/>
  <c r="Q14" i="14"/>
  <c r="P14" i="14"/>
  <c r="O14" i="14"/>
  <c r="L14" i="14"/>
  <c r="K14" i="14"/>
  <c r="J14" i="14"/>
  <c r="I14" i="14"/>
  <c r="H14" i="14"/>
  <c r="G14" i="14"/>
  <c r="F14" i="14"/>
  <c r="E14" i="14"/>
  <c r="D14" i="14"/>
  <c r="C14" i="14"/>
  <c r="X13" i="14"/>
  <c r="W13" i="14"/>
  <c r="V13" i="14"/>
  <c r="U13" i="14"/>
  <c r="T13" i="14"/>
  <c r="S13" i="14"/>
  <c r="R13" i="14"/>
  <c r="Q13" i="14"/>
  <c r="P13" i="14"/>
  <c r="O13" i="14"/>
  <c r="L13" i="14"/>
  <c r="K13" i="14"/>
  <c r="J13" i="14"/>
  <c r="I13" i="14"/>
  <c r="H13" i="14"/>
  <c r="G13" i="14"/>
  <c r="F13" i="14"/>
  <c r="E13" i="14"/>
  <c r="D13" i="14"/>
  <c r="C13" i="14"/>
  <c r="X12" i="14"/>
  <c r="W12" i="14"/>
  <c r="V12" i="14"/>
  <c r="U12" i="14"/>
  <c r="T12" i="14"/>
  <c r="S12" i="14"/>
  <c r="R12" i="14"/>
  <c r="Q12" i="14"/>
  <c r="P12" i="14"/>
  <c r="O12" i="14"/>
  <c r="L12" i="14"/>
  <c r="K12" i="14"/>
  <c r="J12" i="14"/>
  <c r="I12" i="14"/>
  <c r="H12" i="14"/>
  <c r="G12" i="14"/>
  <c r="F12" i="14"/>
  <c r="E12" i="14"/>
  <c r="D12" i="14"/>
  <c r="C12" i="14"/>
  <c r="X11" i="14"/>
  <c r="W11" i="14"/>
  <c r="V11" i="14"/>
  <c r="U11" i="14"/>
  <c r="T11" i="14"/>
  <c r="S11" i="14"/>
  <c r="R11" i="14"/>
  <c r="Q11" i="14"/>
  <c r="P11" i="14"/>
  <c r="O11" i="14"/>
  <c r="L11" i="14"/>
  <c r="K11" i="14"/>
  <c r="J11" i="14"/>
  <c r="I11" i="14"/>
  <c r="H11" i="14"/>
  <c r="G11" i="14"/>
  <c r="F11" i="14"/>
  <c r="E11" i="14"/>
  <c r="D11" i="14"/>
  <c r="C11" i="14"/>
  <c r="X10" i="14"/>
  <c r="W10" i="14"/>
  <c r="V10" i="14"/>
  <c r="U10" i="14"/>
  <c r="T10" i="14"/>
  <c r="S10" i="14"/>
  <c r="R10" i="14"/>
  <c r="Q10" i="14"/>
  <c r="P10" i="14"/>
  <c r="O10" i="14"/>
  <c r="L10" i="14"/>
  <c r="K10" i="14"/>
  <c r="J10" i="14"/>
  <c r="I10" i="14"/>
  <c r="H10" i="14"/>
  <c r="G10" i="14"/>
  <c r="F10" i="14"/>
  <c r="E10" i="14"/>
  <c r="D10" i="14"/>
  <c r="C10" i="14"/>
  <c r="X9" i="14"/>
  <c r="W9" i="14"/>
  <c r="V9" i="14"/>
  <c r="U9" i="14"/>
  <c r="T9" i="14"/>
  <c r="S9" i="14"/>
  <c r="R9" i="14"/>
  <c r="Q9" i="14"/>
  <c r="P9" i="14"/>
  <c r="O9" i="14"/>
  <c r="L9" i="14"/>
  <c r="K9" i="14"/>
  <c r="J9" i="14"/>
  <c r="I9" i="14"/>
  <c r="H9" i="14"/>
  <c r="G9" i="14"/>
  <c r="F9" i="14"/>
  <c r="E9" i="14"/>
  <c r="D9" i="14"/>
  <c r="C9" i="14"/>
  <c r="X8" i="14"/>
  <c r="W8" i="14"/>
  <c r="V8" i="14"/>
  <c r="U8" i="14"/>
  <c r="T8" i="14"/>
  <c r="S8" i="14"/>
  <c r="R8" i="14"/>
  <c r="Q8" i="14"/>
  <c r="P8" i="14"/>
  <c r="O8" i="14"/>
  <c r="L8" i="14"/>
  <c r="K8" i="14"/>
  <c r="J8" i="14"/>
  <c r="I8" i="14"/>
  <c r="H8" i="14"/>
  <c r="G8" i="14"/>
  <c r="F8" i="14"/>
  <c r="E8" i="14"/>
  <c r="D8" i="14"/>
  <c r="C8" i="14"/>
  <c r="X7" i="14"/>
  <c r="W7" i="14"/>
  <c r="V7" i="14"/>
  <c r="U7" i="14"/>
  <c r="T7" i="14"/>
  <c r="S7" i="14"/>
  <c r="R7" i="14"/>
  <c r="Q7" i="14"/>
  <c r="P7" i="14"/>
  <c r="O7" i="14"/>
  <c r="L7" i="14"/>
  <c r="K7" i="14"/>
  <c r="J7" i="14"/>
  <c r="I7" i="14"/>
  <c r="H7" i="14"/>
  <c r="G7" i="14"/>
  <c r="F7" i="14"/>
  <c r="E7" i="14"/>
  <c r="D7" i="14"/>
  <c r="C7" i="14"/>
  <c r="X6" i="14"/>
  <c r="W6" i="14"/>
  <c r="V6" i="14"/>
  <c r="U6" i="14"/>
  <c r="T6" i="14"/>
  <c r="S6" i="14"/>
  <c r="R6" i="14"/>
  <c r="Q6" i="14"/>
  <c r="P6" i="14"/>
  <c r="O6" i="14"/>
  <c r="L6" i="14"/>
  <c r="K6" i="14"/>
  <c r="J6" i="14"/>
  <c r="I6" i="14"/>
  <c r="H6" i="14"/>
  <c r="G6" i="14"/>
  <c r="F6" i="14"/>
  <c r="E6" i="14"/>
  <c r="D6" i="14"/>
  <c r="C6" i="14"/>
  <c r="X5" i="14"/>
  <c r="W5" i="14"/>
  <c r="V5" i="14"/>
  <c r="U5" i="14"/>
  <c r="T5" i="14"/>
  <c r="S5" i="14"/>
  <c r="R5" i="14"/>
  <c r="Q5" i="14"/>
  <c r="P5" i="14"/>
  <c r="O5" i="14"/>
  <c r="L5" i="14"/>
  <c r="K5" i="14"/>
  <c r="J5" i="14"/>
  <c r="I5" i="14"/>
  <c r="H5" i="14"/>
  <c r="G5" i="14"/>
  <c r="F5" i="14"/>
  <c r="E5" i="14"/>
  <c r="D5" i="14"/>
  <c r="C5" i="14"/>
  <c r="X4" i="14"/>
  <c r="W4" i="14"/>
  <c r="V4" i="14"/>
  <c r="U4" i="14"/>
  <c r="T4" i="14"/>
  <c r="S4" i="14"/>
  <c r="R4" i="14"/>
  <c r="Q4" i="14"/>
  <c r="P4" i="14"/>
  <c r="O4" i="14"/>
  <c r="L4" i="14"/>
  <c r="K4" i="14"/>
  <c r="J4" i="14"/>
  <c r="I4" i="14"/>
  <c r="H4" i="14"/>
  <c r="G4" i="14"/>
  <c r="F4" i="14"/>
  <c r="E4" i="14"/>
  <c r="D4" i="14"/>
  <c r="C4" i="14"/>
  <c r="L43" i="12"/>
  <c r="K43" i="12"/>
  <c r="J43" i="12"/>
  <c r="I43" i="12"/>
  <c r="H43" i="12"/>
  <c r="G43" i="12"/>
  <c r="F43" i="12"/>
  <c r="E43" i="12"/>
  <c r="D43" i="12"/>
  <c r="C43" i="12"/>
  <c r="L42" i="12"/>
  <c r="K42" i="12"/>
  <c r="J42" i="12"/>
  <c r="I42" i="12"/>
  <c r="H42" i="12"/>
  <c r="G42" i="12"/>
  <c r="F42" i="12"/>
  <c r="E42" i="12"/>
  <c r="D42" i="12"/>
  <c r="C42" i="12"/>
  <c r="L41" i="12"/>
  <c r="K41" i="12"/>
  <c r="J41" i="12"/>
  <c r="I41" i="12"/>
  <c r="H41" i="12"/>
  <c r="G41" i="12"/>
  <c r="F41" i="12"/>
  <c r="E41" i="12"/>
  <c r="D41" i="12"/>
  <c r="C41" i="12"/>
  <c r="L40" i="12"/>
  <c r="K40" i="12"/>
  <c r="J40" i="12"/>
  <c r="I40" i="12"/>
  <c r="H40" i="12"/>
  <c r="G40" i="12"/>
  <c r="F40" i="12"/>
  <c r="E40" i="12"/>
  <c r="D40" i="12"/>
  <c r="C40" i="12"/>
  <c r="L39" i="12"/>
  <c r="K39" i="12"/>
  <c r="J39" i="12"/>
  <c r="I39" i="12"/>
  <c r="H39" i="12"/>
  <c r="G39" i="12"/>
  <c r="F39" i="12"/>
  <c r="E39" i="12"/>
  <c r="D39" i="12"/>
  <c r="C39" i="12"/>
  <c r="L38" i="12"/>
  <c r="K38" i="12"/>
  <c r="J38" i="12"/>
  <c r="I38" i="12"/>
  <c r="H38" i="12"/>
  <c r="G38" i="12"/>
  <c r="F38" i="12"/>
  <c r="E38" i="12"/>
  <c r="D38" i="12"/>
  <c r="C38" i="12"/>
  <c r="L37" i="12"/>
  <c r="K37" i="12"/>
  <c r="J37" i="12"/>
  <c r="I37" i="12"/>
  <c r="H37" i="12"/>
  <c r="G37" i="12"/>
  <c r="F37" i="12"/>
  <c r="E37" i="12"/>
  <c r="D37" i="12"/>
  <c r="C37" i="12"/>
  <c r="L36" i="12"/>
  <c r="K36" i="12"/>
  <c r="J36" i="12"/>
  <c r="I36" i="12"/>
  <c r="H36" i="12"/>
  <c r="G36" i="12"/>
  <c r="F36" i="12"/>
  <c r="E36" i="12"/>
  <c r="D36" i="12"/>
  <c r="C36" i="12"/>
  <c r="L35" i="12"/>
  <c r="K35" i="12"/>
  <c r="J35" i="12"/>
  <c r="I35" i="12"/>
  <c r="H35" i="12"/>
  <c r="G35" i="12"/>
  <c r="F35" i="12"/>
  <c r="E35" i="12"/>
  <c r="D35" i="12"/>
  <c r="C35" i="12"/>
  <c r="L34" i="12"/>
  <c r="K34" i="12"/>
  <c r="J34" i="12"/>
  <c r="I34" i="12"/>
  <c r="H34" i="12"/>
  <c r="G34" i="12"/>
  <c r="F34" i="12"/>
  <c r="E34" i="12"/>
  <c r="D34" i="12"/>
  <c r="C34" i="12"/>
  <c r="L28" i="12"/>
  <c r="K28" i="12"/>
  <c r="J28" i="12"/>
  <c r="I28" i="12"/>
  <c r="H28" i="12"/>
  <c r="G28" i="12"/>
  <c r="F28" i="12"/>
  <c r="E28" i="12"/>
  <c r="D28" i="12"/>
  <c r="L27" i="12"/>
  <c r="K27" i="12"/>
  <c r="J27" i="12"/>
  <c r="I27" i="12"/>
  <c r="H27" i="12"/>
  <c r="G27" i="12"/>
  <c r="F27" i="12"/>
  <c r="E27" i="12"/>
  <c r="D27" i="12"/>
  <c r="L26" i="12"/>
  <c r="K26" i="12"/>
  <c r="J26" i="12"/>
  <c r="I26" i="12"/>
  <c r="H26" i="12"/>
  <c r="G26" i="12"/>
  <c r="F26" i="12"/>
  <c r="E26" i="12"/>
  <c r="D26" i="12"/>
  <c r="L25" i="12"/>
  <c r="K25" i="12"/>
  <c r="J25" i="12"/>
  <c r="I25" i="12"/>
  <c r="H25" i="12"/>
  <c r="G25" i="12"/>
  <c r="F25" i="12"/>
  <c r="E25" i="12"/>
  <c r="D25" i="12"/>
  <c r="L24" i="12"/>
  <c r="K24" i="12"/>
  <c r="J24" i="12"/>
  <c r="I24" i="12"/>
  <c r="H24" i="12"/>
  <c r="G24" i="12"/>
  <c r="F24" i="12"/>
  <c r="E24" i="12"/>
  <c r="D24" i="12"/>
  <c r="L23" i="12"/>
  <c r="K23" i="12"/>
  <c r="J23" i="12"/>
  <c r="I23" i="12"/>
  <c r="H23" i="12"/>
  <c r="G23" i="12"/>
  <c r="F23" i="12"/>
  <c r="E23" i="12"/>
  <c r="D23" i="12"/>
  <c r="L22" i="12"/>
  <c r="K22" i="12"/>
  <c r="J22" i="12"/>
  <c r="I22" i="12"/>
  <c r="H22" i="12"/>
  <c r="G22" i="12"/>
  <c r="F22" i="12"/>
  <c r="E22" i="12"/>
  <c r="D22" i="12"/>
  <c r="L21" i="12"/>
  <c r="K21" i="12"/>
  <c r="J21" i="12"/>
  <c r="I21" i="12"/>
  <c r="H21" i="12"/>
  <c r="G21" i="12"/>
  <c r="F21" i="12"/>
  <c r="E21" i="12"/>
  <c r="D21" i="12"/>
  <c r="L20" i="12"/>
  <c r="K20" i="12"/>
  <c r="J20" i="12"/>
  <c r="I20" i="12"/>
  <c r="H20" i="12"/>
  <c r="G20" i="12"/>
  <c r="F20" i="12"/>
  <c r="E20" i="12"/>
  <c r="D20" i="12"/>
  <c r="L19" i="12"/>
  <c r="K19" i="12"/>
  <c r="J19" i="12"/>
  <c r="I19" i="12"/>
  <c r="H19" i="12"/>
  <c r="G19" i="12"/>
  <c r="F19" i="12"/>
  <c r="E19" i="12"/>
  <c r="D19" i="12"/>
  <c r="C28" i="12"/>
  <c r="C27" i="12"/>
  <c r="C26" i="12"/>
  <c r="C25" i="12"/>
  <c r="C24" i="12"/>
  <c r="C23" i="12"/>
  <c r="C22" i="12"/>
  <c r="C21" i="12"/>
  <c r="C20" i="12"/>
  <c r="C19" i="12"/>
  <c r="L13" i="12"/>
  <c r="K13" i="12"/>
  <c r="J13" i="12"/>
  <c r="I13" i="12"/>
  <c r="H13" i="12"/>
  <c r="G13" i="12"/>
  <c r="F13" i="12"/>
  <c r="E13" i="12"/>
  <c r="D13" i="12"/>
  <c r="C13" i="12"/>
  <c r="L12" i="12"/>
  <c r="K12" i="12"/>
  <c r="J12" i="12"/>
  <c r="I12" i="12"/>
  <c r="H12" i="12"/>
  <c r="G12" i="12"/>
  <c r="F12" i="12"/>
  <c r="E12" i="12"/>
  <c r="D12" i="12"/>
  <c r="C12" i="12"/>
  <c r="L11" i="12"/>
  <c r="K11" i="12"/>
  <c r="J11" i="12"/>
  <c r="I11" i="12"/>
  <c r="H11" i="12"/>
  <c r="G11" i="12"/>
  <c r="F11" i="12"/>
  <c r="E11" i="12"/>
  <c r="D11" i="12"/>
  <c r="C11" i="12"/>
  <c r="L10" i="12"/>
  <c r="K10" i="12"/>
  <c r="J10" i="12"/>
  <c r="I10" i="12"/>
  <c r="H10" i="12"/>
  <c r="G10" i="12"/>
  <c r="F10" i="12"/>
  <c r="E10" i="12"/>
  <c r="D10" i="12"/>
  <c r="C10" i="12"/>
  <c r="L9" i="12"/>
  <c r="K9" i="12"/>
  <c r="J9" i="12"/>
  <c r="I9" i="12"/>
  <c r="H9" i="12"/>
  <c r="G9" i="12"/>
  <c r="F9" i="12"/>
  <c r="E9" i="12"/>
  <c r="D9" i="12"/>
  <c r="C9" i="12"/>
  <c r="L8" i="12"/>
  <c r="K8" i="12"/>
  <c r="J8" i="12"/>
  <c r="I8" i="12"/>
  <c r="H8" i="12"/>
  <c r="G8" i="12"/>
  <c r="F8" i="12"/>
  <c r="E8" i="12"/>
  <c r="D8" i="12"/>
  <c r="C8" i="12"/>
  <c r="L7" i="12"/>
  <c r="K7" i="12"/>
  <c r="J7" i="12"/>
  <c r="I7" i="12"/>
  <c r="H7" i="12"/>
  <c r="G7" i="12"/>
  <c r="F7" i="12"/>
  <c r="E7" i="12"/>
  <c r="D7" i="12"/>
  <c r="C7" i="12"/>
  <c r="L6" i="12"/>
  <c r="K6" i="12"/>
  <c r="J6" i="12"/>
  <c r="I6" i="12"/>
  <c r="H6" i="12"/>
  <c r="G6" i="12"/>
  <c r="F6" i="12"/>
  <c r="E6" i="12"/>
  <c r="D6" i="12"/>
  <c r="C6" i="12"/>
  <c r="L5" i="12"/>
  <c r="K5" i="12"/>
  <c r="J5" i="12"/>
  <c r="I5" i="12"/>
  <c r="H5" i="12"/>
  <c r="G5" i="12"/>
  <c r="F5" i="12"/>
  <c r="E5" i="12"/>
  <c r="D5" i="12"/>
  <c r="C5" i="12"/>
  <c r="L4" i="12"/>
  <c r="K4" i="12"/>
  <c r="J4" i="12"/>
  <c r="I4" i="12"/>
  <c r="H4" i="12"/>
  <c r="G4" i="12"/>
  <c r="F4" i="12"/>
  <c r="E4" i="12"/>
  <c r="D4" i="12"/>
  <c r="C4" i="12"/>
  <c r="X44" i="11"/>
  <c r="W44" i="11"/>
  <c r="V44" i="11"/>
  <c r="U44" i="11"/>
  <c r="T44" i="11"/>
  <c r="S44" i="11"/>
  <c r="R44" i="11"/>
  <c r="Q44" i="11"/>
  <c r="P44" i="11"/>
  <c r="O44" i="11"/>
  <c r="X43" i="11"/>
  <c r="W43" i="11"/>
  <c r="V43" i="11"/>
  <c r="U43" i="11"/>
  <c r="T43" i="11"/>
  <c r="S43" i="11"/>
  <c r="R43" i="11"/>
  <c r="Q43" i="11"/>
  <c r="P43" i="11"/>
  <c r="O43" i="11"/>
  <c r="X42" i="11"/>
  <c r="W42" i="11"/>
  <c r="V42" i="11"/>
  <c r="U42" i="11"/>
  <c r="T42" i="11"/>
  <c r="S42" i="11"/>
  <c r="R42" i="11"/>
  <c r="Q42" i="11"/>
  <c r="P42" i="11"/>
  <c r="O42" i="11"/>
  <c r="X41" i="11"/>
  <c r="W41" i="11"/>
  <c r="V41" i="11"/>
  <c r="U41" i="11"/>
  <c r="T41" i="11"/>
  <c r="S41" i="11"/>
  <c r="R41" i="11"/>
  <c r="Q41" i="11"/>
  <c r="P41" i="11"/>
  <c r="O41" i="11"/>
  <c r="X40" i="11"/>
  <c r="W40" i="11"/>
  <c r="V40" i="11"/>
  <c r="U40" i="11"/>
  <c r="T40" i="11"/>
  <c r="S40" i="11"/>
  <c r="R40" i="11"/>
  <c r="Q40" i="11"/>
  <c r="P40" i="11"/>
  <c r="O40" i="11"/>
  <c r="X39" i="11"/>
  <c r="W39" i="11"/>
  <c r="V39" i="11"/>
  <c r="U39" i="11"/>
  <c r="T39" i="11"/>
  <c r="S39" i="11"/>
  <c r="R39" i="11"/>
  <c r="Q39" i="11"/>
  <c r="P39" i="11"/>
  <c r="O39" i="11"/>
  <c r="X38" i="11"/>
  <c r="W38" i="11"/>
  <c r="V38" i="11"/>
  <c r="U38" i="11"/>
  <c r="T38" i="11"/>
  <c r="S38" i="11"/>
  <c r="R38" i="11"/>
  <c r="Q38" i="11"/>
  <c r="P38" i="11"/>
  <c r="O38" i="11"/>
  <c r="X37" i="11"/>
  <c r="W37" i="11"/>
  <c r="V37" i="11"/>
  <c r="U37" i="11"/>
  <c r="T37" i="11"/>
  <c r="S37" i="11"/>
  <c r="R37" i="11"/>
  <c r="Q37" i="11"/>
  <c r="P37" i="11"/>
  <c r="O37" i="11"/>
  <c r="X36" i="11"/>
  <c r="W36" i="11"/>
  <c r="V36" i="11"/>
  <c r="U36" i="11"/>
  <c r="T36" i="11"/>
  <c r="S36" i="11"/>
  <c r="R36" i="11"/>
  <c r="Q36" i="11"/>
  <c r="P36" i="11"/>
  <c r="O36" i="11"/>
  <c r="X35" i="11"/>
  <c r="W35" i="11"/>
  <c r="V35" i="11"/>
  <c r="U35" i="11"/>
  <c r="T35" i="11"/>
  <c r="S35" i="11"/>
  <c r="R35" i="11"/>
  <c r="Q35" i="11"/>
  <c r="P35" i="11"/>
  <c r="O35" i="11"/>
  <c r="X31" i="11"/>
  <c r="W31" i="11"/>
  <c r="V31" i="11"/>
  <c r="U31" i="11"/>
  <c r="T31" i="11"/>
  <c r="S31" i="11"/>
  <c r="R31" i="11"/>
  <c r="Q31" i="11"/>
  <c r="P31" i="11"/>
  <c r="O31" i="11"/>
  <c r="X30" i="11"/>
  <c r="W30" i="11"/>
  <c r="V30" i="11"/>
  <c r="U30" i="11"/>
  <c r="T30" i="11"/>
  <c r="S30" i="11"/>
  <c r="R30" i="11"/>
  <c r="Q30" i="11"/>
  <c r="P30" i="11"/>
  <c r="O30" i="11"/>
  <c r="X29" i="11"/>
  <c r="W29" i="11"/>
  <c r="V29" i="11"/>
  <c r="U29" i="11"/>
  <c r="T29" i="11"/>
  <c r="S29" i="11"/>
  <c r="R29" i="11"/>
  <c r="Q29" i="11"/>
  <c r="P29" i="11"/>
  <c r="O29" i="11"/>
  <c r="X28" i="11"/>
  <c r="W28" i="11"/>
  <c r="V28" i="11"/>
  <c r="U28" i="11"/>
  <c r="T28" i="11"/>
  <c r="S28" i="11"/>
  <c r="R28" i="11"/>
  <c r="Q28" i="11"/>
  <c r="P28" i="11"/>
  <c r="O28" i="11"/>
  <c r="X27" i="11"/>
  <c r="W27" i="11"/>
  <c r="V27" i="11"/>
  <c r="U27" i="11"/>
  <c r="T27" i="11"/>
  <c r="S27" i="11"/>
  <c r="R27" i="11"/>
  <c r="Q27" i="11"/>
  <c r="P27" i="11"/>
  <c r="O27" i="11"/>
  <c r="X26" i="11"/>
  <c r="W26" i="11"/>
  <c r="V26" i="11"/>
  <c r="U26" i="11"/>
  <c r="T26" i="11"/>
  <c r="S26" i="11"/>
  <c r="R26" i="11"/>
  <c r="Q26" i="11"/>
  <c r="P26" i="11"/>
  <c r="O26" i="11"/>
  <c r="X25" i="11"/>
  <c r="W25" i="11"/>
  <c r="V25" i="11"/>
  <c r="U25" i="11"/>
  <c r="T25" i="11"/>
  <c r="S25" i="11"/>
  <c r="R25" i="11"/>
  <c r="Q25" i="11"/>
  <c r="P25" i="11"/>
  <c r="O25" i="11"/>
  <c r="X24" i="11"/>
  <c r="W24" i="11"/>
  <c r="V24" i="11"/>
  <c r="U24" i="11"/>
  <c r="T24" i="11"/>
  <c r="S24" i="11"/>
  <c r="R24" i="11"/>
  <c r="Q24" i="11"/>
  <c r="P24" i="11"/>
  <c r="O24" i="11"/>
  <c r="X23" i="11"/>
  <c r="W23" i="11"/>
  <c r="V23" i="11"/>
  <c r="U23" i="11"/>
  <c r="T23" i="11"/>
  <c r="S23" i="11"/>
  <c r="R23" i="11"/>
  <c r="Q23" i="11"/>
  <c r="P23" i="11"/>
  <c r="O23" i="11"/>
  <c r="X22" i="11"/>
  <c r="W22" i="11"/>
  <c r="V22" i="11"/>
  <c r="U22" i="11"/>
  <c r="T22" i="11"/>
  <c r="S22" i="11"/>
  <c r="R22" i="11"/>
  <c r="Q22" i="11"/>
  <c r="P22" i="11"/>
  <c r="O22" i="11"/>
  <c r="X21" i="11"/>
  <c r="W21" i="11"/>
  <c r="V21" i="11"/>
  <c r="U21" i="11"/>
  <c r="T21" i="11"/>
  <c r="S21" i="11"/>
  <c r="R21" i="11"/>
  <c r="Q21" i="11"/>
  <c r="P21" i="11"/>
  <c r="O21" i="11"/>
  <c r="X20" i="11"/>
  <c r="W20" i="11"/>
  <c r="V20" i="11"/>
  <c r="U20" i="11"/>
  <c r="T20" i="11"/>
  <c r="S20" i="11"/>
  <c r="R20" i="11"/>
  <c r="Q20" i="11"/>
  <c r="P20" i="11"/>
  <c r="O20" i="11"/>
  <c r="X19" i="11"/>
  <c r="W19" i="11"/>
  <c r="V19" i="11"/>
  <c r="U19" i="11"/>
  <c r="T19" i="11"/>
  <c r="S19" i="11"/>
  <c r="R19" i="11"/>
  <c r="Q19" i="11"/>
  <c r="P19" i="11"/>
  <c r="O19" i="11"/>
  <c r="X18" i="11"/>
  <c r="W18" i="11"/>
  <c r="V18" i="11"/>
  <c r="U18" i="11"/>
  <c r="T18" i="11"/>
  <c r="S18" i="11"/>
  <c r="R18" i="11"/>
  <c r="Q18" i="11"/>
  <c r="P18" i="11"/>
  <c r="O18" i="11"/>
  <c r="X17" i="11"/>
  <c r="W17" i="11"/>
  <c r="V17" i="11"/>
  <c r="U17" i="11"/>
  <c r="T17" i="11"/>
  <c r="S17" i="11"/>
  <c r="R17" i="11"/>
  <c r="Q17" i="11"/>
  <c r="P17" i="11"/>
  <c r="O17" i="11"/>
  <c r="X16" i="11"/>
  <c r="W16" i="11"/>
  <c r="V16" i="11"/>
  <c r="U16" i="11"/>
  <c r="T16" i="11"/>
  <c r="S16" i="11"/>
  <c r="R16" i="11"/>
  <c r="Q16" i="11"/>
  <c r="P16" i="11"/>
  <c r="O16" i="11"/>
  <c r="X15" i="11"/>
  <c r="W15" i="11"/>
  <c r="V15" i="11"/>
  <c r="U15" i="11"/>
  <c r="T15" i="11"/>
  <c r="S15" i="11"/>
  <c r="R15" i="11"/>
  <c r="Q15" i="11"/>
  <c r="P15" i="11"/>
  <c r="O15" i="11"/>
  <c r="X14" i="11"/>
  <c r="W14" i="11"/>
  <c r="V14" i="11"/>
  <c r="U14" i="11"/>
  <c r="T14" i="11"/>
  <c r="S14" i="11"/>
  <c r="R14" i="11"/>
  <c r="Q14" i="11"/>
  <c r="P14" i="11"/>
  <c r="O14" i="11"/>
  <c r="X13" i="11"/>
  <c r="W13" i="11"/>
  <c r="V13" i="11"/>
  <c r="U13" i="11"/>
  <c r="T13" i="11"/>
  <c r="S13" i="11"/>
  <c r="R13" i="11"/>
  <c r="Q13" i="11"/>
  <c r="P13" i="11"/>
  <c r="O13" i="11"/>
  <c r="X12" i="11"/>
  <c r="W12" i="11"/>
  <c r="V12" i="11"/>
  <c r="U12" i="11"/>
  <c r="T12" i="11"/>
  <c r="S12" i="11"/>
  <c r="R12" i="11"/>
  <c r="Q12" i="11"/>
  <c r="P12" i="11"/>
  <c r="O12" i="11"/>
  <c r="X11" i="11"/>
  <c r="W11" i="11"/>
  <c r="V11" i="11"/>
  <c r="U11" i="11"/>
  <c r="T11" i="11"/>
  <c r="S11" i="11"/>
  <c r="R11" i="11"/>
  <c r="Q11" i="11"/>
  <c r="P11" i="11"/>
  <c r="O11" i="11"/>
  <c r="X10" i="11"/>
  <c r="W10" i="11"/>
  <c r="V10" i="11"/>
  <c r="U10" i="11"/>
  <c r="T10" i="11"/>
  <c r="S10" i="11"/>
  <c r="R10" i="11"/>
  <c r="Q10" i="11"/>
  <c r="P10" i="11"/>
  <c r="O10" i="11"/>
  <c r="X9" i="11"/>
  <c r="W9" i="11"/>
  <c r="V9" i="11"/>
  <c r="U9" i="11"/>
  <c r="T9" i="11"/>
  <c r="S9" i="11"/>
  <c r="R9" i="11"/>
  <c r="Q9" i="11"/>
  <c r="P9" i="11"/>
  <c r="O9" i="11"/>
  <c r="X8" i="11"/>
  <c r="W8" i="11"/>
  <c r="V8" i="11"/>
  <c r="U8" i="11"/>
  <c r="T8" i="11"/>
  <c r="S8" i="11"/>
  <c r="R8" i="11"/>
  <c r="Q8" i="11"/>
  <c r="P8" i="11"/>
  <c r="O8" i="11"/>
  <c r="X7" i="11"/>
  <c r="W7" i="11"/>
  <c r="V7" i="11"/>
  <c r="U7" i="11"/>
  <c r="T7" i="11"/>
  <c r="S7" i="11"/>
  <c r="R7" i="11"/>
  <c r="Q7" i="11"/>
  <c r="P7" i="11"/>
  <c r="O7" i="11"/>
  <c r="X6" i="11"/>
  <c r="W6" i="11"/>
  <c r="V6" i="11"/>
  <c r="U6" i="11"/>
  <c r="T6" i="11"/>
  <c r="S6" i="11"/>
  <c r="R6" i="11"/>
  <c r="Q6" i="11"/>
  <c r="P6" i="11"/>
  <c r="O6" i="11"/>
  <c r="X5" i="11"/>
  <c r="W5" i="11"/>
  <c r="V5" i="11"/>
  <c r="U5" i="11"/>
  <c r="T5" i="11"/>
  <c r="S5" i="11"/>
  <c r="R5" i="11"/>
  <c r="Q5" i="11"/>
  <c r="P5" i="11"/>
  <c r="O5" i="11"/>
  <c r="X4" i="11"/>
  <c r="W4" i="11"/>
  <c r="V4" i="11"/>
  <c r="U4" i="11"/>
  <c r="T4" i="11"/>
  <c r="S4" i="11"/>
  <c r="R4" i="11"/>
  <c r="Q4" i="11"/>
  <c r="P4" i="11"/>
  <c r="O4" i="11"/>
  <c r="L54" i="11"/>
  <c r="K54" i="11"/>
  <c r="J54" i="11"/>
  <c r="I54" i="11"/>
  <c r="H54" i="11"/>
  <c r="G54" i="11"/>
  <c r="F54" i="11"/>
  <c r="E54" i="11"/>
  <c r="D54" i="11"/>
  <c r="C54" i="11"/>
  <c r="L53" i="11"/>
  <c r="K53" i="11"/>
  <c r="J53" i="11"/>
  <c r="I53" i="11"/>
  <c r="H53" i="11"/>
  <c r="G53" i="11"/>
  <c r="F53" i="11"/>
  <c r="E53" i="11"/>
  <c r="D53" i="11"/>
  <c r="C53" i="11"/>
  <c r="L52" i="11"/>
  <c r="K52" i="11"/>
  <c r="J52" i="11"/>
  <c r="I52" i="11"/>
  <c r="H52" i="11"/>
  <c r="G52" i="11"/>
  <c r="F52" i="11"/>
  <c r="E52" i="11"/>
  <c r="D52" i="11"/>
  <c r="C52" i="11"/>
  <c r="L51" i="11"/>
  <c r="K51" i="11"/>
  <c r="J51" i="11"/>
  <c r="I51" i="11"/>
  <c r="H51" i="11"/>
  <c r="G51" i="11"/>
  <c r="F51" i="11"/>
  <c r="E51" i="11"/>
  <c r="D51" i="11"/>
  <c r="C51" i="11"/>
  <c r="L50" i="11"/>
  <c r="K50" i="11"/>
  <c r="J50" i="11"/>
  <c r="I50" i="11"/>
  <c r="H50" i="11"/>
  <c r="G50" i="11"/>
  <c r="F50" i="11"/>
  <c r="E50" i="11"/>
  <c r="D50" i="11"/>
  <c r="C50" i="11"/>
  <c r="L49" i="11"/>
  <c r="K49" i="11"/>
  <c r="J49" i="11"/>
  <c r="I49" i="11"/>
  <c r="H49" i="11"/>
  <c r="G49" i="11"/>
  <c r="F49" i="11"/>
  <c r="E49" i="11"/>
  <c r="D49" i="11"/>
  <c r="C49" i="11"/>
  <c r="L48" i="11"/>
  <c r="K48" i="11"/>
  <c r="J48" i="11"/>
  <c r="I48" i="11"/>
  <c r="H48" i="11"/>
  <c r="G48" i="11"/>
  <c r="F48" i="11"/>
  <c r="E48" i="11"/>
  <c r="D48" i="11"/>
  <c r="C48" i="11"/>
  <c r="L47" i="11"/>
  <c r="K47" i="11"/>
  <c r="J47" i="11"/>
  <c r="I47" i="11"/>
  <c r="H47" i="11"/>
  <c r="G47" i="11"/>
  <c r="F47" i="11"/>
  <c r="E47" i="11"/>
  <c r="D47" i="11"/>
  <c r="C47" i="11"/>
  <c r="L46" i="11"/>
  <c r="K46" i="11"/>
  <c r="J46" i="11"/>
  <c r="I46" i="11"/>
  <c r="H46" i="11"/>
  <c r="G46" i="11"/>
  <c r="F46" i="11"/>
  <c r="E46" i="11"/>
  <c r="D46" i="11"/>
  <c r="C46" i="11"/>
  <c r="L45" i="11"/>
  <c r="K45" i="11"/>
  <c r="J45" i="11"/>
  <c r="I45" i="11"/>
  <c r="H45" i="11"/>
  <c r="G45" i="11"/>
  <c r="F45" i="11"/>
  <c r="E45" i="11"/>
  <c r="D45" i="11"/>
  <c r="C45" i="11"/>
  <c r="L44" i="11"/>
  <c r="K44" i="11"/>
  <c r="J44" i="11"/>
  <c r="I44" i="11"/>
  <c r="H44" i="11"/>
  <c r="G44" i="11"/>
  <c r="F44" i="11"/>
  <c r="E44" i="11"/>
  <c r="D44" i="11"/>
  <c r="C44" i="11"/>
  <c r="L43" i="11"/>
  <c r="K43" i="11"/>
  <c r="J43" i="11"/>
  <c r="I43" i="11"/>
  <c r="H43" i="11"/>
  <c r="G43" i="11"/>
  <c r="F43" i="11"/>
  <c r="E43" i="11"/>
  <c r="D43" i="11"/>
  <c r="C43" i="11"/>
  <c r="L42" i="11"/>
  <c r="K42" i="11"/>
  <c r="J42" i="11"/>
  <c r="I42" i="11"/>
  <c r="H42" i="11"/>
  <c r="G42" i="11"/>
  <c r="F42" i="11"/>
  <c r="E42" i="11"/>
  <c r="D42" i="11"/>
  <c r="C42" i="11"/>
  <c r="L41" i="11"/>
  <c r="K41" i="11"/>
  <c r="J41" i="11"/>
  <c r="I41" i="11"/>
  <c r="H41" i="11"/>
  <c r="G41" i="11"/>
  <c r="F41" i="11"/>
  <c r="E41" i="11"/>
  <c r="D41" i="11"/>
  <c r="C41" i="11"/>
  <c r="L40" i="11"/>
  <c r="K40" i="11"/>
  <c r="J40" i="11"/>
  <c r="I40" i="11"/>
  <c r="H40" i="11"/>
  <c r="G40" i="11"/>
  <c r="F40" i="11"/>
  <c r="E40" i="11"/>
  <c r="D40" i="11"/>
  <c r="C40" i="11"/>
  <c r="L39" i="11"/>
  <c r="K39" i="11"/>
  <c r="J39" i="11"/>
  <c r="I39" i="11"/>
  <c r="H39" i="11"/>
  <c r="G39" i="11"/>
  <c r="F39" i="11"/>
  <c r="E39" i="11"/>
  <c r="D39" i="11"/>
  <c r="C39" i="11"/>
  <c r="L38" i="11"/>
  <c r="K38" i="11"/>
  <c r="J38" i="11"/>
  <c r="I38" i="11"/>
  <c r="H38" i="11"/>
  <c r="G38" i="11"/>
  <c r="F38" i="11"/>
  <c r="E38" i="11"/>
  <c r="D38" i="11"/>
  <c r="C38" i="11"/>
  <c r="L37" i="11"/>
  <c r="K37" i="11"/>
  <c r="J37" i="11"/>
  <c r="I37" i="11"/>
  <c r="H37" i="11"/>
  <c r="G37" i="11"/>
  <c r="F37" i="11"/>
  <c r="E37" i="11"/>
  <c r="D37" i="11"/>
  <c r="C37" i="11"/>
  <c r="L36" i="11"/>
  <c r="K36" i="11"/>
  <c r="J36" i="11"/>
  <c r="I36" i="11"/>
  <c r="H36" i="11"/>
  <c r="G36" i="11"/>
  <c r="F36" i="11"/>
  <c r="E36" i="11"/>
  <c r="D36" i="11"/>
  <c r="C36" i="11"/>
  <c r="L35" i="11"/>
  <c r="K35" i="11"/>
  <c r="J35" i="11"/>
  <c r="I35" i="11"/>
  <c r="H35" i="11"/>
  <c r="G35" i="11"/>
  <c r="F35" i="11"/>
  <c r="E35" i="11"/>
  <c r="D35" i="11"/>
  <c r="C35" i="11"/>
  <c r="L31" i="11"/>
  <c r="K31" i="11"/>
  <c r="J31" i="11"/>
  <c r="I31" i="11"/>
  <c r="H31" i="11"/>
  <c r="G31" i="11"/>
  <c r="F31" i="11"/>
  <c r="E31" i="11"/>
  <c r="D31" i="11"/>
  <c r="C31" i="11"/>
  <c r="L30" i="11"/>
  <c r="K30" i="11"/>
  <c r="J30" i="11"/>
  <c r="I30" i="11"/>
  <c r="H30" i="11"/>
  <c r="G30" i="11"/>
  <c r="F30" i="11"/>
  <c r="E30" i="11"/>
  <c r="D30" i="11"/>
  <c r="C30" i="11"/>
  <c r="L29" i="11"/>
  <c r="K29" i="11"/>
  <c r="J29" i="11"/>
  <c r="I29" i="11"/>
  <c r="H29" i="11"/>
  <c r="G29" i="11"/>
  <c r="F29" i="11"/>
  <c r="E29" i="11"/>
  <c r="D29" i="11"/>
  <c r="C29" i="11"/>
  <c r="L28" i="11"/>
  <c r="K28" i="11"/>
  <c r="J28" i="11"/>
  <c r="I28" i="11"/>
  <c r="H28" i="11"/>
  <c r="G28" i="11"/>
  <c r="F28" i="11"/>
  <c r="E28" i="11"/>
  <c r="D28" i="11"/>
  <c r="C28" i="11"/>
  <c r="L27" i="11"/>
  <c r="K27" i="11"/>
  <c r="J27" i="11"/>
  <c r="I27" i="11"/>
  <c r="H27" i="11"/>
  <c r="G27" i="11"/>
  <c r="F27" i="11"/>
  <c r="E27" i="11"/>
  <c r="D27" i="11"/>
  <c r="C27" i="11"/>
  <c r="L26" i="11"/>
  <c r="K26" i="11"/>
  <c r="J26" i="11"/>
  <c r="I26" i="11"/>
  <c r="H26" i="11"/>
  <c r="G26" i="11"/>
  <c r="F26" i="11"/>
  <c r="E26" i="11"/>
  <c r="D26" i="11"/>
  <c r="C26" i="11"/>
  <c r="L25" i="11"/>
  <c r="K25" i="11"/>
  <c r="J25" i="11"/>
  <c r="I25" i="11"/>
  <c r="H25" i="11"/>
  <c r="G25" i="11"/>
  <c r="F25" i="11"/>
  <c r="E25" i="11"/>
  <c r="D25" i="11"/>
  <c r="C25" i="11"/>
  <c r="L24" i="11"/>
  <c r="K24" i="11"/>
  <c r="J24" i="11"/>
  <c r="I24" i="11"/>
  <c r="H24" i="11"/>
  <c r="G24" i="11"/>
  <c r="F24" i="11"/>
  <c r="E24" i="11"/>
  <c r="D24" i="11"/>
  <c r="C24" i="11"/>
  <c r="L23" i="11"/>
  <c r="K23" i="11"/>
  <c r="J23" i="11"/>
  <c r="I23" i="11"/>
  <c r="H23" i="11"/>
  <c r="G23" i="11"/>
  <c r="F23" i="11"/>
  <c r="E23" i="11"/>
  <c r="D23" i="11"/>
  <c r="C23" i="11"/>
  <c r="L22" i="11"/>
  <c r="K22" i="11"/>
  <c r="J22" i="11"/>
  <c r="I22" i="11"/>
  <c r="H22" i="11"/>
  <c r="G22" i="11"/>
  <c r="F22" i="11"/>
  <c r="E22" i="11"/>
  <c r="D22" i="11"/>
  <c r="C22" i="11"/>
  <c r="L21" i="11"/>
  <c r="K21" i="11"/>
  <c r="J21" i="11"/>
  <c r="I21" i="11"/>
  <c r="H21" i="11"/>
  <c r="G21" i="11"/>
  <c r="F21" i="11"/>
  <c r="E21" i="11"/>
  <c r="D21" i="11"/>
  <c r="C21" i="11"/>
  <c r="L20" i="11"/>
  <c r="K20" i="11"/>
  <c r="J20" i="11"/>
  <c r="I20" i="11"/>
  <c r="H20" i="11"/>
  <c r="G20" i="11"/>
  <c r="F20" i="11"/>
  <c r="E20" i="11"/>
  <c r="D20" i="11"/>
  <c r="C20" i="11"/>
  <c r="L19" i="11"/>
  <c r="K19" i="11"/>
  <c r="J19" i="11"/>
  <c r="I19" i="11"/>
  <c r="H19" i="11"/>
  <c r="G19" i="11"/>
  <c r="F19" i="11"/>
  <c r="E19" i="11"/>
  <c r="D19" i="11"/>
  <c r="C19" i="11"/>
  <c r="L18" i="11"/>
  <c r="K18" i="11"/>
  <c r="J18" i="11"/>
  <c r="I18" i="11"/>
  <c r="H18" i="11"/>
  <c r="G18" i="11"/>
  <c r="F18" i="11"/>
  <c r="E18" i="11"/>
  <c r="D18" i="11"/>
  <c r="C18" i="11"/>
  <c r="L17" i="11"/>
  <c r="K17" i="11"/>
  <c r="J17" i="11"/>
  <c r="I17" i="11"/>
  <c r="H17" i="11"/>
  <c r="G17" i="11"/>
  <c r="F17" i="11"/>
  <c r="E17" i="11"/>
  <c r="D17" i="11"/>
  <c r="C17" i="11"/>
  <c r="L16" i="11"/>
  <c r="K16" i="11"/>
  <c r="J16" i="11"/>
  <c r="I16" i="11"/>
  <c r="H16" i="11"/>
  <c r="G16" i="11"/>
  <c r="F16" i="11"/>
  <c r="E16" i="11"/>
  <c r="D16" i="11"/>
  <c r="C16" i="11"/>
  <c r="L15" i="11"/>
  <c r="K15" i="11"/>
  <c r="J15" i="11"/>
  <c r="I15" i="11"/>
  <c r="H15" i="11"/>
  <c r="G15" i="11"/>
  <c r="F15" i="11"/>
  <c r="E15" i="11"/>
  <c r="D15" i="11"/>
  <c r="C15" i="11"/>
  <c r="L14" i="11"/>
  <c r="K14" i="11"/>
  <c r="J14" i="11"/>
  <c r="I14" i="11"/>
  <c r="H14" i="11"/>
  <c r="G14" i="11"/>
  <c r="F14" i="11"/>
  <c r="E14" i="11"/>
  <c r="D14" i="11"/>
  <c r="C14" i="11"/>
  <c r="L13" i="11"/>
  <c r="K13" i="11"/>
  <c r="J13" i="11"/>
  <c r="I13" i="11"/>
  <c r="H13" i="11"/>
  <c r="G13" i="11"/>
  <c r="F13" i="11"/>
  <c r="E13" i="11"/>
  <c r="D13" i="11"/>
  <c r="C13" i="11"/>
  <c r="L12" i="11"/>
  <c r="K12" i="11"/>
  <c r="J12" i="11"/>
  <c r="I12" i="11"/>
  <c r="H12" i="11"/>
  <c r="G12" i="11"/>
  <c r="F12" i="11"/>
  <c r="E12" i="11"/>
  <c r="D12" i="11"/>
  <c r="C12" i="11"/>
  <c r="L11" i="11"/>
  <c r="K11" i="11"/>
  <c r="J11" i="11"/>
  <c r="I11" i="11"/>
  <c r="H11" i="11"/>
  <c r="G11" i="11"/>
  <c r="F11" i="11"/>
  <c r="E11" i="11"/>
  <c r="D11" i="11"/>
  <c r="C11" i="11"/>
  <c r="L10" i="11"/>
  <c r="K10" i="11"/>
  <c r="J10" i="11"/>
  <c r="I10" i="11"/>
  <c r="H10" i="11"/>
  <c r="G10" i="11"/>
  <c r="F10" i="11"/>
  <c r="E10" i="11"/>
  <c r="D10" i="11"/>
  <c r="C10" i="11"/>
  <c r="L9" i="11"/>
  <c r="K9" i="11"/>
  <c r="J9" i="11"/>
  <c r="I9" i="11"/>
  <c r="H9" i="11"/>
  <c r="G9" i="11"/>
  <c r="F9" i="11"/>
  <c r="E9" i="11"/>
  <c r="D9" i="11"/>
  <c r="C9" i="11"/>
  <c r="L8" i="11"/>
  <c r="K8" i="11"/>
  <c r="J8" i="11"/>
  <c r="I8" i="11"/>
  <c r="H8" i="11"/>
  <c r="G8" i="11"/>
  <c r="F8" i="11"/>
  <c r="E8" i="11"/>
  <c r="D8" i="11"/>
  <c r="C8" i="11"/>
  <c r="L7" i="11"/>
  <c r="K7" i="11"/>
  <c r="J7" i="11"/>
  <c r="I7" i="11"/>
  <c r="H7" i="11"/>
  <c r="G7" i="11"/>
  <c r="F7" i="11"/>
  <c r="E7" i="11"/>
  <c r="D7" i="11"/>
  <c r="C7" i="11"/>
  <c r="L6" i="11"/>
  <c r="K6" i="11"/>
  <c r="J6" i="11"/>
  <c r="I6" i="11"/>
  <c r="H6" i="11"/>
  <c r="G6" i="11"/>
  <c r="F6" i="11"/>
  <c r="E6" i="11"/>
  <c r="D6" i="11"/>
  <c r="C6" i="11"/>
  <c r="L5" i="11"/>
  <c r="K5" i="11"/>
  <c r="J5" i="11"/>
  <c r="I5" i="11"/>
  <c r="H5" i="11"/>
  <c r="G5" i="11"/>
  <c r="F5" i="11"/>
  <c r="E5" i="11"/>
  <c r="D5" i="11"/>
  <c r="C5" i="11"/>
  <c r="L4" i="11"/>
  <c r="K4" i="11"/>
  <c r="J4" i="11"/>
  <c r="I4" i="11"/>
  <c r="H4" i="11"/>
  <c r="G4" i="11"/>
  <c r="F4" i="11"/>
  <c r="E4" i="11"/>
  <c r="D4" i="11"/>
  <c r="C4" i="11"/>
  <c r="H54" i="10"/>
  <c r="F54" i="10"/>
  <c r="C54" i="10"/>
  <c r="K53" i="10"/>
  <c r="G53" i="10"/>
  <c r="L52" i="10"/>
  <c r="J52" i="10"/>
  <c r="G52" i="10"/>
  <c r="E52" i="10"/>
  <c r="K51" i="10"/>
  <c r="F51" i="10"/>
  <c r="D51" i="10"/>
  <c r="K50" i="10"/>
  <c r="I50" i="10"/>
  <c r="E50" i="10"/>
  <c r="J49" i="10"/>
  <c r="H49" i="10"/>
  <c r="E49" i="10"/>
  <c r="C49" i="10"/>
  <c r="I48" i="10"/>
  <c r="D48" i="10"/>
  <c r="L47" i="10"/>
  <c r="I47" i="10"/>
  <c r="G47" i="10"/>
  <c r="C47" i="10"/>
  <c r="H46" i="10"/>
  <c r="F46" i="10"/>
  <c r="C46" i="10"/>
  <c r="K45" i="10"/>
  <c r="G45" i="10"/>
  <c r="L44" i="10"/>
  <c r="J44" i="10"/>
  <c r="I44" i="10"/>
  <c r="G44" i="10"/>
  <c r="L43" i="10"/>
  <c r="K43" i="10"/>
  <c r="I43" i="10"/>
  <c r="F43" i="10"/>
  <c r="D43" i="10"/>
  <c r="C43" i="10"/>
  <c r="K42" i="10"/>
  <c r="F42" i="10"/>
  <c r="E42" i="10"/>
  <c r="C42" i="10"/>
  <c r="J41" i="10"/>
  <c r="H41" i="10"/>
  <c r="G41" i="10"/>
  <c r="E41" i="10"/>
  <c r="J40" i="10"/>
  <c r="I40" i="10"/>
  <c r="G40" i="10"/>
  <c r="D40" i="10"/>
  <c r="L39" i="10"/>
  <c r="K39" i="10"/>
  <c r="I39" i="10"/>
  <c r="D39" i="10"/>
  <c r="C39" i="10"/>
  <c r="K38" i="10"/>
  <c r="H38" i="10"/>
  <c r="F38" i="10"/>
  <c r="E38" i="10"/>
  <c r="C38" i="10"/>
  <c r="H37" i="10"/>
  <c r="G37" i="10"/>
  <c r="E37" i="10"/>
  <c r="L36" i="10"/>
  <c r="J36" i="10"/>
  <c r="I36" i="10"/>
  <c r="G36" i="10"/>
  <c r="L35" i="10"/>
  <c r="K35" i="10"/>
  <c r="I35" i="10"/>
  <c r="F35" i="10"/>
  <c r="D35" i="10"/>
  <c r="C35" i="10"/>
  <c r="L54" i="10"/>
  <c r="K54" i="10"/>
  <c r="J54" i="10"/>
  <c r="I54" i="10"/>
  <c r="H44" i="10"/>
  <c r="G54" i="10"/>
  <c r="F44" i="10"/>
  <c r="E54" i="10"/>
  <c r="D54" i="10"/>
  <c r="C44" i="10"/>
  <c r="L53" i="10"/>
  <c r="J43" i="10"/>
  <c r="I53" i="10"/>
  <c r="H43" i="10"/>
  <c r="G43" i="10"/>
  <c r="F53" i="10"/>
  <c r="E53" i="10"/>
  <c r="D53" i="10"/>
  <c r="C53" i="10"/>
  <c r="L42" i="10"/>
  <c r="K52" i="10"/>
  <c r="J42" i="10"/>
  <c r="I52" i="10"/>
  <c r="H52" i="10"/>
  <c r="G42" i="10"/>
  <c r="F52" i="10"/>
  <c r="D42" i="10"/>
  <c r="C52" i="10"/>
  <c r="L41" i="10"/>
  <c r="K41" i="10"/>
  <c r="J51" i="10"/>
  <c r="I51" i="10"/>
  <c r="H51" i="10"/>
  <c r="G51" i="10"/>
  <c r="F41" i="10"/>
  <c r="E51" i="10"/>
  <c r="D41" i="10"/>
  <c r="C51" i="10"/>
  <c r="L50" i="10"/>
  <c r="K40" i="10"/>
  <c r="J50" i="10"/>
  <c r="H40" i="10"/>
  <c r="G50" i="10"/>
  <c r="F40" i="10"/>
  <c r="E40" i="10"/>
  <c r="D50" i="10"/>
  <c r="C50" i="10"/>
  <c r="L49" i="10"/>
  <c r="K49" i="10"/>
  <c r="J39" i="10"/>
  <c r="I49" i="10"/>
  <c r="H39" i="10"/>
  <c r="G49" i="10"/>
  <c r="F49" i="10"/>
  <c r="E39" i="10"/>
  <c r="D49" i="10"/>
  <c r="L38" i="10"/>
  <c r="K48" i="10"/>
  <c r="J38" i="10"/>
  <c r="I38" i="10"/>
  <c r="H48" i="10"/>
  <c r="G48" i="10"/>
  <c r="F48" i="10"/>
  <c r="E48" i="10"/>
  <c r="D38" i="10"/>
  <c r="C48" i="10"/>
  <c r="L37" i="10"/>
  <c r="K47" i="10"/>
  <c r="J47" i="10"/>
  <c r="I37" i="10"/>
  <c r="H47" i="10"/>
  <c r="F37" i="10"/>
  <c r="E47" i="10"/>
  <c r="D37" i="10"/>
  <c r="C37" i="10"/>
  <c r="L46" i="10"/>
  <c r="K46" i="10"/>
  <c r="J46" i="10"/>
  <c r="I46" i="10"/>
  <c r="H36" i="10"/>
  <c r="G46" i="10"/>
  <c r="F36" i="10"/>
  <c r="E46" i="10"/>
  <c r="D46" i="10"/>
  <c r="C36" i="10"/>
  <c r="L45" i="10"/>
  <c r="J35" i="10"/>
  <c r="I45" i="10"/>
  <c r="H35" i="10"/>
  <c r="G35" i="10"/>
  <c r="F45" i="10"/>
  <c r="E45" i="10"/>
  <c r="D45" i="10"/>
  <c r="C45" i="10"/>
  <c r="X44" i="9"/>
  <c r="W44" i="9"/>
  <c r="V44" i="9"/>
  <c r="U44" i="9"/>
  <c r="T44" i="9"/>
  <c r="S44" i="9"/>
  <c r="R44" i="9"/>
  <c r="Q44" i="9"/>
  <c r="P44" i="9"/>
  <c r="O44" i="9"/>
  <c r="X43" i="9"/>
  <c r="W43" i="9"/>
  <c r="V43" i="9"/>
  <c r="U43" i="9"/>
  <c r="T43" i="9"/>
  <c r="S43" i="9"/>
  <c r="R43" i="9"/>
  <c r="Q43" i="9"/>
  <c r="P43" i="9"/>
  <c r="O43" i="9"/>
  <c r="X42" i="9"/>
  <c r="W42" i="9"/>
  <c r="V42" i="9"/>
  <c r="U42" i="9"/>
  <c r="T42" i="9"/>
  <c r="S42" i="9"/>
  <c r="R42" i="9"/>
  <c r="Q42" i="9"/>
  <c r="P42" i="9"/>
  <c r="O42" i="9"/>
  <c r="X41" i="9"/>
  <c r="W41" i="9"/>
  <c r="V41" i="9"/>
  <c r="U41" i="9"/>
  <c r="T41" i="9"/>
  <c r="S41" i="9"/>
  <c r="R41" i="9"/>
  <c r="Q41" i="9"/>
  <c r="P41" i="9"/>
  <c r="O41" i="9"/>
  <c r="X40" i="9"/>
  <c r="W40" i="9"/>
  <c r="V40" i="9"/>
  <c r="U40" i="9"/>
  <c r="T40" i="9"/>
  <c r="S40" i="9"/>
  <c r="R40" i="9"/>
  <c r="Q40" i="9"/>
  <c r="P40" i="9"/>
  <c r="O40" i="9"/>
  <c r="X39" i="9"/>
  <c r="W39" i="9"/>
  <c r="V39" i="9"/>
  <c r="U39" i="9"/>
  <c r="T39" i="9"/>
  <c r="S39" i="9"/>
  <c r="R39" i="9"/>
  <c r="Q39" i="9"/>
  <c r="P39" i="9"/>
  <c r="O39" i="9"/>
  <c r="X38" i="9"/>
  <c r="W38" i="9"/>
  <c r="V38" i="9"/>
  <c r="U38" i="9"/>
  <c r="T38" i="9"/>
  <c r="S38" i="9"/>
  <c r="R38" i="9"/>
  <c r="Q38" i="9"/>
  <c r="P38" i="9"/>
  <c r="O38" i="9"/>
  <c r="X37" i="9"/>
  <c r="W37" i="9"/>
  <c r="V37" i="9"/>
  <c r="U37" i="9"/>
  <c r="T37" i="9"/>
  <c r="S37" i="9"/>
  <c r="R37" i="9"/>
  <c r="Q37" i="9"/>
  <c r="P37" i="9"/>
  <c r="O37" i="9"/>
  <c r="X36" i="9"/>
  <c r="W36" i="9"/>
  <c r="V36" i="9"/>
  <c r="U36" i="9"/>
  <c r="T36" i="9"/>
  <c r="S36" i="9"/>
  <c r="R36" i="9"/>
  <c r="Q36" i="9"/>
  <c r="P36" i="9"/>
  <c r="O36" i="9"/>
  <c r="X35" i="9"/>
  <c r="W35" i="9"/>
  <c r="V35" i="9"/>
  <c r="U35" i="9"/>
  <c r="T35" i="9"/>
  <c r="S35" i="9"/>
  <c r="R35" i="9"/>
  <c r="Q35" i="9"/>
  <c r="P35" i="9"/>
  <c r="O35" i="9"/>
  <c r="X31" i="9"/>
  <c r="W31" i="9"/>
  <c r="V31" i="9"/>
  <c r="U31" i="9"/>
  <c r="T31" i="9"/>
  <c r="S31" i="9"/>
  <c r="R31" i="9"/>
  <c r="Q31" i="9"/>
  <c r="P31" i="9"/>
  <c r="O31" i="9"/>
  <c r="X30" i="9"/>
  <c r="W30" i="9"/>
  <c r="V30" i="9"/>
  <c r="U30" i="9"/>
  <c r="T30" i="9"/>
  <c r="S30" i="9"/>
  <c r="R30" i="9"/>
  <c r="Q30" i="9"/>
  <c r="P30" i="9"/>
  <c r="O30" i="9"/>
  <c r="X29" i="9"/>
  <c r="W29" i="9"/>
  <c r="V29" i="9"/>
  <c r="U29" i="9"/>
  <c r="T29" i="9"/>
  <c r="S29" i="9"/>
  <c r="R29" i="9"/>
  <c r="Q29" i="9"/>
  <c r="P29" i="9"/>
  <c r="O29" i="9"/>
  <c r="X28" i="9"/>
  <c r="W28" i="9"/>
  <c r="V28" i="9"/>
  <c r="U28" i="9"/>
  <c r="T28" i="9"/>
  <c r="S28" i="9"/>
  <c r="R28" i="9"/>
  <c r="Q28" i="9"/>
  <c r="P28" i="9"/>
  <c r="O28" i="9"/>
  <c r="X27" i="9"/>
  <c r="W27" i="9"/>
  <c r="V27" i="9"/>
  <c r="U27" i="9"/>
  <c r="T27" i="9"/>
  <c r="S27" i="9"/>
  <c r="R27" i="9"/>
  <c r="Q27" i="9"/>
  <c r="P27" i="9"/>
  <c r="O27" i="9"/>
  <c r="X26" i="9"/>
  <c r="W26" i="9"/>
  <c r="V26" i="9"/>
  <c r="U26" i="9"/>
  <c r="T26" i="9"/>
  <c r="S26" i="9"/>
  <c r="R26" i="9"/>
  <c r="Q26" i="9"/>
  <c r="P26" i="9"/>
  <c r="O26" i="9"/>
  <c r="X25" i="9"/>
  <c r="W25" i="9"/>
  <c r="V25" i="9"/>
  <c r="U25" i="9"/>
  <c r="T25" i="9"/>
  <c r="S25" i="9"/>
  <c r="R25" i="9"/>
  <c r="Q25" i="9"/>
  <c r="P25" i="9"/>
  <c r="O25" i="9"/>
  <c r="X24" i="9"/>
  <c r="W24" i="9"/>
  <c r="V24" i="9"/>
  <c r="U24" i="9"/>
  <c r="T24" i="9"/>
  <c r="S24" i="9"/>
  <c r="R24" i="9"/>
  <c r="Q24" i="9"/>
  <c r="P24" i="9"/>
  <c r="O24" i="9"/>
  <c r="X23" i="9"/>
  <c r="W23" i="9"/>
  <c r="V23" i="9"/>
  <c r="U23" i="9"/>
  <c r="T23" i="9"/>
  <c r="S23" i="9"/>
  <c r="R23" i="9"/>
  <c r="Q23" i="9"/>
  <c r="P23" i="9"/>
  <c r="O23" i="9"/>
  <c r="X22" i="9"/>
  <c r="W22" i="9"/>
  <c r="V22" i="9"/>
  <c r="U22" i="9"/>
  <c r="T22" i="9"/>
  <c r="S22" i="9"/>
  <c r="R22" i="9"/>
  <c r="Q22" i="9"/>
  <c r="P22" i="9"/>
  <c r="O22" i="9"/>
  <c r="X21" i="9"/>
  <c r="W21" i="9"/>
  <c r="V21" i="9"/>
  <c r="U21" i="9"/>
  <c r="T21" i="9"/>
  <c r="S21" i="9"/>
  <c r="R21" i="9"/>
  <c r="Q21" i="9"/>
  <c r="P21" i="9"/>
  <c r="O21" i="9"/>
  <c r="X20" i="9"/>
  <c r="W20" i="9"/>
  <c r="V20" i="9"/>
  <c r="U20" i="9"/>
  <c r="T20" i="9"/>
  <c r="S20" i="9"/>
  <c r="R20" i="9"/>
  <c r="Q20" i="9"/>
  <c r="P20" i="9"/>
  <c r="O20" i="9"/>
  <c r="X19" i="9"/>
  <c r="W19" i="9"/>
  <c r="V19" i="9"/>
  <c r="U19" i="9"/>
  <c r="T19" i="9"/>
  <c r="S19" i="9"/>
  <c r="R19" i="9"/>
  <c r="Q19" i="9"/>
  <c r="P19" i="9"/>
  <c r="O19" i="9"/>
  <c r="X18" i="9"/>
  <c r="W18" i="9"/>
  <c r="V18" i="9"/>
  <c r="U18" i="9"/>
  <c r="T18" i="9"/>
  <c r="S18" i="9"/>
  <c r="R18" i="9"/>
  <c r="Q18" i="9"/>
  <c r="P18" i="9"/>
  <c r="O18" i="9"/>
  <c r="X17" i="9"/>
  <c r="W17" i="9"/>
  <c r="V17" i="9"/>
  <c r="U17" i="9"/>
  <c r="T17" i="9"/>
  <c r="S17" i="9"/>
  <c r="R17" i="9"/>
  <c r="Q17" i="9"/>
  <c r="P17" i="9"/>
  <c r="O17" i="9"/>
  <c r="X16" i="9"/>
  <c r="W16" i="9"/>
  <c r="V16" i="9"/>
  <c r="U16" i="9"/>
  <c r="T16" i="9"/>
  <c r="S16" i="9"/>
  <c r="R16" i="9"/>
  <c r="Q16" i="9"/>
  <c r="P16" i="9"/>
  <c r="O16" i="9"/>
  <c r="X15" i="9"/>
  <c r="W15" i="9"/>
  <c r="V15" i="9"/>
  <c r="U15" i="9"/>
  <c r="T15" i="9"/>
  <c r="S15" i="9"/>
  <c r="R15" i="9"/>
  <c r="Q15" i="9"/>
  <c r="P15" i="9"/>
  <c r="O15" i="9"/>
  <c r="X14" i="9"/>
  <c r="W14" i="9"/>
  <c r="V14" i="9"/>
  <c r="U14" i="9"/>
  <c r="T14" i="9"/>
  <c r="S14" i="9"/>
  <c r="R14" i="9"/>
  <c r="Q14" i="9"/>
  <c r="P14" i="9"/>
  <c r="O14" i="9"/>
  <c r="X13" i="9"/>
  <c r="W13" i="9"/>
  <c r="V13" i="9"/>
  <c r="U13" i="9"/>
  <c r="T13" i="9"/>
  <c r="S13" i="9"/>
  <c r="R13" i="9"/>
  <c r="Q13" i="9"/>
  <c r="P13" i="9"/>
  <c r="O13" i="9"/>
  <c r="X12" i="9"/>
  <c r="W12" i="9"/>
  <c r="V12" i="9"/>
  <c r="U12" i="9"/>
  <c r="T12" i="9"/>
  <c r="S12" i="9"/>
  <c r="R12" i="9"/>
  <c r="Q12" i="9"/>
  <c r="P12" i="9"/>
  <c r="O12" i="9"/>
  <c r="X11" i="9"/>
  <c r="W11" i="9"/>
  <c r="V11" i="9"/>
  <c r="U11" i="9"/>
  <c r="T11" i="9"/>
  <c r="S11" i="9"/>
  <c r="R11" i="9"/>
  <c r="Q11" i="9"/>
  <c r="P11" i="9"/>
  <c r="O11" i="9"/>
  <c r="X10" i="9"/>
  <c r="W10" i="9"/>
  <c r="V10" i="9"/>
  <c r="U10" i="9"/>
  <c r="T10" i="9"/>
  <c r="S10" i="9"/>
  <c r="R10" i="9"/>
  <c r="Q10" i="9"/>
  <c r="P10" i="9"/>
  <c r="O10" i="9"/>
  <c r="X9" i="9"/>
  <c r="W9" i="9"/>
  <c r="V9" i="9"/>
  <c r="U9" i="9"/>
  <c r="T9" i="9"/>
  <c r="S9" i="9"/>
  <c r="R9" i="9"/>
  <c r="Q9" i="9"/>
  <c r="P9" i="9"/>
  <c r="O9" i="9"/>
  <c r="X8" i="9"/>
  <c r="W8" i="9"/>
  <c r="V8" i="9"/>
  <c r="U8" i="9"/>
  <c r="T8" i="9"/>
  <c r="S8" i="9"/>
  <c r="R8" i="9"/>
  <c r="Q8" i="9"/>
  <c r="P8" i="9"/>
  <c r="O8" i="9"/>
  <c r="X7" i="9"/>
  <c r="W7" i="9"/>
  <c r="V7" i="9"/>
  <c r="U7" i="9"/>
  <c r="T7" i="9"/>
  <c r="S7" i="9"/>
  <c r="R7" i="9"/>
  <c r="Q7" i="9"/>
  <c r="P7" i="9"/>
  <c r="O7" i="9"/>
  <c r="X6" i="9"/>
  <c r="W6" i="9"/>
  <c r="V6" i="9"/>
  <c r="U6" i="9"/>
  <c r="T6" i="9"/>
  <c r="S6" i="9"/>
  <c r="R6" i="9"/>
  <c r="Q6" i="9"/>
  <c r="P6" i="9"/>
  <c r="O6" i="9"/>
  <c r="X5" i="9"/>
  <c r="W5" i="9"/>
  <c r="V5" i="9"/>
  <c r="U5" i="9"/>
  <c r="T5" i="9"/>
  <c r="S5" i="9"/>
  <c r="R5" i="9"/>
  <c r="Q5" i="9"/>
  <c r="P5" i="9"/>
  <c r="O5" i="9"/>
  <c r="X4" i="9"/>
  <c r="W4" i="9"/>
  <c r="V4" i="9"/>
  <c r="U4" i="9"/>
  <c r="T4" i="9"/>
  <c r="S4" i="9"/>
  <c r="R4" i="9"/>
  <c r="Q4" i="9"/>
  <c r="P4" i="9"/>
  <c r="O4" i="9"/>
  <c r="C45" i="9"/>
  <c r="D45" i="9"/>
  <c r="E45" i="9"/>
  <c r="F45" i="9"/>
  <c r="G45" i="9"/>
  <c r="H45" i="9"/>
  <c r="I45" i="9"/>
  <c r="J45" i="9"/>
  <c r="K45" i="9"/>
  <c r="L45" i="9"/>
  <c r="C46" i="9"/>
  <c r="D46" i="9"/>
  <c r="E46" i="9"/>
  <c r="F46" i="9"/>
  <c r="G46" i="9"/>
  <c r="H46" i="9"/>
  <c r="I46" i="9"/>
  <c r="J46" i="9"/>
  <c r="K46" i="9"/>
  <c r="L46" i="9"/>
  <c r="C47" i="9"/>
  <c r="D47" i="9"/>
  <c r="E47" i="9"/>
  <c r="F47" i="9"/>
  <c r="G47" i="9"/>
  <c r="H47" i="9"/>
  <c r="I47" i="9"/>
  <c r="J47" i="9"/>
  <c r="K47" i="9"/>
  <c r="L47" i="9"/>
  <c r="C48" i="9"/>
  <c r="D48" i="9"/>
  <c r="E48" i="9"/>
  <c r="F48" i="9"/>
  <c r="G48" i="9"/>
  <c r="H48" i="9"/>
  <c r="I48" i="9"/>
  <c r="J48" i="9"/>
  <c r="K48" i="9"/>
  <c r="L48" i="9"/>
  <c r="C49" i="9"/>
  <c r="D49" i="9"/>
  <c r="E49" i="9"/>
  <c r="F49" i="9"/>
  <c r="G49" i="9"/>
  <c r="H49" i="9"/>
  <c r="I49" i="9"/>
  <c r="J49" i="9"/>
  <c r="K49" i="9"/>
  <c r="L49" i="9"/>
  <c r="C50" i="9"/>
  <c r="D50" i="9"/>
  <c r="E50" i="9"/>
  <c r="F50" i="9"/>
  <c r="G50" i="9"/>
  <c r="H50" i="9"/>
  <c r="I50" i="9"/>
  <c r="J50" i="9"/>
  <c r="K50" i="9"/>
  <c r="L50" i="9"/>
  <c r="C51" i="9"/>
  <c r="D51" i="9"/>
  <c r="E51" i="9"/>
  <c r="F51" i="9"/>
  <c r="G51" i="9"/>
  <c r="H51" i="9"/>
  <c r="I51" i="9"/>
  <c r="J51" i="9"/>
  <c r="K51" i="9"/>
  <c r="L51" i="9"/>
  <c r="C52" i="9"/>
  <c r="D52" i="9"/>
  <c r="E52" i="9"/>
  <c r="F52" i="9"/>
  <c r="G52" i="9"/>
  <c r="H52" i="9"/>
  <c r="I52" i="9"/>
  <c r="J52" i="9"/>
  <c r="K52" i="9"/>
  <c r="L52" i="9"/>
  <c r="C53" i="9"/>
  <c r="D53" i="9"/>
  <c r="E53" i="9"/>
  <c r="F53" i="9"/>
  <c r="G53" i="9"/>
  <c r="H53" i="9"/>
  <c r="I53" i="9"/>
  <c r="J53" i="9"/>
  <c r="K53" i="9"/>
  <c r="L53" i="9"/>
  <c r="C54" i="9"/>
  <c r="D54" i="9"/>
  <c r="E54" i="9"/>
  <c r="F54" i="9"/>
  <c r="G54" i="9"/>
  <c r="H54" i="9"/>
  <c r="I54" i="9"/>
  <c r="J54" i="9"/>
  <c r="K54" i="9"/>
  <c r="L54" i="9"/>
  <c r="L44" i="9"/>
  <c r="K44" i="9"/>
  <c r="J44" i="9"/>
  <c r="I44" i="9"/>
  <c r="H44" i="9"/>
  <c r="G44" i="9"/>
  <c r="F44" i="9"/>
  <c r="E44" i="9"/>
  <c r="D44" i="9"/>
  <c r="C44" i="9"/>
  <c r="L43" i="9"/>
  <c r="K43" i="9"/>
  <c r="J43" i="9"/>
  <c r="I43" i="9"/>
  <c r="H43" i="9"/>
  <c r="G43" i="9"/>
  <c r="F43" i="9"/>
  <c r="E43" i="9"/>
  <c r="D43" i="9"/>
  <c r="C43" i="9"/>
  <c r="L42" i="9"/>
  <c r="K42" i="9"/>
  <c r="J42" i="9"/>
  <c r="I42" i="9"/>
  <c r="H42" i="9"/>
  <c r="G42" i="9"/>
  <c r="F42" i="9"/>
  <c r="E42" i="9"/>
  <c r="D42" i="9"/>
  <c r="C42" i="9"/>
  <c r="L41" i="9"/>
  <c r="K41" i="9"/>
  <c r="J41" i="9"/>
  <c r="I41" i="9"/>
  <c r="H41" i="9"/>
  <c r="G41" i="9"/>
  <c r="F41" i="9"/>
  <c r="E41" i="9"/>
  <c r="D41" i="9"/>
  <c r="C41" i="9"/>
  <c r="L40" i="9"/>
  <c r="K40" i="9"/>
  <c r="J40" i="9"/>
  <c r="I40" i="9"/>
  <c r="H40" i="9"/>
  <c r="G40" i="9"/>
  <c r="F40" i="9"/>
  <c r="E40" i="9"/>
  <c r="D40" i="9"/>
  <c r="C40" i="9"/>
  <c r="L39" i="9"/>
  <c r="K39" i="9"/>
  <c r="J39" i="9"/>
  <c r="I39" i="9"/>
  <c r="H39" i="9"/>
  <c r="G39" i="9"/>
  <c r="F39" i="9"/>
  <c r="E39" i="9"/>
  <c r="D39" i="9"/>
  <c r="C39" i="9"/>
  <c r="L38" i="9"/>
  <c r="K38" i="9"/>
  <c r="J38" i="9"/>
  <c r="I38" i="9"/>
  <c r="H38" i="9"/>
  <c r="G38" i="9"/>
  <c r="F38" i="9"/>
  <c r="E38" i="9"/>
  <c r="D38" i="9"/>
  <c r="C38" i="9"/>
  <c r="L37" i="9"/>
  <c r="K37" i="9"/>
  <c r="J37" i="9"/>
  <c r="I37" i="9"/>
  <c r="H37" i="9"/>
  <c r="G37" i="9"/>
  <c r="F37" i="9"/>
  <c r="E37" i="9"/>
  <c r="D37" i="9"/>
  <c r="C37" i="9"/>
  <c r="L36" i="9"/>
  <c r="K36" i="9"/>
  <c r="J36" i="9"/>
  <c r="I36" i="9"/>
  <c r="H36" i="9"/>
  <c r="G36" i="9"/>
  <c r="F36" i="9"/>
  <c r="E36" i="9"/>
  <c r="D36" i="9"/>
  <c r="C36" i="9"/>
  <c r="L35" i="9"/>
  <c r="K35" i="9"/>
  <c r="J35" i="9"/>
  <c r="I35" i="9"/>
  <c r="H35" i="9"/>
  <c r="G35" i="9"/>
  <c r="F35" i="9"/>
  <c r="E35" i="9"/>
  <c r="D35" i="9"/>
  <c r="C35" i="9"/>
  <c r="L31" i="9"/>
  <c r="K31" i="9"/>
  <c r="J31" i="9"/>
  <c r="I31" i="9"/>
  <c r="H31" i="9"/>
  <c r="G31" i="9"/>
  <c r="F31" i="9"/>
  <c r="E31" i="9"/>
  <c r="D31" i="9"/>
  <c r="C31" i="9"/>
  <c r="L30" i="9"/>
  <c r="K30" i="9"/>
  <c r="J30" i="9"/>
  <c r="I30" i="9"/>
  <c r="H30" i="9"/>
  <c r="G30" i="9"/>
  <c r="F30" i="9"/>
  <c r="E30" i="9"/>
  <c r="D30" i="9"/>
  <c r="C30" i="9"/>
  <c r="L29" i="9"/>
  <c r="K29" i="9"/>
  <c r="J29" i="9"/>
  <c r="I29" i="9"/>
  <c r="H29" i="9"/>
  <c r="G29" i="9"/>
  <c r="F29" i="9"/>
  <c r="E29" i="9"/>
  <c r="D29" i="9"/>
  <c r="C29" i="9"/>
  <c r="L28" i="9"/>
  <c r="K28" i="9"/>
  <c r="J28" i="9"/>
  <c r="I28" i="9"/>
  <c r="H28" i="9"/>
  <c r="G28" i="9"/>
  <c r="F28" i="9"/>
  <c r="E28" i="9"/>
  <c r="D28" i="9"/>
  <c r="C28" i="9"/>
  <c r="L27" i="9"/>
  <c r="K27" i="9"/>
  <c r="J27" i="9"/>
  <c r="I27" i="9"/>
  <c r="H27" i="9"/>
  <c r="G27" i="9"/>
  <c r="F27" i="9"/>
  <c r="E27" i="9"/>
  <c r="D27" i="9"/>
  <c r="C27" i="9"/>
  <c r="L26" i="9"/>
  <c r="K26" i="9"/>
  <c r="J26" i="9"/>
  <c r="I26" i="9"/>
  <c r="H26" i="9"/>
  <c r="G26" i="9"/>
  <c r="F26" i="9"/>
  <c r="E26" i="9"/>
  <c r="D26" i="9"/>
  <c r="C26" i="9"/>
  <c r="L25" i="9"/>
  <c r="K25" i="9"/>
  <c r="J25" i="9"/>
  <c r="I25" i="9"/>
  <c r="H25" i="9"/>
  <c r="G25" i="9"/>
  <c r="F25" i="9"/>
  <c r="E25" i="9"/>
  <c r="D25" i="9"/>
  <c r="C25" i="9"/>
  <c r="L24" i="9"/>
  <c r="K24" i="9"/>
  <c r="J24" i="9"/>
  <c r="I24" i="9"/>
  <c r="H24" i="9"/>
  <c r="G24" i="9"/>
  <c r="F24" i="9"/>
  <c r="E24" i="9"/>
  <c r="D24" i="9"/>
  <c r="C24" i="9"/>
  <c r="L23" i="9"/>
  <c r="K23" i="9"/>
  <c r="J23" i="9"/>
  <c r="I23" i="9"/>
  <c r="H23" i="9"/>
  <c r="G23" i="9"/>
  <c r="F23" i="9"/>
  <c r="E23" i="9"/>
  <c r="D23" i="9"/>
  <c r="C23" i="9"/>
  <c r="L22" i="9"/>
  <c r="K22" i="9"/>
  <c r="J22" i="9"/>
  <c r="I22" i="9"/>
  <c r="H22" i="9"/>
  <c r="G22" i="9"/>
  <c r="F22" i="9"/>
  <c r="E22" i="9"/>
  <c r="D22" i="9"/>
  <c r="C22" i="9"/>
  <c r="L21" i="9"/>
  <c r="K21" i="9"/>
  <c r="J21" i="9"/>
  <c r="I21" i="9"/>
  <c r="H21" i="9"/>
  <c r="G21" i="9"/>
  <c r="F21" i="9"/>
  <c r="E21" i="9"/>
  <c r="D21" i="9"/>
  <c r="C21" i="9"/>
  <c r="L20" i="9"/>
  <c r="K20" i="9"/>
  <c r="J20" i="9"/>
  <c r="I20" i="9"/>
  <c r="H20" i="9"/>
  <c r="G20" i="9"/>
  <c r="F20" i="9"/>
  <c r="E20" i="9"/>
  <c r="D20" i="9"/>
  <c r="C20" i="9"/>
  <c r="L19" i="9"/>
  <c r="K19" i="9"/>
  <c r="J19" i="9"/>
  <c r="I19" i="9"/>
  <c r="H19" i="9"/>
  <c r="G19" i="9"/>
  <c r="F19" i="9"/>
  <c r="E19" i="9"/>
  <c r="D19" i="9"/>
  <c r="C19" i="9"/>
  <c r="L18" i="9"/>
  <c r="K18" i="9"/>
  <c r="J18" i="9"/>
  <c r="I18" i="9"/>
  <c r="H18" i="9"/>
  <c r="G18" i="9"/>
  <c r="F18" i="9"/>
  <c r="E18" i="9"/>
  <c r="D18" i="9"/>
  <c r="C18" i="9"/>
  <c r="L17" i="9"/>
  <c r="K17" i="9"/>
  <c r="J17" i="9"/>
  <c r="I17" i="9"/>
  <c r="H17" i="9"/>
  <c r="G17" i="9"/>
  <c r="F17" i="9"/>
  <c r="E17" i="9"/>
  <c r="D17" i="9"/>
  <c r="C17" i="9"/>
  <c r="L16" i="9"/>
  <c r="K16" i="9"/>
  <c r="J16" i="9"/>
  <c r="I16" i="9"/>
  <c r="H16" i="9"/>
  <c r="G16" i="9"/>
  <c r="F16" i="9"/>
  <c r="E16" i="9"/>
  <c r="D16" i="9"/>
  <c r="C16" i="9"/>
  <c r="L15" i="9"/>
  <c r="K15" i="9"/>
  <c r="J15" i="9"/>
  <c r="I15" i="9"/>
  <c r="H15" i="9"/>
  <c r="G15" i="9"/>
  <c r="F15" i="9"/>
  <c r="E15" i="9"/>
  <c r="D15" i="9"/>
  <c r="C15" i="9"/>
  <c r="L14" i="9"/>
  <c r="K14" i="9"/>
  <c r="J14" i="9"/>
  <c r="I14" i="9"/>
  <c r="H14" i="9"/>
  <c r="G14" i="9"/>
  <c r="F14" i="9"/>
  <c r="E14" i="9"/>
  <c r="D14" i="9"/>
  <c r="C14" i="9"/>
  <c r="L13" i="9"/>
  <c r="K13" i="9"/>
  <c r="J13" i="9"/>
  <c r="I13" i="9"/>
  <c r="H13" i="9"/>
  <c r="G13" i="9"/>
  <c r="F13" i="9"/>
  <c r="E13" i="9"/>
  <c r="D13" i="9"/>
  <c r="C13" i="9"/>
  <c r="L12" i="9"/>
  <c r="K12" i="9"/>
  <c r="J12" i="9"/>
  <c r="I12" i="9"/>
  <c r="H12" i="9"/>
  <c r="G12" i="9"/>
  <c r="F12" i="9"/>
  <c r="E12" i="9"/>
  <c r="D12" i="9"/>
  <c r="C12" i="9"/>
  <c r="L11" i="9"/>
  <c r="K11" i="9"/>
  <c r="J11" i="9"/>
  <c r="I11" i="9"/>
  <c r="H11" i="9"/>
  <c r="G11" i="9"/>
  <c r="F11" i="9"/>
  <c r="E11" i="9"/>
  <c r="D11" i="9"/>
  <c r="C11" i="9"/>
  <c r="L10" i="9"/>
  <c r="K10" i="9"/>
  <c r="J10" i="9"/>
  <c r="I10" i="9"/>
  <c r="H10" i="9"/>
  <c r="G10" i="9"/>
  <c r="F10" i="9"/>
  <c r="E10" i="9"/>
  <c r="D10" i="9"/>
  <c r="C10" i="9"/>
  <c r="L9" i="9"/>
  <c r="K9" i="9"/>
  <c r="J9" i="9"/>
  <c r="I9" i="9"/>
  <c r="H9" i="9"/>
  <c r="G9" i="9"/>
  <c r="F9" i="9"/>
  <c r="E9" i="9"/>
  <c r="D9" i="9"/>
  <c r="C9" i="9"/>
  <c r="L8" i="9"/>
  <c r="K8" i="9"/>
  <c r="J8" i="9"/>
  <c r="I8" i="9"/>
  <c r="H8" i="9"/>
  <c r="G8" i="9"/>
  <c r="F8" i="9"/>
  <c r="E8" i="9"/>
  <c r="D8" i="9"/>
  <c r="C8" i="9"/>
  <c r="L7" i="9"/>
  <c r="K7" i="9"/>
  <c r="J7" i="9"/>
  <c r="I7" i="9"/>
  <c r="H7" i="9"/>
  <c r="G7" i="9"/>
  <c r="F7" i="9"/>
  <c r="E7" i="9"/>
  <c r="D7" i="9"/>
  <c r="C7" i="9"/>
  <c r="L6" i="9"/>
  <c r="K6" i="9"/>
  <c r="J6" i="9"/>
  <c r="I6" i="9"/>
  <c r="H6" i="9"/>
  <c r="G6" i="9"/>
  <c r="F6" i="9"/>
  <c r="E6" i="9"/>
  <c r="D6" i="9"/>
  <c r="C6" i="9"/>
  <c r="L5" i="9"/>
  <c r="K5" i="9"/>
  <c r="J5" i="9"/>
  <c r="I5" i="9"/>
  <c r="H5" i="9"/>
  <c r="G5" i="9"/>
  <c r="F5" i="9"/>
  <c r="E5" i="9"/>
  <c r="D5" i="9"/>
  <c r="C5" i="9"/>
  <c r="L4" i="9"/>
  <c r="K4" i="9"/>
  <c r="J4" i="9"/>
  <c r="I4" i="9"/>
  <c r="H4" i="9"/>
  <c r="G4" i="9"/>
  <c r="F4" i="9"/>
  <c r="E4" i="9"/>
  <c r="D4" i="9"/>
  <c r="C4" i="9"/>
  <c r="L54" i="7"/>
  <c r="K54" i="7"/>
  <c r="J54" i="7"/>
  <c r="I54" i="7"/>
  <c r="H54" i="7"/>
  <c r="G54" i="7"/>
  <c r="F54" i="7"/>
  <c r="E54" i="7"/>
  <c r="D54" i="7"/>
  <c r="C54" i="7"/>
  <c r="L53" i="7"/>
  <c r="K53" i="7"/>
  <c r="J53" i="7"/>
  <c r="I53" i="7"/>
  <c r="H53" i="7"/>
  <c r="G53" i="7"/>
  <c r="F53" i="7"/>
  <c r="E53" i="7"/>
  <c r="D53" i="7"/>
  <c r="C53" i="7"/>
  <c r="L52" i="7"/>
  <c r="K52" i="7"/>
  <c r="J52" i="7"/>
  <c r="I52" i="7"/>
  <c r="H52" i="7"/>
  <c r="G52" i="7"/>
  <c r="F52" i="7"/>
  <c r="E52" i="7"/>
  <c r="D52" i="7"/>
  <c r="C52" i="7"/>
  <c r="L51" i="7"/>
  <c r="K51" i="7"/>
  <c r="J51" i="7"/>
  <c r="I51" i="7"/>
  <c r="H51" i="7"/>
  <c r="G51" i="7"/>
  <c r="F51" i="7"/>
  <c r="E51" i="7"/>
  <c r="D51" i="7"/>
  <c r="C51" i="7"/>
  <c r="L50" i="7"/>
  <c r="K50" i="7"/>
  <c r="J50" i="7"/>
  <c r="I50" i="7"/>
  <c r="H50" i="7"/>
  <c r="G50" i="7"/>
  <c r="F50" i="7"/>
  <c r="E50" i="7"/>
  <c r="D50" i="7"/>
  <c r="C50" i="7"/>
  <c r="L49" i="7"/>
  <c r="K49" i="7"/>
  <c r="J49" i="7"/>
  <c r="I49" i="7"/>
  <c r="H49" i="7"/>
  <c r="G49" i="7"/>
  <c r="F49" i="7"/>
  <c r="E49" i="7"/>
  <c r="D49" i="7"/>
  <c r="C49" i="7"/>
  <c r="L48" i="7"/>
  <c r="K48" i="7"/>
  <c r="J48" i="7"/>
  <c r="I48" i="7"/>
  <c r="H48" i="7"/>
  <c r="G48" i="7"/>
  <c r="F48" i="7"/>
  <c r="E48" i="7"/>
  <c r="D48" i="7"/>
  <c r="C48" i="7"/>
  <c r="L47" i="7"/>
  <c r="K47" i="7"/>
  <c r="J47" i="7"/>
  <c r="I47" i="7"/>
  <c r="H47" i="7"/>
  <c r="G47" i="7"/>
  <c r="F47" i="7"/>
  <c r="E47" i="7"/>
  <c r="D47" i="7"/>
  <c r="C47" i="7"/>
  <c r="L46" i="7"/>
  <c r="K46" i="7"/>
  <c r="J46" i="7"/>
  <c r="I46" i="7"/>
  <c r="H46" i="7"/>
  <c r="G46" i="7"/>
  <c r="F46" i="7"/>
  <c r="E46" i="7"/>
  <c r="D46" i="7"/>
  <c r="C46" i="7"/>
  <c r="L45" i="7"/>
  <c r="K45" i="7"/>
  <c r="J45" i="7"/>
  <c r="I45" i="7"/>
  <c r="H45" i="7"/>
  <c r="G45" i="7"/>
  <c r="F45" i="7"/>
  <c r="E45" i="7"/>
  <c r="D45" i="7"/>
  <c r="C45" i="7"/>
  <c r="L44" i="7"/>
  <c r="K44" i="7"/>
  <c r="J44" i="7"/>
  <c r="I44" i="7"/>
  <c r="H44" i="7"/>
  <c r="G44" i="7"/>
  <c r="F44" i="7"/>
  <c r="E44" i="7"/>
  <c r="D44" i="7"/>
  <c r="C44" i="7"/>
  <c r="L43" i="7"/>
  <c r="K43" i="7"/>
  <c r="J43" i="7"/>
  <c r="I43" i="7"/>
  <c r="H43" i="7"/>
  <c r="G43" i="7"/>
  <c r="F43" i="7"/>
  <c r="E43" i="7"/>
  <c r="D43" i="7"/>
  <c r="C43" i="7"/>
  <c r="L42" i="7"/>
  <c r="K42" i="7"/>
  <c r="J42" i="7"/>
  <c r="I42" i="7"/>
  <c r="H42" i="7"/>
  <c r="G42" i="7"/>
  <c r="F42" i="7"/>
  <c r="E42" i="7"/>
  <c r="D42" i="7"/>
  <c r="C42" i="7"/>
  <c r="L41" i="7"/>
  <c r="K41" i="7"/>
  <c r="J41" i="7"/>
  <c r="I41" i="7"/>
  <c r="H41" i="7"/>
  <c r="G41" i="7"/>
  <c r="F41" i="7"/>
  <c r="E41" i="7"/>
  <c r="D41" i="7"/>
  <c r="C41" i="7"/>
  <c r="L40" i="7"/>
  <c r="K40" i="7"/>
  <c r="J40" i="7"/>
  <c r="I40" i="7"/>
  <c r="H40" i="7"/>
  <c r="G40" i="7"/>
  <c r="F40" i="7"/>
  <c r="E40" i="7"/>
  <c r="D40" i="7"/>
  <c r="C40" i="7"/>
  <c r="L39" i="7"/>
  <c r="K39" i="7"/>
  <c r="J39" i="7"/>
  <c r="I39" i="7"/>
  <c r="H39" i="7"/>
  <c r="G39" i="7"/>
  <c r="F39" i="7"/>
  <c r="E39" i="7"/>
  <c r="D39" i="7"/>
  <c r="C39" i="7"/>
  <c r="L38" i="7"/>
  <c r="K38" i="7"/>
  <c r="J38" i="7"/>
  <c r="I38" i="7"/>
  <c r="H38" i="7"/>
  <c r="G38" i="7"/>
  <c r="F38" i="7"/>
  <c r="E38" i="7"/>
  <c r="D38" i="7"/>
  <c r="C38" i="7"/>
  <c r="L37" i="7"/>
  <c r="K37" i="7"/>
  <c r="J37" i="7"/>
  <c r="I37" i="7"/>
  <c r="H37" i="7"/>
  <c r="G37" i="7"/>
  <c r="F37" i="7"/>
  <c r="E37" i="7"/>
  <c r="D37" i="7"/>
  <c r="C37" i="7"/>
  <c r="L36" i="7"/>
  <c r="K36" i="7"/>
  <c r="J36" i="7"/>
  <c r="I36" i="7"/>
  <c r="H36" i="7"/>
  <c r="G36" i="7"/>
  <c r="F36" i="7"/>
  <c r="E36" i="7"/>
  <c r="D36" i="7"/>
  <c r="C36" i="7"/>
  <c r="L35" i="7"/>
  <c r="K35" i="7"/>
  <c r="J35" i="7"/>
  <c r="I35" i="7"/>
  <c r="H35" i="7"/>
  <c r="G35" i="7"/>
  <c r="F35" i="7"/>
  <c r="E35" i="7"/>
  <c r="D35" i="7"/>
  <c r="C35" i="7"/>
  <c r="L21" i="7"/>
  <c r="K21" i="7"/>
  <c r="J21" i="7"/>
  <c r="I21" i="7"/>
  <c r="H21" i="7"/>
  <c r="G21" i="7"/>
  <c r="F21" i="7"/>
  <c r="E21" i="7"/>
  <c r="D21" i="7"/>
  <c r="C21" i="7"/>
  <c r="L20" i="7"/>
  <c r="K20" i="7"/>
  <c r="J20" i="7"/>
  <c r="I20" i="7"/>
  <c r="H20" i="7"/>
  <c r="G20" i="7"/>
  <c r="F20" i="7"/>
  <c r="E20" i="7"/>
  <c r="D20" i="7"/>
  <c r="C20" i="7"/>
  <c r="L19" i="7"/>
  <c r="K19" i="7"/>
  <c r="J19" i="7"/>
  <c r="I19" i="7"/>
  <c r="H19" i="7"/>
  <c r="G19" i="7"/>
  <c r="F19" i="7"/>
  <c r="E19" i="7"/>
  <c r="D19" i="7"/>
  <c r="C19" i="7"/>
  <c r="L18" i="7"/>
  <c r="K18" i="7"/>
  <c r="J18" i="7"/>
  <c r="I18" i="7"/>
  <c r="H18" i="7"/>
  <c r="G18" i="7"/>
  <c r="F18" i="7"/>
  <c r="E18" i="7"/>
  <c r="D18" i="7"/>
  <c r="C18" i="7"/>
  <c r="L17" i="7"/>
  <c r="K17" i="7"/>
  <c r="J17" i="7"/>
  <c r="I17" i="7"/>
  <c r="H17" i="7"/>
  <c r="G17" i="7"/>
  <c r="F17" i="7"/>
  <c r="E17" i="7"/>
  <c r="D17" i="7"/>
  <c r="C17" i="7"/>
  <c r="L16" i="7"/>
  <c r="K16" i="7"/>
  <c r="J16" i="7"/>
  <c r="I16" i="7"/>
  <c r="H16" i="7"/>
  <c r="G16" i="7"/>
  <c r="F16" i="7"/>
  <c r="E16" i="7"/>
  <c r="D16" i="7"/>
  <c r="C16" i="7"/>
  <c r="L15" i="7"/>
  <c r="K15" i="7"/>
  <c r="J15" i="7"/>
  <c r="I15" i="7"/>
  <c r="H15" i="7"/>
  <c r="G15" i="7"/>
  <c r="F15" i="7"/>
  <c r="E15" i="7"/>
  <c r="D15" i="7"/>
  <c r="C15" i="7"/>
  <c r="L14" i="7"/>
  <c r="K14" i="7"/>
  <c r="J14" i="7"/>
  <c r="I14" i="7"/>
  <c r="H14" i="7"/>
  <c r="G14" i="7"/>
  <c r="F14" i="7"/>
  <c r="E14" i="7"/>
  <c r="D14" i="7"/>
  <c r="C14" i="7"/>
  <c r="L13" i="7"/>
  <c r="K13" i="7"/>
  <c r="J13" i="7"/>
  <c r="I13" i="7"/>
  <c r="H13" i="7"/>
  <c r="G13" i="7"/>
  <c r="F13" i="7"/>
  <c r="E13" i="7"/>
  <c r="D13" i="7"/>
  <c r="C13" i="7"/>
  <c r="L12" i="7"/>
  <c r="K12" i="7"/>
  <c r="J12" i="7"/>
  <c r="I12" i="7"/>
  <c r="H12" i="7"/>
  <c r="G12" i="7"/>
  <c r="F12" i="7"/>
  <c r="E12" i="7"/>
  <c r="D12" i="7"/>
  <c r="C12" i="7"/>
  <c r="L11" i="7"/>
  <c r="K11" i="7"/>
  <c r="J11" i="7"/>
  <c r="I11" i="7"/>
  <c r="H11" i="7"/>
  <c r="G11" i="7"/>
  <c r="F11" i="7"/>
  <c r="E11" i="7"/>
  <c r="D11" i="7"/>
  <c r="C11" i="7"/>
  <c r="L10" i="7"/>
  <c r="K10" i="7"/>
  <c r="J10" i="7"/>
  <c r="I10" i="7"/>
  <c r="H10" i="7"/>
  <c r="G10" i="7"/>
  <c r="F10" i="7"/>
  <c r="E10" i="7"/>
  <c r="D10" i="7"/>
  <c r="C10" i="7"/>
  <c r="L9" i="7"/>
  <c r="K9" i="7"/>
  <c r="J9" i="7"/>
  <c r="I9" i="7"/>
  <c r="H9" i="7"/>
  <c r="G9" i="7"/>
  <c r="F9" i="7"/>
  <c r="E9" i="7"/>
  <c r="D9" i="7"/>
  <c r="C9" i="7"/>
  <c r="L8" i="7"/>
  <c r="K8" i="7"/>
  <c r="J8" i="7"/>
  <c r="I8" i="7"/>
  <c r="H8" i="7"/>
  <c r="G8" i="7"/>
  <c r="F8" i="7"/>
  <c r="E8" i="7"/>
  <c r="D8" i="7"/>
  <c r="C8" i="7"/>
  <c r="L7" i="7"/>
  <c r="K7" i="7"/>
  <c r="J7" i="7"/>
  <c r="I7" i="7"/>
  <c r="H7" i="7"/>
  <c r="G7" i="7"/>
  <c r="F7" i="7"/>
  <c r="E7" i="7"/>
  <c r="D7" i="7"/>
  <c r="C7" i="7"/>
  <c r="L6" i="7"/>
  <c r="K6" i="7"/>
  <c r="J6" i="7"/>
  <c r="I6" i="7"/>
  <c r="H6" i="7"/>
  <c r="G6" i="7"/>
  <c r="F6" i="7"/>
  <c r="E6" i="7"/>
  <c r="D6" i="7"/>
  <c r="C6" i="7"/>
  <c r="L5" i="7"/>
  <c r="K5" i="7"/>
  <c r="J5" i="7"/>
  <c r="I5" i="7"/>
  <c r="H5" i="7"/>
  <c r="G5" i="7"/>
  <c r="F5" i="7"/>
  <c r="E5" i="7"/>
  <c r="D5" i="7"/>
  <c r="C5" i="7"/>
  <c r="L4" i="7"/>
  <c r="K4" i="7"/>
  <c r="J4" i="7"/>
  <c r="I4" i="7"/>
  <c r="H4" i="7"/>
  <c r="G4" i="7"/>
  <c r="F4" i="7"/>
  <c r="E4" i="7"/>
  <c r="D4" i="7"/>
  <c r="C4" i="7"/>
  <c r="O35" i="5"/>
  <c r="X44" i="5"/>
  <c r="W44" i="5"/>
  <c r="V44" i="5"/>
  <c r="U44" i="5"/>
  <c r="T44" i="5"/>
  <c r="S44" i="5"/>
  <c r="R44" i="5"/>
  <c r="Q44" i="5"/>
  <c r="P44" i="5"/>
  <c r="O44" i="5"/>
  <c r="X43" i="5"/>
  <c r="W43" i="5"/>
  <c r="V43" i="5"/>
  <c r="U43" i="5"/>
  <c r="T43" i="5"/>
  <c r="S43" i="5"/>
  <c r="R43" i="5"/>
  <c r="Q43" i="5"/>
  <c r="P43" i="5"/>
  <c r="O43" i="5"/>
  <c r="X42" i="5"/>
  <c r="W42" i="5"/>
  <c r="V42" i="5"/>
  <c r="U42" i="5"/>
  <c r="T42" i="5"/>
  <c r="S42" i="5"/>
  <c r="R42" i="5"/>
  <c r="Q42" i="5"/>
  <c r="P42" i="5"/>
  <c r="O42" i="5"/>
  <c r="X41" i="5"/>
  <c r="W41" i="5"/>
  <c r="V41" i="5"/>
  <c r="U41" i="5"/>
  <c r="T41" i="5"/>
  <c r="S41" i="5"/>
  <c r="R41" i="5"/>
  <c r="Q41" i="5"/>
  <c r="P41" i="5"/>
  <c r="O41" i="5"/>
  <c r="X40" i="5"/>
  <c r="W40" i="5"/>
  <c r="V40" i="5"/>
  <c r="U40" i="5"/>
  <c r="T40" i="5"/>
  <c r="S40" i="5"/>
  <c r="R40" i="5"/>
  <c r="Q40" i="5"/>
  <c r="P40" i="5"/>
  <c r="O40" i="5"/>
  <c r="X39" i="5"/>
  <c r="W39" i="5"/>
  <c r="V39" i="5"/>
  <c r="U39" i="5"/>
  <c r="T39" i="5"/>
  <c r="S39" i="5"/>
  <c r="R39" i="5"/>
  <c r="Q39" i="5"/>
  <c r="P39" i="5"/>
  <c r="O39" i="5"/>
  <c r="X38" i="5"/>
  <c r="W38" i="5"/>
  <c r="V38" i="5"/>
  <c r="U38" i="5"/>
  <c r="T38" i="5"/>
  <c r="S38" i="5"/>
  <c r="R38" i="5"/>
  <c r="Q38" i="5"/>
  <c r="P38" i="5"/>
  <c r="O38" i="5"/>
  <c r="X37" i="5"/>
  <c r="W37" i="5"/>
  <c r="V37" i="5"/>
  <c r="U37" i="5"/>
  <c r="T37" i="5"/>
  <c r="S37" i="5"/>
  <c r="R37" i="5"/>
  <c r="Q37" i="5"/>
  <c r="P37" i="5"/>
  <c r="O37" i="5"/>
  <c r="X36" i="5"/>
  <c r="W36" i="5"/>
  <c r="V36" i="5"/>
  <c r="U36" i="5"/>
  <c r="T36" i="5"/>
  <c r="S36" i="5"/>
  <c r="R36" i="5"/>
  <c r="Q36" i="5"/>
  <c r="P36" i="5"/>
  <c r="O36" i="5"/>
  <c r="X35" i="5"/>
  <c r="W35" i="5"/>
  <c r="V35" i="5"/>
  <c r="U35" i="5"/>
  <c r="T35" i="5"/>
  <c r="S35" i="5"/>
  <c r="R35" i="5"/>
  <c r="Q35" i="5"/>
  <c r="P35" i="5"/>
  <c r="L20" i="6"/>
  <c r="L53" i="6" s="1"/>
  <c r="L53" i="5" s="1"/>
  <c r="K20" i="6"/>
  <c r="K53" i="6" s="1"/>
  <c r="K53" i="5" s="1"/>
  <c r="J20" i="6"/>
  <c r="I20" i="6"/>
  <c r="H20" i="6"/>
  <c r="G20" i="6"/>
  <c r="F20" i="6"/>
  <c r="F53" i="6" s="1"/>
  <c r="F53" i="5" s="1"/>
  <c r="E20" i="6"/>
  <c r="D20" i="6"/>
  <c r="D20" i="5" s="1"/>
  <c r="C20" i="6"/>
  <c r="X31" i="5"/>
  <c r="W31" i="5"/>
  <c r="V31" i="5"/>
  <c r="U31" i="5"/>
  <c r="T31" i="5"/>
  <c r="S31" i="5"/>
  <c r="R31" i="5"/>
  <c r="Q31" i="5"/>
  <c r="P31" i="5"/>
  <c r="O31" i="5"/>
  <c r="X30" i="5"/>
  <c r="W30" i="5"/>
  <c r="V30" i="5"/>
  <c r="U30" i="5"/>
  <c r="T30" i="5"/>
  <c r="S30" i="5"/>
  <c r="R30" i="5"/>
  <c r="Q30" i="5"/>
  <c r="P30" i="5"/>
  <c r="O30" i="5"/>
  <c r="X29" i="5"/>
  <c r="W29" i="5"/>
  <c r="V29" i="5"/>
  <c r="U29" i="5"/>
  <c r="T29" i="5"/>
  <c r="S29" i="5"/>
  <c r="R29" i="5"/>
  <c r="Q29" i="5"/>
  <c r="P29" i="5"/>
  <c r="O29" i="5"/>
  <c r="X28" i="5"/>
  <c r="W28" i="5"/>
  <c r="V28" i="5"/>
  <c r="U28" i="5"/>
  <c r="T28" i="5"/>
  <c r="S28" i="5"/>
  <c r="R28" i="5"/>
  <c r="Q28" i="5"/>
  <c r="P28" i="5"/>
  <c r="O28" i="5"/>
  <c r="X27" i="5"/>
  <c r="W27" i="5"/>
  <c r="V27" i="5"/>
  <c r="U27" i="5"/>
  <c r="T27" i="5"/>
  <c r="S27" i="5"/>
  <c r="R27" i="5"/>
  <c r="Q27" i="5"/>
  <c r="P27" i="5"/>
  <c r="O27" i="5"/>
  <c r="X26" i="5"/>
  <c r="W26" i="5"/>
  <c r="V26" i="5"/>
  <c r="U26" i="5"/>
  <c r="T26" i="5"/>
  <c r="S26" i="5"/>
  <c r="R26" i="5"/>
  <c r="Q26" i="5"/>
  <c r="P26" i="5"/>
  <c r="O26" i="5"/>
  <c r="X25" i="5"/>
  <c r="W25" i="5"/>
  <c r="V25" i="5"/>
  <c r="U25" i="5"/>
  <c r="T25" i="5"/>
  <c r="S25" i="5"/>
  <c r="R25" i="5"/>
  <c r="Q25" i="5"/>
  <c r="P25" i="5"/>
  <c r="O25" i="5"/>
  <c r="X24" i="5"/>
  <c r="W24" i="5"/>
  <c r="V24" i="5"/>
  <c r="U24" i="5"/>
  <c r="T24" i="5"/>
  <c r="S24" i="5"/>
  <c r="R24" i="5"/>
  <c r="Q24" i="5"/>
  <c r="P24" i="5"/>
  <c r="O24" i="5"/>
  <c r="X23" i="5"/>
  <c r="W23" i="5"/>
  <c r="V23" i="5"/>
  <c r="U23" i="5"/>
  <c r="T23" i="5"/>
  <c r="S23" i="5"/>
  <c r="R23" i="5"/>
  <c r="Q23" i="5"/>
  <c r="P23" i="5"/>
  <c r="O23" i="5"/>
  <c r="X22" i="5"/>
  <c r="W22" i="5"/>
  <c r="V22" i="5"/>
  <c r="U22" i="5"/>
  <c r="T22" i="5"/>
  <c r="S22" i="5"/>
  <c r="R22" i="5"/>
  <c r="Q22" i="5"/>
  <c r="P22" i="5"/>
  <c r="O22" i="5"/>
  <c r="X21" i="5"/>
  <c r="W21" i="5"/>
  <c r="V21" i="5"/>
  <c r="U21" i="5"/>
  <c r="T21" i="5"/>
  <c r="S21" i="5"/>
  <c r="R21" i="5"/>
  <c r="Q21" i="5"/>
  <c r="P21" i="5"/>
  <c r="O21" i="5"/>
  <c r="U20" i="5"/>
  <c r="O20" i="5"/>
  <c r="L54" i="6"/>
  <c r="K54" i="6"/>
  <c r="J54" i="6"/>
  <c r="I54" i="6"/>
  <c r="H54" i="6"/>
  <c r="H54" i="5" s="1"/>
  <c r="G54" i="6"/>
  <c r="G54" i="5" s="1"/>
  <c r="F54" i="6"/>
  <c r="F54" i="5" s="1"/>
  <c r="E54" i="6"/>
  <c r="E54" i="5" s="1"/>
  <c r="D54" i="6"/>
  <c r="C54" i="6"/>
  <c r="J53" i="6"/>
  <c r="J53" i="5" s="1"/>
  <c r="J19" i="6" s="1"/>
  <c r="I53" i="6"/>
  <c r="I53" i="5" s="1"/>
  <c r="H53" i="6"/>
  <c r="G53" i="6"/>
  <c r="G53" i="5" s="1"/>
  <c r="G19" i="6" s="1"/>
  <c r="E53" i="6"/>
  <c r="C53" i="6"/>
  <c r="L54" i="5"/>
  <c r="K54" i="5"/>
  <c r="J54" i="5"/>
  <c r="I54" i="5"/>
  <c r="D54" i="5"/>
  <c r="C54" i="5"/>
  <c r="H53" i="5"/>
  <c r="H19" i="6" s="1"/>
  <c r="E53" i="5"/>
  <c r="C53" i="5"/>
  <c r="C19" i="6" s="1"/>
  <c r="L21" i="5"/>
  <c r="K21" i="5"/>
  <c r="J21" i="5"/>
  <c r="I21" i="5"/>
  <c r="H21" i="5"/>
  <c r="G21" i="5"/>
  <c r="F21" i="5"/>
  <c r="E21" i="5"/>
  <c r="D21" i="5"/>
  <c r="C21" i="5"/>
  <c r="K20" i="5"/>
  <c r="J20" i="5"/>
  <c r="I20" i="5"/>
  <c r="H20" i="5"/>
  <c r="T20" i="5" s="1"/>
  <c r="G20" i="5"/>
  <c r="S20" i="5" s="1"/>
  <c r="E20" i="5"/>
  <c r="Q20" i="5" s="1"/>
  <c r="C20" i="5"/>
  <c r="L54" i="2"/>
  <c r="K54" i="2"/>
  <c r="J54" i="2"/>
  <c r="I54" i="2"/>
  <c r="H54" i="2"/>
  <c r="G54" i="2"/>
  <c r="F54" i="2"/>
  <c r="E54" i="2"/>
  <c r="D54" i="2"/>
  <c r="C54" i="2"/>
  <c r="L53" i="2"/>
  <c r="K53" i="2"/>
  <c r="J53" i="2"/>
  <c r="I53" i="2"/>
  <c r="H53" i="2"/>
  <c r="G53" i="2"/>
  <c r="F53" i="2"/>
  <c r="E53" i="2"/>
  <c r="D53" i="2"/>
  <c r="C53" i="2"/>
  <c r="L52" i="2"/>
  <c r="K52" i="2"/>
  <c r="J52" i="2"/>
  <c r="I52" i="2"/>
  <c r="H52" i="2"/>
  <c r="G52" i="2"/>
  <c r="F52" i="2"/>
  <c r="E52" i="2"/>
  <c r="D52" i="2"/>
  <c r="C52" i="2"/>
  <c r="L51" i="2"/>
  <c r="K51" i="2"/>
  <c r="J51" i="2"/>
  <c r="I51" i="2"/>
  <c r="H51" i="2"/>
  <c r="G51" i="2"/>
  <c r="F51" i="2"/>
  <c r="E51" i="2"/>
  <c r="D51" i="2"/>
  <c r="C51" i="2"/>
  <c r="L50" i="2"/>
  <c r="K50" i="2"/>
  <c r="J50" i="2"/>
  <c r="I50" i="2"/>
  <c r="H50" i="2"/>
  <c r="G50" i="2"/>
  <c r="F50" i="2"/>
  <c r="E50" i="2"/>
  <c r="D50" i="2"/>
  <c r="C50" i="2"/>
  <c r="L49" i="2"/>
  <c r="K49" i="2"/>
  <c r="J49" i="2"/>
  <c r="I49" i="2"/>
  <c r="H49" i="2"/>
  <c r="G49" i="2"/>
  <c r="F49" i="2"/>
  <c r="E49" i="2"/>
  <c r="D49" i="2"/>
  <c r="C49" i="2"/>
  <c r="L48" i="2"/>
  <c r="K48" i="2"/>
  <c r="J48" i="2"/>
  <c r="I48" i="2"/>
  <c r="H48" i="2"/>
  <c r="G48" i="2"/>
  <c r="F48" i="2"/>
  <c r="E48" i="2"/>
  <c r="D48" i="2"/>
  <c r="C48" i="2"/>
  <c r="L47" i="2"/>
  <c r="K47" i="2"/>
  <c r="J47" i="2"/>
  <c r="I47" i="2"/>
  <c r="H47" i="2"/>
  <c r="G47" i="2"/>
  <c r="F47" i="2"/>
  <c r="E47" i="2"/>
  <c r="D47" i="2"/>
  <c r="C47" i="2"/>
  <c r="L46" i="2"/>
  <c r="K46" i="2"/>
  <c r="J46" i="2"/>
  <c r="I46" i="2"/>
  <c r="H46" i="2"/>
  <c r="G46" i="2"/>
  <c r="F46" i="2"/>
  <c r="E46" i="2"/>
  <c r="D46" i="2"/>
  <c r="C46" i="2"/>
  <c r="L45" i="2"/>
  <c r="K45" i="2"/>
  <c r="J45" i="2"/>
  <c r="I45" i="2"/>
  <c r="H45" i="2"/>
  <c r="G45" i="2"/>
  <c r="F45" i="2"/>
  <c r="E45" i="2"/>
  <c r="D45" i="2"/>
  <c r="C45" i="2"/>
  <c r="L44" i="2"/>
  <c r="K44" i="2"/>
  <c r="J44" i="2"/>
  <c r="I44" i="2"/>
  <c r="H44" i="2"/>
  <c r="G44" i="2"/>
  <c r="F44" i="2"/>
  <c r="E44" i="2"/>
  <c r="D44" i="2"/>
  <c r="C44" i="2"/>
  <c r="L43" i="2"/>
  <c r="K43" i="2"/>
  <c r="J43" i="2"/>
  <c r="I43" i="2"/>
  <c r="H43" i="2"/>
  <c r="G43" i="2"/>
  <c r="F43" i="2"/>
  <c r="E43" i="2"/>
  <c r="D43" i="2"/>
  <c r="C43" i="2"/>
  <c r="L42" i="2"/>
  <c r="K42" i="2"/>
  <c r="J42" i="2"/>
  <c r="I42" i="2"/>
  <c r="H42" i="2"/>
  <c r="G42" i="2"/>
  <c r="F42" i="2"/>
  <c r="E42" i="2"/>
  <c r="D42" i="2"/>
  <c r="C42" i="2"/>
  <c r="L41" i="2"/>
  <c r="K41" i="2"/>
  <c r="J41" i="2"/>
  <c r="I41" i="2"/>
  <c r="H41" i="2"/>
  <c r="G41" i="2"/>
  <c r="F41" i="2"/>
  <c r="E41" i="2"/>
  <c r="D41" i="2"/>
  <c r="C41" i="2"/>
  <c r="L40" i="2"/>
  <c r="K40" i="2"/>
  <c r="J40" i="2"/>
  <c r="I40" i="2"/>
  <c r="H40" i="2"/>
  <c r="G40" i="2"/>
  <c r="F40" i="2"/>
  <c r="E40" i="2"/>
  <c r="D40" i="2"/>
  <c r="C40" i="2"/>
  <c r="L39" i="2"/>
  <c r="K39" i="2"/>
  <c r="J39" i="2"/>
  <c r="I39" i="2"/>
  <c r="H39" i="2"/>
  <c r="G39" i="2"/>
  <c r="F39" i="2"/>
  <c r="E39" i="2"/>
  <c r="D39" i="2"/>
  <c r="C39" i="2"/>
  <c r="L38" i="2"/>
  <c r="K38" i="2"/>
  <c r="J38" i="2"/>
  <c r="I38" i="2"/>
  <c r="H38" i="2"/>
  <c r="G38" i="2"/>
  <c r="F38" i="2"/>
  <c r="E38" i="2"/>
  <c r="D38" i="2"/>
  <c r="C38" i="2"/>
  <c r="L37" i="2"/>
  <c r="K37" i="2"/>
  <c r="J37" i="2"/>
  <c r="I37" i="2"/>
  <c r="H37" i="2"/>
  <c r="G37" i="2"/>
  <c r="F37" i="2"/>
  <c r="E37" i="2"/>
  <c r="D37" i="2"/>
  <c r="C37" i="2"/>
  <c r="L36" i="2"/>
  <c r="K36" i="2"/>
  <c r="J36" i="2"/>
  <c r="I36" i="2"/>
  <c r="H36" i="2"/>
  <c r="G36" i="2"/>
  <c r="F36" i="2"/>
  <c r="E36" i="2"/>
  <c r="D36" i="2"/>
  <c r="C36" i="2"/>
  <c r="L35" i="2"/>
  <c r="K35" i="2"/>
  <c r="J35" i="2"/>
  <c r="I35" i="2"/>
  <c r="H35" i="2"/>
  <c r="G35" i="2"/>
  <c r="F35" i="2"/>
  <c r="E35" i="2"/>
  <c r="D35" i="2"/>
  <c r="C35" i="2"/>
  <c r="L21" i="2"/>
  <c r="K21" i="2"/>
  <c r="J21" i="2"/>
  <c r="I21" i="2"/>
  <c r="H21" i="2"/>
  <c r="G21" i="2"/>
  <c r="F21" i="2"/>
  <c r="E21" i="2"/>
  <c r="D21" i="2"/>
  <c r="L20" i="2"/>
  <c r="K20" i="2"/>
  <c r="J20" i="2"/>
  <c r="I20" i="2"/>
  <c r="H20" i="2"/>
  <c r="G20" i="2"/>
  <c r="F20" i="2"/>
  <c r="E20" i="2"/>
  <c r="D20" i="2"/>
  <c r="L19" i="2"/>
  <c r="K19" i="2"/>
  <c r="J19" i="2"/>
  <c r="I19" i="2"/>
  <c r="H19" i="2"/>
  <c r="G19" i="2"/>
  <c r="F19" i="2"/>
  <c r="E19" i="2"/>
  <c r="D19" i="2"/>
  <c r="L18" i="2"/>
  <c r="K18" i="2"/>
  <c r="J18" i="2"/>
  <c r="I18" i="2"/>
  <c r="H18" i="2"/>
  <c r="G18" i="2"/>
  <c r="F18" i="2"/>
  <c r="E18" i="2"/>
  <c r="D18" i="2"/>
  <c r="L17" i="2"/>
  <c r="K17" i="2"/>
  <c r="J17" i="2"/>
  <c r="I17" i="2"/>
  <c r="H17" i="2"/>
  <c r="G17" i="2"/>
  <c r="F17" i="2"/>
  <c r="E17" i="2"/>
  <c r="D17" i="2"/>
  <c r="L16" i="2"/>
  <c r="K16" i="2"/>
  <c r="J16" i="2"/>
  <c r="I16" i="2"/>
  <c r="H16" i="2"/>
  <c r="G16" i="2"/>
  <c r="F16" i="2"/>
  <c r="E16" i="2"/>
  <c r="D16" i="2"/>
  <c r="L15" i="2"/>
  <c r="K15" i="2"/>
  <c r="J15" i="2"/>
  <c r="I15" i="2"/>
  <c r="H15" i="2"/>
  <c r="G15" i="2"/>
  <c r="F15" i="2"/>
  <c r="E15" i="2"/>
  <c r="D15" i="2"/>
  <c r="L14" i="2"/>
  <c r="K14" i="2"/>
  <c r="J14" i="2"/>
  <c r="I14" i="2"/>
  <c r="H14" i="2"/>
  <c r="G14" i="2"/>
  <c r="F14" i="2"/>
  <c r="E14" i="2"/>
  <c r="D14" i="2"/>
  <c r="L13" i="2"/>
  <c r="K13" i="2"/>
  <c r="J13" i="2"/>
  <c r="I13" i="2"/>
  <c r="H13" i="2"/>
  <c r="G13" i="2"/>
  <c r="F13" i="2"/>
  <c r="E13" i="2"/>
  <c r="D13" i="2"/>
  <c r="L12" i="2"/>
  <c r="K12" i="2"/>
  <c r="J12" i="2"/>
  <c r="I12" i="2"/>
  <c r="H12" i="2"/>
  <c r="G12" i="2"/>
  <c r="F12" i="2"/>
  <c r="E12" i="2"/>
  <c r="D12" i="2"/>
  <c r="L11" i="2"/>
  <c r="K11" i="2"/>
  <c r="J11" i="2"/>
  <c r="I11" i="2"/>
  <c r="H11" i="2"/>
  <c r="G11" i="2"/>
  <c r="F11" i="2"/>
  <c r="E11" i="2"/>
  <c r="D11" i="2"/>
  <c r="L10" i="2"/>
  <c r="K10" i="2"/>
  <c r="J10" i="2"/>
  <c r="I10" i="2"/>
  <c r="H10" i="2"/>
  <c r="G10" i="2"/>
  <c r="F10" i="2"/>
  <c r="E10" i="2"/>
  <c r="D10" i="2"/>
  <c r="L9" i="2"/>
  <c r="K9" i="2"/>
  <c r="J9" i="2"/>
  <c r="I9" i="2"/>
  <c r="H9" i="2"/>
  <c r="G9" i="2"/>
  <c r="F9" i="2"/>
  <c r="E9" i="2"/>
  <c r="D9" i="2"/>
  <c r="L8" i="2"/>
  <c r="K8" i="2"/>
  <c r="J8" i="2"/>
  <c r="I8" i="2"/>
  <c r="H8" i="2"/>
  <c r="G8" i="2"/>
  <c r="F8" i="2"/>
  <c r="E8" i="2"/>
  <c r="D8" i="2"/>
  <c r="L7" i="2"/>
  <c r="K7" i="2"/>
  <c r="J7" i="2"/>
  <c r="I7" i="2"/>
  <c r="H7" i="2"/>
  <c r="G7" i="2"/>
  <c r="F7" i="2"/>
  <c r="E7" i="2"/>
  <c r="D7" i="2"/>
  <c r="L6" i="2"/>
  <c r="K6" i="2"/>
  <c r="J6" i="2"/>
  <c r="I6" i="2"/>
  <c r="H6" i="2"/>
  <c r="G6" i="2"/>
  <c r="F6" i="2"/>
  <c r="E6" i="2"/>
  <c r="D6" i="2"/>
  <c r="L5" i="2"/>
  <c r="K5" i="2"/>
  <c r="J5" i="2"/>
  <c r="I5" i="2"/>
  <c r="H5" i="2"/>
  <c r="G5" i="2"/>
  <c r="F5" i="2"/>
  <c r="E5" i="2"/>
  <c r="D5" i="2"/>
  <c r="L4" i="2"/>
  <c r="K4" i="2"/>
  <c r="J4" i="2"/>
  <c r="I4" i="2"/>
  <c r="H4" i="2"/>
  <c r="G4" i="2"/>
  <c r="F4" i="2"/>
  <c r="E4" i="2"/>
  <c r="D4" i="2"/>
  <c r="C16" i="2"/>
  <c r="C15" i="2"/>
  <c r="C14" i="2"/>
  <c r="C13" i="2"/>
  <c r="C12" i="2"/>
  <c r="C11" i="2"/>
  <c r="C10" i="2"/>
  <c r="C9" i="2"/>
  <c r="C8" i="2"/>
  <c r="C7" i="2"/>
  <c r="C6" i="2"/>
  <c r="C5" i="2"/>
  <c r="C4" i="2"/>
  <c r="C21" i="2"/>
  <c r="C20" i="2"/>
  <c r="C19" i="2"/>
  <c r="C18" i="2"/>
  <c r="C17" i="2"/>
  <c r="V30" i="1"/>
  <c r="U30" i="1"/>
  <c r="T30" i="1"/>
  <c r="S30" i="1"/>
  <c r="R30" i="1"/>
  <c r="Q21" i="1" s="1"/>
  <c r="Q30" i="1" s="1"/>
  <c r="P21" i="1" s="1"/>
  <c r="V29" i="1"/>
  <c r="U29" i="1"/>
  <c r="T29" i="1"/>
  <c r="S29" i="1"/>
  <c r="R29" i="1"/>
  <c r="Q20" i="1" s="1"/>
  <c r="V28" i="1"/>
  <c r="U28" i="1"/>
  <c r="T28" i="1"/>
  <c r="S28" i="1"/>
  <c r="R28" i="1"/>
  <c r="Q19" i="1" s="1"/>
  <c r="V27" i="1"/>
  <c r="U27" i="1"/>
  <c r="T27" i="1"/>
  <c r="S27" i="1"/>
  <c r="R27" i="1"/>
  <c r="Q18" i="1" s="1"/>
  <c r="V26" i="1"/>
  <c r="U26" i="1"/>
  <c r="T26" i="1"/>
  <c r="S26" i="1"/>
  <c r="R26" i="1"/>
  <c r="Q17" i="1" s="1"/>
  <c r="V25" i="1"/>
  <c r="U25" i="1"/>
  <c r="T25" i="1"/>
  <c r="S25" i="1"/>
  <c r="R25" i="1"/>
  <c r="Q16" i="1" s="1"/>
  <c r="Q25" i="1" s="1"/>
  <c r="P16" i="1" s="1"/>
  <c r="H45" i="10" l="1"/>
  <c r="D47" i="10"/>
  <c r="J48" i="10"/>
  <c r="F50" i="10"/>
  <c r="L51" i="10"/>
  <c r="H53" i="10"/>
  <c r="D36" i="10"/>
  <c r="J37" i="10"/>
  <c r="F39" i="10"/>
  <c r="L40" i="10"/>
  <c r="H42" i="10"/>
  <c r="D44" i="10"/>
  <c r="J45" i="10"/>
  <c r="F47" i="10"/>
  <c r="L48" i="10"/>
  <c r="H50" i="10"/>
  <c r="D52" i="10"/>
  <c r="J53" i="10"/>
  <c r="E36" i="10"/>
  <c r="K37" i="10"/>
  <c r="G39" i="10"/>
  <c r="C41" i="10"/>
  <c r="I42" i="10"/>
  <c r="E44" i="10"/>
  <c r="E35" i="10"/>
  <c r="K36" i="10"/>
  <c r="G38" i="10"/>
  <c r="C40" i="10"/>
  <c r="I41" i="10"/>
  <c r="E43" i="10"/>
  <c r="K44" i="10"/>
  <c r="P20" i="5"/>
  <c r="G19" i="5"/>
  <c r="G52" i="6"/>
  <c r="G52" i="5" s="1"/>
  <c r="F19" i="6"/>
  <c r="I19" i="6"/>
  <c r="J19" i="5"/>
  <c r="J52" i="6"/>
  <c r="J52" i="5" s="1"/>
  <c r="C52" i="6"/>
  <c r="C52" i="5" s="1"/>
  <c r="C19" i="5"/>
  <c r="K19" i="6"/>
  <c r="H19" i="5"/>
  <c r="H52" i="6"/>
  <c r="H52" i="5" s="1"/>
  <c r="L19" i="6"/>
  <c r="F20" i="5"/>
  <c r="V20" i="5"/>
  <c r="W20" i="5"/>
  <c r="L20" i="5"/>
  <c r="D53" i="6"/>
  <c r="D53" i="5" s="1"/>
  <c r="E19" i="6"/>
  <c r="P25" i="1"/>
  <c r="O16" i="1" s="1"/>
  <c r="Q28" i="1"/>
  <c r="P19" i="1" s="1"/>
  <c r="P30" i="1"/>
  <c r="O21" i="1" s="1"/>
  <c r="Q27" i="1"/>
  <c r="P18" i="1" s="1"/>
  <c r="Q29" i="1"/>
  <c r="P20" i="1" s="1"/>
  <c r="Q26" i="1"/>
  <c r="P17" i="1" s="1"/>
  <c r="O19" i="5" l="1"/>
  <c r="X20" i="5"/>
  <c r="C18" i="6"/>
  <c r="D19" i="6"/>
  <c r="J18" i="6"/>
  <c r="V19" i="5"/>
  <c r="I19" i="5"/>
  <c r="I52" i="6"/>
  <c r="I52" i="5" s="1"/>
  <c r="R20" i="5"/>
  <c r="F52" i="6"/>
  <c r="F52" i="5" s="1"/>
  <c r="F19" i="5"/>
  <c r="L19" i="5"/>
  <c r="L52" i="6"/>
  <c r="L52" i="5" s="1"/>
  <c r="G18" i="6"/>
  <c r="S19" i="5"/>
  <c r="H18" i="6"/>
  <c r="T19" i="5"/>
  <c r="K19" i="5"/>
  <c r="K52" i="6"/>
  <c r="K52" i="5" s="1"/>
  <c r="E52" i="6"/>
  <c r="E52" i="5" s="1"/>
  <c r="E19" i="5"/>
  <c r="P28" i="1"/>
  <c r="O19" i="1" s="1"/>
  <c r="O25" i="1"/>
  <c r="N16" i="1" s="1"/>
  <c r="P26" i="1"/>
  <c r="O17" i="1" s="1"/>
  <c r="P29" i="1"/>
  <c r="O20" i="1" s="1"/>
  <c r="P27" i="1"/>
  <c r="O18" i="1" s="1"/>
  <c r="O30" i="1"/>
  <c r="N21" i="1" s="1"/>
  <c r="I18" i="6" l="1"/>
  <c r="K18" i="6"/>
  <c r="W19" i="5"/>
  <c r="J51" i="6"/>
  <c r="J51" i="5" s="1"/>
  <c r="J18" i="5"/>
  <c r="D52" i="6"/>
  <c r="D52" i="5" s="1"/>
  <c r="D19" i="5"/>
  <c r="G18" i="5"/>
  <c r="G51" i="6"/>
  <c r="G51" i="5" s="1"/>
  <c r="Q19" i="5"/>
  <c r="C18" i="5"/>
  <c r="C51" i="6"/>
  <c r="C51" i="5" s="1"/>
  <c r="E18" i="6"/>
  <c r="L18" i="6"/>
  <c r="U19" i="5"/>
  <c r="H18" i="5"/>
  <c r="H51" i="6"/>
  <c r="H51" i="5" s="1"/>
  <c r="X19" i="5"/>
  <c r="R19" i="5"/>
  <c r="F18" i="6"/>
  <c r="N25" i="1"/>
  <c r="M16" i="1" s="1"/>
  <c r="K4" i="1" s="1"/>
  <c r="O28" i="1"/>
  <c r="N19" i="1" s="1"/>
  <c r="O27" i="1"/>
  <c r="N18" i="1" s="1"/>
  <c r="N30" i="1"/>
  <c r="M21" i="1" s="1"/>
  <c r="K9" i="1" s="1"/>
  <c r="O29" i="1"/>
  <c r="N20" i="1" s="1"/>
  <c r="O26" i="1"/>
  <c r="N17" i="1" s="1"/>
  <c r="O18" i="5" l="1"/>
  <c r="V18" i="5"/>
  <c r="D18" i="6"/>
  <c r="T18" i="5"/>
  <c r="P19" i="5"/>
  <c r="H17" i="6"/>
  <c r="K51" i="6"/>
  <c r="K51" i="5" s="1"/>
  <c r="K18" i="5"/>
  <c r="G17" i="6"/>
  <c r="C17" i="6"/>
  <c r="I51" i="6"/>
  <c r="I51" i="5" s="1"/>
  <c r="I18" i="5"/>
  <c r="F18" i="5"/>
  <c r="F51" i="6"/>
  <c r="F51" i="5" s="1"/>
  <c r="S18" i="5"/>
  <c r="J17" i="6"/>
  <c r="L51" i="6"/>
  <c r="L51" i="5" s="1"/>
  <c r="L18" i="5"/>
  <c r="E18" i="5"/>
  <c r="E51" i="6"/>
  <c r="E51" i="5" s="1"/>
  <c r="N28" i="1"/>
  <c r="M19" i="1" s="1"/>
  <c r="K7" i="1" s="1"/>
  <c r="M25" i="1"/>
  <c r="K16" i="1"/>
  <c r="N26" i="1"/>
  <c r="M17" i="1" s="1"/>
  <c r="K5" i="1" s="1"/>
  <c r="N29" i="1"/>
  <c r="M20" i="1" s="1"/>
  <c r="K8" i="1" s="1"/>
  <c r="M30" i="1"/>
  <c r="K21" i="1"/>
  <c r="N27" i="1"/>
  <c r="M18" i="1" s="1"/>
  <c r="K6" i="1" s="1"/>
  <c r="K10" i="1" s="1"/>
  <c r="E17" i="6" l="1"/>
  <c r="J50" i="6"/>
  <c r="J50" i="5" s="1"/>
  <c r="J17" i="5"/>
  <c r="Q18" i="5"/>
  <c r="K17" i="6"/>
  <c r="D18" i="5"/>
  <c r="D51" i="6"/>
  <c r="D51" i="5" s="1"/>
  <c r="L17" i="6"/>
  <c r="H50" i="6"/>
  <c r="H50" i="5" s="1"/>
  <c r="H17" i="5"/>
  <c r="R18" i="5"/>
  <c r="U18" i="5"/>
  <c r="G50" i="6"/>
  <c r="G50" i="5" s="1"/>
  <c r="G17" i="5"/>
  <c r="W18" i="5"/>
  <c r="X18" i="5"/>
  <c r="F17" i="6"/>
  <c r="I17" i="6"/>
  <c r="C50" i="6"/>
  <c r="C50" i="5" s="1"/>
  <c r="C17" i="5"/>
  <c r="L21" i="1"/>
  <c r="J21" i="1" s="1"/>
  <c r="G30" i="1"/>
  <c r="F30" i="1" s="1"/>
  <c r="E30" i="1" s="1"/>
  <c r="D30" i="1" s="1"/>
  <c r="C30" i="1" s="1"/>
  <c r="L9" i="1" s="1"/>
  <c r="L16" i="1"/>
  <c r="J16" i="1" s="1"/>
  <c r="G25" i="1"/>
  <c r="F25" i="1" s="1"/>
  <c r="E25" i="1" s="1"/>
  <c r="D25" i="1" s="1"/>
  <c r="C25" i="1" s="1"/>
  <c r="L4" i="1" s="1"/>
  <c r="K20" i="1"/>
  <c r="K19" i="1"/>
  <c r="M28" i="1"/>
  <c r="K18" i="1"/>
  <c r="K17" i="1"/>
  <c r="M27" i="1"/>
  <c r="M29" i="1"/>
  <c r="M26" i="1"/>
  <c r="I50" i="6" l="1"/>
  <c r="I50" i="5" s="1"/>
  <c r="I17" i="5"/>
  <c r="D17" i="6"/>
  <c r="C16" i="6"/>
  <c r="L17" i="5"/>
  <c r="L50" i="6"/>
  <c r="L50" i="5" s="1"/>
  <c r="S17" i="5"/>
  <c r="V17" i="5"/>
  <c r="T17" i="5"/>
  <c r="P18" i="5"/>
  <c r="K17" i="5"/>
  <c r="K50" i="6"/>
  <c r="K50" i="5" s="1"/>
  <c r="J16" i="6"/>
  <c r="E50" i="6"/>
  <c r="E50" i="5" s="1"/>
  <c r="E17" i="5"/>
  <c r="O17" i="5"/>
  <c r="H16" i="6"/>
  <c r="F50" i="6"/>
  <c r="F50" i="5" s="1"/>
  <c r="F17" i="5"/>
  <c r="G16" i="6"/>
  <c r="H16" i="1"/>
  <c r="H4" i="1" s="1"/>
  <c r="J4" i="1"/>
  <c r="H21" i="1"/>
  <c r="H9" i="1" s="1"/>
  <c r="J9" i="1"/>
  <c r="L18" i="1"/>
  <c r="J18" i="1" s="1"/>
  <c r="G27" i="1"/>
  <c r="F27" i="1" s="1"/>
  <c r="E27" i="1" s="1"/>
  <c r="D27" i="1" s="1"/>
  <c r="C27" i="1" s="1"/>
  <c r="L6" i="1" s="1"/>
  <c r="L17" i="1"/>
  <c r="J17" i="1" s="1"/>
  <c r="G26" i="1"/>
  <c r="F26" i="1" s="1"/>
  <c r="E26" i="1" s="1"/>
  <c r="D26" i="1" s="1"/>
  <c r="C26" i="1" s="1"/>
  <c r="L5" i="1" s="1"/>
  <c r="L10" i="1" s="1"/>
  <c r="L20" i="1"/>
  <c r="J20" i="1" s="1"/>
  <c r="G29" i="1"/>
  <c r="F29" i="1" s="1"/>
  <c r="E29" i="1" s="1"/>
  <c r="D29" i="1" s="1"/>
  <c r="C29" i="1" s="1"/>
  <c r="L8" i="1" s="1"/>
  <c r="L19" i="1"/>
  <c r="J19" i="1" s="1"/>
  <c r="G28" i="1"/>
  <c r="F28" i="1" s="1"/>
  <c r="E28" i="1" s="1"/>
  <c r="D28" i="1" s="1"/>
  <c r="C28" i="1" s="1"/>
  <c r="L7" i="1" s="1"/>
  <c r="I16" i="1"/>
  <c r="I21" i="1"/>
  <c r="I19" i="1"/>
  <c r="F16" i="6" l="1"/>
  <c r="G16" i="5"/>
  <c r="G49" i="6"/>
  <c r="G49" i="5" s="1"/>
  <c r="D50" i="6"/>
  <c r="D50" i="5" s="1"/>
  <c r="D17" i="5"/>
  <c r="H16" i="5"/>
  <c r="H49" i="6"/>
  <c r="H49" i="5" s="1"/>
  <c r="R17" i="5"/>
  <c r="L16" i="6"/>
  <c r="X17" i="5"/>
  <c r="C49" i="6"/>
  <c r="C49" i="5" s="1"/>
  <c r="C16" i="5"/>
  <c r="J16" i="5"/>
  <c r="J49" i="6"/>
  <c r="J49" i="5" s="1"/>
  <c r="K16" i="6"/>
  <c r="U17" i="5"/>
  <c r="Q17" i="5"/>
  <c r="E16" i="6"/>
  <c r="W17" i="5"/>
  <c r="I16" i="6"/>
  <c r="G16" i="1"/>
  <c r="I4" i="1"/>
  <c r="G19" i="1"/>
  <c r="I7" i="1"/>
  <c r="G21" i="1"/>
  <c r="I9" i="1"/>
  <c r="H19" i="1"/>
  <c r="H7" i="1" s="1"/>
  <c r="J7" i="1"/>
  <c r="H20" i="1"/>
  <c r="H8" i="1" s="1"/>
  <c r="J8" i="1"/>
  <c r="H17" i="1"/>
  <c r="H5" i="1" s="1"/>
  <c r="J5" i="1"/>
  <c r="H18" i="1"/>
  <c r="H6" i="1" s="1"/>
  <c r="H10" i="1" s="1"/>
  <c r="J6" i="1"/>
  <c r="J10" i="1" s="1"/>
  <c r="I17" i="1"/>
  <c r="I18" i="1"/>
  <c r="F16" i="1"/>
  <c r="F21" i="1"/>
  <c r="I20" i="1"/>
  <c r="I16" i="5" l="1"/>
  <c r="I49" i="6"/>
  <c r="I49" i="5" s="1"/>
  <c r="L49" i="6"/>
  <c r="L49" i="5" s="1"/>
  <c r="L16" i="5"/>
  <c r="H15" i="6"/>
  <c r="G15" i="6"/>
  <c r="O16" i="5"/>
  <c r="T16" i="5"/>
  <c r="P17" i="5"/>
  <c r="S16" i="5"/>
  <c r="C15" i="6"/>
  <c r="D16" i="6"/>
  <c r="J15" i="6"/>
  <c r="E16" i="5"/>
  <c r="E49" i="6"/>
  <c r="E49" i="5" s="1"/>
  <c r="K49" i="6"/>
  <c r="K49" i="5" s="1"/>
  <c r="K16" i="5"/>
  <c r="V16" i="5"/>
  <c r="F16" i="5"/>
  <c r="F49" i="6"/>
  <c r="F49" i="5" s="1"/>
  <c r="D16" i="1"/>
  <c r="D4" i="1" s="1"/>
  <c r="F4" i="1"/>
  <c r="G20" i="1"/>
  <c r="I8" i="1"/>
  <c r="G18" i="1"/>
  <c r="I6" i="1"/>
  <c r="F19" i="1"/>
  <c r="E21" i="1"/>
  <c r="E9" i="1" s="1"/>
  <c r="G9" i="1"/>
  <c r="D21" i="1"/>
  <c r="D9" i="1" s="1"/>
  <c r="F9" i="1"/>
  <c r="E19" i="1"/>
  <c r="E7" i="1" s="1"/>
  <c r="G7" i="1"/>
  <c r="G17" i="1"/>
  <c r="I5" i="1"/>
  <c r="I10" i="1" s="1"/>
  <c r="E16" i="1"/>
  <c r="E4" i="1" s="1"/>
  <c r="G4" i="1"/>
  <c r="F18" i="1"/>
  <c r="F17" i="1"/>
  <c r="F20" i="1"/>
  <c r="C16" i="1"/>
  <c r="C4" i="1" s="1"/>
  <c r="F15" i="6" l="1"/>
  <c r="K15" i="6"/>
  <c r="R16" i="5"/>
  <c r="E15" i="6"/>
  <c r="X16" i="5"/>
  <c r="L15" i="6"/>
  <c r="W16" i="5"/>
  <c r="G48" i="6"/>
  <c r="G48" i="5" s="1"/>
  <c r="G15" i="5"/>
  <c r="H48" i="6"/>
  <c r="H48" i="5" s="1"/>
  <c r="H15" i="5"/>
  <c r="I15" i="6"/>
  <c r="Q16" i="5"/>
  <c r="J48" i="6"/>
  <c r="J48" i="5" s="1"/>
  <c r="J15" i="5"/>
  <c r="D49" i="6"/>
  <c r="D49" i="5" s="1"/>
  <c r="D16" i="5"/>
  <c r="C15" i="5"/>
  <c r="C48" i="6"/>
  <c r="C48" i="5" s="1"/>
  <c r="U16" i="5"/>
  <c r="C19" i="1"/>
  <c r="C7" i="1" s="1"/>
  <c r="D18" i="1"/>
  <c r="D6" i="1" s="1"/>
  <c r="F6" i="1"/>
  <c r="C21" i="1"/>
  <c r="C9" i="1" s="1"/>
  <c r="D17" i="1"/>
  <c r="D5" i="1" s="1"/>
  <c r="D10" i="1" s="1"/>
  <c r="F5" i="1"/>
  <c r="E17" i="1"/>
  <c r="E5" i="1" s="1"/>
  <c r="E10" i="1" s="1"/>
  <c r="G5" i="1"/>
  <c r="G10" i="1" s="1"/>
  <c r="D19" i="1"/>
  <c r="D7" i="1" s="1"/>
  <c r="F7" i="1"/>
  <c r="F10" i="1" s="1"/>
  <c r="D20" i="1"/>
  <c r="D8" i="1" s="1"/>
  <c r="F8" i="1"/>
  <c r="E18" i="1"/>
  <c r="E6" i="1" s="1"/>
  <c r="G6" i="1"/>
  <c r="E20" i="1"/>
  <c r="E8" i="1" s="1"/>
  <c r="G8" i="1"/>
  <c r="C20" i="1"/>
  <c r="C8" i="1" s="1"/>
  <c r="S15" i="5" l="1"/>
  <c r="O15" i="5"/>
  <c r="V15" i="5"/>
  <c r="D15" i="6"/>
  <c r="P16" i="5"/>
  <c r="J14" i="6"/>
  <c r="K48" i="6"/>
  <c r="K48" i="5" s="1"/>
  <c r="K15" i="5"/>
  <c r="L48" i="6"/>
  <c r="L48" i="5" s="1"/>
  <c r="L15" i="5"/>
  <c r="C14" i="6"/>
  <c r="E48" i="6"/>
  <c r="E48" i="5" s="1"/>
  <c r="E15" i="5"/>
  <c r="I48" i="6"/>
  <c r="I48" i="5" s="1"/>
  <c r="I15" i="5"/>
  <c r="T15" i="5"/>
  <c r="F48" i="6"/>
  <c r="F48" i="5" s="1"/>
  <c r="F15" i="5"/>
  <c r="G14" i="6"/>
  <c r="H14" i="6"/>
  <c r="C17" i="1"/>
  <c r="C5" i="1" s="1"/>
  <c r="C18" i="1"/>
  <c r="C6" i="1" s="1"/>
  <c r="H47" i="6" l="1"/>
  <c r="H47" i="5" s="1"/>
  <c r="H14" i="5"/>
  <c r="X15" i="5"/>
  <c r="W15" i="5"/>
  <c r="F14" i="6"/>
  <c r="G47" i="6"/>
  <c r="G47" i="5" s="1"/>
  <c r="G14" i="5"/>
  <c r="R15" i="5"/>
  <c r="L14" i="6"/>
  <c r="J14" i="5"/>
  <c r="J47" i="6"/>
  <c r="J47" i="5" s="1"/>
  <c r="Q15" i="5"/>
  <c r="I14" i="6"/>
  <c r="C47" i="6"/>
  <c r="C47" i="5" s="1"/>
  <c r="C14" i="5"/>
  <c r="K14" i="6"/>
  <c r="D15" i="5"/>
  <c r="D48" i="6"/>
  <c r="D48" i="5" s="1"/>
  <c r="U15" i="5"/>
  <c r="E14" i="6"/>
  <c r="C10" i="1"/>
  <c r="V14" i="5" l="1"/>
  <c r="L14" i="5"/>
  <c r="L47" i="6"/>
  <c r="L47" i="5" s="1"/>
  <c r="S14" i="5"/>
  <c r="P15" i="5"/>
  <c r="K14" i="5"/>
  <c r="K47" i="6"/>
  <c r="K47" i="5" s="1"/>
  <c r="E47" i="6"/>
  <c r="E47" i="5" s="1"/>
  <c r="E14" i="5"/>
  <c r="G13" i="6"/>
  <c r="O14" i="5"/>
  <c r="J13" i="6"/>
  <c r="I14" i="5"/>
  <c r="I47" i="6"/>
  <c r="I47" i="5" s="1"/>
  <c r="T14" i="5"/>
  <c r="D14" i="6"/>
  <c r="F47" i="6"/>
  <c r="F47" i="5" s="1"/>
  <c r="F14" i="5"/>
  <c r="C13" i="6"/>
  <c r="H13" i="6"/>
  <c r="H46" i="6" l="1"/>
  <c r="H46" i="5" s="1"/>
  <c r="H13" i="5"/>
  <c r="T13" i="5" s="1"/>
  <c r="K13" i="6"/>
  <c r="F13" i="6"/>
  <c r="Q14" i="5"/>
  <c r="C13" i="5"/>
  <c r="O13" i="5" s="1"/>
  <c r="C46" i="6"/>
  <c r="C46" i="5" s="1"/>
  <c r="D47" i="6"/>
  <c r="D47" i="5" s="1"/>
  <c r="D14" i="5"/>
  <c r="I13" i="6"/>
  <c r="G46" i="6"/>
  <c r="G46" i="5" s="1"/>
  <c r="G13" i="5"/>
  <c r="S13" i="5" s="1"/>
  <c r="E13" i="6"/>
  <c r="W14" i="5"/>
  <c r="X14" i="5"/>
  <c r="R14" i="5"/>
  <c r="U14" i="5"/>
  <c r="L13" i="6"/>
  <c r="J46" i="6"/>
  <c r="J46" i="5" s="1"/>
  <c r="J13" i="5"/>
  <c r="V13" i="5" s="1"/>
  <c r="L46" i="6" l="1"/>
  <c r="L46" i="5" s="1"/>
  <c r="L13" i="5"/>
  <c r="X13" i="5" s="1"/>
  <c r="C12" i="6"/>
  <c r="J12" i="6"/>
  <c r="I46" i="6"/>
  <c r="I46" i="5" s="1"/>
  <c r="I13" i="5"/>
  <c r="U13" i="5" s="1"/>
  <c r="D13" i="6"/>
  <c r="K46" i="6"/>
  <c r="K46" i="5" s="1"/>
  <c r="K13" i="5"/>
  <c r="W13" i="5" s="1"/>
  <c r="G12" i="6"/>
  <c r="P14" i="5"/>
  <c r="F13" i="5"/>
  <c r="R13" i="5" s="1"/>
  <c r="F46" i="6"/>
  <c r="F46" i="5" s="1"/>
  <c r="E13" i="5"/>
  <c r="Q13" i="5" s="1"/>
  <c r="E46" i="6"/>
  <c r="E46" i="5" s="1"/>
  <c r="H12" i="6"/>
  <c r="G45" i="6" l="1"/>
  <c r="G45" i="5" s="1"/>
  <c r="G12" i="5"/>
  <c r="S12" i="5" s="1"/>
  <c r="D13" i="5"/>
  <c r="P13" i="5" s="1"/>
  <c r="D46" i="6"/>
  <c r="D46" i="5" s="1"/>
  <c r="H45" i="6"/>
  <c r="H45" i="5" s="1"/>
  <c r="H12" i="5"/>
  <c r="T12" i="5" s="1"/>
  <c r="C45" i="6"/>
  <c r="C45" i="5" s="1"/>
  <c r="C12" i="5"/>
  <c r="O12" i="5" s="1"/>
  <c r="K12" i="6"/>
  <c r="I12" i="6"/>
  <c r="J45" i="6"/>
  <c r="J45" i="5" s="1"/>
  <c r="J12" i="5"/>
  <c r="V12" i="5" s="1"/>
  <c r="E12" i="6"/>
  <c r="F12" i="6"/>
  <c r="L12" i="6"/>
  <c r="I45" i="6" l="1"/>
  <c r="I45" i="5" s="1"/>
  <c r="I12" i="5"/>
  <c r="U12" i="5" s="1"/>
  <c r="C11" i="6"/>
  <c r="C11" i="5" s="1"/>
  <c r="O11" i="5" s="1"/>
  <c r="C44" i="6"/>
  <c r="C44" i="5" s="1"/>
  <c r="D12" i="6"/>
  <c r="J11" i="6"/>
  <c r="J11" i="5" s="1"/>
  <c r="V11" i="5" s="1"/>
  <c r="J44" i="6"/>
  <c r="J44" i="5" s="1"/>
  <c r="K45" i="6"/>
  <c r="K45" i="5" s="1"/>
  <c r="K12" i="5"/>
  <c r="W12" i="5" s="1"/>
  <c r="E45" i="6"/>
  <c r="E45" i="5" s="1"/>
  <c r="E12" i="5"/>
  <c r="Q12" i="5" s="1"/>
  <c r="H11" i="6"/>
  <c r="H11" i="5" s="1"/>
  <c r="T11" i="5" s="1"/>
  <c r="H44" i="6"/>
  <c r="H44" i="5" s="1"/>
  <c r="L45" i="6"/>
  <c r="L45" i="5" s="1"/>
  <c r="L12" i="5"/>
  <c r="X12" i="5" s="1"/>
  <c r="F45" i="6"/>
  <c r="F45" i="5" s="1"/>
  <c r="F12" i="5"/>
  <c r="R12" i="5" s="1"/>
  <c r="G11" i="6"/>
  <c r="G11" i="5" s="1"/>
  <c r="S11" i="5" s="1"/>
  <c r="G44" i="6"/>
  <c r="G44" i="5" s="1"/>
  <c r="E11" i="6" l="1"/>
  <c r="E11" i="5" s="1"/>
  <c r="Q11" i="5" s="1"/>
  <c r="E44" i="6"/>
  <c r="E44" i="5" s="1"/>
  <c r="K44" i="6"/>
  <c r="K44" i="5" s="1"/>
  <c r="K11" i="6"/>
  <c r="K11" i="5" s="1"/>
  <c r="W11" i="5" s="1"/>
  <c r="H43" i="6"/>
  <c r="H43" i="5" s="1"/>
  <c r="H10" i="6"/>
  <c r="H10" i="5" s="1"/>
  <c r="T10" i="5" s="1"/>
  <c r="J43" i="6"/>
  <c r="J43" i="5" s="1"/>
  <c r="J10" i="6"/>
  <c r="J10" i="5" s="1"/>
  <c r="V10" i="5" s="1"/>
  <c r="C43" i="6"/>
  <c r="C43" i="5" s="1"/>
  <c r="C10" i="6"/>
  <c r="C10" i="5" s="1"/>
  <c r="O10" i="5" s="1"/>
  <c r="D45" i="6"/>
  <c r="D45" i="5" s="1"/>
  <c r="D12" i="5"/>
  <c r="P12" i="5" s="1"/>
  <c r="F11" i="6"/>
  <c r="F11" i="5" s="1"/>
  <c r="R11" i="5" s="1"/>
  <c r="F44" i="6"/>
  <c r="F44" i="5" s="1"/>
  <c r="G43" i="6"/>
  <c r="G43" i="5" s="1"/>
  <c r="G10" i="6"/>
  <c r="G10" i="5" s="1"/>
  <c r="S10" i="5" s="1"/>
  <c r="L44" i="6"/>
  <c r="L44" i="5" s="1"/>
  <c r="L11" i="6"/>
  <c r="L11" i="5" s="1"/>
  <c r="X11" i="5" s="1"/>
  <c r="I11" i="6"/>
  <c r="I11" i="5" s="1"/>
  <c r="U11" i="5" s="1"/>
  <c r="I44" i="6"/>
  <c r="I44" i="5" s="1"/>
  <c r="J42" i="6" l="1"/>
  <c r="J42" i="5" s="1"/>
  <c r="J9" i="6"/>
  <c r="J9" i="5" s="1"/>
  <c r="V9" i="5" s="1"/>
  <c r="H42" i="6"/>
  <c r="H42" i="5" s="1"/>
  <c r="H9" i="6"/>
  <c r="H9" i="5" s="1"/>
  <c r="T9" i="5" s="1"/>
  <c r="C9" i="6"/>
  <c r="C9" i="5" s="1"/>
  <c r="O9" i="5" s="1"/>
  <c r="C42" i="6"/>
  <c r="C42" i="5" s="1"/>
  <c r="K43" i="6"/>
  <c r="K43" i="5" s="1"/>
  <c r="K10" i="6"/>
  <c r="K10" i="5" s="1"/>
  <c r="W10" i="5" s="1"/>
  <c r="D11" i="6"/>
  <c r="D11" i="5" s="1"/>
  <c r="P11" i="5" s="1"/>
  <c r="D44" i="6"/>
  <c r="D44" i="5" s="1"/>
  <c r="E43" i="6"/>
  <c r="E43" i="5" s="1"/>
  <c r="E10" i="6"/>
  <c r="E10" i="5" s="1"/>
  <c r="Q10" i="5" s="1"/>
  <c r="L43" i="6"/>
  <c r="L43" i="5" s="1"/>
  <c r="L10" i="6"/>
  <c r="L10" i="5" s="1"/>
  <c r="X10" i="5" s="1"/>
  <c r="I10" i="6"/>
  <c r="I10" i="5" s="1"/>
  <c r="U10" i="5" s="1"/>
  <c r="I43" i="6"/>
  <c r="I43" i="5" s="1"/>
  <c r="G42" i="6"/>
  <c r="G42" i="5" s="1"/>
  <c r="G9" i="6"/>
  <c r="G9" i="5" s="1"/>
  <c r="S9" i="5" s="1"/>
  <c r="F43" i="6"/>
  <c r="F43" i="5" s="1"/>
  <c r="F10" i="6"/>
  <c r="F10" i="5" s="1"/>
  <c r="R10" i="5" s="1"/>
  <c r="L42" i="6" l="1"/>
  <c r="L42" i="5" s="1"/>
  <c r="L9" i="6"/>
  <c r="L9" i="5" s="1"/>
  <c r="X9" i="5" s="1"/>
  <c r="K9" i="6"/>
  <c r="K9" i="5" s="1"/>
  <c r="W9" i="5" s="1"/>
  <c r="K42" i="6"/>
  <c r="K42" i="5" s="1"/>
  <c r="E42" i="6"/>
  <c r="E42" i="5" s="1"/>
  <c r="E9" i="6"/>
  <c r="E9" i="5" s="1"/>
  <c r="Q9" i="5" s="1"/>
  <c r="C8" i="6"/>
  <c r="C8" i="5" s="1"/>
  <c r="O8" i="5" s="1"/>
  <c r="C41" i="6"/>
  <c r="C41" i="5" s="1"/>
  <c r="D10" i="6"/>
  <c r="D10" i="5" s="1"/>
  <c r="P10" i="5" s="1"/>
  <c r="D43" i="6"/>
  <c r="D43" i="5" s="1"/>
  <c r="F9" i="6"/>
  <c r="F9" i="5" s="1"/>
  <c r="R9" i="5" s="1"/>
  <c r="F42" i="6"/>
  <c r="F42" i="5" s="1"/>
  <c r="H8" i="6"/>
  <c r="H8" i="5" s="1"/>
  <c r="T8" i="5" s="1"/>
  <c r="H41" i="6"/>
  <c r="H41" i="5" s="1"/>
  <c r="G8" i="6"/>
  <c r="G8" i="5" s="1"/>
  <c r="S8" i="5" s="1"/>
  <c r="G41" i="6"/>
  <c r="G41" i="5" s="1"/>
  <c r="I42" i="6"/>
  <c r="I42" i="5" s="1"/>
  <c r="I9" i="6"/>
  <c r="I9" i="5" s="1"/>
  <c r="U9" i="5" s="1"/>
  <c r="J8" i="6"/>
  <c r="J8" i="5" s="1"/>
  <c r="V8" i="5" s="1"/>
  <c r="J41" i="6"/>
  <c r="J41" i="5" s="1"/>
  <c r="G7" i="6" l="1"/>
  <c r="G7" i="5" s="1"/>
  <c r="S7" i="5" s="1"/>
  <c r="G40" i="6"/>
  <c r="G40" i="5" s="1"/>
  <c r="H7" i="6"/>
  <c r="H7" i="5" s="1"/>
  <c r="T7" i="5" s="1"/>
  <c r="H40" i="6"/>
  <c r="H40" i="5" s="1"/>
  <c r="E41" i="6"/>
  <c r="E41" i="5" s="1"/>
  <c r="E8" i="6"/>
  <c r="E8" i="5" s="1"/>
  <c r="Q8" i="5" s="1"/>
  <c r="F41" i="6"/>
  <c r="F41" i="5" s="1"/>
  <c r="F8" i="6"/>
  <c r="F8" i="5" s="1"/>
  <c r="R8" i="5" s="1"/>
  <c r="J40" i="6"/>
  <c r="J40" i="5" s="1"/>
  <c r="J7" i="6"/>
  <c r="J7" i="5" s="1"/>
  <c r="V7" i="5" s="1"/>
  <c r="K8" i="6"/>
  <c r="K8" i="5" s="1"/>
  <c r="W8" i="5" s="1"/>
  <c r="K41" i="6"/>
  <c r="K41" i="5" s="1"/>
  <c r="C40" i="6"/>
  <c r="C40" i="5" s="1"/>
  <c r="C7" i="6"/>
  <c r="C7" i="5" s="1"/>
  <c r="O7" i="5" s="1"/>
  <c r="D42" i="6"/>
  <c r="D42" i="5" s="1"/>
  <c r="D9" i="6"/>
  <c r="D9" i="5" s="1"/>
  <c r="P9" i="5" s="1"/>
  <c r="I8" i="6"/>
  <c r="I8" i="5" s="1"/>
  <c r="U8" i="5" s="1"/>
  <c r="I41" i="6"/>
  <c r="I41" i="5" s="1"/>
  <c r="L8" i="6"/>
  <c r="L8" i="5" s="1"/>
  <c r="X8" i="5" s="1"/>
  <c r="L41" i="6"/>
  <c r="L41" i="5" s="1"/>
  <c r="D8" i="6" l="1"/>
  <c r="D8" i="5" s="1"/>
  <c r="P8" i="5" s="1"/>
  <c r="D41" i="6"/>
  <c r="D41" i="5" s="1"/>
  <c r="K40" i="6"/>
  <c r="K40" i="5" s="1"/>
  <c r="K7" i="6"/>
  <c r="K7" i="5" s="1"/>
  <c r="W7" i="5" s="1"/>
  <c r="J6" i="6"/>
  <c r="J6" i="5" s="1"/>
  <c r="V6" i="5" s="1"/>
  <c r="J39" i="6"/>
  <c r="J39" i="5" s="1"/>
  <c r="C39" i="6"/>
  <c r="C39" i="5" s="1"/>
  <c r="C6" i="6"/>
  <c r="C6" i="5" s="1"/>
  <c r="O6" i="5" s="1"/>
  <c r="F40" i="6"/>
  <c r="F40" i="5" s="1"/>
  <c r="F7" i="6"/>
  <c r="F7" i="5" s="1"/>
  <c r="R7" i="5" s="1"/>
  <c r="E40" i="6"/>
  <c r="E40" i="5" s="1"/>
  <c r="E7" i="6"/>
  <c r="E7" i="5" s="1"/>
  <c r="Q7" i="5" s="1"/>
  <c r="H39" i="6"/>
  <c r="H39" i="5" s="1"/>
  <c r="H6" i="6"/>
  <c r="H6" i="5" s="1"/>
  <c r="T6" i="5" s="1"/>
  <c r="I40" i="6"/>
  <c r="I40" i="5" s="1"/>
  <c r="I7" i="6"/>
  <c r="I7" i="5" s="1"/>
  <c r="U7" i="5" s="1"/>
  <c r="G6" i="6"/>
  <c r="G6" i="5" s="1"/>
  <c r="S6" i="5" s="1"/>
  <c r="G39" i="6"/>
  <c r="G39" i="5" s="1"/>
  <c r="L40" i="6"/>
  <c r="L40" i="5" s="1"/>
  <c r="L7" i="6"/>
  <c r="L7" i="5" s="1"/>
  <c r="X7" i="5" s="1"/>
  <c r="I39" i="6" l="1"/>
  <c r="I39" i="5" s="1"/>
  <c r="I6" i="6"/>
  <c r="I6" i="5" s="1"/>
  <c r="U6" i="5" s="1"/>
  <c r="F39" i="6"/>
  <c r="F39" i="5" s="1"/>
  <c r="F6" i="6"/>
  <c r="F6" i="5" s="1"/>
  <c r="R6" i="5" s="1"/>
  <c r="H5" i="6"/>
  <c r="H5" i="5" s="1"/>
  <c r="T5" i="5" s="1"/>
  <c r="H38" i="6"/>
  <c r="H38" i="5" s="1"/>
  <c r="J38" i="6"/>
  <c r="J38" i="5" s="1"/>
  <c r="J5" i="6"/>
  <c r="J5" i="5" s="1"/>
  <c r="V5" i="5" s="1"/>
  <c r="K39" i="6"/>
  <c r="K39" i="5" s="1"/>
  <c r="K6" i="6"/>
  <c r="K6" i="5" s="1"/>
  <c r="W6" i="5" s="1"/>
  <c r="L39" i="6"/>
  <c r="L39" i="5" s="1"/>
  <c r="L6" i="6"/>
  <c r="L6" i="5" s="1"/>
  <c r="X6" i="5" s="1"/>
  <c r="G5" i="6"/>
  <c r="G5" i="5" s="1"/>
  <c r="S5" i="5" s="1"/>
  <c r="G38" i="6"/>
  <c r="G38" i="5" s="1"/>
  <c r="D40" i="6"/>
  <c r="D40" i="5" s="1"/>
  <c r="D7" i="6"/>
  <c r="D7" i="5" s="1"/>
  <c r="P7" i="5" s="1"/>
  <c r="E6" i="6"/>
  <c r="E6" i="5" s="1"/>
  <c r="Q6" i="5" s="1"/>
  <c r="E39" i="6"/>
  <c r="E39" i="5" s="1"/>
  <c r="C38" i="6"/>
  <c r="C38" i="5" s="1"/>
  <c r="C5" i="6"/>
  <c r="C5" i="5" s="1"/>
  <c r="O5" i="5" s="1"/>
  <c r="G37" i="6" l="1"/>
  <c r="G37" i="5" s="1"/>
  <c r="G36" i="6" s="1"/>
  <c r="G36" i="5" s="1"/>
  <c r="G35" i="6" s="1"/>
  <c r="G35" i="5" s="1"/>
  <c r="G4" i="6"/>
  <c r="G4" i="5" s="1"/>
  <c r="S4" i="5" s="1"/>
  <c r="J4" i="6"/>
  <c r="J4" i="5" s="1"/>
  <c r="V4" i="5" s="1"/>
  <c r="J37" i="6"/>
  <c r="J37" i="5" s="1"/>
  <c r="J36" i="6" s="1"/>
  <c r="J36" i="5" s="1"/>
  <c r="J35" i="6" s="1"/>
  <c r="J35" i="5" s="1"/>
  <c r="H4" i="6"/>
  <c r="H4" i="5" s="1"/>
  <c r="T4" i="5" s="1"/>
  <c r="H37" i="6"/>
  <c r="H37" i="5" s="1"/>
  <c r="H36" i="6" s="1"/>
  <c r="H36" i="5" s="1"/>
  <c r="H35" i="6" s="1"/>
  <c r="H35" i="5" s="1"/>
  <c r="L5" i="6"/>
  <c r="L5" i="5" s="1"/>
  <c r="X5" i="5" s="1"/>
  <c r="L38" i="6"/>
  <c r="L38" i="5" s="1"/>
  <c r="D6" i="6"/>
  <c r="D6" i="5" s="1"/>
  <c r="P6" i="5" s="1"/>
  <c r="D39" i="6"/>
  <c r="D39" i="5" s="1"/>
  <c r="K38" i="6"/>
  <c r="K38" i="5" s="1"/>
  <c r="K5" i="6"/>
  <c r="K5" i="5" s="1"/>
  <c r="W5" i="5" s="1"/>
  <c r="F38" i="6"/>
  <c r="F38" i="5" s="1"/>
  <c r="F5" i="6"/>
  <c r="F5" i="5" s="1"/>
  <c r="R5" i="5" s="1"/>
  <c r="C4" i="6"/>
  <c r="C4" i="5" s="1"/>
  <c r="O4" i="5" s="1"/>
  <c r="C37" i="6"/>
  <c r="C37" i="5" s="1"/>
  <c r="C36" i="6" s="1"/>
  <c r="C36" i="5" s="1"/>
  <c r="C35" i="6" s="1"/>
  <c r="C35" i="5" s="1"/>
  <c r="E5" i="6"/>
  <c r="E5" i="5" s="1"/>
  <c r="Q5" i="5" s="1"/>
  <c r="E38" i="6"/>
  <c r="E38" i="5" s="1"/>
  <c r="I38" i="6"/>
  <c r="I38" i="5" s="1"/>
  <c r="I5" i="6"/>
  <c r="I5" i="5" s="1"/>
  <c r="U5" i="5" s="1"/>
  <c r="F37" i="6" l="1"/>
  <c r="F37" i="5" s="1"/>
  <c r="F36" i="6" s="1"/>
  <c r="F36" i="5" s="1"/>
  <c r="F35" i="6" s="1"/>
  <c r="F35" i="5" s="1"/>
  <c r="F4" i="6"/>
  <c r="F4" i="5" s="1"/>
  <c r="R4" i="5" s="1"/>
  <c r="K4" i="6"/>
  <c r="K4" i="5" s="1"/>
  <c r="W4" i="5" s="1"/>
  <c r="K37" i="6"/>
  <c r="K37" i="5" s="1"/>
  <c r="K36" i="6" s="1"/>
  <c r="K36" i="5" s="1"/>
  <c r="K35" i="6" s="1"/>
  <c r="K35" i="5" s="1"/>
  <c r="L4" i="6"/>
  <c r="L4" i="5" s="1"/>
  <c r="X4" i="5" s="1"/>
  <c r="L37" i="6"/>
  <c r="L37" i="5" s="1"/>
  <c r="L36" i="6" s="1"/>
  <c r="L36" i="5" s="1"/>
  <c r="L35" i="6" s="1"/>
  <c r="L35" i="5" s="1"/>
  <c r="E37" i="6"/>
  <c r="E37" i="5" s="1"/>
  <c r="E36" i="6" s="1"/>
  <c r="E36" i="5" s="1"/>
  <c r="E35" i="6" s="1"/>
  <c r="E35" i="5" s="1"/>
  <c r="E4" i="6"/>
  <c r="E4" i="5" s="1"/>
  <c r="Q4" i="5" s="1"/>
  <c r="D38" i="6"/>
  <c r="D38" i="5" s="1"/>
  <c r="D5" i="6"/>
  <c r="D5" i="5" s="1"/>
  <c r="P5" i="5" s="1"/>
  <c r="I4" i="6"/>
  <c r="I4" i="5" s="1"/>
  <c r="U4" i="5" s="1"/>
  <c r="I37" i="6"/>
  <c r="I37" i="5" s="1"/>
  <c r="I36" i="6" s="1"/>
  <c r="I36" i="5" s="1"/>
  <c r="I35" i="6" s="1"/>
  <c r="I35" i="5" s="1"/>
  <c r="D37" i="6" l="1"/>
  <c r="D37" i="5" s="1"/>
  <c r="D36" i="6" s="1"/>
  <c r="D36" i="5" s="1"/>
  <c r="D35" i="6" s="1"/>
  <c r="D35" i="5" s="1"/>
  <c r="D4" i="6"/>
  <c r="D4" i="5" s="1"/>
  <c r="P4" i="5" s="1"/>
</calcChain>
</file>

<file path=xl/sharedStrings.xml><?xml version="1.0" encoding="utf-8"?>
<sst xmlns="http://schemas.openxmlformats.org/spreadsheetml/2006/main" count="97" uniqueCount="25">
  <si>
    <t>Bust</t>
  </si>
  <si>
    <t>Hard</t>
  </si>
  <si>
    <t>Soft</t>
  </si>
  <si>
    <t>Dealer</t>
  </si>
  <si>
    <t>A</t>
  </si>
  <si>
    <t>Imposiible to get blackjack</t>
  </si>
  <si>
    <t>Total</t>
  </si>
  <si>
    <t>*</t>
  </si>
  <si>
    <t>* Divided by 9 as it's impossible that the card is 10 since the dealer has already peaked for blackjack.</t>
  </si>
  <si>
    <t>* Divided by 12 as it's impossible that the card is Ace since the dealer has already peaked for blackjack.</t>
  </si>
  <si>
    <t>Player's expected value of standing for any possible scenario</t>
  </si>
  <si>
    <t>Expected value of the better choice between hitting and standing</t>
  </si>
  <si>
    <t>Player's expected value of hitting for any possible scenario</t>
  </si>
  <si>
    <t>Paier</t>
  </si>
  <si>
    <t>Aces</t>
  </si>
  <si>
    <t>Best</t>
  </si>
  <si>
    <t>Strategy</t>
  </si>
  <si>
    <t>https://www.youtube.com/watch?v=jCF-Btu5ZCk&amp;t=379s</t>
  </si>
  <si>
    <t>Resource:</t>
  </si>
  <si>
    <t>- Number cards count as their natural value; face cards count as 10; aces are valued as either 1 or 11 according to the player's choice.
- If the hand value of player exceeds 21, it busts, and all bets on it are immediately forfeit.
- If the dealer busts, all remaining player hands win. If the dealer does not bust, each remaining bet wins if its hand is higher than the dealer's, and loses if it is lower.
- If a player receives 21 on the 1st and 2nd card, it is considered a "natural 21" or "blackjack," and the player is paid out immediately unless dealer also has a natural, in which case the hand ties.
- In the case of a tied score, known as "push" or "standoff," bets are normally returned without adjustment.
- A blackjack beats any hand that is not a blackjack, even one with a value of 21.
- An outcome of blackjack vs. blackjack results in a push. WIns are paid out at 1:1, or equal to the wager, except for winning blackjacks, which are traditionally paid at 3:2.
- Blackjack games almost always provide a side bet called insurance, which may be played when dealer's upcard is an ace. Additional side bets, such as "Dealer Match" which pays when the player's cards match the dealer's up card, are sometimes available.</t>
  </si>
  <si>
    <t>Basic Rules</t>
  </si>
  <si>
    <r>
      <t xml:space="preserve">- </t>
    </r>
    <r>
      <rPr>
        <b/>
        <sz val="11"/>
        <color theme="1"/>
        <rFont val="Aptos Narrow"/>
        <family val="2"/>
      </rPr>
      <t>Hit:</t>
    </r>
    <r>
      <rPr>
        <sz val="11"/>
        <color theme="1"/>
        <rFont val="Aptos Narrow"/>
        <family val="2"/>
        <scheme val="minor"/>
      </rPr>
      <t xml:space="preserve"> Take another card from the dealer.
- </t>
    </r>
    <r>
      <rPr>
        <b/>
        <sz val="11"/>
        <color theme="1"/>
        <rFont val="Aptos Narrow"/>
        <family val="2"/>
        <scheme val="minor"/>
      </rPr>
      <t>Stand:</t>
    </r>
    <r>
      <rPr>
        <sz val="11"/>
        <color theme="1"/>
        <rFont val="Aptos Narrow"/>
        <family val="2"/>
        <scheme val="minor"/>
      </rPr>
      <t xml:space="preserve"> Take no more cards, also known as "stand pat," "stick," or "stay."
- </t>
    </r>
    <r>
      <rPr>
        <b/>
        <sz val="11"/>
        <color theme="1"/>
        <rFont val="Aptos Narrow"/>
        <family val="2"/>
        <scheme val="minor"/>
      </rPr>
      <t>Double Down:</t>
    </r>
    <r>
      <rPr>
        <sz val="11"/>
        <color theme="1"/>
        <rFont val="Aptos Narrow"/>
        <family val="2"/>
        <scheme val="minor"/>
      </rPr>
      <t xml:space="preserve"> The player is allowed to increase the initial bet by up to 100% in exchange for committing to stand after receiving exactly one more card. The additional bet is placed in the betting box next to the original bet. Some games do not permit the player to increase the bet by amounts other than 100%. Non-controlling players may double their wager or decline to do so, but they are bound by the controlling player's decision to take only one card.
- </t>
    </r>
    <r>
      <rPr>
        <b/>
        <sz val="11"/>
        <color theme="1"/>
        <rFont val="Aptos Narrow"/>
        <family val="2"/>
        <scheme val="minor"/>
      </rPr>
      <t>Split:</t>
    </r>
    <r>
      <rPr>
        <sz val="11"/>
        <color theme="1"/>
        <rFont val="Aptos Narrow"/>
        <family val="2"/>
        <scheme val="minor"/>
      </rPr>
      <t xml:space="preserve"> If the first two cards of a hand have the same value, the player can split them into two hands, by moving a second bet equal to the first into an area outside the betting box. The dealer separates the two cards and draws an additional card on each, placing one bet with each hand. The player then plays out the two separate hands in turn; except for a few restrictions, the hands are treated as independent new hands, with the player winning or losing their wager separately for each hand. Occasionally, in the case of ten-valued cards, some casinos allow splitting only when the cards have the identical ranks; for instance, a hand of 10-10 may be split, but not one of 10-K. However, usually all 10-value cards are treated the same. Doubling and further splitting of post-split hands may be restricted, and blackjacks after a split are counted as non-blackjack 21 when comparing against the dealer's hand. Hitting split aces is usually not allowed. Non-controlling players may follow the controlling player by putting down an additional bet or decline to do so, instead associating their existing wager with one of the two post-split hands. In that case, they must choose which hand to play behind before the second cards are drawn. Some casinos do not give non-controlling players this option, and require that the wager of a player not electing to split remains with the first of the two post-split hands.
- </t>
    </r>
    <r>
      <rPr>
        <b/>
        <sz val="11"/>
        <color theme="1"/>
        <rFont val="Aptos Narrow"/>
        <family val="2"/>
        <scheme val="minor"/>
      </rPr>
      <t>Surrender (one available as first decision of a hand):</t>
    </r>
    <r>
      <rPr>
        <sz val="11"/>
        <color theme="1"/>
        <rFont val="Aptos Narrow"/>
        <family val="2"/>
        <scheme val="minor"/>
      </rPr>
      <t xml:space="preserve"> Some games offer the option to "surrender," usually in hole-card games and directly after the dealer has checked for blackjack (but see below for variations). When the player surrenders, the house takes half the player's bet and returns the other half to the player; this terminates the player's interest in the hand.</t>
    </r>
  </si>
  <si>
    <t>Player Decisions</t>
  </si>
  <si>
    <t>- Infinite decks
- The dealer stands on a soft 17</t>
  </si>
  <si>
    <t>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</si>
</sst>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b/>
      <sz val="11"/>
      <color theme="1"/>
      <name val="Aptos Narrow"/>
      <family val="2"/>
      <scheme val="minor"/>
    </font>
    <font>
      <b/>
      <sz val="11"/>
      <color theme="1"/>
      <name val="Aptos Narrow"/>
      <family val="2"/>
    </font>
    <font>
      <b/>
      <sz val="14"/>
      <color theme="1"/>
      <name val="Aptos Narrow"/>
      <family val="2"/>
      <scheme val="minor"/>
    </font>
  </fonts>
  <fills count="2">
    <fill>
      <patternFill patternType="none"/>
    </fill>
    <fill>
      <patternFill patternType="gray125"/>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0" fillId="0" borderId="0" xfId="0" applyAlignment="1">
      <alignment horizontal="left"/>
    </xf>
    <xf numFmtId="0" fontId="1" fillId="0" borderId="0" xfId="1"/>
    <xf numFmtId="0" fontId="4" fillId="0" borderId="0" xfId="0" applyFont="1"/>
    <xf numFmtId="0" fontId="0" fillId="0" borderId="0" xfId="0" quotePrefix="1" applyAlignment="1">
      <alignment horizontal="left" vertical="top" wrapText="1"/>
    </xf>
    <xf numFmtId="0" fontId="0" fillId="0" borderId="0" xfId="0" applyAlignment="1">
      <alignment horizontal="left" vertical="top" wrapText="1"/>
    </xf>
  </cellXfs>
  <cellStyles count="2">
    <cellStyle name="Hyperlink" xfId="1" builtinId="8"/>
    <cellStyle name="Normal" xfId="0" builtinId="0"/>
  </cellStyles>
  <dxfs count="24">
    <dxf>
      <font>
        <color rgb="FF9C0006"/>
      </font>
      <fill>
        <patternFill>
          <bgColor rgb="FFFFC7CE"/>
        </patternFill>
      </fill>
    </dxf>
    <dxf>
      <font>
        <color rgb="FF9C5700"/>
      </font>
      <fill>
        <patternFill>
          <bgColor rgb="FFFFEB9C"/>
        </patternFill>
      </fill>
    </dxf>
    <dxf>
      <fill>
        <patternFill>
          <bgColor theme="3" tint="0.749961851863155"/>
        </patternFill>
      </fill>
    </dxf>
    <dxf>
      <font>
        <color rgb="FF9C0006"/>
      </font>
      <fill>
        <patternFill>
          <bgColor rgb="FFFFC7CE"/>
        </patternFill>
      </fill>
    </dxf>
    <dxf>
      <font>
        <color rgb="FF9C5700"/>
      </font>
      <fill>
        <patternFill>
          <bgColor rgb="FFFFEB9C"/>
        </patternFill>
      </fill>
    </dxf>
    <dxf>
      <fill>
        <patternFill>
          <bgColor theme="3" tint="0.74996185186315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3" tint="0.749961851863155"/>
        </patternFill>
      </fill>
    </dxf>
    <dxf>
      <font>
        <color rgb="FF9C0006"/>
      </font>
      <fill>
        <patternFill>
          <bgColor rgb="FFFFC7CE"/>
        </patternFill>
      </fill>
    </dxf>
    <dxf>
      <font>
        <color rgb="FF9C5700"/>
      </font>
      <fill>
        <patternFill>
          <bgColor rgb="FFFFEB9C"/>
        </patternFill>
      </fill>
    </dxf>
    <dxf>
      <fill>
        <patternFill>
          <bgColor theme="3" tint="0.749961851863155"/>
        </patternFill>
      </fill>
    </dxf>
    <dxf>
      <font>
        <color rgb="FF9C0006"/>
      </font>
      <fill>
        <patternFill>
          <bgColor rgb="FFFFC7CE"/>
        </patternFill>
      </fill>
    </dxf>
    <dxf>
      <font>
        <color rgb="FF9C5700"/>
      </font>
      <fill>
        <patternFill>
          <bgColor rgb="FFFFEB9C"/>
        </patternFill>
      </fill>
    </dxf>
    <dxf>
      <fill>
        <patternFill>
          <bgColor theme="3" tint="0.749961851863155"/>
        </patternFill>
      </fill>
    </dxf>
    <dxf>
      <font>
        <color rgb="FF9C0006"/>
      </font>
      <fill>
        <patternFill>
          <bgColor rgb="FFFFC7CE"/>
        </patternFill>
      </fill>
    </dxf>
    <dxf>
      <font>
        <color rgb="FF9C5700"/>
      </font>
      <fill>
        <patternFill>
          <bgColor rgb="FFFFEB9C"/>
        </patternFill>
      </fill>
    </dxf>
    <dxf>
      <fill>
        <patternFill>
          <bgColor theme="3" tint="0.74996185186315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jCF-Btu5ZCk&amp;t=379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48EDF-95A9-4B86-BBF6-2D691A103093}">
  <dimension ref="B2:AD10"/>
  <sheetViews>
    <sheetView showGridLines="0" workbookViewId="0">
      <selection activeCell="C2" sqref="C2"/>
    </sheetView>
  </sheetViews>
  <sheetFormatPr defaultRowHeight="14.5" x14ac:dyDescent="0.35"/>
  <sheetData>
    <row r="2" spans="2:30" x14ac:dyDescent="0.35">
      <c r="B2" t="s">
        <v>18</v>
      </c>
      <c r="C2" s="7" t="s">
        <v>17</v>
      </c>
    </row>
    <row r="3" spans="2:30" x14ac:dyDescent="0.35">
      <c r="C3" s="7"/>
    </row>
    <row r="4" spans="2:30" ht="18.5" x14ac:dyDescent="0.45">
      <c r="B4" s="8" t="s">
        <v>20</v>
      </c>
    </row>
    <row r="5" spans="2:30" ht="146" customHeight="1" x14ac:dyDescent="0.35">
      <c r="B5" s="9" t="s">
        <v>19</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row>
    <row r="6" spans="2:30" ht="18.5" x14ac:dyDescent="0.45">
      <c r="B6" s="8" t="s">
        <v>22</v>
      </c>
    </row>
    <row r="7" spans="2:30" ht="237" customHeight="1" x14ac:dyDescent="0.35">
      <c r="B7" s="9" t="s">
        <v>21</v>
      </c>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9" spans="2:30" ht="18.5" x14ac:dyDescent="0.45">
      <c r="B9" s="8" t="s">
        <v>24</v>
      </c>
    </row>
    <row r="10" spans="2:30" ht="110.5" customHeight="1" x14ac:dyDescent="0.35">
      <c r="B10" s="9" t="s">
        <v>23</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row>
  </sheetData>
  <mergeCells count="3">
    <mergeCell ref="B5:AD5"/>
    <mergeCell ref="B7:AD7"/>
    <mergeCell ref="B10:AD10"/>
  </mergeCells>
  <hyperlinks>
    <hyperlink ref="C2" r:id="rId1" xr:uid="{D831FC68-EA65-4603-8BCE-5A927EB897D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6EE04-F737-4EF8-8D0F-AD2393768553}">
  <dimension ref="B1:L43"/>
  <sheetViews>
    <sheetView showGridLines="0" workbookViewId="0">
      <selection activeCell="C43" sqref="C43"/>
    </sheetView>
  </sheetViews>
  <sheetFormatPr defaultRowHeight="14.5" x14ac:dyDescent="0.35"/>
  <cols>
    <col min="1" max="1" width="2.453125" customWidth="1"/>
    <col min="2" max="2" width="8.7265625" style="1"/>
  </cols>
  <sheetData>
    <row r="1" spans="2:12" x14ac:dyDescent="0.35">
      <c r="C1" s="6" t="s">
        <v>11</v>
      </c>
    </row>
    <row r="2" spans="2:12" x14ac:dyDescent="0.35">
      <c r="C2" s="3" t="s">
        <v>3</v>
      </c>
      <c r="D2" s="4"/>
      <c r="E2" s="4"/>
      <c r="F2" s="4"/>
      <c r="G2" s="4"/>
      <c r="H2" s="4"/>
      <c r="I2" s="4"/>
      <c r="J2" s="4"/>
      <c r="K2" s="4"/>
      <c r="L2" s="5"/>
    </row>
    <row r="3" spans="2:12" x14ac:dyDescent="0.35">
      <c r="B3" s="2" t="s">
        <v>13</v>
      </c>
      <c r="C3" s="2">
        <v>2</v>
      </c>
      <c r="D3" s="2">
        <v>3</v>
      </c>
      <c r="E3" s="2">
        <v>4</v>
      </c>
      <c r="F3" s="2">
        <v>5</v>
      </c>
      <c r="G3" s="2">
        <v>6</v>
      </c>
      <c r="H3" s="2">
        <v>7</v>
      </c>
      <c r="I3" s="2">
        <v>8</v>
      </c>
      <c r="J3" s="2">
        <v>9</v>
      </c>
      <c r="K3" s="2">
        <v>10</v>
      </c>
      <c r="L3" s="2" t="s">
        <v>4</v>
      </c>
    </row>
    <row r="4" spans="2:12" x14ac:dyDescent="0.35">
      <c r="B4" s="1">
        <v>2</v>
      </c>
      <c r="C4">
        <f>2* (SUM(hsd!C4:C11) + 4*hsd!C12 + hsd!C36) / 13</f>
        <v>-8.8887240897114583E-2</v>
      </c>
      <c r="D4">
        <f>2* (SUM(hsd!D4:D11) + 4*hsd!D12 + hsd!D36) / 13</f>
        <v>-2.5616130479246414E-2</v>
      </c>
      <c r="E4">
        <f>2* (SUM(hsd!E4:E11) + 4*hsd!E12 + hsd!E36) / 13</f>
        <v>4.2946629568768907E-2</v>
      </c>
      <c r="F4">
        <f>2* (SUM(hsd!F4:F11) + 4*hsd!F12 + hsd!F36) / 13</f>
        <v>0.12724982334843896</v>
      </c>
      <c r="G4">
        <f>2* (SUM(hsd!G4:G11) + 4*hsd!G12 + hsd!G36) / 13</f>
        <v>0.19477859816579277</v>
      </c>
      <c r="H4">
        <f>2* (SUM(hsd!H4:H11) + 4*hsd!H12 + hsd!H36) / 13</f>
        <v>-7.3993244927046632E-3</v>
      </c>
      <c r="I4">
        <f>2* (SUM(hsd!I4:I11) + 4*hsd!I12 + hsd!I36) / 13</f>
        <v>-0.1741092318424651</v>
      </c>
      <c r="J4">
        <f>2* (SUM(hsd!J4:J11) + 4*hsd!J12 + hsd!J36) / 13</f>
        <v>-0.36512119656719894</v>
      </c>
      <c r="K4">
        <f>2* (SUM(hsd!K4:K11) + 4*hsd!K12 + hsd!K36) / 13</f>
        <v>-0.47473352836952298</v>
      </c>
      <c r="L4">
        <f>2* (SUM(hsd!L4:L11) + 4*hsd!L12 + hsd!L36) / 13</f>
        <v>-0.40670736629778759</v>
      </c>
    </row>
    <row r="5" spans="2:12" x14ac:dyDescent="0.35">
      <c r="B5" s="1">
        <v>3</v>
      </c>
      <c r="C5">
        <f>2* (SUM(hsd!C5:C12) + 4*hsd!C13 + hsd!C37) / 13</f>
        <v>-0.13816353305492135</v>
      </c>
      <c r="D5">
        <f>2* (SUM(hsd!D5:D12) + 4*hsd!D13 + hsd!D37) / 13</f>
        <v>-6.3866434744217354E-2</v>
      </c>
      <c r="E5">
        <f>2* (SUM(hsd!E5:E12) + 4*hsd!E13 + hsd!E37) / 13</f>
        <v>1.4624872422626991E-2</v>
      </c>
      <c r="F5">
        <f>2* (SUM(hsd!F5:F12) + 4*hsd!F13 + hsd!F37) / 13</f>
        <v>0.10229274834073326</v>
      </c>
      <c r="G5">
        <f>2* (SUM(hsd!G5:G12) + 4*hsd!G13 + hsd!G37) / 13</f>
        <v>0.16942022384102598</v>
      </c>
      <c r="H5">
        <f>2* (SUM(hsd!H5:H12) + 4*hsd!H13 + hsd!H37) / 13</f>
        <v>-6.7760458821693487E-2</v>
      </c>
      <c r="I5">
        <f>2* (SUM(hsd!I5:I12) + 4*hsd!I13 + hsd!I37) / 13</f>
        <v>-0.22966953759261266</v>
      </c>
      <c r="J5">
        <f>2* (SUM(hsd!J5:J12) + 4*hsd!J13 + hsd!J37) / 13</f>
        <v>-0.4151801560874307</v>
      </c>
      <c r="K5">
        <f>2* (SUM(hsd!K5:K12) + 4*hsd!K13 + hsd!K37) / 13</f>
        <v>-0.52139589164919231</v>
      </c>
      <c r="L5">
        <f>2* (SUM(hsd!L5:L12) + 4*hsd!L13 + hsd!L37) / 13</f>
        <v>-0.45587498581610703</v>
      </c>
    </row>
    <row r="6" spans="2:12" x14ac:dyDescent="0.35">
      <c r="B6" s="1">
        <v>4</v>
      </c>
      <c r="C6">
        <f>2* (SUM(hsd!C6:C13) + 4*hsd!C14 + hsd!C38) / 13</f>
        <v>-0.16694517949705909</v>
      </c>
      <c r="D6">
        <f>2* (SUM(hsd!D6:D13) + 4*hsd!D14 + hsd!D38) / 13</f>
        <v>-9.1341346785911062E-2</v>
      </c>
      <c r="E6">
        <f>2* (SUM(hsd!E6:E13) + 4*hsd!E14 + hsd!E38) / 13</f>
        <v>-1.1587386373396152E-2</v>
      </c>
      <c r="F6">
        <f>2* (SUM(hsd!F6:F13) + 4*hsd!F14 + hsd!F38) / 13</f>
        <v>8.0259872887869343E-2</v>
      </c>
      <c r="G6">
        <f>2* (SUM(hsd!G6:G13) + 4*hsd!G14 + hsd!G38) / 13</f>
        <v>0.14595673491924682</v>
      </c>
      <c r="H6">
        <f>2* (SUM(hsd!H6:H13) + 4*hsd!H14 + hsd!H38) / 13</f>
        <v>-0.12944368385790758</v>
      </c>
      <c r="I6">
        <f>2* (SUM(hsd!I6:I13) + 4*hsd!I14 + hsd!I38) / 13</f>
        <v>-0.28645408161262087</v>
      </c>
      <c r="J6">
        <f>2* (SUM(hsd!J6:J13) + 4*hsd!J14 + hsd!J38) / 13</f>
        <v>-0.46635926876691303</v>
      </c>
      <c r="K6">
        <f>2* (SUM(hsd!K6:K13) + 4*hsd!K14 + hsd!K38) / 13</f>
        <v>-0.5691332910255914</v>
      </c>
      <c r="L6">
        <f>2* (SUM(hsd!L6:L13) + 4*hsd!L14 + hsd!L38) / 13</f>
        <v>-0.50615398880781737</v>
      </c>
    </row>
    <row r="7" spans="2:12" x14ac:dyDescent="0.35">
      <c r="B7" s="1">
        <v>5</v>
      </c>
      <c r="C7">
        <f>2* (SUM(hsd!C7:C14) + 4*hsd!C15 + hsd!C39) / 13</f>
        <v>-0.19354965838671134</v>
      </c>
      <c r="D7">
        <f>2* (SUM(hsd!D7:D14) + 4*hsd!D15 + hsd!D39) / 13</f>
        <v>-0.11673517270940206</v>
      </c>
      <c r="E7">
        <f>2* (SUM(hsd!E7:E14) + 4*hsd!E15 + hsd!E39) / 13</f>
        <v>-3.2972744105082649E-2</v>
      </c>
      <c r="F7">
        <f>2* (SUM(hsd!F7:F14) + 4*hsd!F15 + hsd!F39) / 13</f>
        <v>5.9909613271658099E-2</v>
      </c>
      <c r="G7">
        <f>2* (SUM(hsd!G7:G14) + 4*hsd!G15 + hsd!G39) / 13</f>
        <v>0.12431163025768829</v>
      </c>
      <c r="H7">
        <f>2* (SUM(hsd!H7:H14) + 4*hsd!H15 + hsd!H39) / 13</f>
        <v>-0.19178016550927718</v>
      </c>
      <c r="I7">
        <f>2* (SUM(hsd!I7:I14) + 4*hsd!I15 + hsd!I39) / 13</f>
        <v>-0.34397238409858105</v>
      </c>
      <c r="J7">
        <f>2* (SUM(hsd!J7:J14) + 4*hsd!J15 + hsd!J39) / 13</f>
        <v>-0.51825701717610018</v>
      </c>
      <c r="K7">
        <f>2* (SUM(hsd!K7:K14) + 4*hsd!K15 + hsd!K39) / 13</f>
        <v>-0.61756074878418332</v>
      </c>
      <c r="L7">
        <f>2* (SUM(hsd!L7:L14) + 4*hsd!L15 + hsd!L39) / 13</f>
        <v>-0.55714919510363936</v>
      </c>
    </row>
    <row r="8" spans="2:12" x14ac:dyDescent="0.35">
      <c r="B8" s="1">
        <v>6</v>
      </c>
      <c r="C8">
        <f>2* (SUM(hsd!C8:C15) + 4*hsd!C16 + hsd!C40) / 13</f>
        <v>-0.21863675917925615</v>
      </c>
      <c r="D8">
        <f>2* (SUM(hsd!D8:D15) + 4*hsd!D16 + hsd!D40) / 13</f>
        <v>-0.13667841243230397</v>
      </c>
      <c r="E8">
        <f>2* (SUM(hsd!E8:E15) + 4*hsd!E16 + hsd!E40) / 13</f>
        <v>-4.9559710729696275E-2</v>
      </c>
      <c r="F8">
        <f>2* (SUM(hsd!F8:F15) + 4*hsd!F16 + hsd!F40) / 13</f>
        <v>4.3986900993555816E-2</v>
      </c>
      <c r="G8">
        <f>2* (SUM(hsd!G8:G15) + 4*hsd!G16 + hsd!G40) / 13</f>
        <v>0.10792266460833713</v>
      </c>
      <c r="H8">
        <f>2* (SUM(hsd!H8:H15) + 4*hsd!H16 + hsd!H40) / 13</f>
        <v>-0.25675069621437907</v>
      </c>
      <c r="I8">
        <f>2* (SUM(hsd!I8:I15) + 4*hsd!I16 + hsd!I40) / 13</f>
        <v>-0.40226953893378015</v>
      </c>
      <c r="J8">
        <f>2* (SUM(hsd!J8:J15) + 4*hsd!J16 + hsd!J40) / 13</f>
        <v>-0.57030831085563416</v>
      </c>
      <c r="K8">
        <f>2* (SUM(hsd!K8:K15) + 4*hsd!K16 + hsd!K40) / 13</f>
        <v>-0.66623634281105726</v>
      </c>
      <c r="L8">
        <f>2* (SUM(hsd!L8:L15) + 4*hsd!L16 + hsd!L40) / 13</f>
        <v>-0.60829326195139877</v>
      </c>
    </row>
    <row r="9" spans="2:12" x14ac:dyDescent="0.35">
      <c r="B9" s="1">
        <v>7</v>
      </c>
      <c r="C9">
        <f>2* (SUM(hsd!C9:C16) + 4*hsd!C17 + hsd!C41) / 13</f>
        <v>-0.1554853799924491</v>
      </c>
      <c r="D9">
        <f>2* (SUM(hsd!D9:D16) + 4*hsd!D17 + hsd!D41) / 13</f>
        <v>-7.4766650789560851E-2</v>
      </c>
      <c r="E9">
        <f>2* (SUM(hsd!E9:E16) + 4*hsd!E17 + hsd!E41) / 13</f>
        <v>1.0511467456082583E-2</v>
      </c>
      <c r="F9">
        <f>2* (SUM(hsd!F9:F16) + 4*hsd!F17 + hsd!F41) / 13</f>
        <v>9.9964621687930175E-2</v>
      </c>
      <c r="G9">
        <f>2* (SUM(hsd!G9:G16) + 4*hsd!G17 + hsd!G41) / 13</f>
        <v>0.1876912392044838</v>
      </c>
      <c r="H9">
        <f>2* (SUM(hsd!H9:H16) + 4*hsd!H17 + hsd!H41) / 13</f>
        <v>-9.0500880901835695E-2</v>
      </c>
      <c r="I9">
        <f>2* (SUM(hsd!I9:I16) + 4*hsd!I17 + hsd!I41) / 13</f>
        <v>-0.38899531374091001</v>
      </c>
      <c r="J9">
        <f>2* (SUM(hsd!J9:J16) + 4*hsd!J17 + hsd!J41) / 13</f>
        <v>-0.55575779143393533</v>
      </c>
      <c r="K9">
        <f>2* (SUM(hsd!K9:K16) + 4*hsd!K17 + hsd!K41) / 13</f>
        <v>-0.62884704485091814</v>
      </c>
      <c r="L9">
        <f>2* (SUM(hsd!L9:L16) + 4*hsd!L17 + hsd!L41) / 13</f>
        <v>-0.62014330066327394</v>
      </c>
    </row>
    <row r="10" spans="2:12" x14ac:dyDescent="0.35">
      <c r="B10" s="1">
        <v>8</v>
      </c>
      <c r="C10">
        <f>2* (SUM(hsd!C10:C17) + 4*hsd!C18 + hsd!C42) / 13</f>
        <v>1.9285099723172255E-2</v>
      </c>
      <c r="D10">
        <f>2* (SUM(hsd!D10:D17) + 4*hsd!D18 + hsd!D42) / 13</f>
        <v>8.6887860476253229E-2</v>
      </c>
      <c r="E10">
        <f>2* (SUM(hsd!E10:E17) + 4*hsd!E18 + hsd!E42) / 13</f>
        <v>0.15656746918613532</v>
      </c>
      <c r="F10">
        <f>2* (SUM(hsd!F10:F17) + 4*hsd!F18 + hsd!F42) / 13</f>
        <v>0.22831820480547502</v>
      </c>
      <c r="G10">
        <f>2* (SUM(hsd!G10:G17) + 4*hsd!G18 + hsd!G42) / 13</f>
        <v>0.3255333973851649</v>
      </c>
      <c r="H10">
        <f>2* (SUM(hsd!H10:H17) + 4*hsd!H18 + hsd!H42) / 13</f>
        <v>0.21152959698650559</v>
      </c>
      <c r="I10">
        <f>2* (SUM(hsd!I10:I17) + 4*hsd!I18 + hsd!I42) / 13</f>
        <v>-8.7582327609523197E-2</v>
      </c>
      <c r="J10">
        <f>2* (SUM(hsd!J10:J17) + 4*hsd!J18 + hsd!J42) / 13</f>
        <v>-0.4053995744566174</v>
      </c>
      <c r="K10">
        <f>2* (SUM(hsd!K10:K17) + 4*hsd!K18 + hsd!K42) / 13</f>
        <v>-0.48948762316092631</v>
      </c>
      <c r="L10">
        <f>2* (SUM(hsd!L10:L17) + 4*hsd!L18 + hsd!L42) / 13</f>
        <v>-0.39405762114832721</v>
      </c>
    </row>
    <row r="11" spans="2:12" x14ac:dyDescent="0.35">
      <c r="B11" s="1">
        <v>9</v>
      </c>
      <c r="C11">
        <f>2* (SUM(hsd!C11:C18) + 4*hsd!C19 + hsd!C43) / 13</f>
        <v>0.18462902498065631</v>
      </c>
      <c r="D11">
        <f>2* (SUM(hsd!D11:D18) + 4*hsd!D19 + hsd!D43) / 13</f>
        <v>0.24214017052931303</v>
      </c>
      <c r="E11">
        <f>2* (SUM(hsd!E11:E18) + 4*hsd!E19 + hsd!E43) / 13</f>
        <v>0.30150334319286637</v>
      </c>
      <c r="F11">
        <f>2* (SUM(hsd!F11:F18) + 4*hsd!F19 + hsd!F43) / 13</f>
        <v>0.36334825237219065</v>
      </c>
      <c r="G11">
        <f>2* (SUM(hsd!G11:G18) + 4*hsd!G19 + hsd!G43) / 13</f>
        <v>0.44337460889206304</v>
      </c>
      <c r="H11">
        <f>2* (SUM(hsd!H11:H18) + 4*hsd!H19 + hsd!H43) / 13</f>
        <v>0.37000371337194804</v>
      </c>
      <c r="I11">
        <f>2* (SUM(hsd!I11:I18) + 4*hsd!I19 + hsd!I43) / 13</f>
        <v>0.21532327264714252</v>
      </c>
      <c r="J11">
        <f>2* (SUM(hsd!J11:J18) + 4*hsd!J19 + hsd!J43) / 13</f>
        <v>-9.3659752356483592E-2</v>
      </c>
      <c r="K11">
        <f>2* (SUM(hsd!K11:K18) + 4*hsd!K19 + hsd!K43) / 13</f>
        <v>-0.29664343180334252</v>
      </c>
      <c r="L11">
        <f>2* (SUM(hsd!L11:L18) + 4*hsd!L19 + hsd!L43) / 13</f>
        <v>-0.13136155755613241</v>
      </c>
    </row>
    <row r="12" spans="2:12" x14ac:dyDescent="0.35">
      <c r="B12" s="1">
        <v>10</v>
      </c>
      <c r="C12">
        <f>2* (SUM(hsd!C12:C19) + 4*hsd!C20 + hsd!C44) / 13</f>
        <v>0.36499998801808975</v>
      </c>
      <c r="D12">
        <f>2* (SUM(hsd!D12:D19) + 4*hsd!D20 + hsd!D44) / 13</f>
        <v>0.41217595162788179</v>
      </c>
      <c r="E12">
        <f>2* (SUM(hsd!E12:E19) + 4*hsd!E20 + hsd!E44) / 13</f>
        <v>0.460940243794354</v>
      </c>
      <c r="F12">
        <f>2* (SUM(hsd!F12:F19) + 4*hsd!F20 + hsd!F44) / 13</f>
        <v>0.51251710900326775</v>
      </c>
      <c r="G12">
        <f>2* (SUM(hsd!G12:G19) + 4*hsd!G20 + hsd!G44) / 13</f>
        <v>0.57559016859776868</v>
      </c>
      <c r="H12">
        <f>2* (SUM(hsd!H12:H19) + 4*hsd!H20 + hsd!H44) / 13</f>
        <v>0.51381748867217314</v>
      </c>
      <c r="I12">
        <f>2* (SUM(hsd!I12:I19) + 4*hsd!I20 + hsd!I44) / 13</f>
        <v>0.39590741666395224</v>
      </c>
      <c r="J12">
        <f>2* (SUM(hsd!J12:J19) + 4*hsd!J20 + hsd!J44) / 13</f>
        <v>0.23305918213856772</v>
      </c>
      <c r="K12">
        <f>2* (SUM(hsd!K12:K19) + 4*hsd!K20 + hsd!K44) / 13</f>
        <v>5.061704608173629E-2</v>
      </c>
      <c r="L12">
        <f>2* (SUM(hsd!L12:L19) + 4*hsd!L20 + hsd!L44) / 13</f>
        <v>0.16289941589055185</v>
      </c>
    </row>
    <row r="13" spans="2:12" x14ac:dyDescent="0.35">
      <c r="B13" s="1" t="s">
        <v>14</v>
      </c>
      <c r="C13">
        <f>2*(SUM(stand!C35:C43) + 4*stand!C44) / 13</f>
        <v>0.47064092333946894</v>
      </c>
      <c r="D13">
        <f>2*(SUM(stand!D35:D43) + 4*stand!D44) / 13</f>
        <v>0.51779525312221664</v>
      </c>
      <c r="E13">
        <f>2*(SUM(stand!E35:E43) + 4*stand!E44) / 13</f>
        <v>0.56604055041797596</v>
      </c>
      <c r="F13">
        <f>2*(SUM(stand!F35:F43) + 4*stand!F44) / 13</f>
        <v>0.61469901790902803</v>
      </c>
      <c r="G13">
        <f>2*(SUM(stand!G35:G43) + 4*stand!G44) / 13</f>
        <v>0.66738009490756955</v>
      </c>
      <c r="H13">
        <f>2*(SUM(stand!H35:H43) + 4*stand!H44) / 13</f>
        <v>0.46288894886429088</v>
      </c>
      <c r="I13">
        <f>2*(SUM(stand!I35:I43) + 4*stand!I44) / 13</f>
        <v>0.35069259087031512</v>
      </c>
      <c r="J13">
        <f>2*(SUM(stand!J35:J43) + 4*stand!J44) / 13</f>
        <v>0.22778342315245478</v>
      </c>
      <c r="K13">
        <f>2*(SUM(stand!K35:K43) + 4*stand!K44) / 13</f>
        <v>0.17968872741114625</v>
      </c>
      <c r="L13">
        <f>2*(SUM(stand!L35:L43) + 4*stand!L44) / 13</f>
        <v>0.10906077977909699</v>
      </c>
    </row>
    <row r="16" spans="2:12" x14ac:dyDescent="0.35">
      <c r="B16" s="1" t="s">
        <v>15</v>
      </c>
    </row>
    <row r="18" spans="2:12" x14ac:dyDescent="0.35">
      <c r="B18" s="2" t="s">
        <v>13</v>
      </c>
      <c r="C18" s="2">
        <v>2</v>
      </c>
      <c r="D18" s="2">
        <v>3</v>
      </c>
      <c r="E18" s="2">
        <v>4</v>
      </c>
      <c r="F18" s="2">
        <v>5</v>
      </c>
      <c r="G18" s="2">
        <v>6</v>
      </c>
      <c r="H18" s="2">
        <v>7</v>
      </c>
      <c r="I18" s="2">
        <v>8</v>
      </c>
      <c r="J18" s="2">
        <v>9</v>
      </c>
      <c r="K18" s="2">
        <v>10</v>
      </c>
      <c r="L18" s="2" t="s">
        <v>4</v>
      </c>
    </row>
    <row r="19" spans="2:12" x14ac:dyDescent="0.35">
      <c r="B19" s="1">
        <v>2</v>
      </c>
      <c r="C19">
        <f>MAX(C4, hsd!C4)</f>
        <v>-8.8887240897114583E-2</v>
      </c>
      <c r="D19">
        <f>MAX(D4, hsd!D4)</f>
        <v>-2.5616130479246414E-2</v>
      </c>
      <c r="E19">
        <f>MAX(E4, hsd!E4)</f>
        <v>4.2946629568768907E-2</v>
      </c>
      <c r="F19">
        <f>MAX(F4, hsd!F4)</f>
        <v>0.12724982334843896</v>
      </c>
      <c r="G19">
        <f>MAX(G4, hsd!G4)</f>
        <v>0.19477859816579277</v>
      </c>
      <c r="H19">
        <f>MAX(H4, hsd!H4)</f>
        <v>-7.3993244927046632E-3</v>
      </c>
      <c r="I19">
        <f>MAX(I4, hsd!I4)</f>
        <v>-0.15933415266020509</v>
      </c>
      <c r="J19">
        <f>MAX(J4, hsd!J4)</f>
        <v>-0.24066617915336547</v>
      </c>
      <c r="K19">
        <f>MAX(K4, hsd!K4)</f>
        <v>-0.28919791448567511</v>
      </c>
      <c r="L19">
        <f>MAX(L4, hsd!L4)</f>
        <v>-0.25307699440390868</v>
      </c>
    </row>
    <row r="20" spans="2:12" x14ac:dyDescent="0.35">
      <c r="B20" s="1">
        <v>3</v>
      </c>
      <c r="C20">
        <f>MAX(C5, hsd!C6)</f>
        <v>-0.13816353305492135</v>
      </c>
      <c r="D20">
        <f>MAX(D5, hsd!D6)</f>
        <v>-6.3866434744217354E-2</v>
      </c>
      <c r="E20">
        <f>MAX(E5, hsd!E6)</f>
        <v>1.4624872422626991E-2</v>
      </c>
      <c r="F20">
        <f>MAX(F5, hsd!F6)</f>
        <v>0.10229274834073326</v>
      </c>
      <c r="G20">
        <f>MAX(G5, hsd!G6)</f>
        <v>0.16942022384102598</v>
      </c>
      <c r="H20">
        <f>MAX(H5, hsd!H6)</f>
        <v>-6.7760458821693487E-2</v>
      </c>
      <c r="I20">
        <f>MAX(I5, hsd!I6)</f>
        <v>-0.21724188132078476</v>
      </c>
      <c r="J20">
        <f>MAX(J5, hsd!J6)</f>
        <v>-0.29264070019772598</v>
      </c>
      <c r="K20">
        <f>MAX(K5, hsd!K6)</f>
        <v>-0.33774944037840804</v>
      </c>
      <c r="L20">
        <f>MAX(L5, hsd!L6)</f>
        <v>-0.30414663097569938</v>
      </c>
    </row>
    <row r="21" spans="2:12" x14ac:dyDescent="0.35">
      <c r="B21" s="1">
        <v>4</v>
      </c>
      <c r="C21">
        <f>MAX(C6, hsd!C8)</f>
        <v>-2.1798188008805668E-2</v>
      </c>
      <c r="D21">
        <f>MAX(D6, hsd!D8)</f>
        <v>8.0052625306546651E-3</v>
      </c>
      <c r="E21">
        <f>MAX(E6, hsd!E8)</f>
        <v>3.8784473277208811E-2</v>
      </c>
      <c r="F21">
        <f>MAX(F6, hsd!F8)</f>
        <v>8.0259872887869343E-2</v>
      </c>
      <c r="G21">
        <f>MAX(G6, hsd!G8)</f>
        <v>0.14595673491924682</v>
      </c>
      <c r="H21">
        <f>MAX(H6, hsd!H8)</f>
        <v>8.2207439363742862E-2</v>
      </c>
      <c r="I21">
        <f>MAX(I6, hsd!I8)</f>
        <v>-5.9898275658656304E-2</v>
      </c>
      <c r="J21">
        <f>MAX(J6, hsd!J8)</f>
        <v>-0.21018633199821762</v>
      </c>
      <c r="K21">
        <f>MAX(K6, hsd!K8)</f>
        <v>-0.24937508055334259</v>
      </c>
      <c r="L21">
        <f>MAX(L6, hsd!L8)</f>
        <v>-0.1970288105741636</v>
      </c>
    </row>
    <row r="22" spans="2:12" x14ac:dyDescent="0.35">
      <c r="B22" s="1">
        <v>5</v>
      </c>
      <c r="C22">
        <f>MAX(C7, hsd!C10)</f>
        <v>0.3589394124422991</v>
      </c>
      <c r="D22">
        <f>MAX(D7, hsd!D10)</f>
        <v>0.40932067017593915</v>
      </c>
      <c r="E22">
        <f>MAX(E7, hsd!E10)</f>
        <v>0.460940243794354</v>
      </c>
      <c r="F22">
        <f>MAX(F7, hsd!F10)</f>
        <v>0.51251710900326775</v>
      </c>
      <c r="G22">
        <f>MAX(G7, hsd!G10)</f>
        <v>0.57559016859776868</v>
      </c>
      <c r="H22">
        <f>MAX(H7, hsd!H10)</f>
        <v>0.39241245528243773</v>
      </c>
      <c r="I22">
        <f>MAX(I7, hsd!I10)</f>
        <v>0.28663571688628381</v>
      </c>
      <c r="J22">
        <f>MAX(J7, hsd!J10)</f>
        <v>0.14432836838077112</v>
      </c>
      <c r="K22">
        <f>MAX(K7, hsd!K10)</f>
        <v>2.5308523040868145E-2</v>
      </c>
      <c r="L22">
        <f>MAX(L7, hsd!L10)</f>
        <v>8.1449707945275923E-2</v>
      </c>
    </row>
    <row r="23" spans="2:12" x14ac:dyDescent="0.35">
      <c r="B23" s="1">
        <v>6</v>
      </c>
      <c r="C23">
        <f>MAX(C8, hsd!C12)</f>
        <v>-0.21863675917925615</v>
      </c>
      <c r="D23">
        <f>MAX(D8, hsd!D12)</f>
        <v>-0.13667841243230397</v>
      </c>
      <c r="E23">
        <f>MAX(E8, hsd!E12)</f>
        <v>-4.9559710729696275E-2</v>
      </c>
      <c r="F23">
        <f>MAX(F8, hsd!F12)</f>
        <v>4.3986900993555816E-2</v>
      </c>
      <c r="G23">
        <f>MAX(G8, hsd!G12)</f>
        <v>0.10792266460833713</v>
      </c>
      <c r="H23">
        <f>MAX(H8, hsd!H12)</f>
        <v>-0.21284771451731427</v>
      </c>
      <c r="I23">
        <f>MAX(I8, hsd!I12)</f>
        <v>-0.27157480502428616</v>
      </c>
      <c r="J23">
        <f>MAX(J8, hsd!J12)</f>
        <v>-0.3400132806089356</v>
      </c>
      <c r="K23">
        <f>MAX(K8, hsd!K12)</f>
        <v>-0.38104299284808757</v>
      </c>
      <c r="L23">
        <f>MAX(L8, hsd!L12)</f>
        <v>-0.35054034044008009</v>
      </c>
    </row>
    <row r="24" spans="2:12" x14ac:dyDescent="0.35">
      <c r="B24" s="1">
        <v>7</v>
      </c>
      <c r="C24">
        <f>MAX(C9, hsd!C14)</f>
        <v>-0.1554853799924491</v>
      </c>
      <c r="D24">
        <f>MAX(D9, hsd!D14)</f>
        <v>-7.4766650789560851E-2</v>
      </c>
      <c r="E24">
        <f>MAX(E9, hsd!E14)</f>
        <v>1.0511467456082583E-2</v>
      </c>
      <c r="F24">
        <f>MAX(F9, hsd!F14)</f>
        <v>9.9964621687930175E-2</v>
      </c>
      <c r="G24">
        <f>MAX(G9, hsd!G14)</f>
        <v>0.1876912392044838</v>
      </c>
      <c r="H24">
        <f>MAX(H9, hsd!H14)</f>
        <v>-9.0500880901835695E-2</v>
      </c>
      <c r="I24">
        <f>MAX(I9, hsd!I14)</f>
        <v>-0.37191909208726709</v>
      </c>
      <c r="J24">
        <f>MAX(J9, hsd!J14)</f>
        <v>-0.43092981848423528</v>
      </c>
      <c r="K24">
        <f>MAX(K9, hsd!K14)</f>
        <v>-0.46630747852717758</v>
      </c>
      <c r="L24">
        <f>MAX(L9, hsd!L14)</f>
        <v>-0.44000672211415065</v>
      </c>
    </row>
    <row r="25" spans="2:12" x14ac:dyDescent="0.35">
      <c r="B25" s="1">
        <v>8</v>
      </c>
      <c r="C25">
        <f>MAX(C10, hsd!C16)</f>
        <v>1.9285099723172255E-2</v>
      </c>
      <c r="D25">
        <f>MAX(D10, hsd!D16)</f>
        <v>8.6887860476253229E-2</v>
      </c>
      <c r="E25">
        <f>MAX(E10, hsd!E16)</f>
        <v>0.15656746918613532</v>
      </c>
      <c r="F25">
        <f>MAX(F10, hsd!F16)</f>
        <v>0.22831820480547502</v>
      </c>
      <c r="G25">
        <f>MAX(G10, hsd!G16)</f>
        <v>0.3255333973851649</v>
      </c>
      <c r="H25">
        <f>MAX(H10, hsd!H16)</f>
        <v>0.21152959698650559</v>
      </c>
      <c r="I25">
        <f>MAX(I10, hsd!I16)</f>
        <v>-8.7582327609523197E-2</v>
      </c>
      <c r="J25">
        <f>MAX(J10, hsd!J16)</f>
        <v>-0.4053995744566174</v>
      </c>
      <c r="K25">
        <f>MAX(K10, hsd!K16)</f>
        <v>-0.48948762316092631</v>
      </c>
      <c r="L25">
        <f>MAX(L10, hsd!L16)</f>
        <v>-0.39405762114832721</v>
      </c>
    </row>
    <row r="26" spans="2:12" x14ac:dyDescent="0.35">
      <c r="B26" s="1">
        <v>9</v>
      </c>
      <c r="C26">
        <f>MAX(C11, hsd!C18)</f>
        <v>0.18462902498065631</v>
      </c>
      <c r="D26">
        <f>MAX(D11, hsd!D18)</f>
        <v>0.24214017052931303</v>
      </c>
      <c r="E26">
        <f>MAX(E11, hsd!E18)</f>
        <v>0.30150334319286637</v>
      </c>
      <c r="F26">
        <f>MAX(F11, hsd!F18)</f>
        <v>0.36334825237219065</v>
      </c>
      <c r="G26">
        <f>MAX(G11, hsd!G18)</f>
        <v>0.44337460889206304</v>
      </c>
      <c r="H26">
        <f>MAX(H11, hsd!H18)</f>
        <v>0.3995541673365518</v>
      </c>
      <c r="I26">
        <f>MAX(I11, hsd!I18)</f>
        <v>0.21532327264714252</v>
      </c>
      <c r="J26">
        <f>MAX(J11, hsd!J18)</f>
        <v>-9.3659752356483592E-2</v>
      </c>
      <c r="K26">
        <f>MAX(K11, hsd!K18)</f>
        <v>-0.17830123379648949</v>
      </c>
      <c r="L26">
        <f>MAX(L11, hsd!L18)</f>
        <v>-0.10019887561319057</v>
      </c>
    </row>
    <row r="27" spans="2:12" x14ac:dyDescent="0.35">
      <c r="B27" s="1">
        <v>10</v>
      </c>
      <c r="C27">
        <f>MAX(C12, hsd!C20)</f>
        <v>0.63998657521683877</v>
      </c>
      <c r="D27">
        <f>MAX(D12, hsd!D20)</f>
        <v>0.65027209425148136</v>
      </c>
      <c r="E27">
        <f>MAX(E12, hsd!E20)</f>
        <v>0.66104996194807186</v>
      </c>
      <c r="F27">
        <f>MAX(F12, hsd!F20)</f>
        <v>0.67035969063279999</v>
      </c>
      <c r="G27">
        <f>MAX(G12, hsd!G20)</f>
        <v>0.70395857017134467</v>
      </c>
      <c r="H27">
        <f>MAX(H12, hsd!H20)</f>
        <v>0.77322722653717491</v>
      </c>
      <c r="I27">
        <f>MAX(I12, hsd!I20)</f>
        <v>0.79181515955189841</v>
      </c>
      <c r="J27">
        <f>MAX(J12, hsd!J20)</f>
        <v>0.75835687080859615</v>
      </c>
      <c r="K27">
        <f>MAX(K12, hsd!K20)</f>
        <v>0.55453756646817121</v>
      </c>
      <c r="L27">
        <f>MAX(L12, hsd!L20)</f>
        <v>0.65547032314990239</v>
      </c>
    </row>
    <row r="28" spans="2:12" x14ac:dyDescent="0.35">
      <c r="B28" s="1" t="s">
        <v>14</v>
      </c>
      <c r="C28">
        <f>MAX(C13, hsd!C35)</f>
        <v>0.47064092333946894</v>
      </c>
      <c r="D28">
        <f>MAX(D13, hsd!D35)</f>
        <v>0.51779525312221664</v>
      </c>
      <c r="E28">
        <f>MAX(E13, hsd!E35)</f>
        <v>0.56604055041797596</v>
      </c>
      <c r="F28">
        <f>MAX(F13, hsd!F35)</f>
        <v>0.61469901790902803</v>
      </c>
      <c r="G28">
        <f>MAX(G13, hsd!G35)</f>
        <v>0.66738009490756955</v>
      </c>
      <c r="H28">
        <f>MAX(H13, hsd!H35)</f>
        <v>0.46288894886429088</v>
      </c>
      <c r="I28">
        <f>MAX(I13, hsd!I35)</f>
        <v>0.35069259087031512</v>
      </c>
      <c r="J28">
        <f>MAX(J13, hsd!J35)</f>
        <v>0.22778342315245478</v>
      </c>
      <c r="K28">
        <f>MAX(K13, hsd!K35)</f>
        <v>0.17968872741114625</v>
      </c>
      <c r="L28">
        <f>MAX(L13, hsd!L35)</f>
        <v>0.10906077977909699</v>
      </c>
    </row>
    <row r="31" spans="2:12" x14ac:dyDescent="0.35">
      <c r="B31" s="1" t="s">
        <v>16</v>
      </c>
    </row>
    <row r="33" spans="2:12" x14ac:dyDescent="0.35">
      <c r="B33" s="2" t="s">
        <v>13</v>
      </c>
      <c r="C33" s="2">
        <v>2</v>
      </c>
      <c r="D33" s="2">
        <v>3</v>
      </c>
      <c r="E33" s="2">
        <v>4</v>
      </c>
      <c r="F33" s="2">
        <v>5</v>
      </c>
      <c r="G33" s="2">
        <v>6</v>
      </c>
      <c r="H33" s="2">
        <v>7</v>
      </c>
      <c r="I33" s="2">
        <v>8</v>
      </c>
      <c r="J33" s="2">
        <v>9</v>
      </c>
      <c r="K33" s="2">
        <v>10</v>
      </c>
      <c r="L33" s="2" t="s">
        <v>4</v>
      </c>
    </row>
    <row r="34" spans="2:12" x14ac:dyDescent="0.35">
      <c r="B34" s="1">
        <v>2</v>
      </c>
      <c r="C34" s="1" t="str">
        <f>IF(C19=C4, "Y", "N")</f>
        <v>Y</v>
      </c>
      <c r="D34" s="1" t="str">
        <f t="shared" ref="D34:L34" si="0">IF(D19=D4, "Y", "N")</f>
        <v>Y</v>
      </c>
      <c r="E34" s="1" t="str">
        <f t="shared" si="0"/>
        <v>Y</v>
      </c>
      <c r="F34" s="1" t="str">
        <f t="shared" si="0"/>
        <v>Y</v>
      </c>
      <c r="G34" s="1" t="str">
        <f t="shared" si="0"/>
        <v>Y</v>
      </c>
      <c r="H34" s="1" t="str">
        <f t="shared" si="0"/>
        <v>Y</v>
      </c>
      <c r="I34" s="1" t="str">
        <f t="shared" si="0"/>
        <v>N</v>
      </c>
      <c r="J34" s="1" t="str">
        <f t="shared" si="0"/>
        <v>N</v>
      </c>
      <c r="K34" s="1" t="str">
        <f t="shared" si="0"/>
        <v>N</v>
      </c>
      <c r="L34" s="1" t="str">
        <f t="shared" si="0"/>
        <v>N</v>
      </c>
    </row>
    <row r="35" spans="2:12" x14ac:dyDescent="0.35">
      <c r="B35" s="1">
        <v>3</v>
      </c>
      <c r="C35" s="1" t="str">
        <f t="shared" ref="C35:L35" si="1">IF(C20=C5, "Y", "N")</f>
        <v>Y</v>
      </c>
      <c r="D35" s="1" t="str">
        <f t="shared" si="1"/>
        <v>Y</v>
      </c>
      <c r="E35" s="1" t="str">
        <f t="shared" si="1"/>
        <v>Y</v>
      </c>
      <c r="F35" s="1" t="str">
        <f t="shared" si="1"/>
        <v>Y</v>
      </c>
      <c r="G35" s="1" t="str">
        <f t="shared" si="1"/>
        <v>Y</v>
      </c>
      <c r="H35" s="1" t="str">
        <f t="shared" si="1"/>
        <v>Y</v>
      </c>
      <c r="I35" s="1" t="str">
        <f t="shared" si="1"/>
        <v>N</v>
      </c>
      <c r="J35" s="1" t="str">
        <f t="shared" si="1"/>
        <v>N</v>
      </c>
      <c r="K35" s="1" t="str">
        <f t="shared" si="1"/>
        <v>N</v>
      </c>
      <c r="L35" s="1" t="str">
        <f t="shared" si="1"/>
        <v>N</v>
      </c>
    </row>
    <row r="36" spans="2:12" x14ac:dyDescent="0.35">
      <c r="B36" s="1">
        <v>4</v>
      </c>
      <c r="C36" s="1" t="str">
        <f t="shared" ref="C36:L36" si="2">IF(C21=C6, "Y", "N")</f>
        <v>N</v>
      </c>
      <c r="D36" s="1" t="str">
        <f t="shared" si="2"/>
        <v>N</v>
      </c>
      <c r="E36" s="1" t="str">
        <f t="shared" si="2"/>
        <v>N</v>
      </c>
      <c r="F36" s="1" t="str">
        <f t="shared" si="2"/>
        <v>Y</v>
      </c>
      <c r="G36" s="1" t="str">
        <f t="shared" si="2"/>
        <v>Y</v>
      </c>
      <c r="H36" s="1" t="str">
        <f t="shared" si="2"/>
        <v>N</v>
      </c>
      <c r="I36" s="1" t="str">
        <f t="shared" si="2"/>
        <v>N</v>
      </c>
      <c r="J36" s="1" t="str">
        <f t="shared" si="2"/>
        <v>N</v>
      </c>
      <c r="K36" s="1" t="str">
        <f t="shared" si="2"/>
        <v>N</v>
      </c>
      <c r="L36" s="1" t="str">
        <f t="shared" si="2"/>
        <v>N</v>
      </c>
    </row>
    <row r="37" spans="2:12" x14ac:dyDescent="0.35">
      <c r="B37" s="1">
        <v>5</v>
      </c>
      <c r="C37" s="1" t="str">
        <f t="shared" ref="C37:L37" si="3">IF(C22=C7, "Y", "N")</f>
        <v>N</v>
      </c>
      <c r="D37" s="1" t="str">
        <f t="shared" si="3"/>
        <v>N</v>
      </c>
      <c r="E37" s="1" t="str">
        <f t="shared" si="3"/>
        <v>N</v>
      </c>
      <c r="F37" s="1" t="str">
        <f t="shared" si="3"/>
        <v>N</v>
      </c>
      <c r="G37" s="1" t="str">
        <f t="shared" si="3"/>
        <v>N</v>
      </c>
      <c r="H37" s="1" t="str">
        <f t="shared" si="3"/>
        <v>N</v>
      </c>
      <c r="I37" s="1" t="str">
        <f t="shared" si="3"/>
        <v>N</v>
      </c>
      <c r="J37" s="1" t="str">
        <f t="shared" si="3"/>
        <v>N</v>
      </c>
      <c r="K37" s="1" t="str">
        <f t="shared" si="3"/>
        <v>N</v>
      </c>
      <c r="L37" s="1" t="str">
        <f t="shared" si="3"/>
        <v>N</v>
      </c>
    </row>
    <row r="38" spans="2:12" x14ac:dyDescent="0.35">
      <c r="B38" s="1">
        <v>6</v>
      </c>
      <c r="C38" s="1" t="str">
        <f t="shared" ref="C38:L38" si="4">IF(C23=C8, "Y", "N")</f>
        <v>Y</v>
      </c>
      <c r="D38" s="1" t="str">
        <f t="shared" si="4"/>
        <v>Y</v>
      </c>
      <c r="E38" s="1" t="str">
        <f t="shared" si="4"/>
        <v>Y</v>
      </c>
      <c r="F38" s="1" t="str">
        <f t="shared" si="4"/>
        <v>Y</v>
      </c>
      <c r="G38" s="1" t="str">
        <f t="shared" si="4"/>
        <v>Y</v>
      </c>
      <c r="H38" s="1" t="str">
        <f t="shared" si="4"/>
        <v>N</v>
      </c>
      <c r="I38" s="1" t="str">
        <f t="shared" si="4"/>
        <v>N</v>
      </c>
      <c r="J38" s="1" t="str">
        <f t="shared" si="4"/>
        <v>N</v>
      </c>
      <c r="K38" s="1" t="str">
        <f t="shared" si="4"/>
        <v>N</v>
      </c>
      <c r="L38" s="1" t="str">
        <f t="shared" si="4"/>
        <v>N</v>
      </c>
    </row>
    <row r="39" spans="2:12" x14ac:dyDescent="0.35">
      <c r="B39" s="1">
        <v>7</v>
      </c>
      <c r="C39" s="1" t="str">
        <f t="shared" ref="C39:L39" si="5">IF(C24=C9, "Y", "N")</f>
        <v>Y</v>
      </c>
      <c r="D39" s="1" t="str">
        <f t="shared" si="5"/>
        <v>Y</v>
      </c>
      <c r="E39" s="1" t="str">
        <f t="shared" si="5"/>
        <v>Y</v>
      </c>
      <c r="F39" s="1" t="str">
        <f t="shared" si="5"/>
        <v>Y</v>
      </c>
      <c r="G39" s="1" t="str">
        <f t="shared" si="5"/>
        <v>Y</v>
      </c>
      <c r="H39" s="1" t="str">
        <f t="shared" si="5"/>
        <v>Y</v>
      </c>
      <c r="I39" s="1" t="str">
        <f t="shared" si="5"/>
        <v>N</v>
      </c>
      <c r="J39" s="1" t="str">
        <f t="shared" si="5"/>
        <v>N</v>
      </c>
      <c r="K39" s="1" t="str">
        <f t="shared" si="5"/>
        <v>N</v>
      </c>
      <c r="L39" s="1" t="str">
        <f t="shared" si="5"/>
        <v>N</v>
      </c>
    </row>
    <row r="40" spans="2:12" x14ac:dyDescent="0.35">
      <c r="B40" s="1">
        <v>8</v>
      </c>
      <c r="C40" s="1" t="str">
        <f t="shared" ref="C40:L40" si="6">IF(C25=C10, "Y", "N")</f>
        <v>Y</v>
      </c>
      <c r="D40" s="1" t="str">
        <f t="shared" si="6"/>
        <v>Y</v>
      </c>
      <c r="E40" s="1" t="str">
        <f t="shared" si="6"/>
        <v>Y</v>
      </c>
      <c r="F40" s="1" t="str">
        <f t="shared" si="6"/>
        <v>Y</v>
      </c>
      <c r="G40" s="1" t="str">
        <f t="shared" si="6"/>
        <v>Y</v>
      </c>
      <c r="H40" s="1" t="str">
        <f t="shared" si="6"/>
        <v>Y</v>
      </c>
      <c r="I40" s="1" t="str">
        <f t="shared" si="6"/>
        <v>Y</v>
      </c>
      <c r="J40" s="1" t="str">
        <f t="shared" si="6"/>
        <v>Y</v>
      </c>
      <c r="K40" s="1" t="str">
        <f t="shared" si="6"/>
        <v>Y</v>
      </c>
      <c r="L40" s="1" t="str">
        <f t="shared" si="6"/>
        <v>Y</v>
      </c>
    </row>
    <row r="41" spans="2:12" x14ac:dyDescent="0.35">
      <c r="B41" s="1">
        <v>9</v>
      </c>
      <c r="C41" s="1" t="str">
        <f t="shared" ref="C41:L41" si="7">IF(C26=C11, "Y", "N")</f>
        <v>Y</v>
      </c>
      <c r="D41" s="1" t="str">
        <f t="shared" si="7"/>
        <v>Y</v>
      </c>
      <c r="E41" s="1" t="str">
        <f t="shared" si="7"/>
        <v>Y</v>
      </c>
      <c r="F41" s="1" t="str">
        <f t="shared" si="7"/>
        <v>Y</v>
      </c>
      <c r="G41" s="1" t="str">
        <f t="shared" si="7"/>
        <v>Y</v>
      </c>
      <c r="H41" s="1" t="str">
        <f t="shared" si="7"/>
        <v>N</v>
      </c>
      <c r="I41" s="1" t="str">
        <f t="shared" si="7"/>
        <v>Y</v>
      </c>
      <c r="J41" s="1" t="str">
        <f t="shared" si="7"/>
        <v>Y</v>
      </c>
      <c r="K41" s="1" t="str">
        <f t="shared" si="7"/>
        <v>N</v>
      </c>
      <c r="L41" s="1" t="str">
        <f t="shared" si="7"/>
        <v>N</v>
      </c>
    </row>
    <row r="42" spans="2:12" x14ac:dyDescent="0.35">
      <c r="B42" s="1">
        <v>10</v>
      </c>
      <c r="C42" s="1" t="str">
        <f t="shared" ref="C42:L42" si="8">IF(C27=C12, "Y", "N")</f>
        <v>N</v>
      </c>
      <c r="D42" s="1" t="str">
        <f t="shared" si="8"/>
        <v>N</v>
      </c>
      <c r="E42" s="1" t="str">
        <f t="shared" si="8"/>
        <v>N</v>
      </c>
      <c r="F42" s="1" t="str">
        <f t="shared" si="8"/>
        <v>N</v>
      </c>
      <c r="G42" s="1" t="str">
        <f t="shared" si="8"/>
        <v>N</v>
      </c>
      <c r="H42" s="1" t="str">
        <f t="shared" si="8"/>
        <v>N</v>
      </c>
      <c r="I42" s="1" t="str">
        <f t="shared" si="8"/>
        <v>N</v>
      </c>
      <c r="J42" s="1" t="str">
        <f t="shared" si="8"/>
        <v>N</v>
      </c>
      <c r="K42" s="1" t="str">
        <f t="shared" si="8"/>
        <v>N</v>
      </c>
      <c r="L42" s="1" t="str">
        <f t="shared" si="8"/>
        <v>N</v>
      </c>
    </row>
    <row r="43" spans="2:12" x14ac:dyDescent="0.35">
      <c r="B43" s="1" t="s">
        <v>14</v>
      </c>
      <c r="C43" s="1" t="str">
        <f t="shared" ref="C43:L43" si="9">IF(C28=C13, "Y", "N")</f>
        <v>Y</v>
      </c>
      <c r="D43" s="1" t="str">
        <f t="shared" si="9"/>
        <v>Y</v>
      </c>
      <c r="E43" s="1" t="str">
        <f t="shared" si="9"/>
        <v>Y</v>
      </c>
      <c r="F43" s="1" t="str">
        <f t="shared" si="9"/>
        <v>Y</v>
      </c>
      <c r="G43" s="1" t="str">
        <f t="shared" si="9"/>
        <v>Y</v>
      </c>
      <c r="H43" s="1" t="str">
        <f t="shared" si="9"/>
        <v>Y</v>
      </c>
      <c r="I43" s="1" t="str">
        <f t="shared" si="9"/>
        <v>Y</v>
      </c>
      <c r="J43" s="1" t="str">
        <f t="shared" si="9"/>
        <v>Y</v>
      </c>
      <c r="K43" s="1" t="str">
        <f t="shared" si="9"/>
        <v>Y</v>
      </c>
      <c r="L43" s="1" t="str">
        <f t="shared" si="9"/>
        <v>Y</v>
      </c>
    </row>
  </sheetData>
  <conditionalFormatting sqref="C34:L43">
    <cfRule type="cellIs" dxfId="7" priority="1" operator="equal">
      <formula>"N"</formula>
    </cfRule>
    <cfRule type="cellIs" dxfId="6" priority="2" operator="equal">
      <formula>"Y"</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BFE50-5B9B-43A2-A53F-633D41FA6B95}">
  <dimension ref="B1:X62"/>
  <sheetViews>
    <sheetView showGridLines="0" tabSelected="1" workbookViewId="0">
      <selection activeCell="O16" sqref="O16:S16"/>
    </sheetView>
  </sheetViews>
  <sheetFormatPr defaultRowHeight="14.5" x14ac:dyDescent="0.35"/>
  <cols>
    <col min="1" max="1" width="2.453125" customWidth="1"/>
    <col min="2" max="2" width="8.7265625" style="1"/>
  </cols>
  <sheetData>
    <row r="1" spans="2:24" x14ac:dyDescent="0.35">
      <c r="C1" s="6" t="s">
        <v>11</v>
      </c>
    </row>
    <row r="2" spans="2:24" x14ac:dyDescent="0.35">
      <c r="C2" s="3" t="s">
        <v>3</v>
      </c>
      <c r="D2" s="4"/>
      <c r="E2" s="4"/>
      <c r="F2" s="4"/>
      <c r="G2" s="4"/>
      <c r="H2" s="4"/>
      <c r="I2" s="4"/>
      <c r="J2" s="4"/>
      <c r="K2" s="4"/>
      <c r="L2" s="5"/>
      <c r="N2" s="1"/>
      <c r="O2" s="3" t="s">
        <v>3</v>
      </c>
      <c r="P2" s="4"/>
      <c r="Q2" s="4"/>
      <c r="R2" s="4"/>
      <c r="S2" s="4"/>
      <c r="T2" s="4"/>
      <c r="U2" s="4"/>
      <c r="V2" s="4"/>
      <c r="W2" s="4"/>
      <c r="X2" s="5"/>
    </row>
    <row r="3" spans="2:24" x14ac:dyDescent="0.35">
      <c r="B3" s="2" t="s">
        <v>1</v>
      </c>
      <c r="C3" s="2">
        <v>2</v>
      </c>
      <c r="D3" s="2">
        <v>3</v>
      </c>
      <c r="E3" s="2">
        <v>4</v>
      </c>
      <c r="F3" s="2">
        <v>5</v>
      </c>
      <c r="G3" s="2">
        <v>6</v>
      </c>
      <c r="H3" s="2">
        <v>7</v>
      </c>
      <c r="I3" s="2">
        <v>8</v>
      </c>
      <c r="J3" s="2">
        <v>9</v>
      </c>
      <c r="K3" s="2">
        <v>10</v>
      </c>
      <c r="L3" s="2" t="s">
        <v>4</v>
      </c>
      <c r="N3" s="2" t="s">
        <v>1</v>
      </c>
      <c r="O3" s="2">
        <v>2</v>
      </c>
      <c r="P3" s="2">
        <v>3</v>
      </c>
      <c r="Q3" s="2">
        <v>4</v>
      </c>
      <c r="R3" s="2">
        <v>5</v>
      </c>
      <c r="S3" s="2">
        <v>6</v>
      </c>
      <c r="T3" s="2">
        <v>7</v>
      </c>
      <c r="U3" s="2">
        <v>8</v>
      </c>
      <c r="V3" s="2">
        <v>9</v>
      </c>
      <c r="W3" s="2">
        <v>10</v>
      </c>
      <c r="X3" s="2" t="s">
        <v>4</v>
      </c>
    </row>
    <row r="4" spans="2:24" x14ac:dyDescent="0.35">
      <c r="B4" s="1">
        <v>4</v>
      </c>
      <c r="C4">
        <f>MAX(stand!C4, hit!C4, double!C4, sur!C4)</f>
        <v>-0.11491332761892134</v>
      </c>
      <c r="D4">
        <f>MAX(stand!D4, hit!D4, double!D4, sur!D4)</f>
        <v>-8.2613314299744375E-2</v>
      </c>
      <c r="E4">
        <f>MAX(stand!E4, hit!E4, double!E4, sur!E4)</f>
        <v>-4.9367420106916908E-2</v>
      </c>
      <c r="F4">
        <f>MAX(stand!F4, hit!F4, double!F4, sur!F4)</f>
        <v>-1.2379926519926384E-2</v>
      </c>
      <c r="G4">
        <f>MAX(stand!G4, hit!G4, double!G4, sur!G4)</f>
        <v>1.1130417280979889E-2</v>
      </c>
      <c r="H4">
        <f>MAX(stand!H4, hit!H4, double!H4, sur!H4)</f>
        <v>-8.8279201058463722E-2</v>
      </c>
      <c r="I4">
        <f>MAX(stand!I4, hit!I4, double!I4, sur!I4)</f>
        <v>-0.15933415266020509</v>
      </c>
      <c r="J4">
        <f>MAX(stand!J4, hit!J4, double!J4, sur!J4)</f>
        <v>-0.24066617915336547</v>
      </c>
      <c r="K4">
        <f>MAX(stand!K4, hit!K4, double!K4, sur!K4)</f>
        <v>-0.28919791448567511</v>
      </c>
      <c r="L4">
        <f>MAX(stand!L4, hit!L4, double!L4, sur!L4)</f>
        <v>-0.25307699440390868</v>
      </c>
      <c r="N4" s="1">
        <v>4</v>
      </c>
      <c r="O4" s="1" t="str">
        <f>IF(C4=stand!C4, "S", IF(C4=hit!C4, "H", IF(C4=double!C4, "D", "R")))</f>
        <v>H</v>
      </c>
      <c r="P4" s="1" t="str">
        <f>IF(D4=stand!D4, "S", IF(D4=hit!D4, "H", IF(D4=double!D4, "D", "R")))</f>
        <v>H</v>
      </c>
      <c r="Q4" s="1" t="str">
        <f>IF(E4=stand!E4, "S", IF(E4=hit!E4, "H", IF(E4=double!E4, "D", "R")))</f>
        <v>H</v>
      </c>
      <c r="R4" s="1" t="str">
        <f>IF(F4=stand!F4, "S", IF(F4=hit!F4, "H", IF(F4=double!F4, "D", "R")))</f>
        <v>H</v>
      </c>
      <c r="S4" s="1" t="str">
        <f>IF(G4=stand!G4, "S", IF(G4=hit!G4, "H", IF(G4=double!G4, "D", "R")))</f>
        <v>H</v>
      </c>
      <c r="T4" s="1" t="str">
        <f>IF(H4=stand!H4, "S", IF(H4=hit!H4, "H", IF(H4=double!H4, "D", "R")))</f>
        <v>H</v>
      </c>
      <c r="U4" s="1" t="str">
        <f>IF(I4=stand!I4, "S", IF(I4=hit!I4, "H", IF(I4=double!I4, "D", "R")))</f>
        <v>H</v>
      </c>
      <c r="V4" s="1" t="str">
        <f>IF(J4=stand!J4, "S", IF(J4=hit!J4, "H", IF(J4=double!J4, "D", "R")))</f>
        <v>H</v>
      </c>
      <c r="W4" s="1" t="str">
        <f>IF(K4=stand!K4, "S", IF(K4=hit!K4, "H", IF(K4=double!K4, "D", "R")))</f>
        <v>H</v>
      </c>
      <c r="X4" s="1" t="str">
        <f>IF(L4=stand!L4, "S", IF(L4=hit!L4, "H", IF(L4=double!L4, "D", "R")))</f>
        <v>H</v>
      </c>
    </row>
    <row r="5" spans="2:24" x14ac:dyDescent="0.35">
      <c r="B5" s="1">
        <v>5</v>
      </c>
      <c r="C5">
        <f>MAX(stand!C5, hit!C5, double!C5, sur!C5)</f>
        <v>-0.12821556706374745</v>
      </c>
      <c r="D5">
        <f>MAX(stand!D5, hit!D5, double!D5, sur!D5)</f>
        <v>-9.5310227261489883E-2</v>
      </c>
      <c r="E5">
        <f>MAX(stand!E5, hit!E5, double!E5, sur!E5)</f>
        <v>-6.1479464199694238E-2</v>
      </c>
      <c r="F5">
        <f>MAX(stand!F5, hit!F5, double!F5, sur!F5)</f>
        <v>-2.397897039185962E-2</v>
      </c>
      <c r="G5">
        <f>MAX(stand!G5, hit!G5, double!G5, sur!G5)</f>
        <v>-1.1863378384400908E-3</v>
      </c>
      <c r="H5">
        <f>MAX(stand!H5, hit!H5, double!H5, sur!H5)</f>
        <v>-0.11944744188414852</v>
      </c>
      <c r="I5">
        <f>MAX(stand!I5, hit!I5, double!I5, sur!I5)</f>
        <v>-0.18809330390318518</v>
      </c>
      <c r="J5">
        <f>MAX(stand!J5, hit!J5, double!J5, sur!J5)</f>
        <v>-0.2666150533579591</v>
      </c>
      <c r="K5">
        <f>MAX(stand!K5, hit!K5, double!K5, sur!K5)</f>
        <v>-0.31341164336497107</v>
      </c>
      <c r="L5">
        <f>MAX(stand!L5, hit!L5, double!L5, sur!L5)</f>
        <v>-0.27857459755181968</v>
      </c>
      <c r="N5" s="1">
        <v>5</v>
      </c>
      <c r="O5" s="1" t="str">
        <f>IF(C5=stand!C5, "S", IF(C5=hit!C5, "H", IF(C5=double!C5, "D", "R")))</f>
        <v>H</v>
      </c>
      <c r="P5" s="1" t="str">
        <f>IF(D5=stand!D5, "S", IF(D5=hit!D5, "H", IF(D5=double!D5, "D", "R")))</f>
        <v>H</v>
      </c>
      <c r="Q5" s="1" t="str">
        <f>IF(E5=stand!E5, "S", IF(E5=hit!E5, "H", IF(E5=double!E5, "D", "R")))</f>
        <v>H</v>
      </c>
      <c r="R5" s="1" t="str">
        <f>IF(F5=stand!F5, "S", IF(F5=hit!F5, "H", IF(F5=double!F5, "D", "R")))</f>
        <v>H</v>
      </c>
      <c r="S5" s="1" t="str">
        <f>IF(G5=stand!G5, "S", IF(G5=hit!G5, "H", IF(G5=double!G5, "D", "R")))</f>
        <v>H</v>
      </c>
      <c r="T5" s="1" t="str">
        <f>IF(H5=stand!H5, "S", IF(H5=hit!H5, "H", IF(H5=double!H5, "D", "R")))</f>
        <v>H</v>
      </c>
      <c r="U5" s="1" t="str">
        <f>IF(I5=stand!I5, "S", IF(I5=hit!I5, "H", IF(I5=double!I5, "D", "R")))</f>
        <v>H</v>
      </c>
      <c r="V5" s="1" t="str">
        <f>IF(J5=stand!J5, "S", IF(J5=hit!J5, "H", IF(J5=double!J5, "D", "R")))</f>
        <v>H</v>
      </c>
      <c r="W5" s="1" t="str">
        <f>IF(K5=stand!K5, "S", IF(K5=hit!K5, "H", IF(K5=double!K5, "D", "R")))</f>
        <v>H</v>
      </c>
      <c r="X5" s="1" t="str">
        <f>IF(L5=stand!L5, "S", IF(L5=hit!L5, "H", IF(L5=double!L5, "D", "R")))</f>
        <v>H</v>
      </c>
    </row>
    <row r="6" spans="2:24" x14ac:dyDescent="0.35">
      <c r="B6" s="1">
        <v>6</v>
      </c>
      <c r="C6">
        <f>MAX(stand!C6, hit!C6, double!C6, sur!C6)</f>
        <v>-0.14075911746001987</v>
      </c>
      <c r="D6">
        <f>MAX(stand!D6, hit!D6, double!D6, sur!D6)</f>
        <v>-0.10729107800860836</v>
      </c>
      <c r="E6">
        <f>MAX(stand!E6, hit!E6, double!E6, sur!E6)</f>
        <v>-7.2917141926387305E-2</v>
      </c>
      <c r="F6">
        <f>MAX(stand!F6, hit!F6, double!F6, sur!F6)</f>
        <v>-3.4915973330102178E-2</v>
      </c>
      <c r="G6">
        <f>MAX(stand!G6, hit!G6, double!G6, sur!G6)</f>
        <v>-1.3005835529874204E-2</v>
      </c>
      <c r="H6">
        <f>MAX(stand!H6, hit!H6, double!H6, sur!H6)</f>
        <v>-0.15193270723669944</v>
      </c>
      <c r="I6">
        <f>MAX(stand!I6, hit!I6, double!I6, sur!I6)</f>
        <v>-0.21724188132078476</v>
      </c>
      <c r="J6">
        <f>MAX(stand!J6, hit!J6, double!J6, sur!J6)</f>
        <v>-0.29264070019772598</v>
      </c>
      <c r="K6">
        <f>MAX(stand!K6, hit!K6, double!K6, sur!K6)</f>
        <v>-0.33774944037840804</v>
      </c>
      <c r="L6">
        <f>MAX(stand!L6, hit!L6, double!L6, sur!L6)</f>
        <v>-0.30414663097569938</v>
      </c>
      <c r="N6" s="1">
        <v>6</v>
      </c>
      <c r="O6" s="1" t="str">
        <f>IF(C6=stand!C6, "S", IF(C6=hit!C6, "H", IF(C6=double!C6, "D", "R")))</f>
        <v>H</v>
      </c>
      <c r="P6" s="1" t="str">
        <f>IF(D6=stand!D6, "S", IF(D6=hit!D6, "H", IF(D6=double!D6, "D", "R")))</f>
        <v>H</v>
      </c>
      <c r="Q6" s="1" t="str">
        <f>IF(E6=stand!E6, "S", IF(E6=hit!E6, "H", IF(E6=double!E6, "D", "R")))</f>
        <v>H</v>
      </c>
      <c r="R6" s="1" t="str">
        <f>IF(F6=stand!F6, "S", IF(F6=hit!F6, "H", IF(F6=double!F6, "D", "R")))</f>
        <v>H</v>
      </c>
      <c r="S6" s="1" t="str">
        <f>IF(G6=stand!G6, "S", IF(G6=hit!G6, "H", IF(G6=double!G6, "D", "R")))</f>
        <v>H</v>
      </c>
      <c r="T6" s="1" t="str">
        <f>IF(H6=stand!H6, "S", IF(H6=hit!H6, "H", IF(H6=double!H6, "D", "R")))</f>
        <v>H</v>
      </c>
      <c r="U6" s="1" t="str">
        <f>IF(I6=stand!I6, "S", IF(I6=hit!I6, "H", IF(I6=double!I6, "D", "R")))</f>
        <v>H</v>
      </c>
      <c r="V6" s="1" t="str">
        <f>IF(J6=stand!J6, "S", IF(J6=hit!J6, "H", IF(J6=double!J6, "D", "R")))</f>
        <v>H</v>
      </c>
      <c r="W6" s="1" t="str">
        <f>IF(K6=stand!K6, "S", IF(K6=hit!K6, "H", IF(K6=double!K6, "D", "R")))</f>
        <v>H</v>
      </c>
      <c r="X6" s="1" t="str">
        <f>IF(L6=stand!L6, "S", IF(L6=hit!L6, "H", IF(L6=double!L6, "D", "R")))</f>
        <v>H</v>
      </c>
    </row>
    <row r="7" spans="2:24" x14ac:dyDescent="0.35">
      <c r="B7" s="1">
        <v>7</v>
      </c>
      <c r="C7">
        <f>MAX(stand!C7, hit!C7, double!C7, sur!C7)</f>
        <v>-0.10918342786661633</v>
      </c>
      <c r="D7">
        <f>MAX(stand!D7, hit!D7, double!D7, sur!D7)</f>
        <v>-7.658298190446361E-2</v>
      </c>
      <c r="E7">
        <f>MAX(stand!E7, hit!E7, double!E7, sur!E7)</f>
        <v>-4.3021794004341876E-2</v>
      </c>
      <c r="F7">
        <f>MAX(stand!F7, hit!F7, double!F7, sur!F7)</f>
        <v>-7.2713609029408845E-3</v>
      </c>
      <c r="G7">
        <f>MAX(stand!G7, hit!G7, double!G7, sur!G7)</f>
        <v>2.9185342353860964E-2</v>
      </c>
      <c r="H7">
        <f>MAX(stand!H7, hit!H7, double!H7, sur!H7)</f>
        <v>-6.8807799580427764E-2</v>
      </c>
      <c r="I7">
        <f>MAX(stand!I7, hit!I7, double!I7, sur!I7)</f>
        <v>-0.21060476872434966</v>
      </c>
      <c r="J7">
        <f>MAX(stand!J7, hit!J7, double!J7, sur!J7)</f>
        <v>-0.28536544048687662</v>
      </c>
      <c r="K7">
        <f>MAX(stand!K7, hit!K7, double!K7, sur!K7)</f>
        <v>-0.31905479139833842</v>
      </c>
      <c r="L7">
        <f>MAX(stand!L7, hit!L7, double!L7, sur!L7)</f>
        <v>-0.31007165033163697</v>
      </c>
      <c r="N7" s="1">
        <v>7</v>
      </c>
      <c r="O7" s="1" t="str">
        <f>IF(C7=stand!C7, "S", IF(C7=hit!C7, "H", IF(C7=double!C7, "D", "R")))</f>
        <v>H</v>
      </c>
      <c r="P7" s="1" t="str">
        <f>IF(D7=stand!D7, "S", IF(D7=hit!D7, "H", IF(D7=double!D7, "D", "R")))</f>
        <v>H</v>
      </c>
      <c r="Q7" s="1" t="str">
        <f>IF(E7=stand!E7, "S", IF(E7=hit!E7, "H", IF(E7=double!E7, "D", "R")))</f>
        <v>H</v>
      </c>
      <c r="R7" s="1" t="str">
        <f>IF(F7=stand!F7, "S", IF(F7=hit!F7, "H", IF(F7=double!F7, "D", "R")))</f>
        <v>H</v>
      </c>
      <c r="S7" s="1" t="str">
        <f>IF(G7=stand!G7, "S", IF(G7=hit!G7, "H", IF(G7=double!G7, "D", "R")))</f>
        <v>H</v>
      </c>
      <c r="T7" s="1" t="str">
        <f>IF(H7=stand!H7, "S", IF(H7=hit!H7, "H", IF(H7=double!H7, "D", "R")))</f>
        <v>H</v>
      </c>
      <c r="U7" s="1" t="str">
        <f>IF(I7=stand!I7, "S", IF(I7=hit!I7, "H", IF(I7=double!I7, "D", "R")))</f>
        <v>H</v>
      </c>
      <c r="V7" s="1" t="str">
        <f>IF(J7=stand!J7, "S", IF(J7=hit!J7, "H", IF(J7=double!J7, "D", "R")))</f>
        <v>H</v>
      </c>
      <c r="W7" s="1" t="str">
        <f>IF(K7=stand!K7, "S", IF(K7=hit!K7, "H", IF(K7=double!K7, "D", "R")))</f>
        <v>H</v>
      </c>
      <c r="X7" s="1" t="str">
        <f>IF(L7=stand!L7, "S", IF(L7=hit!L7, "H", IF(L7=double!L7, "D", "R")))</f>
        <v>H</v>
      </c>
    </row>
    <row r="8" spans="2:24" x14ac:dyDescent="0.35">
      <c r="B8" s="1">
        <v>8</v>
      </c>
      <c r="C8">
        <f>MAX(stand!C8, hit!C8, double!C8, sur!C8)</f>
        <v>-2.1798188008805668E-2</v>
      </c>
      <c r="D8">
        <f>MAX(stand!D8, hit!D8, double!D8, sur!D8)</f>
        <v>8.0052625306546651E-3</v>
      </c>
      <c r="E8">
        <f>MAX(stand!E8, hit!E8, double!E8, sur!E8)</f>
        <v>3.8784473277208811E-2</v>
      </c>
      <c r="F8">
        <f>MAX(stand!F8, hit!F8, double!F8, sur!F8)</f>
        <v>7.0804635983033826E-2</v>
      </c>
      <c r="G8">
        <f>MAX(stand!G8, hit!G8, double!G8, sur!G8)</f>
        <v>0.11496015009622332</v>
      </c>
      <c r="H8">
        <f>MAX(stand!H8, hit!H8, double!H8, sur!H8)</f>
        <v>8.2207439363742862E-2</v>
      </c>
      <c r="I8">
        <f>MAX(stand!I8, hit!I8, double!I8, sur!I8)</f>
        <v>-5.9898275658656304E-2</v>
      </c>
      <c r="J8">
        <f>MAX(stand!J8, hit!J8, double!J8, sur!J8)</f>
        <v>-0.21018633199821762</v>
      </c>
      <c r="K8">
        <f>MAX(stand!K8, hit!K8, double!K8, sur!K8)</f>
        <v>-0.24937508055334259</v>
      </c>
      <c r="L8">
        <f>MAX(stand!L8, hit!L8, double!L8, sur!L8)</f>
        <v>-0.1970288105741636</v>
      </c>
      <c r="N8" s="1">
        <v>8</v>
      </c>
      <c r="O8" s="1" t="str">
        <f>IF(C8=stand!C8, "S", IF(C8=hit!C8, "H", IF(C8=double!C8, "D", "R")))</f>
        <v>H</v>
      </c>
      <c r="P8" s="1" t="str">
        <f>IF(D8=stand!D8, "S", IF(D8=hit!D8, "H", IF(D8=double!D8, "D", "R")))</f>
        <v>H</v>
      </c>
      <c r="Q8" s="1" t="str">
        <f>IF(E8=stand!E8, "S", IF(E8=hit!E8, "H", IF(E8=double!E8, "D", "R")))</f>
        <v>H</v>
      </c>
      <c r="R8" s="1" t="str">
        <f>IF(F8=stand!F8, "S", IF(F8=hit!F8, "H", IF(F8=double!F8, "D", "R")))</f>
        <v>H</v>
      </c>
      <c r="S8" s="1" t="str">
        <f>IF(G8=stand!G8, "S", IF(G8=hit!G8, "H", IF(G8=double!G8, "D", "R")))</f>
        <v>H</v>
      </c>
      <c r="T8" s="1" t="str">
        <f>IF(H8=stand!H8, "S", IF(H8=hit!H8, "H", IF(H8=double!H8, "D", "R")))</f>
        <v>H</v>
      </c>
      <c r="U8" s="1" t="str">
        <f>IF(I8=stand!I8, "S", IF(I8=hit!I8, "H", IF(I8=double!I8, "D", "R")))</f>
        <v>H</v>
      </c>
      <c r="V8" s="1" t="str">
        <f>IF(J8=stand!J8, "S", IF(J8=hit!J8, "H", IF(J8=double!J8, "D", "R")))</f>
        <v>H</v>
      </c>
      <c r="W8" s="1" t="str">
        <f>IF(K8=stand!K8, "S", IF(K8=hit!K8, "H", IF(K8=double!K8, "D", "R")))</f>
        <v>H</v>
      </c>
      <c r="X8" s="1" t="str">
        <f>IF(L8=stand!L8, "S", IF(L8=hit!L8, "H", IF(L8=double!L8, "D", "R")))</f>
        <v>H</v>
      </c>
    </row>
    <row r="9" spans="2:24" x14ac:dyDescent="0.35">
      <c r="B9" s="1">
        <v>9</v>
      </c>
      <c r="C9">
        <f>MAX(stand!C9, hit!C9, double!C9, sur!C9)</f>
        <v>7.4446037576340524E-2</v>
      </c>
      <c r="D9">
        <f>MAX(stand!D9, hit!D9, double!D9, sur!D9)</f>
        <v>0.12081635332999649</v>
      </c>
      <c r="E9">
        <f>MAX(stand!E9, hit!E9, double!E9, sur!E9)</f>
        <v>0.18194893405242166</v>
      </c>
      <c r="F9">
        <f>MAX(stand!F9, hit!F9, double!F9, sur!F9)</f>
        <v>0.24305722487303633</v>
      </c>
      <c r="G9">
        <f>MAX(stand!G9, hit!G9, double!G9, sur!G9)</f>
        <v>0.31705474570166703</v>
      </c>
      <c r="H9">
        <f>MAX(stand!H9, hit!H9, double!H9, sur!H9)</f>
        <v>0.17186785993695267</v>
      </c>
      <c r="I9">
        <f>MAX(stand!I9, hit!I9, double!I9, sur!I9)</f>
        <v>9.8376217435392543E-2</v>
      </c>
      <c r="J9">
        <f>MAX(stand!J9, hit!J9, double!J9, sur!J9)</f>
        <v>-5.2178053462651711E-2</v>
      </c>
      <c r="K9">
        <f>MAX(stand!K9, hit!K9, double!K9, sur!K9)</f>
        <v>-0.15295298487455075</v>
      </c>
      <c r="L9">
        <f>MAX(stand!L9, hit!L9, double!L9, sur!L9)</f>
        <v>-6.5680778778066204E-2</v>
      </c>
      <c r="N9" s="1">
        <v>9</v>
      </c>
      <c r="O9" s="1" t="str">
        <f>IF(C9=stand!C9, "S", IF(C9=hit!C9, "H", IF(C9=double!C9, "D", "R")))</f>
        <v>H</v>
      </c>
      <c r="P9" s="1" t="str">
        <f>IF(D9=stand!D9, "S", IF(D9=hit!D9, "H", IF(D9=double!D9, "D", "R")))</f>
        <v>D</v>
      </c>
      <c r="Q9" s="1" t="str">
        <f>IF(E9=stand!E9, "S", IF(E9=hit!E9, "H", IF(E9=double!E9, "D", "R")))</f>
        <v>D</v>
      </c>
      <c r="R9" s="1" t="str">
        <f>IF(F9=stand!F9, "S", IF(F9=hit!F9, "H", IF(F9=double!F9, "D", "R")))</f>
        <v>D</v>
      </c>
      <c r="S9" s="1" t="str">
        <f>IF(G9=stand!G9, "S", IF(G9=hit!G9, "H", IF(G9=double!G9, "D", "R")))</f>
        <v>D</v>
      </c>
      <c r="T9" s="1" t="str">
        <f>IF(H9=stand!H9, "S", IF(H9=hit!H9, "H", IF(H9=double!H9, "D", "R")))</f>
        <v>H</v>
      </c>
      <c r="U9" s="1" t="str">
        <f>IF(I9=stand!I9, "S", IF(I9=hit!I9, "H", IF(I9=double!I9, "D", "R")))</f>
        <v>H</v>
      </c>
      <c r="V9" s="1" t="str">
        <f>IF(J9=stand!J9, "S", IF(J9=hit!J9, "H", IF(J9=double!J9, "D", "R")))</f>
        <v>H</v>
      </c>
      <c r="W9" s="1" t="str">
        <f>IF(K9=stand!K9, "S", IF(K9=hit!K9, "H", IF(K9=double!K9, "D", "R")))</f>
        <v>H</v>
      </c>
      <c r="X9" s="1" t="str">
        <f>IF(L9=stand!L9, "S", IF(L9=hit!L9, "H", IF(L9=double!L9, "D", "R")))</f>
        <v>H</v>
      </c>
    </row>
    <row r="10" spans="2:24" x14ac:dyDescent="0.35">
      <c r="B10" s="1">
        <v>10</v>
      </c>
      <c r="C10">
        <f>MAX(stand!C10, hit!C10, double!C10, sur!C10)</f>
        <v>0.3589394124422991</v>
      </c>
      <c r="D10">
        <f>MAX(stand!D10, hit!D10, double!D10, sur!D10)</f>
        <v>0.40932067017593915</v>
      </c>
      <c r="E10">
        <f>MAX(stand!E10, hit!E10, double!E10, sur!E10)</f>
        <v>0.460940243794354</v>
      </c>
      <c r="F10">
        <f>MAX(stand!F10, hit!F10, double!F10, sur!F10)</f>
        <v>0.51251710900326775</v>
      </c>
      <c r="G10">
        <f>MAX(stand!G10, hit!G10, double!G10, sur!G10)</f>
        <v>0.57559016859776868</v>
      </c>
      <c r="H10">
        <f>MAX(stand!H10, hit!H10, double!H10, sur!H10)</f>
        <v>0.39241245528243773</v>
      </c>
      <c r="I10">
        <f>MAX(stand!I10, hit!I10, double!I10, sur!I10)</f>
        <v>0.28663571688628381</v>
      </c>
      <c r="J10">
        <f>MAX(stand!J10, hit!J10, double!J10, sur!J10)</f>
        <v>0.14432836838077112</v>
      </c>
      <c r="K10">
        <f>MAX(stand!K10, hit!K10, double!K10, sur!K10)</f>
        <v>2.5308523040868145E-2</v>
      </c>
      <c r="L10">
        <f>MAX(stand!L10, hit!L10, double!L10, sur!L10)</f>
        <v>8.1449707945275923E-2</v>
      </c>
      <c r="N10" s="1">
        <v>10</v>
      </c>
      <c r="O10" s="1" t="str">
        <f>IF(C10=stand!C10, "S", IF(C10=hit!C10, "H", IF(C10=double!C10, "D", "R")))</f>
        <v>D</v>
      </c>
      <c r="P10" s="1" t="str">
        <f>IF(D10=stand!D10, "S", IF(D10=hit!D10, "H", IF(D10=double!D10, "D", "R")))</f>
        <v>D</v>
      </c>
      <c r="Q10" s="1" t="str">
        <f>IF(E10=stand!E10, "S", IF(E10=hit!E10, "H", IF(E10=double!E10, "D", "R")))</f>
        <v>D</v>
      </c>
      <c r="R10" s="1" t="str">
        <f>IF(F10=stand!F10, "S", IF(F10=hit!F10, "H", IF(F10=double!F10, "D", "R")))</f>
        <v>D</v>
      </c>
      <c r="S10" s="1" t="str">
        <f>IF(G10=stand!G10, "S", IF(G10=hit!G10, "H", IF(G10=double!G10, "D", "R")))</f>
        <v>D</v>
      </c>
      <c r="T10" s="1" t="str">
        <f>IF(H10=stand!H10, "S", IF(H10=hit!H10, "H", IF(H10=double!H10, "D", "R")))</f>
        <v>D</v>
      </c>
      <c r="U10" s="1" t="str">
        <f>IF(I10=stand!I10, "S", IF(I10=hit!I10, "H", IF(I10=double!I10, "D", "R")))</f>
        <v>D</v>
      </c>
      <c r="V10" s="1" t="str">
        <f>IF(J10=stand!J10, "S", IF(J10=hit!J10, "H", IF(J10=double!J10, "D", "R")))</f>
        <v>D</v>
      </c>
      <c r="W10" s="1" t="str">
        <f>IF(K10=stand!K10, "S", IF(K10=hit!K10, "H", IF(K10=double!K10, "D", "R")))</f>
        <v>H</v>
      </c>
      <c r="X10" s="1" t="str">
        <f>IF(L10=stand!L10, "S", IF(L10=hit!L10, "H", IF(L10=double!L10, "D", "R")))</f>
        <v>H</v>
      </c>
    </row>
    <row r="11" spans="2:24" x14ac:dyDescent="0.35">
      <c r="B11" s="1">
        <v>11</v>
      </c>
      <c r="C11">
        <f>MAX(stand!C11, hit!C11, double!C11, sur!C11)</f>
        <v>0.47064092333946889</v>
      </c>
      <c r="D11">
        <f>MAX(stand!D11, hit!D11, double!D11, sur!D11)</f>
        <v>0.51779525312221664</v>
      </c>
      <c r="E11">
        <f>MAX(stand!E11, hit!E11, double!E11, sur!E11)</f>
        <v>0.56604055041797607</v>
      </c>
      <c r="F11">
        <f>MAX(stand!F11, hit!F11, double!F11, sur!F11)</f>
        <v>0.61469901790902803</v>
      </c>
      <c r="G11">
        <f>MAX(stand!G11, hit!G11, double!G11, sur!G11)</f>
        <v>0.66738009490756967</v>
      </c>
      <c r="H11">
        <f>MAX(stand!H11, hit!H11, double!H11, sur!H11)</f>
        <v>0.46288894886429094</v>
      </c>
      <c r="I11">
        <f>MAX(stand!I11, hit!I11, double!I11, sur!I11)</f>
        <v>0.35069259087031501</v>
      </c>
      <c r="J11">
        <f>MAX(stand!J11, hit!J11, double!J11, sur!J11)</f>
        <v>0.22778342315245487</v>
      </c>
      <c r="K11">
        <f>MAX(stand!K11, hit!K11, double!K11, sur!K11)</f>
        <v>0.1796887274111463</v>
      </c>
      <c r="L11">
        <f>MAX(stand!L11, hit!L11, double!L11, sur!L11)</f>
        <v>0.14300128216153019</v>
      </c>
      <c r="N11" s="1">
        <v>11</v>
      </c>
      <c r="O11" s="1" t="str">
        <f>IF(C11=stand!C11, "S", IF(C11=hit!C11, "H", IF(C11=double!C11, "D", "R")))</f>
        <v>D</v>
      </c>
      <c r="P11" s="1" t="str">
        <f>IF(D11=stand!D11, "S", IF(D11=hit!D11, "H", IF(D11=double!D11, "D", "R")))</f>
        <v>D</v>
      </c>
      <c r="Q11" s="1" t="str">
        <f>IF(E11=stand!E11, "S", IF(E11=hit!E11, "H", IF(E11=double!E11, "D", "R")))</f>
        <v>D</v>
      </c>
      <c r="R11" s="1" t="str">
        <f>IF(F11=stand!F11, "S", IF(F11=hit!F11, "H", IF(F11=double!F11, "D", "R")))</f>
        <v>D</v>
      </c>
      <c r="S11" s="1" t="str">
        <f>IF(G11=stand!G11, "S", IF(G11=hit!G11, "H", IF(G11=double!G11, "D", "R")))</f>
        <v>D</v>
      </c>
      <c r="T11" s="1" t="str">
        <f>IF(H11=stand!H11, "S", IF(H11=hit!H11, "H", IF(H11=double!H11, "D", "R")))</f>
        <v>D</v>
      </c>
      <c r="U11" s="1" t="str">
        <f>IF(I11=stand!I11, "S", IF(I11=hit!I11, "H", IF(I11=double!I11, "D", "R")))</f>
        <v>D</v>
      </c>
      <c r="V11" s="1" t="str">
        <f>IF(J11=stand!J11, "S", IF(J11=hit!J11, "H", IF(J11=double!J11, "D", "R")))</f>
        <v>D</v>
      </c>
      <c r="W11" s="1" t="str">
        <f>IF(K11=stand!K11, "S", IF(K11=hit!K11, "H", IF(K11=double!K11, "D", "R")))</f>
        <v>D</v>
      </c>
      <c r="X11" s="1" t="str">
        <f>IF(L11=stand!L11, "S", IF(L11=hit!L11, "H", IF(L11=double!L11, "D", "R")))</f>
        <v>H</v>
      </c>
    </row>
    <row r="12" spans="2:24" x14ac:dyDescent="0.35">
      <c r="B12" s="1">
        <v>12</v>
      </c>
      <c r="C12">
        <f>MAX(stand!C12, hit!C12, double!C12, sur!C12)</f>
        <v>-0.25338998596663803</v>
      </c>
      <c r="D12">
        <f>MAX(stand!D12, hit!D12, double!D12, sur!D12)</f>
        <v>-0.2336908997980866</v>
      </c>
      <c r="E12">
        <f>MAX(stand!E12, hit!E12, double!E12, sur!E12)</f>
        <v>-0.21106310899491437</v>
      </c>
      <c r="F12">
        <f>MAX(stand!F12, hit!F12, double!F12, sur!F12)</f>
        <v>-0.16719266083547524</v>
      </c>
      <c r="G12">
        <f>MAX(stand!G12, hit!G12, double!G12, sur!G12)</f>
        <v>-0.15369901583000439</v>
      </c>
      <c r="H12">
        <f>MAX(stand!H12, hit!H12, double!H12, sur!H12)</f>
        <v>-0.21284771451731427</v>
      </c>
      <c r="I12">
        <f>MAX(stand!I12, hit!I12, double!I12, sur!I12)</f>
        <v>-0.27157480502428616</v>
      </c>
      <c r="J12">
        <f>MAX(stand!J12, hit!J12, double!J12, sur!J12)</f>
        <v>-0.3400132806089356</v>
      </c>
      <c r="K12">
        <f>MAX(stand!K12, hit!K12, double!K12, sur!K12)</f>
        <v>-0.38104299284808757</v>
      </c>
      <c r="L12">
        <f>MAX(stand!L12, hit!L12, double!L12, sur!L12)</f>
        <v>-0.35054034044008009</v>
      </c>
      <c r="N12" s="1">
        <v>12</v>
      </c>
      <c r="O12" s="1" t="str">
        <f>IF(C12=stand!C12, "S", IF(C12=hit!C12, "H", IF(C12=double!C12, "D", "R")))</f>
        <v>H</v>
      </c>
      <c r="P12" s="1" t="str">
        <f>IF(D12=stand!D12, "S", IF(D12=hit!D12, "H", IF(D12=double!D12, "D", "R")))</f>
        <v>H</v>
      </c>
      <c r="Q12" s="1" t="str">
        <f>IF(E12=stand!E12, "S", IF(E12=hit!E12, "H", IF(E12=double!E12, "D", "R")))</f>
        <v>S</v>
      </c>
      <c r="R12" s="1" t="str">
        <f>IF(F12=stand!F12, "S", IF(F12=hit!F12, "H", IF(F12=double!F12, "D", "R")))</f>
        <v>S</v>
      </c>
      <c r="S12" s="1" t="str">
        <f>IF(G12=stand!G12, "S", IF(G12=hit!G12, "H", IF(G12=double!G12, "D", "R")))</f>
        <v>S</v>
      </c>
      <c r="T12" s="1" t="str">
        <f>IF(H12=stand!H12, "S", IF(H12=hit!H12, "H", IF(H12=double!H12, "D", "R")))</f>
        <v>H</v>
      </c>
      <c r="U12" s="1" t="str">
        <f>IF(I12=stand!I12, "S", IF(I12=hit!I12, "H", IF(I12=double!I12, "D", "R")))</f>
        <v>H</v>
      </c>
      <c r="V12" s="1" t="str">
        <f>IF(J12=stand!J12, "S", IF(J12=hit!J12, "H", IF(J12=double!J12, "D", "R")))</f>
        <v>H</v>
      </c>
      <c r="W12" s="1" t="str">
        <f>IF(K12=stand!K12, "S", IF(K12=hit!K12, "H", IF(K12=double!K12, "D", "R")))</f>
        <v>H</v>
      </c>
      <c r="X12" s="1" t="str">
        <f>IF(L12=stand!L12, "S", IF(L12=hit!L12, "H", IF(L12=double!L12, "D", "R")))</f>
        <v>H</v>
      </c>
    </row>
    <row r="13" spans="2:24" x14ac:dyDescent="0.35">
      <c r="B13" s="1">
        <v>13</v>
      </c>
      <c r="C13">
        <f>MAX(stand!C13, hit!C13, double!C13, sur!C13)</f>
        <v>-0.29278372720927726</v>
      </c>
      <c r="D13">
        <f>MAX(stand!D13, hit!D13, double!D13, sur!D13)</f>
        <v>-0.2522502292357135</v>
      </c>
      <c r="E13">
        <f>MAX(stand!E13, hit!E13, double!E13, sur!E13)</f>
        <v>-0.21106310899491437</v>
      </c>
      <c r="F13">
        <f>MAX(stand!F13, hit!F13, double!F13, sur!F13)</f>
        <v>-0.16719266083547524</v>
      </c>
      <c r="G13">
        <f>MAX(stand!G13, hit!G13, double!G13, sur!G13)</f>
        <v>-0.15369901583000439</v>
      </c>
      <c r="H13">
        <f>MAX(stand!H13, hit!H13, double!H13, sur!H13)</f>
        <v>-0.26907287776607752</v>
      </c>
      <c r="I13">
        <f>MAX(stand!I13, hit!I13, double!I13, sur!I13)</f>
        <v>-0.32360517609397998</v>
      </c>
      <c r="J13">
        <f>MAX(stand!J13, hit!J13, double!J13, sur!J13)</f>
        <v>-0.38715518913686875</v>
      </c>
      <c r="K13">
        <f>MAX(stand!K13, hit!K13, double!K13, sur!K13)</f>
        <v>-0.42525420764465277</v>
      </c>
      <c r="L13">
        <f>MAX(stand!L13, hit!L13, double!L13, sur!L13)</f>
        <v>-0.3969303161229315</v>
      </c>
      <c r="N13" s="1">
        <v>13</v>
      </c>
      <c r="O13" s="1" t="str">
        <f>IF(C13=stand!C13, "S", IF(C13=hit!C13, "H", IF(C13=double!C13, "D", "R")))</f>
        <v>S</v>
      </c>
      <c r="P13" s="1" t="str">
        <f>IF(D13=stand!D13, "S", IF(D13=hit!D13, "H", IF(D13=double!D13, "D", "R")))</f>
        <v>S</v>
      </c>
      <c r="Q13" s="1" t="str">
        <f>IF(E13=stand!E13, "S", IF(E13=hit!E13, "H", IF(E13=double!E13, "D", "R")))</f>
        <v>S</v>
      </c>
      <c r="R13" s="1" t="str">
        <f>IF(F13=stand!F13, "S", IF(F13=hit!F13, "H", IF(F13=double!F13, "D", "R")))</f>
        <v>S</v>
      </c>
      <c r="S13" s="1" t="str">
        <f>IF(G13=stand!G13, "S", IF(G13=hit!G13, "H", IF(G13=double!G13, "D", "R")))</f>
        <v>S</v>
      </c>
      <c r="T13" s="1" t="str">
        <f>IF(H13=stand!H13, "S", IF(H13=hit!H13, "H", IF(H13=double!H13, "D", "R")))</f>
        <v>H</v>
      </c>
      <c r="U13" s="1" t="str">
        <f>IF(I13=stand!I13, "S", IF(I13=hit!I13, "H", IF(I13=double!I13, "D", "R")))</f>
        <v>H</v>
      </c>
      <c r="V13" s="1" t="str">
        <f>IF(J13=stand!J13, "S", IF(J13=hit!J13, "H", IF(J13=double!J13, "D", "R")))</f>
        <v>H</v>
      </c>
      <c r="W13" s="1" t="str">
        <f>IF(K13=stand!K13, "S", IF(K13=hit!K13, "H", IF(K13=double!K13, "D", "R")))</f>
        <v>H</v>
      </c>
      <c r="X13" s="1" t="str">
        <f>IF(L13=stand!L13, "S", IF(L13=hit!L13, "H", IF(L13=double!L13, "D", "R")))</f>
        <v>H</v>
      </c>
    </row>
    <row r="14" spans="2:24" x14ac:dyDescent="0.35">
      <c r="B14" s="1">
        <v>14</v>
      </c>
      <c r="C14">
        <f>MAX(stand!C14, hit!C14, double!C14, sur!C14)</f>
        <v>-0.29278372720927726</v>
      </c>
      <c r="D14">
        <f>MAX(stand!D14, hit!D14, double!D14, sur!D14)</f>
        <v>-0.2522502292357135</v>
      </c>
      <c r="E14">
        <f>MAX(stand!E14, hit!E14, double!E14, sur!E14)</f>
        <v>-0.21106310899491437</v>
      </c>
      <c r="F14">
        <f>MAX(stand!F14, hit!F14, double!F14, sur!F14)</f>
        <v>-0.16719266083547524</v>
      </c>
      <c r="G14">
        <f>MAX(stand!G14, hit!G14, double!G14, sur!G14)</f>
        <v>-0.15369901583000439</v>
      </c>
      <c r="H14">
        <f>MAX(stand!H14, hit!H14, double!H14, sur!H14)</f>
        <v>-0.3212819579256434</v>
      </c>
      <c r="I14">
        <f>MAX(stand!I14, hit!I14, double!I14, sur!I14)</f>
        <v>-0.37191909208726709</v>
      </c>
      <c r="J14">
        <f>MAX(stand!J14, hit!J14, double!J14, sur!J14)</f>
        <v>-0.43092981848423528</v>
      </c>
      <c r="K14">
        <f>MAX(stand!K14, hit!K14, double!K14, sur!K14)</f>
        <v>-0.46630747852717758</v>
      </c>
      <c r="L14">
        <f>MAX(stand!L14, hit!L14, double!L14, sur!L14)</f>
        <v>-0.44000672211415065</v>
      </c>
      <c r="N14" s="1">
        <v>14</v>
      </c>
      <c r="O14" s="1" t="str">
        <f>IF(C14=stand!C14, "S", IF(C14=hit!C14, "H", IF(C14=double!C14, "D", "R")))</f>
        <v>S</v>
      </c>
      <c r="P14" s="1" t="str">
        <f>IF(D14=stand!D14, "S", IF(D14=hit!D14, "H", IF(D14=double!D14, "D", "R")))</f>
        <v>S</v>
      </c>
      <c r="Q14" s="1" t="str">
        <f>IF(E14=stand!E14, "S", IF(E14=hit!E14, "H", IF(E14=double!E14, "D", "R")))</f>
        <v>S</v>
      </c>
      <c r="R14" s="1" t="str">
        <f>IF(F14=stand!F14, "S", IF(F14=hit!F14, "H", IF(F14=double!F14, "D", "R")))</f>
        <v>S</v>
      </c>
      <c r="S14" s="1" t="str">
        <f>IF(G14=stand!G14, "S", IF(G14=hit!G14, "H", IF(G14=double!G14, "D", "R")))</f>
        <v>S</v>
      </c>
      <c r="T14" s="1" t="str">
        <f>IF(H14=stand!H14, "S", IF(H14=hit!H14, "H", IF(H14=double!H14, "D", "R")))</f>
        <v>H</v>
      </c>
      <c r="U14" s="1" t="str">
        <f>IF(I14=stand!I14, "S", IF(I14=hit!I14, "H", IF(I14=double!I14, "D", "R")))</f>
        <v>H</v>
      </c>
      <c r="V14" s="1" t="str">
        <f>IF(J14=stand!J14, "S", IF(J14=hit!J14, "H", IF(J14=double!J14, "D", "R")))</f>
        <v>H</v>
      </c>
      <c r="W14" s="1" t="str">
        <f>IF(K14=stand!K14, "S", IF(K14=hit!K14, "H", IF(K14=double!K14, "D", "R")))</f>
        <v>H</v>
      </c>
      <c r="X14" s="1" t="str">
        <f>IF(L14=stand!L14, "S", IF(L14=hit!L14, "H", IF(L14=double!L14, "D", "R")))</f>
        <v>H</v>
      </c>
    </row>
    <row r="15" spans="2:24" x14ac:dyDescent="0.35">
      <c r="B15" s="1">
        <v>15</v>
      </c>
      <c r="C15">
        <f>MAX(stand!C15, hit!C15, double!C15, sur!C15)</f>
        <v>-0.29278372720927726</v>
      </c>
      <c r="D15">
        <f>MAX(stand!D15, hit!D15, double!D15, sur!D15)</f>
        <v>-0.2522502292357135</v>
      </c>
      <c r="E15">
        <f>MAX(stand!E15, hit!E15, double!E15, sur!E15)</f>
        <v>-0.21106310899491437</v>
      </c>
      <c r="F15">
        <f>MAX(stand!F15, hit!F15, double!F15, sur!F15)</f>
        <v>-0.16719266083547524</v>
      </c>
      <c r="G15">
        <f>MAX(stand!G15, hit!G15, double!G15, sur!G15)</f>
        <v>-0.15369901583000439</v>
      </c>
      <c r="H15">
        <f>MAX(stand!H15, hit!H15, double!H15, sur!H15)</f>
        <v>-0.36976181807381175</v>
      </c>
      <c r="I15">
        <f>MAX(stand!I15, hit!I15, double!I15, sur!I15)</f>
        <v>-0.41678201408103371</v>
      </c>
      <c r="J15">
        <f>MAX(stand!J15, hit!J15, double!J15, sur!J15)</f>
        <v>-0.47157768859250421</v>
      </c>
      <c r="K15">
        <f>MAX(stand!K15, hit!K15, double!K15, sur!K15)</f>
        <v>-0.5</v>
      </c>
      <c r="L15">
        <f>MAX(stand!L15, hit!L15, double!L15, sur!L15)</f>
        <v>-0.4800062419631399</v>
      </c>
      <c r="N15" s="1">
        <v>15</v>
      </c>
      <c r="O15" s="1" t="str">
        <f>IF(C15=stand!C15, "S", IF(C15=hit!C15, "H", IF(C15=double!C15, "D", "R")))</f>
        <v>S</v>
      </c>
      <c r="P15" s="1" t="str">
        <f>IF(D15=stand!D15, "S", IF(D15=hit!D15, "H", IF(D15=double!D15, "D", "R")))</f>
        <v>S</v>
      </c>
      <c r="Q15" s="1" t="str">
        <f>IF(E15=stand!E15, "S", IF(E15=hit!E15, "H", IF(E15=double!E15, "D", "R")))</f>
        <v>S</v>
      </c>
      <c r="R15" s="1" t="str">
        <f>IF(F15=stand!F15, "S", IF(F15=hit!F15, "H", IF(F15=double!F15, "D", "R")))</f>
        <v>S</v>
      </c>
      <c r="S15" s="1" t="str">
        <f>IF(G15=stand!G15, "S", IF(G15=hit!G15, "H", IF(G15=double!G15, "D", "R")))</f>
        <v>S</v>
      </c>
      <c r="T15" s="1" t="str">
        <f>IF(H15=stand!H15, "S", IF(H15=hit!H15, "H", IF(H15=double!H15, "D", "R")))</f>
        <v>H</v>
      </c>
      <c r="U15" s="1" t="str">
        <f>IF(I15=stand!I15, "S", IF(I15=hit!I15, "H", IF(I15=double!I15, "D", "R")))</f>
        <v>H</v>
      </c>
      <c r="V15" s="1" t="str">
        <f>IF(J15=stand!J15, "S", IF(J15=hit!J15, "H", IF(J15=double!J15, "D", "R")))</f>
        <v>H</v>
      </c>
      <c r="W15" s="1" t="str">
        <f>IF(K15=stand!K15, "S", IF(K15=hit!K15, "H", IF(K15=double!K15, "D", "R")))</f>
        <v>R</v>
      </c>
      <c r="X15" s="1" t="str">
        <f>IF(L15=stand!L15, "S", IF(L15=hit!L15, "H", IF(L15=double!L15, "D", "R")))</f>
        <v>H</v>
      </c>
    </row>
    <row r="16" spans="2:24" x14ac:dyDescent="0.35">
      <c r="B16" s="1">
        <v>16</v>
      </c>
      <c r="C16">
        <f>MAX(stand!C16, hit!C16, double!C16, sur!C16)</f>
        <v>-0.29278372720927726</v>
      </c>
      <c r="D16">
        <f>MAX(stand!D16, hit!D16, double!D16, sur!D16)</f>
        <v>-0.2522502292357135</v>
      </c>
      <c r="E16">
        <f>MAX(stand!E16, hit!E16, double!E16, sur!E16)</f>
        <v>-0.21106310899491437</v>
      </c>
      <c r="F16">
        <f>MAX(stand!F16, hit!F16, double!F16, sur!F16)</f>
        <v>-0.16719266083547524</v>
      </c>
      <c r="G16">
        <f>MAX(stand!G16, hit!G16, double!G16, sur!G16)</f>
        <v>-0.15369901583000439</v>
      </c>
      <c r="H16">
        <f>MAX(stand!H16, hit!H16, double!H16, sur!H16)</f>
        <v>-0.41477883106853947</v>
      </c>
      <c r="I16">
        <f>MAX(stand!I16, hit!I16, double!I16, sur!I16)</f>
        <v>-0.45844044164667419</v>
      </c>
      <c r="J16">
        <f>MAX(stand!J16, hit!J16, double!J16, sur!J16)</f>
        <v>-0.5</v>
      </c>
      <c r="K16">
        <f>MAX(stand!K16, hit!K16, double!K16, sur!K16)</f>
        <v>-0.5</v>
      </c>
      <c r="L16">
        <f>MAX(stand!L16, hit!L16, double!L16, sur!L16)</f>
        <v>-0.5</v>
      </c>
      <c r="N16" s="1">
        <v>16</v>
      </c>
      <c r="O16" s="1" t="str">
        <f>IF(C16=stand!C16, "S", IF(C16=hit!C16, "H", IF(C16=double!C16, "D", "R")))</f>
        <v>S</v>
      </c>
      <c r="P16" s="1" t="str">
        <f>IF(D16=stand!D16, "S", IF(D16=hit!D16, "H", IF(D16=double!D16, "D", "R")))</f>
        <v>S</v>
      </c>
      <c r="Q16" s="1" t="str">
        <f>IF(E16=stand!E16, "S", IF(E16=hit!E16, "H", IF(E16=double!E16, "D", "R")))</f>
        <v>S</v>
      </c>
      <c r="R16" s="1" t="str">
        <f>IF(F16=stand!F16, "S", IF(F16=hit!F16, "H", IF(F16=double!F16, "D", "R")))</f>
        <v>S</v>
      </c>
      <c r="S16" s="1" t="str">
        <f>IF(G16=stand!G16, "S", IF(G16=hit!G16, "H", IF(G16=double!G16, "D", "R")))</f>
        <v>S</v>
      </c>
      <c r="T16" s="1" t="str">
        <f>IF(H16=stand!H16, "S", IF(H16=hit!H16, "H", IF(H16=double!H16, "D", "R")))</f>
        <v>H</v>
      </c>
      <c r="U16" s="1" t="str">
        <f>IF(I16=stand!I16, "S", IF(I16=hit!I16, "H", IF(I16=double!I16, "D", "R")))</f>
        <v>H</v>
      </c>
      <c r="V16" s="1" t="str">
        <f>IF(J16=stand!J16, "S", IF(J16=hit!J16, "H", IF(J16=double!J16, "D", "R")))</f>
        <v>R</v>
      </c>
      <c r="W16" s="1" t="str">
        <f>IF(K16=stand!K16, "S", IF(K16=hit!K16, "H", IF(K16=double!K16, "D", "R")))</f>
        <v>R</v>
      </c>
      <c r="X16" s="1" t="str">
        <f>IF(L16=stand!L16, "S", IF(L16=hit!L16, "H", IF(L16=double!L16, "D", "R")))</f>
        <v>R</v>
      </c>
    </row>
    <row r="17" spans="2:24" x14ac:dyDescent="0.35">
      <c r="B17" s="1">
        <v>17</v>
      </c>
      <c r="C17">
        <f>MAX(stand!C17, hit!C17, double!C17, sur!C17)</f>
        <v>-0.15297458768154204</v>
      </c>
      <c r="D17">
        <f>MAX(stand!D17, hit!D17, double!D17, sur!D17)</f>
        <v>-0.11721624142457365</v>
      </c>
      <c r="E17">
        <f>MAX(stand!E17, hit!E17, double!E17, sur!E17)</f>
        <v>-8.0573373145316152E-2</v>
      </c>
      <c r="F17">
        <f>MAX(stand!F17, hit!F17, double!F17, sur!F17)</f>
        <v>-4.4941375564924446E-2</v>
      </c>
      <c r="G17">
        <f>MAX(stand!G17, hit!G17, double!G17, sur!G17)</f>
        <v>1.1739160673341964E-2</v>
      </c>
      <c r="H17">
        <f>MAX(stand!H17, hit!H17, double!H17, sur!H17)</f>
        <v>-0.10680898948269468</v>
      </c>
      <c r="I17">
        <f>MAX(stand!I17, hit!I17, double!I17, sur!I17)</f>
        <v>-0.38195097104844711</v>
      </c>
      <c r="J17">
        <f>MAX(stand!J17, hit!J17, double!J17, sur!J17)</f>
        <v>-0.42315423964521748</v>
      </c>
      <c r="K17">
        <f>MAX(stand!K17, hit!K17, double!K17, sur!K17)</f>
        <v>-0.41972063392881986</v>
      </c>
      <c r="L17">
        <f>MAX(stand!L17, hit!L17, double!L17, sur!L17)</f>
        <v>-0.47803347499473703</v>
      </c>
      <c r="N17" s="1">
        <v>17</v>
      </c>
      <c r="O17" s="1" t="str">
        <f>IF(C17=stand!C17, "S", IF(C17=hit!C17, "H", IF(C17=double!C17, "D", "R")))</f>
        <v>S</v>
      </c>
      <c r="P17" s="1" t="str">
        <f>IF(D17=stand!D17, "S", IF(D17=hit!D17, "H", IF(D17=double!D17, "D", "R")))</f>
        <v>S</v>
      </c>
      <c r="Q17" s="1" t="str">
        <f>IF(E17=stand!E17, "S", IF(E17=hit!E17, "H", IF(E17=double!E17, "D", "R")))</f>
        <v>S</v>
      </c>
      <c r="R17" s="1" t="str">
        <f>IF(F17=stand!F17, "S", IF(F17=hit!F17, "H", IF(F17=double!F17, "D", "R")))</f>
        <v>S</v>
      </c>
      <c r="S17" s="1" t="str">
        <f>IF(G17=stand!G17, "S", IF(G17=hit!G17, "H", IF(G17=double!G17, "D", "R")))</f>
        <v>S</v>
      </c>
      <c r="T17" s="1" t="str">
        <f>IF(H17=stand!H17, "S", IF(H17=hit!H17, "H", IF(H17=double!H17, "D", "R")))</f>
        <v>S</v>
      </c>
      <c r="U17" s="1" t="str">
        <f>IF(I17=stand!I17, "S", IF(I17=hit!I17, "H", IF(I17=double!I17, "D", "R")))</f>
        <v>S</v>
      </c>
      <c r="V17" s="1" t="str">
        <f>IF(J17=stand!J17, "S", IF(J17=hit!J17, "H", IF(J17=double!J17, "D", "R")))</f>
        <v>S</v>
      </c>
      <c r="W17" s="1" t="str">
        <f>IF(K17=stand!K17, "S", IF(K17=hit!K17, "H", IF(K17=double!K17, "D", "R")))</f>
        <v>S</v>
      </c>
      <c r="X17" s="1" t="str">
        <f>IF(L17=stand!L17, "S", IF(L17=hit!L17, "H", IF(L17=double!L17, "D", "R")))</f>
        <v>S</v>
      </c>
    </row>
    <row r="18" spans="2:24" x14ac:dyDescent="0.35">
      <c r="B18" s="1">
        <v>18</v>
      </c>
      <c r="C18">
        <f>MAX(stand!C18, hit!C18, double!C18, sur!C18)</f>
        <v>0.12174190222088771</v>
      </c>
      <c r="D18">
        <f>MAX(stand!D18, hit!D18, double!D18, sur!D18)</f>
        <v>0.14830007284131114</v>
      </c>
      <c r="E18">
        <f>MAX(stand!E18, hit!E18, double!E18, sur!E18)</f>
        <v>0.17585443719748528</v>
      </c>
      <c r="F18">
        <f>MAX(stand!F18, hit!F18, double!F18, sur!F18)</f>
        <v>0.19956119497617719</v>
      </c>
      <c r="G18">
        <f>MAX(stand!G18, hit!G18, double!G18, sur!G18)</f>
        <v>0.28344391604689867</v>
      </c>
      <c r="H18">
        <f>MAX(stand!H18, hit!H18, double!H18, sur!H18)</f>
        <v>0.3995541673365518</v>
      </c>
      <c r="I18">
        <f>MAX(stand!I18, hit!I18, double!I18, sur!I18)</f>
        <v>0.10595134861912359</v>
      </c>
      <c r="J18">
        <f>MAX(stand!J18, hit!J18, double!J18, sur!J18)</f>
        <v>-0.18316335667343342</v>
      </c>
      <c r="K18">
        <f>MAX(stand!K18, hit!K18, double!K18, sur!K18)</f>
        <v>-0.17830123379648949</v>
      </c>
      <c r="L18">
        <f>MAX(stand!L18, hit!L18, double!L18, sur!L18)</f>
        <v>-0.10019887561319057</v>
      </c>
      <c r="N18" s="1">
        <v>18</v>
      </c>
      <c r="O18" s="1" t="str">
        <f>IF(C18=stand!C18, "S", IF(C18=hit!C18, "H", IF(C18=double!C18, "D", "R")))</f>
        <v>S</v>
      </c>
      <c r="P18" s="1" t="str">
        <f>IF(D18=stand!D18, "S", IF(D18=hit!D18, "H", IF(D18=double!D18, "D", "R")))</f>
        <v>S</v>
      </c>
      <c r="Q18" s="1" t="str">
        <f>IF(E18=stand!E18, "S", IF(E18=hit!E18, "H", IF(E18=double!E18, "D", "R")))</f>
        <v>S</v>
      </c>
      <c r="R18" s="1" t="str">
        <f>IF(F18=stand!F18, "S", IF(F18=hit!F18, "H", IF(F18=double!F18, "D", "R")))</f>
        <v>S</v>
      </c>
      <c r="S18" s="1" t="str">
        <f>IF(G18=stand!G18, "S", IF(G18=hit!G18, "H", IF(G18=double!G18, "D", "R")))</f>
        <v>S</v>
      </c>
      <c r="T18" s="1" t="str">
        <f>IF(H18=stand!H18, "S", IF(H18=hit!H18, "H", IF(H18=double!H18, "D", "R")))</f>
        <v>S</v>
      </c>
      <c r="U18" s="1" t="str">
        <f>IF(I18=stand!I18, "S", IF(I18=hit!I18, "H", IF(I18=double!I18, "D", "R")))</f>
        <v>S</v>
      </c>
      <c r="V18" s="1" t="str">
        <f>IF(J18=stand!J18, "S", IF(J18=hit!J18, "H", IF(J18=double!J18, "D", "R")))</f>
        <v>S</v>
      </c>
      <c r="W18" s="1" t="str">
        <f>IF(K18=stand!K18, "S", IF(K18=hit!K18, "H", IF(K18=double!K18, "D", "R")))</f>
        <v>S</v>
      </c>
      <c r="X18" s="1" t="str">
        <f>IF(L18=stand!L18, "S", IF(L18=hit!L18, "H", IF(L18=double!L18, "D", "R")))</f>
        <v>S</v>
      </c>
    </row>
    <row r="19" spans="2:24" x14ac:dyDescent="0.35">
      <c r="B19" s="1">
        <v>19</v>
      </c>
      <c r="C19">
        <f>MAX(stand!C19, hit!C19, double!C19, sur!C19)</f>
        <v>0.38630468602058993</v>
      </c>
      <c r="D19">
        <f>MAX(stand!D19, hit!D19, double!D19, sur!D19)</f>
        <v>0.4043629365977599</v>
      </c>
      <c r="E19">
        <f>MAX(stand!E19, hit!E19, double!E19, sur!E19)</f>
        <v>0.42317892482749653</v>
      </c>
      <c r="F19">
        <f>MAX(stand!F19, hit!F19, double!F19, sur!F19)</f>
        <v>0.43951210416088371</v>
      </c>
      <c r="G19">
        <f>MAX(stand!G19, hit!G19, double!G19, sur!G19)</f>
        <v>0.49597707378731926</v>
      </c>
      <c r="H19">
        <f>MAX(stand!H19, hit!H19, double!H19, sur!H19)</f>
        <v>0.6159764957534315</v>
      </c>
      <c r="I19">
        <f>MAX(stand!I19, hit!I19, double!I19, sur!I19)</f>
        <v>0.59385366828669439</v>
      </c>
      <c r="J19">
        <f>MAX(stand!J19, hit!J19, double!J19, sur!J19)</f>
        <v>0.28759675706758148</v>
      </c>
      <c r="K19">
        <f>MAX(stand!K19, hit!K19, double!K19, sur!K19)</f>
        <v>6.3118166335840831E-2</v>
      </c>
      <c r="L19">
        <f>MAX(stand!L19, hit!L19, double!L19, sur!L19)</f>
        <v>0.27763572376835594</v>
      </c>
      <c r="N19" s="1">
        <v>19</v>
      </c>
      <c r="O19" s="1" t="str">
        <f>IF(C19=stand!C19, "S", IF(C19=hit!C19, "H", IF(C19=double!C19, "D", "R")))</f>
        <v>S</v>
      </c>
      <c r="P19" s="1" t="str">
        <f>IF(D19=stand!D19, "S", IF(D19=hit!D19, "H", IF(D19=double!D19, "D", "R")))</f>
        <v>S</v>
      </c>
      <c r="Q19" s="1" t="str">
        <f>IF(E19=stand!E19, "S", IF(E19=hit!E19, "H", IF(E19=double!E19, "D", "R")))</f>
        <v>S</v>
      </c>
      <c r="R19" s="1" t="str">
        <f>IF(F19=stand!F19, "S", IF(F19=hit!F19, "H", IF(F19=double!F19, "D", "R")))</f>
        <v>S</v>
      </c>
      <c r="S19" s="1" t="str">
        <f>IF(G19=stand!G19, "S", IF(G19=hit!G19, "H", IF(G19=double!G19, "D", "R")))</f>
        <v>S</v>
      </c>
      <c r="T19" s="1" t="str">
        <f>IF(H19=stand!H19, "S", IF(H19=hit!H19, "H", IF(H19=double!H19, "D", "R")))</f>
        <v>S</v>
      </c>
      <c r="U19" s="1" t="str">
        <f>IF(I19=stand!I19, "S", IF(I19=hit!I19, "H", IF(I19=double!I19, "D", "R")))</f>
        <v>S</v>
      </c>
      <c r="V19" s="1" t="str">
        <f>IF(J19=stand!J19, "S", IF(J19=hit!J19, "H", IF(J19=double!J19, "D", "R")))</f>
        <v>S</v>
      </c>
      <c r="W19" s="1" t="str">
        <f>IF(K19=stand!K19, "S", IF(K19=hit!K19, "H", IF(K19=double!K19, "D", "R")))</f>
        <v>S</v>
      </c>
      <c r="X19" s="1" t="str">
        <f>IF(L19=stand!L19, "S", IF(L19=hit!L19, "H", IF(L19=double!L19, "D", "R")))</f>
        <v>S</v>
      </c>
    </row>
    <row r="20" spans="2:24" x14ac:dyDescent="0.35">
      <c r="B20" s="1">
        <v>20</v>
      </c>
      <c r="C20">
        <f>MAX(stand!C20, hit!C20, double!C20, sur!C20)</f>
        <v>0.63998657521683877</v>
      </c>
      <c r="D20">
        <f>MAX(stand!D20, hit!D20, double!D20, sur!D20)</f>
        <v>0.65027209425148136</v>
      </c>
      <c r="E20">
        <f>MAX(stand!E20, hit!E20, double!E20, sur!E20)</f>
        <v>0.66104996194807186</v>
      </c>
      <c r="F20">
        <f>MAX(stand!F20, hit!F20, double!F20, sur!F20)</f>
        <v>0.67035969063279999</v>
      </c>
      <c r="G20">
        <f>MAX(stand!G20, hit!G20, double!G20, sur!G20)</f>
        <v>0.70395857017134467</v>
      </c>
      <c r="H20">
        <f>MAX(stand!H20, hit!H20, double!H20, sur!H20)</f>
        <v>0.77322722653717491</v>
      </c>
      <c r="I20">
        <f>MAX(stand!I20, hit!I20, double!I20, sur!I20)</f>
        <v>0.79181515955189841</v>
      </c>
      <c r="J20">
        <f>MAX(stand!J20, hit!J20, double!J20, sur!J20)</f>
        <v>0.75835687080859615</v>
      </c>
      <c r="K20">
        <f>MAX(stand!K20, hit!K20, double!K20, sur!K20)</f>
        <v>0.55453756646817121</v>
      </c>
      <c r="L20">
        <f>MAX(stand!L20, hit!L20, double!L20, sur!L20)</f>
        <v>0.65547032314990239</v>
      </c>
      <c r="N20" s="1">
        <v>20</v>
      </c>
      <c r="O20" s="1" t="str">
        <f>IF(C20=stand!C20, "S", IF(C20=hit!C20, "H", IF(C20=double!C20, "D", "R")))</f>
        <v>S</v>
      </c>
      <c r="P20" s="1" t="str">
        <f>IF(D20=stand!D20, "S", IF(D20=hit!D20, "H", IF(D20=double!D20, "D", "R")))</f>
        <v>S</v>
      </c>
      <c r="Q20" s="1" t="str">
        <f>IF(E20=stand!E20, "S", IF(E20=hit!E20, "H", IF(E20=double!E20, "D", "R")))</f>
        <v>S</v>
      </c>
      <c r="R20" s="1" t="str">
        <f>IF(F20=stand!F20, "S", IF(F20=hit!F20, "H", IF(F20=double!F20, "D", "R")))</f>
        <v>S</v>
      </c>
      <c r="S20" s="1" t="str">
        <f>IF(G20=stand!G20, "S", IF(G20=hit!G20, "H", IF(G20=double!G20, "D", "R")))</f>
        <v>S</v>
      </c>
      <c r="T20" s="1" t="str">
        <f>IF(H20=stand!H20, "S", IF(H20=hit!H20, "H", IF(H20=double!H20, "D", "R")))</f>
        <v>S</v>
      </c>
      <c r="U20" s="1" t="str">
        <f>IF(I20=stand!I20, "S", IF(I20=hit!I20, "H", IF(I20=double!I20, "D", "R")))</f>
        <v>S</v>
      </c>
      <c r="V20" s="1" t="str">
        <f>IF(J20=stand!J20, "S", IF(J20=hit!J20, "H", IF(J20=double!J20, "D", "R")))</f>
        <v>S</v>
      </c>
      <c r="W20" s="1" t="str">
        <f>IF(K20=stand!K20, "S", IF(K20=hit!K20, "H", IF(K20=double!K20, "D", "R")))</f>
        <v>S</v>
      </c>
      <c r="X20" s="1" t="str">
        <f>IF(L20=stand!L20, "S", IF(L20=hit!L20, "H", IF(L20=double!L20, "D", "R")))</f>
        <v>S</v>
      </c>
    </row>
    <row r="21" spans="2:24" x14ac:dyDescent="0.35">
      <c r="B21" s="1">
        <v>21</v>
      </c>
      <c r="C21">
        <f>MAX(stand!C21, hit!C21, double!C21, sur!C21)</f>
        <v>0.88200651549403997</v>
      </c>
      <c r="D21">
        <f>MAX(stand!D21, hit!D21, double!D21, sur!D21)</f>
        <v>0.88530035730174927</v>
      </c>
      <c r="E21">
        <f>MAX(stand!E21, hit!E21, double!E21, sur!E21)</f>
        <v>0.88876729296591961</v>
      </c>
      <c r="F21">
        <f>MAX(stand!F21, hit!F21, double!F21, sur!F21)</f>
        <v>0.89175382659528035</v>
      </c>
      <c r="G21">
        <f>MAX(stand!G21, hit!G21, double!G21, sur!G21)</f>
        <v>0.90283674384258006</v>
      </c>
      <c r="H21">
        <f>MAX(stand!H21, hit!H21, double!H21, sur!H21)</f>
        <v>0.92592629596452325</v>
      </c>
      <c r="I21">
        <f>MAX(stand!I21, hit!I21, double!I21, sur!I21)</f>
        <v>0.93060505318396614</v>
      </c>
      <c r="J21">
        <f>MAX(stand!J21, hit!J21, double!J21, sur!J21)</f>
        <v>0.93917615614724415</v>
      </c>
      <c r="K21">
        <f>MAX(stand!K21, hit!K21, double!K21, sur!K21)</f>
        <v>0.96262363326716827</v>
      </c>
      <c r="L21">
        <f>MAX(stand!L21, hit!L21, double!L21, sur!L21)</f>
        <v>0.92219381142033785</v>
      </c>
      <c r="N21" s="1">
        <v>21</v>
      </c>
      <c r="O21" s="1" t="str">
        <f>IF(C21=stand!C21, "S", IF(C21=hit!C21, "H", IF(C21=double!C21, "D", "R")))</f>
        <v>S</v>
      </c>
      <c r="P21" s="1" t="str">
        <f>IF(D21=stand!D21, "S", IF(D21=hit!D21, "H", IF(D21=double!D21, "D", "R")))</f>
        <v>S</v>
      </c>
      <c r="Q21" s="1" t="str">
        <f>IF(E21=stand!E21, "S", IF(E21=hit!E21, "H", IF(E21=double!E21, "D", "R")))</f>
        <v>S</v>
      </c>
      <c r="R21" s="1" t="str">
        <f>IF(F21=stand!F21, "S", IF(F21=hit!F21, "H", IF(F21=double!F21, "D", "R")))</f>
        <v>S</v>
      </c>
      <c r="S21" s="1" t="str">
        <f>IF(G21=stand!G21, "S", IF(G21=hit!G21, "H", IF(G21=double!G21, "D", "R")))</f>
        <v>S</v>
      </c>
      <c r="T21" s="1" t="str">
        <f>IF(H21=stand!H21, "S", IF(H21=hit!H21, "H", IF(H21=double!H21, "D", "R")))</f>
        <v>S</v>
      </c>
      <c r="U21" s="1" t="str">
        <f>IF(I21=stand!I21, "S", IF(I21=hit!I21, "H", IF(I21=double!I21, "D", "R")))</f>
        <v>S</v>
      </c>
      <c r="V21" s="1" t="str">
        <f>IF(J21=stand!J21, "S", IF(J21=hit!J21, "H", IF(J21=double!J21, "D", "R")))</f>
        <v>S</v>
      </c>
      <c r="W21" s="1" t="str">
        <f>IF(K21=stand!K21, "S", IF(K21=hit!K21, "H", IF(K21=double!K21, "D", "R")))</f>
        <v>S</v>
      </c>
      <c r="X21" s="1" t="str">
        <f>IF(L21=stand!L21, "S", IF(L21=hit!L21, "H", IF(L21=double!L21, "D", "R")))</f>
        <v>S</v>
      </c>
    </row>
    <row r="22" spans="2:24" x14ac:dyDescent="0.35">
      <c r="B22" s="1">
        <v>22</v>
      </c>
      <c r="C22">
        <f>MAX(stand!C22, hit!C22, double!C22, sur!C22)</f>
        <v>-1</v>
      </c>
      <c r="D22">
        <f>MAX(stand!D22, hit!D22, double!D22, sur!D22)</f>
        <v>-1</v>
      </c>
      <c r="E22">
        <f>MAX(stand!E22, hit!E22, double!E22, sur!E22)</f>
        <v>-1</v>
      </c>
      <c r="F22">
        <f>MAX(stand!F22, hit!F22, double!F22, sur!F22)</f>
        <v>-1</v>
      </c>
      <c r="G22">
        <f>MAX(stand!G22, hit!G22, double!G22, sur!G22)</f>
        <v>-1</v>
      </c>
      <c r="H22">
        <f>MAX(stand!H22, hit!H22, double!H22, sur!H22)</f>
        <v>-1</v>
      </c>
      <c r="I22">
        <f>MAX(stand!I22, hit!I22, double!I22, sur!I22)</f>
        <v>-1</v>
      </c>
      <c r="J22">
        <f>MAX(stand!J22, hit!J22, double!J22, sur!J22)</f>
        <v>-1</v>
      </c>
      <c r="K22">
        <f>MAX(stand!K22, hit!K22, double!K22, sur!K22)</f>
        <v>-1</v>
      </c>
      <c r="L22">
        <f>MAX(stand!L22, hit!L22, double!L22, sur!L22)</f>
        <v>-1</v>
      </c>
      <c r="N22" s="1"/>
      <c r="O22" s="1"/>
      <c r="P22" s="1"/>
      <c r="Q22" s="1"/>
      <c r="R22" s="1"/>
      <c r="S22" s="1"/>
      <c r="T22" s="1"/>
      <c r="U22" s="1"/>
      <c r="V22" s="1"/>
      <c r="W22" s="1"/>
      <c r="X22" s="1"/>
    </row>
    <row r="23" spans="2:24" x14ac:dyDescent="0.35">
      <c r="B23" s="1">
        <v>23</v>
      </c>
      <c r="C23">
        <f>MAX(stand!C23, hit!C23, double!C23, sur!C23)</f>
        <v>-1</v>
      </c>
      <c r="D23">
        <f>MAX(stand!D23, hit!D23, double!D23, sur!D23)</f>
        <v>-1</v>
      </c>
      <c r="E23">
        <f>MAX(stand!E23, hit!E23, double!E23, sur!E23)</f>
        <v>-1</v>
      </c>
      <c r="F23">
        <f>MAX(stand!F23, hit!F23, double!F23, sur!F23)</f>
        <v>-1</v>
      </c>
      <c r="G23">
        <f>MAX(stand!G23, hit!G23, double!G23, sur!G23)</f>
        <v>-1</v>
      </c>
      <c r="H23">
        <f>MAX(stand!H23, hit!H23, double!H23, sur!H23)</f>
        <v>-1</v>
      </c>
      <c r="I23">
        <f>MAX(stand!I23, hit!I23, double!I23, sur!I23)</f>
        <v>-1</v>
      </c>
      <c r="J23">
        <f>MAX(stand!J23, hit!J23, double!J23, sur!J23)</f>
        <v>-1</v>
      </c>
      <c r="K23">
        <f>MAX(stand!K23, hit!K23, double!K23, sur!K23)</f>
        <v>-1</v>
      </c>
      <c r="L23">
        <f>MAX(stand!L23, hit!L23, double!L23, sur!L23)</f>
        <v>-1</v>
      </c>
      <c r="N23" s="1"/>
      <c r="O23" s="1"/>
      <c r="P23" s="1"/>
      <c r="Q23" s="1"/>
      <c r="R23" s="1"/>
      <c r="S23" s="1"/>
      <c r="T23" s="1"/>
      <c r="U23" s="1"/>
      <c r="V23" s="1"/>
      <c r="W23" s="1"/>
      <c r="X23" s="1"/>
    </row>
    <row r="24" spans="2:24" x14ac:dyDescent="0.35">
      <c r="B24" s="1">
        <v>24</v>
      </c>
      <c r="C24">
        <f>MAX(stand!C24, hit!C24, double!C24, sur!C24)</f>
        <v>-1</v>
      </c>
      <c r="D24">
        <f>MAX(stand!D24, hit!D24, double!D24, sur!D24)</f>
        <v>-1</v>
      </c>
      <c r="E24">
        <f>MAX(stand!E24, hit!E24, double!E24, sur!E24)</f>
        <v>-1</v>
      </c>
      <c r="F24">
        <f>MAX(stand!F24, hit!F24, double!F24, sur!F24)</f>
        <v>-1</v>
      </c>
      <c r="G24">
        <f>MAX(stand!G24, hit!G24, double!G24, sur!G24)</f>
        <v>-1</v>
      </c>
      <c r="H24">
        <f>MAX(stand!H24, hit!H24, double!H24, sur!H24)</f>
        <v>-1</v>
      </c>
      <c r="I24">
        <f>MAX(stand!I24, hit!I24, double!I24, sur!I24)</f>
        <v>-1</v>
      </c>
      <c r="J24">
        <f>MAX(stand!J24, hit!J24, double!J24, sur!J24)</f>
        <v>-1</v>
      </c>
      <c r="K24">
        <f>MAX(stand!K24, hit!K24, double!K24, sur!K24)</f>
        <v>-1</v>
      </c>
      <c r="L24">
        <f>MAX(stand!L24, hit!L24, double!L24, sur!L24)</f>
        <v>-1</v>
      </c>
      <c r="N24" s="1"/>
      <c r="O24" s="1"/>
      <c r="P24" s="1"/>
      <c r="Q24" s="1"/>
      <c r="R24" s="1"/>
      <c r="S24" s="1"/>
      <c r="T24" s="1"/>
      <c r="U24" s="1"/>
      <c r="V24" s="1"/>
      <c r="W24" s="1"/>
      <c r="X24" s="1"/>
    </row>
    <row r="25" spans="2:24" x14ac:dyDescent="0.35">
      <c r="B25" s="1">
        <v>25</v>
      </c>
      <c r="C25">
        <f>MAX(stand!C25, hit!C25, double!C25, sur!C25)</f>
        <v>-1</v>
      </c>
      <c r="D25">
        <f>MAX(stand!D25, hit!D25, double!D25, sur!D25)</f>
        <v>-1</v>
      </c>
      <c r="E25">
        <f>MAX(stand!E25, hit!E25, double!E25, sur!E25)</f>
        <v>-1</v>
      </c>
      <c r="F25">
        <f>MAX(stand!F25, hit!F25, double!F25, sur!F25)</f>
        <v>-1</v>
      </c>
      <c r="G25">
        <f>MAX(stand!G25, hit!G25, double!G25, sur!G25)</f>
        <v>-1</v>
      </c>
      <c r="H25">
        <f>MAX(stand!H25, hit!H25, double!H25, sur!H25)</f>
        <v>-1</v>
      </c>
      <c r="I25">
        <f>MAX(stand!I25, hit!I25, double!I25, sur!I25)</f>
        <v>-1</v>
      </c>
      <c r="J25">
        <f>MAX(stand!J25, hit!J25, double!J25, sur!J25)</f>
        <v>-1</v>
      </c>
      <c r="K25">
        <f>MAX(stand!K25, hit!K25, double!K25, sur!K25)</f>
        <v>-1</v>
      </c>
      <c r="L25">
        <f>MAX(stand!L25, hit!L25, double!L25, sur!L25)</f>
        <v>-1</v>
      </c>
      <c r="N25" s="1"/>
      <c r="O25" s="1"/>
      <c r="P25" s="1"/>
      <c r="Q25" s="1"/>
      <c r="R25" s="1"/>
      <c r="S25" s="1"/>
      <c r="T25" s="1"/>
      <c r="U25" s="1"/>
      <c r="V25" s="1"/>
      <c r="W25" s="1"/>
      <c r="X25" s="1"/>
    </row>
    <row r="26" spans="2:24" x14ac:dyDescent="0.35">
      <c r="B26" s="1">
        <v>26</v>
      </c>
      <c r="C26">
        <f>MAX(stand!C26, hit!C26, double!C26, sur!C26)</f>
        <v>-1</v>
      </c>
      <c r="D26">
        <f>MAX(stand!D26, hit!D26, double!D26, sur!D26)</f>
        <v>-1</v>
      </c>
      <c r="E26">
        <f>MAX(stand!E26, hit!E26, double!E26, sur!E26)</f>
        <v>-1</v>
      </c>
      <c r="F26">
        <f>MAX(stand!F26, hit!F26, double!F26, sur!F26)</f>
        <v>-1</v>
      </c>
      <c r="G26">
        <f>MAX(stand!G26, hit!G26, double!G26, sur!G26)</f>
        <v>-1</v>
      </c>
      <c r="H26">
        <f>MAX(stand!H26, hit!H26, double!H26, sur!H26)</f>
        <v>-1</v>
      </c>
      <c r="I26">
        <f>MAX(stand!I26, hit!I26, double!I26, sur!I26)</f>
        <v>-1</v>
      </c>
      <c r="J26">
        <f>MAX(stand!J26, hit!J26, double!J26, sur!J26)</f>
        <v>-1</v>
      </c>
      <c r="K26">
        <f>MAX(stand!K26, hit!K26, double!K26, sur!K26)</f>
        <v>-1</v>
      </c>
      <c r="L26">
        <f>MAX(stand!L26, hit!L26, double!L26, sur!L26)</f>
        <v>-1</v>
      </c>
      <c r="N26" s="1"/>
      <c r="O26" s="1"/>
      <c r="P26" s="1"/>
      <c r="Q26" s="1"/>
      <c r="R26" s="1"/>
      <c r="S26" s="1"/>
      <c r="T26" s="1"/>
      <c r="U26" s="1"/>
      <c r="V26" s="1"/>
      <c r="W26" s="1"/>
      <c r="X26" s="1"/>
    </row>
    <row r="27" spans="2:24" x14ac:dyDescent="0.35">
      <c r="B27" s="1">
        <v>27</v>
      </c>
      <c r="C27">
        <f>MAX(stand!C27, hit!C27, double!C27, sur!C27)</f>
        <v>-1</v>
      </c>
      <c r="D27">
        <f>MAX(stand!D27, hit!D27, double!D27, sur!D27)</f>
        <v>-1</v>
      </c>
      <c r="E27">
        <f>MAX(stand!E27, hit!E27, double!E27, sur!E27)</f>
        <v>-1</v>
      </c>
      <c r="F27">
        <f>MAX(stand!F27, hit!F27, double!F27, sur!F27)</f>
        <v>-1</v>
      </c>
      <c r="G27">
        <f>MAX(stand!G27, hit!G27, double!G27, sur!G27)</f>
        <v>-1</v>
      </c>
      <c r="H27">
        <f>MAX(stand!H27, hit!H27, double!H27, sur!H27)</f>
        <v>-1</v>
      </c>
      <c r="I27">
        <f>MAX(stand!I27, hit!I27, double!I27, sur!I27)</f>
        <v>-1</v>
      </c>
      <c r="J27">
        <f>MAX(stand!J27, hit!J27, double!J27, sur!J27)</f>
        <v>-1</v>
      </c>
      <c r="K27">
        <f>MAX(stand!K27, hit!K27, double!K27, sur!K27)</f>
        <v>-1</v>
      </c>
      <c r="L27">
        <f>MAX(stand!L27, hit!L27, double!L27, sur!L27)</f>
        <v>-1</v>
      </c>
      <c r="N27" s="1"/>
      <c r="O27" s="1"/>
      <c r="P27" s="1"/>
      <c r="Q27" s="1"/>
      <c r="R27" s="1"/>
      <c r="S27" s="1"/>
      <c r="T27" s="1"/>
      <c r="U27" s="1"/>
      <c r="V27" s="1"/>
      <c r="W27" s="1"/>
      <c r="X27" s="1"/>
    </row>
    <row r="28" spans="2:24" x14ac:dyDescent="0.35">
      <c r="B28" s="1">
        <v>28</v>
      </c>
      <c r="C28">
        <f>MAX(stand!C28, hit!C28, double!C28, sur!C28)</f>
        <v>-1</v>
      </c>
      <c r="D28">
        <f>MAX(stand!D28, hit!D28, double!D28, sur!D28)</f>
        <v>-1</v>
      </c>
      <c r="E28">
        <f>MAX(stand!E28, hit!E28, double!E28, sur!E28)</f>
        <v>-1</v>
      </c>
      <c r="F28">
        <f>MAX(stand!F28, hit!F28, double!F28, sur!F28)</f>
        <v>-1</v>
      </c>
      <c r="G28">
        <f>MAX(stand!G28, hit!G28, double!G28, sur!G28)</f>
        <v>-1</v>
      </c>
      <c r="H28">
        <f>MAX(stand!H28, hit!H28, double!H28, sur!H28)</f>
        <v>-1</v>
      </c>
      <c r="I28">
        <f>MAX(stand!I28, hit!I28, double!I28, sur!I28)</f>
        <v>-1</v>
      </c>
      <c r="J28">
        <f>MAX(stand!J28, hit!J28, double!J28, sur!J28)</f>
        <v>-1</v>
      </c>
      <c r="K28">
        <f>MAX(stand!K28, hit!K28, double!K28, sur!K28)</f>
        <v>-1</v>
      </c>
      <c r="L28">
        <f>MAX(stand!L28, hit!L28, double!L28, sur!L28)</f>
        <v>-1</v>
      </c>
      <c r="N28" s="1"/>
      <c r="O28" s="1"/>
      <c r="P28" s="1"/>
      <c r="Q28" s="1"/>
      <c r="R28" s="1"/>
      <c r="S28" s="1"/>
      <c r="T28" s="1"/>
      <c r="U28" s="1"/>
      <c r="V28" s="1"/>
      <c r="W28" s="1"/>
      <c r="X28" s="1"/>
    </row>
    <row r="29" spans="2:24" x14ac:dyDescent="0.35">
      <c r="B29" s="1">
        <v>29</v>
      </c>
      <c r="C29">
        <f>MAX(stand!C29, hit!C29, double!C29, sur!C29)</f>
        <v>-1</v>
      </c>
      <c r="D29">
        <f>MAX(stand!D29, hit!D29, double!D29, sur!D29)</f>
        <v>-1</v>
      </c>
      <c r="E29">
        <f>MAX(stand!E29, hit!E29, double!E29, sur!E29)</f>
        <v>-1</v>
      </c>
      <c r="F29">
        <f>MAX(stand!F29, hit!F29, double!F29, sur!F29)</f>
        <v>-1</v>
      </c>
      <c r="G29">
        <f>MAX(stand!G29, hit!G29, double!G29, sur!G29)</f>
        <v>-1</v>
      </c>
      <c r="H29">
        <f>MAX(stand!H29, hit!H29, double!H29, sur!H29)</f>
        <v>-1</v>
      </c>
      <c r="I29">
        <f>MAX(stand!I29, hit!I29, double!I29, sur!I29)</f>
        <v>-1</v>
      </c>
      <c r="J29">
        <f>MAX(stand!J29, hit!J29, double!J29, sur!J29)</f>
        <v>-1</v>
      </c>
      <c r="K29">
        <f>MAX(stand!K29, hit!K29, double!K29, sur!K29)</f>
        <v>-1</v>
      </c>
      <c r="L29">
        <f>MAX(stand!L29, hit!L29, double!L29, sur!L29)</f>
        <v>-1</v>
      </c>
      <c r="N29" s="1"/>
      <c r="O29" s="1"/>
      <c r="P29" s="1"/>
      <c r="Q29" s="1"/>
      <c r="R29" s="1"/>
      <c r="S29" s="1"/>
      <c r="T29" s="1"/>
      <c r="U29" s="1"/>
      <c r="V29" s="1"/>
      <c r="W29" s="1"/>
      <c r="X29" s="1"/>
    </row>
    <row r="30" spans="2:24" x14ac:dyDescent="0.35">
      <c r="B30" s="1">
        <v>30</v>
      </c>
      <c r="C30">
        <f>MAX(stand!C30, hit!C30, double!C30, sur!C30)</f>
        <v>-1</v>
      </c>
      <c r="D30">
        <f>MAX(stand!D30, hit!D30, double!D30, sur!D30)</f>
        <v>-1</v>
      </c>
      <c r="E30">
        <f>MAX(stand!E30, hit!E30, double!E30, sur!E30)</f>
        <v>-1</v>
      </c>
      <c r="F30">
        <f>MAX(stand!F30, hit!F30, double!F30, sur!F30)</f>
        <v>-1</v>
      </c>
      <c r="G30">
        <f>MAX(stand!G30, hit!G30, double!G30, sur!G30)</f>
        <v>-1</v>
      </c>
      <c r="H30">
        <f>MAX(stand!H30, hit!H30, double!H30, sur!H30)</f>
        <v>-1</v>
      </c>
      <c r="I30">
        <f>MAX(stand!I30, hit!I30, double!I30, sur!I30)</f>
        <v>-1</v>
      </c>
      <c r="J30">
        <f>MAX(stand!J30, hit!J30, double!J30, sur!J30)</f>
        <v>-1</v>
      </c>
      <c r="K30">
        <f>MAX(stand!K30, hit!K30, double!K30, sur!K30)</f>
        <v>-1</v>
      </c>
      <c r="L30">
        <f>MAX(stand!L30, hit!L30, double!L30, sur!L30)</f>
        <v>-1</v>
      </c>
      <c r="N30" s="1"/>
      <c r="O30" s="1"/>
      <c r="P30" s="1"/>
      <c r="Q30" s="1"/>
      <c r="R30" s="1"/>
      <c r="S30" s="1"/>
      <c r="T30" s="1"/>
      <c r="U30" s="1"/>
      <c r="V30" s="1"/>
      <c r="W30" s="1"/>
      <c r="X30" s="1"/>
    </row>
    <row r="31" spans="2:24" x14ac:dyDescent="0.35">
      <c r="B31" s="1">
        <v>31</v>
      </c>
      <c r="C31">
        <f>MAX(stand!C31, hit!C31, double!C31, sur!C31)</f>
        <v>-1</v>
      </c>
      <c r="D31">
        <f>MAX(stand!D31, hit!D31, double!D31, sur!D31)</f>
        <v>-1</v>
      </c>
      <c r="E31">
        <f>MAX(stand!E31, hit!E31, double!E31, sur!E31)</f>
        <v>-1</v>
      </c>
      <c r="F31">
        <f>MAX(stand!F31, hit!F31, double!F31, sur!F31)</f>
        <v>-1</v>
      </c>
      <c r="G31">
        <f>MAX(stand!G31, hit!G31, double!G31, sur!G31)</f>
        <v>-1</v>
      </c>
      <c r="H31">
        <f>MAX(stand!H31, hit!H31, double!H31, sur!H31)</f>
        <v>-1</v>
      </c>
      <c r="I31">
        <f>MAX(stand!I31, hit!I31, double!I31, sur!I31)</f>
        <v>-1</v>
      </c>
      <c r="J31">
        <f>MAX(stand!J31, hit!J31, double!J31, sur!J31)</f>
        <v>-1</v>
      </c>
      <c r="K31">
        <f>MAX(stand!K31, hit!K31, double!K31, sur!K31)</f>
        <v>-1</v>
      </c>
      <c r="L31">
        <f>MAX(stand!L31, hit!L31, double!L31, sur!L31)</f>
        <v>-1</v>
      </c>
      <c r="N31" s="1"/>
      <c r="O31" s="1"/>
      <c r="P31" s="1"/>
      <c r="Q31" s="1"/>
      <c r="R31" s="1"/>
      <c r="S31" s="1"/>
      <c r="T31" s="1"/>
      <c r="U31" s="1"/>
      <c r="V31" s="1"/>
      <c r="W31" s="1"/>
      <c r="X31" s="1"/>
    </row>
    <row r="33" spans="2:24" x14ac:dyDescent="0.35">
      <c r="N33" s="1"/>
      <c r="O33" s="3" t="s">
        <v>3</v>
      </c>
      <c r="P33" s="4"/>
      <c r="Q33" s="4"/>
      <c r="R33" s="4"/>
      <c r="S33" s="4"/>
      <c r="T33" s="4"/>
      <c r="U33" s="4"/>
      <c r="V33" s="4"/>
      <c r="W33" s="4"/>
      <c r="X33" s="5"/>
    </row>
    <row r="34" spans="2:24" x14ac:dyDescent="0.35">
      <c r="B34" s="1" t="s">
        <v>2</v>
      </c>
      <c r="N34" s="2" t="s">
        <v>2</v>
      </c>
      <c r="O34" s="2">
        <v>2</v>
      </c>
      <c r="P34" s="2">
        <v>3</v>
      </c>
      <c r="Q34" s="2">
        <v>4</v>
      </c>
      <c r="R34" s="2">
        <v>5</v>
      </c>
      <c r="S34" s="2">
        <v>6</v>
      </c>
      <c r="T34" s="2">
        <v>7</v>
      </c>
      <c r="U34" s="2">
        <v>8</v>
      </c>
      <c r="V34" s="2">
        <v>9</v>
      </c>
      <c r="W34" s="2">
        <v>10</v>
      </c>
      <c r="X34" s="2" t="s">
        <v>4</v>
      </c>
    </row>
    <row r="35" spans="2:24" x14ac:dyDescent="0.35">
      <c r="B35" s="1">
        <v>12</v>
      </c>
      <c r="C35">
        <f>MAX(stand!C35, hit!C35, double!C35, sur!C35)</f>
        <v>8.1836216051656058E-2</v>
      </c>
      <c r="D35">
        <f>MAX(stand!D35, hit!D35, double!D35, sur!D35)</f>
        <v>0.10350704654207775</v>
      </c>
      <c r="E35">
        <f>MAX(stand!E35, hit!E35, double!E35, sur!E35)</f>
        <v>0.12659562809256977</v>
      </c>
      <c r="F35">
        <f>MAX(stand!F35, hit!F35, double!F35, sur!F35)</f>
        <v>0.15648238458465519</v>
      </c>
      <c r="G35">
        <f>MAX(stand!G35, hit!G35, double!G35, sur!G35)</f>
        <v>0.18595361333225555</v>
      </c>
      <c r="H35">
        <f>MAX(stand!H35, hit!H35, double!H35, sur!H35)</f>
        <v>0.16547293077063494</v>
      </c>
      <c r="I35">
        <f>MAX(stand!I35, hit!I35, double!I35, sur!I35)</f>
        <v>9.5115020927032307E-2</v>
      </c>
      <c r="J35">
        <f>MAX(stand!J35, hit!J35, double!J35, sur!J35)</f>
        <v>6.579084122688022E-5</v>
      </c>
      <c r="K35">
        <f>MAX(stand!K35, hit!K35, double!K35, sur!K35)</f>
        <v>-7.0002397357964638E-2</v>
      </c>
      <c r="L35">
        <f>MAX(stand!L35, hit!L35, double!L35, sur!L35)</f>
        <v>-2.0477877704912145E-2</v>
      </c>
      <c r="N35" s="1">
        <v>12</v>
      </c>
      <c r="O35" s="1" t="str">
        <f>IF(C35=stand!C35, "S", IF(C35=hit!C35, "H", IF(C35=double!C35, "D", "R")))</f>
        <v>H</v>
      </c>
      <c r="P35" s="1" t="str">
        <f>IF(D35=stand!D35, "S", IF(D35=hit!D35, "H", IF(D35=double!D35, "D", "R")))</f>
        <v>H</v>
      </c>
      <c r="Q35" s="1" t="str">
        <f>IF(E35=stand!E35, "S", IF(E35=hit!E35, "H", IF(E35=double!E35, "D", "R")))</f>
        <v>H</v>
      </c>
      <c r="R35" s="1" t="str">
        <f>IF(F35=stand!F35, "S", IF(F35=hit!F35, "H", IF(F35=double!F35, "D", "R")))</f>
        <v>H</v>
      </c>
      <c r="S35" s="1" t="str">
        <f>IF(G35=stand!G35, "S", IF(G35=hit!G35, "H", IF(G35=double!G35, "D", "R")))</f>
        <v>H</v>
      </c>
      <c r="T35" s="1" t="str">
        <f>IF(H35=stand!H35, "S", IF(H35=hit!H35, "H", IF(H35=double!H35, "D", "R")))</f>
        <v>H</v>
      </c>
      <c r="U35" s="1" t="str">
        <f>IF(I35=stand!I35, "S", IF(I35=hit!I35, "H", IF(I35=double!I35, "D", "R")))</f>
        <v>H</v>
      </c>
      <c r="V35" s="1" t="str">
        <f>IF(J35=stand!J35, "S", IF(J35=hit!J35, "H", IF(J35=double!J35, "D", "R")))</f>
        <v>H</v>
      </c>
      <c r="W35" s="1" t="str">
        <f>IF(K35=stand!K35, "S", IF(K35=hit!K35, "H", IF(K35=double!K35, "D", "R")))</f>
        <v>H</v>
      </c>
      <c r="X35" s="1" t="str">
        <f>IF(L35=stand!L35, "S", IF(L35=hit!L35, "H", IF(L35=double!L35, "D", "R")))</f>
        <v>H</v>
      </c>
    </row>
    <row r="36" spans="2:24" x14ac:dyDescent="0.35">
      <c r="B36" s="1">
        <v>13</v>
      </c>
      <c r="C36">
        <f>MAX(stand!C36, hit!C36, double!C36, sur!C36)</f>
        <v>4.6636132695309578E-2</v>
      </c>
      <c r="D36">
        <f>MAX(stand!D36, hit!D36, double!D36, sur!D36)</f>
        <v>7.4118813392744051E-2</v>
      </c>
      <c r="E36">
        <f>MAX(stand!E36, hit!E36, double!E36, sur!E36)</f>
        <v>0.10247714687203523</v>
      </c>
      <c r="F36">
        <f>MAX(stand!F36, hit!F36, double!F36, sur!F36)</f>
        <v>0.13336273848321728</v>
      </c>
      <c r="G36">
        <f>MAX(stand!G36, hit!G36, double!G36, sur!G36)</f>
        <v>0.17974820582791531</v>
      </c>
      <c r="H36">
        <f>MAX(stand!H36, hit!H36, double!H36, sur!H36)</f>
        <v>0.12238569517899196</v>
      </c>
      <c r="I36">
        <f>MAX(stand!I36, hit!I36, double!I36, sur!I36)</f>
        <v>5.4057070196311299E-2</v>
      </c>
      <c r="J36">
        <f>MAX(stand!J36, hit!J36, double!J36, sur!J36)</f>
        <v>-3.7694688127479899E-2</v>
      </c>
      <c r="K36">
        <f>MAX(stand!K36, hit!K36, double!K36, sur!K36)</f>
        <v>-0.10485135840627777</v>
      </c>
      <c r="L36">
        <f>MAX(stand!L36, hit!L36, double!L36, sur!L36)</f>
        <v>-5.7308046666810254E-2</v>
      </c>
      <c r="N36" s="1">
        <v>13</v>
      </c>
      <c r="O36" s="1" t="str">
        <f>IF(C36=stand!C36, "S", IF(C36=hit!C36, "H", IF(C36=double!C36, "D", "R")))</f>
        <v>H</v>
      </c>
      <c r="P36" s="1" t="str">
        <f>IF(D36=stand!D36, "S", IF(D36=hit!D36, "H", IF(D36=double!D36, "D", "R")))</f>
        <v>H</v>
      </c>
      <c r="Q36" s="1" t="str">
        <f>IF(E36=stand!E36, "S", IF(E36=hit!E36, "H", IF(E36=double!E36, "D", "R")))</f>
        <v>H</v>
      </c>
      <c r="R36" s="1" t="str">
        <f>IF(F36=stand!F36, "S", IF(F36=hit!F36, "H", IF(F36=double!F36, "D", "R")))</f>
        <v>H</v>
      </c>
      <c r="S36" s="1" t="str">
        <f>IF(G36=stand!G36, "S", IF(G36=hit!G36, "H", IF(G36=double!G36, "D", "R")))</f>
        <v>D</v>
      </c>
      <c r="T36" s="1" t="str">
        <f>IF(H36=stand!H36, "S", IF(H36=hit!H36, "H", IF(H36=double!H36, "D", "R")))</f>
        <v>H</v>
      </c>
      <c r="U36" s="1" t="str">
        <f>IF(I36=stand!I36, "S", IF(I36=hit!I36, "H", IF(I36=double!I36, "D", "R")))</f>
        <v>H</v>
      </c>
      <c r="V36" s="1" t="str">
        <f>IF(J36=stand!J36, "S", IF(J36=hit!J36, "H", IF(J36=double!J36, "D", "R")))</f>
        <v>H</v>
      </c>
      <c r="W36" s="1" t="str">
        <f>IF(K36=stand!K36, "S", IF(K36=hit!K36, "H", IF(K36=double!K36, "D", "R")))</f>
        <v>H</v>
      </c>
      <c r="X36" s="1" t="str">
        <f>IF(L36=stand!L36, "S", IF(L36=hit!L36, "H", IF(L36=double!L36, "D", "R")))</f>
        <v>H</v>
      </c>
    </row>
    <row r="37" spans="2:24" x14ac:dyDescent="0.35">
      <c r="B37" s="1">
        <v>14</v>
      </c>
      <c r="C37">
        <f>MAX(stand!C37, hit!C37, double!C37, sur!C37)</f>
        <v>2.2391856987839083E-2</v>
      </c>
      <c r="D37">
        <f>MAX(stand!D37, hit!D37, double!D37, sur!D37)</f>
        <v>5.0806738919282814E-2</v>
      </c>
      <c r="E37">
        <f>MAX(stand!E37, hit!E37, double!E37, sur!E37)</f>
        <v>8.0081414310110233E-2</v>
      </c>
      <c r="F37">
        <f>MAX(stand!F37, hit!F37, double!F37, sur!F37)</f>
        <v>0.12595448524867925</v>
      </c>
      <c r="G37">
        <f>MAX(stand!G37, hit!G37, double!G37, sur!G37)</f>
        <v>0.17974820582791531</v>
      </c>
      <c r="H37">
        <f>MAX(stand!H37, hit!H37, double!H37, sur!H37)</f>
        <v>7.9507488494468148E-2</v>
      </c>
      <c r="I37">
        <f>MAX(stand!I37, hit!I37, double!I37, sur!I37)</f>
        <v>1.3277219463208461E-2</v>
      </c>
      <c r="J37">
        <f>MAX(stand!J37, hit!J37, double!J37, sur!J37)</f>
        <v>-7.5163189441683848E-2</v>
      </c>
      <c r="K37">
        <f>MAX(stand!K37, hit!K37, double!K37, sur!K37)</f>
        <v>-0.1394667821754545</v>
      </c>
      <c r="L37">
        <f>MAX(stand!L37, hit!L37, double!L37, sur!L37)</f>
        <v>-9.3874324768310105E-2</v>
      </c>
      <c r="N37" s="1">
        <v>14</v>
      </c>
      <c r="O37" s="1" t="str">
        <f>IF(C37=stand!C37, "S", IF(C37=hit!C37, "H", IF(C37=double!C37, "D", "R")))</f>
        <v>H</v>
      </c>
      <c r="P37" s="1" t="str">
        <f>IF(D37=stand!D37, "S", IF(D37=hit!D37, "H", IF(D37=double!D37, "D", "R")))</f>
        <v>H</v>
      </c>
      <c r="Q37" s="1" t="str">
        <f>IF(E37=stand!E37, "S", IF(E37=hit!E37, "H", IF(E37=double!E37, "D", "R")))</f>
        <v>H</v>
      </c>
      <c r="R37" s="1" t="str">
        <f>IF(F37=stand!F37, "S", IF(F37=hit!F37, "H", IF(F37=double!F37, "D", "R")))</f>
        <v>D</v>
      </c>
      <c r="S37" s="1" t="str">
        <f>IF(G37=stand!G37, "S", IF(G37=hit!G37, "H", IF(G37=double!G37, "D", "R")))</f>
        <v>D</v>
      </c>
      <c r="T37" s="1" t="str">
        <f>IF(H37=stand!H37, "S", IF(H37=hit!H37, "H", IF(H37=double!H37, "D", "R")))</f>
        <v>H</v>
      </c>
      <c r="U37" s="1" t="str">
        <f>IF(I37=stand!I37, "S", IF(I37=hit!I37, "H", IF(I37=double!I37, "D", "R")))</f>
        <v>H</v>
      </c>
      <c r="V37" s="1" t="str">
        <f>IF(J37=stand!J37, "S", IF(J37=hit!J37, "H", IF(J37=double!J37, "D", "R")))</f>
        <v>H</v>
      </c>
      <c r="W37" s="1" t="str">
        <f>IF(K37=stand!K37, "S", IF(K37=hit!K37, "H", IF(K37=double!K37, "D", "R")))</f>
        <v>H</v>
      </c>
      <c r="X37" s="1" t="str">
        <f>IF(L37=stand!L37, "S", IF(L37=hit!L37, "H", IF(L37=double!L37, "D", "R")))</f>
        <v>H</v>
      </c>
    </row>
    <row r="38" spans="2:24" x14ac:dyDescent="0.35">
      <c r="B38" s="1">
        <v>15</v>
      </c>
      <c r="C38">
        <f>MAX(stand!C38, hit!C38, double!C38, sur!C38)</f>
        <v>-1.2068474052636583E-4</v>
      </c>
      <c r="D38">
        <f>MAX(stand!D38, hit!D38, double!D38, sur!D38)</f>
        <v>2.9159812622497332E-2</v>
      </c>
      <c r="E38">
        <f>MAX(stand!E38, hit!E38, double!E38, sur!E38)</f>
        <v>5.9285376931179926E-2</v>
      </c>
      <c r="F38">
        <f>MAX(stand!F38, hit!F38, double!F38, sur!F38)</f>
        <v>0.12595448524867925</v>
      </c>
      <c r="G38">
        <f>MAX(stand!G38, hit!G38, double!G38, sur!G38)</f>
        <v>0.17974820582791531</v>
      </c>
      <c r="H38">
        <f>MAX(stand!H38, hit!H38, double!H38, sur!H38)</f>
        <v>3.7028282279269235E-2</v>
      </c>
      <c r="I38">
        <f>MAX(stand!I38, hit!I38, double!I38, sur!I38)</f>
        <v>-2.7054780502901658E-2</v>
      </c>
      <c r="J38">
        <f>MAX(stand!J38, hit!J38, double!J38, sur!J38)</f>
        <v>-0.11218876868994292</v>
      </c>
      <c r="K38">
        <f>MAX(stand!K38, hit!K38, double!K38, sur!K38)</f>
        <v>-0.17370423031226784</v>
      </c>
      <c r="L38">
        <f>MAX(stand!L38, hit!L38, double!L38, sur!L38)</f>
        <v>-0.13002650167843849</v>
      </c>
      <c r="N38" s="1">
        <v>15</v>
      </c>
      <c r="O38" s="1" t="str">
        <f>IF(C38=stand!C38, "S", IF(C38=hit!C38, "H", IF(C38=double!C38, "D", "R")))</f>
        <v>H</v>
      </c>
      <c r="P38" s="1" t="str">
        <f>IF(D38=stand!D38, "S", IF(D38=hit!D38, "H", IF(D38=double!D38, "D", "R")))</f>
        <v>H</v>
      </c>
      <c r="Q38" s="1" t="str">
        <f>IF(E38=stand!E38, "S", IF(E38=hit!E38, "H", IF(E38=double!E38, "D", "R")))</f>
        <v>H</v>
      </c>
      <c r="R38" s="1" t="str">
        <f>IF(F38=stand!F38, "S", IF(F38=hit!F38, "H", IF(F38=double!F38, "D", "R")))</f>
        <v>D</v>
      </c>
      <c r="S38" s="1" t="str">
        <f>IF(G38=stand!G38, "S", IF(G38=hit!G38, "H", IF(G38=double!G38, "D", "R")))</f>
        <v>D</v>
      </c>
      <c r="T38" s="1" t="str">
        <f>IF(H38=stand!H38, "S", IF(H38=hit!H38, "H", IF(H38=double!H38, "D", "R")))</f>
        <v>H</v>
      </c>
      <c r="U38" s="1" t="str">
        <f>IF(I38=stand!I38, "S", IF(I38=hit!I38, "H", IF(I38=double!I38, "D", "R")))</f>
        <v>H</v>
      </c>
      <c r="V38" s="1" t="str">
        <f>IF(J38=stand!J38, "S", IF(J38=hit!J38, "H", IF(J38=double!J38, "D", "R")))</f>
        <v>H</v>
      </c>
      <c r="W38" s="1" t="str">
        <f>IF(K38=stand!K38, "S", IF(K38=hit!K38, "H", IF(K38=double!K38, "D", "R")))</f>
        <v>H</v>
      </c>
      <c r="X38" s="1" t="str">
        <f>IF(L38=stand!L38, "S", IF(L38=hit!L38, "H", IF(L38=double!L38, "D", "R")))</f>
        <v>H</v>
      </c>
    </row>
    <row r="39" spans="2:24" x14ac:dyDescent="0.35">
      <c r="B39" s="1">
        <v>16</v>
      </c>
      <c r="C39">
        <f>MAX(stand!C39, hit!C39, double!C39, sur!C39)</f>
        <v>-2.1025187774008566E-2</v>
      </c>
      <c r="D39">
        <f>MAX(stand!D39, hit!D39, double!D39, sur!D39)</f>
        <v>9.0590953469108244E-3</v>
      </c>
      <c r="E39">
        <f>MAX(stand!E39, hit!E39, double!E39, sur!E39)</f>
        <v>5.8426518743744951E-2</v>
      </c>
      <c r="F39">
        <f>MAX(stand!F39, hit!F39, double!F39, sur!F39)</f>
        <v>0.12595448524867925</v>
      </c>
      <c r="G39">
        <f>MAX(stand!G39, hit!G39, double!G39, sur!G39)</f>
        <v>0.17974820582791523</v>
      </c>
      <c r="H39">
        <f>MAX(stand!H39, hit!H39, double!H39, sur!H39)</f>
        <v>-4.8901571730158942E-3</v>
      </c>
      <c r="I39">
        <f>MAX(stand!I39, hit!I39, double!I39, sur!I39)</f>
        <v>-6.6794847920094089E-2</v>
      </c>
      <c r="J39">
        <f>MAX(stand!J39, hit!J39, double!J39, sur!J39)</f>
        <v>-0.14864353463007476</v>
      </c>
      <c r="K39">
        <f>MAX(stand!K39, hit!K39, double!K39, sur!K39)</f>
        <v>-0.20744109003068206</v>
      </c>
      <c r="L39">
        <f>MAX(stand!L39, hit!L39, double!L39, sur!L39)</f>
        <v>-0.16563717206687348</v>
      </c>
      <c r="N39" s="1">
        <v>16</v>
      </c>
      <c r="O39" s="1" t="str">
        <f>IF(C39=stand!C39, "S", IF(C39=hit!C39, "H", IF(C39=double!C39, "D", "R")))</f>
        <v>H</v>
      </c>
      <c r="P39" s="1" t="str">
        <f>IF(D39=stand!D39, "S", IF(D39=hit!D39, "H", IF(D39=double!D39, "D", "R")))</f>
        <v>H</v>
      </c>
      <c r="Q39" s="1" t="str">
        <f>IF(E39=stand!E39, "S", IF(E39=hit!E39, "H", IF(E39=double!E39, "D", "R")))</f>
        <v>D</v>
      </c>
      <c r="R39" s="1" t="str">
        <f>IF(F39=stand!F39, "S", IF(F39=hit!F39, "H", IF(F39=double!F39, "D", "R")))</f>
        <v>D</v>
      </c>
      <c r="S39" s="1" t="str">
        <f>IF(G39=stand!G39, "S", IF(G39=hit!G39, "H", IF(G39=double!G39, "D", "R")))</f>
        <v>D</v>
      </c>
      <c r="T39" s="1" t="str">
        <f>IF(H39=stand!H39, "S", IF(H39=hit!H39, "H", IF(H39=double!H39, "D", "R")))</f>
        <v>H</v>
      </c>
      <c r="U39" s="1" t="str">
        <f>IF(I39=stand!I39, "S", IF(I39=hit!I39, "H", IF(I39=double!I39, "D", "R")))</f>
        <v>H</v>
      </c>
      <c r="V39" s="1" t="str">
        <f>IF(J39=stand!J39, "S", IF(J39=hit!J39, "H", IF(J39=double!J39, "D", "R")))</f>
        <v>H</v>
      </c>
      <c r="W39" s="1" t="str">
        <f>IF(K39=stand!K39, "S", IF(K39=hit!K39, "H", IF(K39=double!K39, "D", "R")))</f>
        <v>H</v>
      </c>
      <c r="X39" s="1" t="str">
        <f>IF(L39=stand!L39, "S", IF(L39=hit!L39, "H", IF(L39=double!L39, "D", "R")))</f>
        <v>H</v>
      </c>
    </row>
    <row r="40" spans="2:24" x14ac:dyDescent="0.35">
      <c r="B40" s="1">
        <v>17</v>
      </c>
      <c r="C40">
        <f>MAX(stand!C40, hit!C40, double!C40, sur!C40)</f>
        <v>-4.9104358288912882E-4</v>
      </c>
      <c r="D40">
        <f>MAX(stand!D40, hit!D40, double!D40, sur!D40)</f>
        <v>5.5095284479298269E-2</v>
      </c>
      <c r="E40">
        <f>MAX(stand!E40, hit!E40, double!E40, sur!E40)</f>
        <v>0.11865255067432869</v>
      </c>
      <c r="F40">
        <f>MAX(stand!F40, hit!F40, double!F40, sur!F40)</f>
        <v>0.18237815537354879</v>
      </c>
      <c r="G40">
        <f>MAX(stand!G40, hit!G40, double!G40, sur!G40)</f>
        <v>0.25610428729099821</v>
      </c>
      <c r="H40">
        <f>MAX(stand!H40, hit!H40, double!H40, sur!H40)</f>
        <v>5.3823463716116654E-2</v>
      </c>
      <c r="I40">
        <f>MAX(stand!I40, hit!I40, double!I40, sur!I40)</f>
        <v>-7.2915398729642061E-2</v>
      </c>
      <c r="J40">
        <f>MAX(stand!J40, hit!J40, double!J40, sur!J40)</f>
        <v>-0.14978689218213329</v>
      </c>
      <c r="K40">
        <f>MAX(stand!K40, hit!K40, double!K40, sur!K40)</f>
        <v>-0.19686697623363469</v>
      </c>
      <c r="L40">
        <f>MAX(stand!L40, hit!L40, double!L40, sur!L40)</f>
        <v>-0.17956936979241733</v>
      </c>
      <c r="N40" s="1">
        <v>17</v>
      </c>
      <c r="O40" s="1" t="str">
        <f>IF(C40=stand!C40, "S", IF(C40=hit!C40, "H", IF(C40=double!C40, "D", "R")))</f>
        <v>H</v>
      </c>
      <c r="P40" s="1" t="str">
        <f>IF(D40=stand!D40, "S", IF(D40=hit!D40, "H", IF(D40=double!D40, "D", "R")))</f>
        <v>D</v>
      </c>
      <c r="Q40" s="1" t="str">
        <f>IF(E40=stand!E40, "S", IF(E40=hit!E40, "H", IF(E40=double!E40, "D", "R")))</f>
        <v>D</v>
      </c>
      <c r="R40" s="1" t="str">
        <f>IF(F40=stand!F40, "S", IF(F40=hit!F40, "H", IF(F40=double!F40, "D", "R")))</f>
        <v>D</v>
      </c>
      <c r="S40" s="1" t="str">
        <f>IF(G40=stand!G40, "S", IF(G40=hit!G40, "H", IF(G40=double!G40, "D", "R")))</f>
        <v>D</v>
      </c>
      <c r="T40" s="1" t="str">
        <f>IF(H40=stand!H40, "S", IF(H40=hit!H40, "H", IF(H40=double!H40, "D", "R")))</f>
        <v>H</v>
      </c>
      <c r="U40" s="1" t="str">
        <f>IF(I40=stand!I40, "S", IF(I40=hit!I40, "H", IF(I40=double!I40, "D", "R")))</f>
        <v>H</v>
      </c>
      <c r="V40" s="1" t="str">
        <f>IF(J40=stand!J40, "S", IF(J40=hit!J40, "H", IF(J40=double!J40, "D", "R")))</f>
        <v>H</v>
      </c>
      <c r="W40" s="1" t="str">
        <f>IF(K40=stand!K40, "S", IF(K40=hit!K40, "H", IF(K40=double!K40, "D", "R")))</f>
        <v>H</v>
      </c>
      <c r="X40" s="1" t="str">
        <f>IF(L40=stand!L40, "S", IF(L40=hit!L40, "H", IF(L40=double!L40, "D", "R")))</f>
        <v>H</v>
      </c>
    </row>
    <row r="41" spans="2:24" x14ac:dyDescent="0.35">
      <c r="B41" s="1">
        <v>18</v>
      </c>
      <c r="C41">
        <f>MAX(stand!C41, hit!C41, double!C41, sur!C41)</f>
        <v>0.12174190222088771</v>
      </c>
      <c r="D41">
        <f>MAX(stand!D41, hit!D41, double!D41, sur!D41)</f>
        <v>0.1776412756789375</v>
      </c>
      <c r="E41">
        <f>MAX(stand!E41, hit!E41, double!E41, sur!E41)</f>
        <v>0.23700384775562167</v>
      </c>
      <c r="F41">
        <f>MAX(stand!F41, hit!F41, double!F41, sur!F41)</f>
        <v>0.29522549562328804</v>
      </c>
      <c r="G41">
        <f>MAX(stand!G41, hit!G41, double!G41, sur!G41)</f>
        <v>0.38150648207879362</v>
      </c>
      <c r="H41">
        <f>MAX(stand!H41, hit!H41, double!H41, sur!H41)</f>
        <v>0.3995541673365518</v>
      </c>
      <c r="I41">
        <f>MAX(stand!I41, hit!I41, double!I41, sur!I41)</f>
        <v>0.10595134861912359</v>
      </c>
      <c r="J41">
        <f>MAX(stand!J41, hit!J41, double!J41, sur!J41)</f>
        <v>-0.10074430758041525</v>
      </c>
      <c r="K41">
        <f>MAX(stand!K41, hit!K41, double!K41, sur!K41)</f>
        <v>-0.14380812317405353</v>
      </c>
      <c r="L41">
        <f>MAX(stand!L41, hit!L41, double!L41, sur!L41)</f>
        <v>-9.2935491769284034E-2</v>
      </c>
      <c r="N41" s="1">
        <v>18</v>
      </c>
      <c r="O41" s="1" t="str">
        <f>IF(C41=stand!C41, "S", IF(C41=hit!C41, "H", IF(C41=double!C41, "D", "R")))</f>
        <v>S</v>
      </c>
      <c r="P41" s="1" t="str">
        <f>IF(D41=stand!D41, "S", IF(D41=hit!D41, "H", IF(D41=double!D41, "D", "R")))</f>
        <v>D</v>
      </c>
      <c r="Q41" s="1" t="str">
        <f>IF(E41=stand!E41, "S", IF(E41=hit!E41, "H", IF(E41=double!E41, "D", "R")))</f>
        <v>D</v>
      </c>
      <c r="R41" s="1" t="str">
        <f>IF(F41=stand!F41, "S", IF(F41=hit!F41, "H", IF(F41=double!F41, "D", "R")))</f>
        <v>D</v>
      </c>
      <c r="S41" s="1" t="str">
        <f>IF(G41=stand!G41, "S", IF(G41=hit!G41, "H", IF(G41=double!G41, "D", "R")))</f>
        <v>D</v>
      </c>
      <c r="T41" s="1" t="str">
        <f>IF(H41=stand!H41, "S", IF(H41=hit!H41, "H", IF(H41=double!H41, "D", "R")))</f>
        <v>S</v>
      </c>
      <c r="U41" s="1" t="str">
        <f>IF(I41=stand!I41, "S", IF(I41=hit!I41, "H", IF(I41=double!I41, "D", "R")))</f>
        <v>S</v>
      </c>
      <c r="V41" s="1" t="str">
        <f>IF(J41=stand!J41, "S", IF(J41=hit!J41, "H", IF(J41=double!J41, "D", "R")))</f>
        <v>H</v>
      </c>
      <c r="W41" s="1" t="str">
        <f>IF(K41=stand!K41, "S", IF(K41=hit!K41, "H", IF(K41=double!K41, "D", "R")))</f>
        <v>H</v>
      </c>
      <c r="X41" s="1" t="str">
        <f>IF(L41=stand!L41, "S", IF(L41=hit!L41, "H", IF(L41=double!L41, "D", "R")))</f>
        <v>H</v>
      </c>
    </row>
    <row r="42" spans="2:24" x14ac:dyDescent="0.35">
      <c r="B42" s="1">
        <v>19</v>
      </c>
      <c r="C42">
        <f>MAX(stand!C42, hit!C42, double!C42, sur!C42)</f>
        <v>0.38630468602058993</v>
      </c>
      <c r="D42">
        <f>MAX(stand!D42, hit!D42, double!D42, sur!D42)</f>
        <v>0.4043629365977599</v>
      </c>
      <c r="E42">
        <f>MAX(stand!E42, hit!E42, double!E42, sur!E42)</f>
        <v>0.42317892482749653</v>
      </c>
      <c r="F42">
        <f>MAX(stand!F42, hit!F42, double!F42, sur!F42)</f>
        <v>0.43951210416088371</v>
      </c>
      <c r="G42">
        <f>MAX(stand!G42, hit!G42, double!G42, sur!G42)</f>
        <v>0.49597707378731926</v>
      </c>
      <c r="H42">
        <f>MAX(stand!H42, hit!H42, double!H42, sur!H42)</f>
        <v>0.6159764957534315</v>
      </c>
      <c r="I42">
        <f>MAX(stand!I42, hit!I42, double!I42, sur!I42)</f>
        <v>0.59385366828669439</v>
      </c>
      <c r="J42">
        <f>MAX(stand!J42, hit!J42, double!J42, sur!J42)</f>
        <v>0.28759675706758148</v>
      </c>
      <c r="K42">
        <f>MAX(stand!K42, hit!K42, double!K42, sur!K42)</f>
        <v>6.3118166335840831E-2</v>
      </c>
      <c r="L42">
        <f>MAX(stand!L42, hit!L42, double!L42, sur!L42)</f>
        <v>0.27763572376835594</v>
      </c>
      <c r="N42" s="1">
        <v>19</v>
      </c>
      <c r="O42" s="1" t="str">
        <f>IF(C42=stand!C42, "S", IF(C42=hit!C42, "H", IF(C42=double!C42, "D", "R")))</f>
        <v>S</v>
      </c>
      <c r="P42" s="1" t="str">
        <f>IF(D42=stand!D42, "S", IF(D42=hit!D42, "H", IF(D42=double!D42, "D", "R")))</f>
        <v>S</v>
      </c>
      <c r="Q42" s="1" t="str">
        <f>IF(E42=stand!E42, "S", IF(E42=hit!E42, "H", IF(E42=double!E42, "D", "R")))</f>
        <v>S</v>
      </c>
      <c r="R42" s="1" t="str">
        <f>IF(F42=stand!F42, "S", IF(F42=hit!F42, "H", IF(F42=double!F42, "D", "R")))</f>
        <v>S</v>
      </c>
      <c r="S42" s="1" t="str">
        <f>IF(G42=stand!G42, "S", IF(G42=hit!G42, "H", IF(G42=double!G42, "D", "R")))</f>
        <v>S</v>
      </c>
      <c r="T42" s="1" t="str">
        <f>IF(H42=stand!H42, "S", IF(H42=hit!H42, "H", IF(H42=double!H42, "D", "R")))</f>
        <v>S</v>
      </c>
      <c r="U42" s="1" t="str">
        <f>IF(I42=stand!I42, "S", IF(I42=hit!I42, "H", IF(I42=double!I42, "D", "R")))</f>
        <v>S</v>
      </c>
      <c r="V42" s="1" t="str">
        <f>IF(J42=stand!J42, "S", IF(J42=hit!J42, "H", IF(J42=double!J42, "D", "R")))</f>
        <v>S</v>
      </c>
      <c r="W42" s="1" t="str">
        <f>IF(K42=stand!K42, "S", IF(K42=hit!K42, "H", IF(K42=double!K42, "D", "R")))</f>
        <v>S</v>
      </c>
      <c r="X42" s="1" t="str">
        <f>IF(L42=stand!L42, "S", IF(L42=hit!L42, "H", IF(L42=double!L42, "D", "R")))</f>
        <v>S</v>
      </c>
    </row>
    <row r="43" spans="2:24" x14ac:dyDescent="0.35">
      <c r="B43" s="1">
        <v>20</v>
      </c>
      <c r="C43">
        <f>MAX(stand!C43, hit!C43, double!C43, sur!C43)</f>
        <v>0.63998657521683877</v>
      </c>
      <c r="D43">
        <f>MAX(stand!D43, hit!D43, double!D43, sur!D43)</f>
        <v>0.65027209425148136</v>
      </c>
      <c r="E43">
        <f>MAX(stand!E43, hit!E43, double!E43, sur!E43)</f>
        <v>0.66104996194807186</v>
      </c>
      <c r="F43">
        <f>MAX(stand!F43, hit!F43, double!F43, sur!F43)</f>
        <v>0.67035969063279999</v>
      </c>
      <c r="G43">
        <f>MAX(stand!G43, hit!G43, double!G43, sur!G43)</f>
        <v>0.70395857017134467</v>
      </c>
      <c r="H43">
        <f>MAX(stand!H43, hit!H43, double!H43, sur!H43)</f>
        <v>0.77322722653717491</v>
      </c>
      <c r="I43">
        <f>MAX(stand!I43, hit!I43, double!I43, sur!I43)</f>
        <v>0.79181515955189841</v>
      </c>
      <c r="J43">
        <f>MAX(stand!J43, hit!J43, double!J43, sur!J43)</f>
        <v>0.75835687080859615</v>
      </c>
      <c r="K43">
        <f>MAX(stand!K43, hit!K43, double!K43, sur!K43)</f>
        <v>0.55453756646817121</v>
      </c>
      <c r="L43">
        <f>MAX(stand!L43, hit!L43, double!L43, sur!L43)</f>
        <v>0.65547032314990239</v>
      </c>
      <c r="N43" s="1">
        <v>20</v>
      </c>
      <c r="O43" s="1" t="str">
        <f>IF(C43=stand!C43, "S", IF(C43=hit!C43, "H", IF(C43=double!C43, "D", "R")))</f>
        <v>S</v>
      </c>
      <c r="P43" s="1" t="str">
        <f>IF(D43=stand!D43, "S", IF(D43=hit!D43, "H", IF(D43=double!D43, "D", "R")))</f>
        <v>S</v>
      </c>
      <c r="Q43" s="1" t="str">
        <f>IF(E43=stand!E43, "S", IF(E43=hit!E43, "H", IF(E43=double!E43, "D", "R")))</f>
        <v>S</v>
      </c>
      <c r="R43" s="1" t="str">
        <f>IF(F43=stand!F43, "S", IF(F43=hit!F43, "H", IF(F43=double!F43, "D", "R")))</f>
        <v>S</v>
      </c>
      <c r="S43" s="1" t="str">
        <f>IF(G43=stand!G43, "S", IF(G43=hit!G43, "H", IF(G43=double!G43, "D", "R")))</f>
        <v>S</v>
      </c>
      <c r="T43" s="1" t="str">
        <f>IF(H43=stand!H43, "S", IF(H43=hit!H43, "H", IF(H43=double!H43, "D", "R")))</f>
        <v>S</v>
      </c>
      <c r="U43" s="1" t="str">
        <f>IF(I43=stand!I43, "S", IF(I43=hit!I43, "H", IF(I43=double!I43, "D", "R")))</f>
        <v>S</v>
      </c>
      <c r="V43" s="1" t="str">
        <f>IF(J43=stand!J43, "S", IF(J43=hit!J43, "H", IF(J43=double!J43, "D", "R")))</f>
        <v>S</v>
      </c>
      <c r="W43" s="1" t="str">
        <f>IF(K43=stand!K43, "S", IF(K43=hit!K43, "H", IF(K43=double!K43, "D", "R")))</f>
        <v>S</v>
      </c>
      <c r="X43" s="1" t="str">
        <f>IF(L43=stand!L43, "S", IF(L43=hit!L43, "H", IF(L43=double!L43, "D", "R")))</f>
        <v>S</v>
      </c>
    </row>
    <row r="44" spans="2:24" x14ac:dyDescent="0.35">
      <c r="B44" s="1">
        <v>21</v>
      </c>
      <c r="C44">
        <f>MAX(stand!C44, hit!C44, double!C44, sur!C44)</f>
        <v>0.88200651549403997</v>
      </c>
      <c r="D44">
        <f>MAX(stand!D44, hit!D44, double!D44, sur!D44)</f>
        <v>0.88530035730174927</v>
      </c>
      <c r="E44">
        <f>MAX(stand!E44, hit!E44, double!E44, sur!E44)</f>
        <v>0.88876729296591961</v>
      </c>
      <c r="F44">
        <f>MAX(stand!F44, hit!F44, double!F44, sur!F44)</f>
        <v>0.89175382659528035</v>
      </c>
      <c r="G44">
        <f>MAX(stand!G44, hit!G44, double!G44, sur!G44)</f>
        <v>0.90283674384258006</v>
      </c>
      <c r="H44">
        <f>MAX(stand!H44, hit!H44, double!H44, sur!H44)</f>
        <v>0.92592629596452325</v>
      </c>
      <c r="I44">
        <f>MAX(stand!I44, hit!I44, double!I44, sur!I44)</f>
        <v>0.93060505318396614</v>
      </c>
      <c r="J44">
        <f>MAX(stand!J44, hit!J44, double!J44, sur!J44)</f>
        <v>0.93917615614724415</v>
      </c>
      <c r="K44">
        <f>MAX(stand!K44, hit!K44, double!K44, sur!K44)</f>
        <v>0.96262363326716827</v>
      </c>
      <c r="L44">
        <f>MAX(stand!L44, hit!L44, double!L44, sur!L44)</f>
        <v>0.92219381142033785</v>
      </c>
      <c r="N44" s="1">
        <v>21</v>
      </c>
      <c r="O44" s="1" t="str">
        <f>IF(C44=stand!C44, "S", IF(C44=hit!C44, "H", IF(C44=double!C44, "D", "R")))</f>
        <v>S</v>
      </c>
      <c r="P44" s="1" t="str">
        <f>IF(D44=stand!D44, "S", IF(D44=hit!D44, "H", IF(D44=double!D44, "D", "R")))</f>
        <v>S</v>
      </c>
      <c r="Q44" s="1" t="str">
        <f>IF(E44=stand!E44, "S", IF(E44=hit!E44, "H", IF(E44=double!E44, "D", "R")))</f>
        <v>S</v>
      </c>
      <c r="R44" s="1" t="str">
        <f>IF(F44=stand!F44, "S", IF(F44=hit!F44, "H", IF(F44=double!F44, "D", "R")))</f>
        <v>S</v>
      </c>
      <c r="S44" s="1" t="str">
        <f>IF(G44=stand!G44, "S", IF(G44=hit!G44, "H", IF(G44=double!G44, "D", "R")))</f>
        <v>S</v>
      </c>
      <c r="T44" s="1" t="str">
        <f>IF(H44=stand!H44, "S", IF(H44=hit!H44, "H", IF(H44=double!H44, "D", "R")))</f>
        <v>S</v>
      </c>
      <c r="U44" s="1" t="str">
        <f>IF(I44=stand!I44, "S", IF(I44=hit!I44, "H", IF(I44=double!I44, "D", "R")))</f>
        <v>S</v>
      </c>
      <c r="V44" s="1" t="str">
        <f>IF(J44=stand!J44, "S", IF(J44=hit!J44, "H", IF(J44=double!J44, "D", "R")))</f>
        <v>S</v>
      </c>
      <c r="W44" s="1" t="str">
        <f>IF(K44=stand!K44, "S", IF(K44=hit!K44, "H", IF(K44=double!K44, "D", "R")))</f>
        <v>S</v>
      </c>
      <c r="X44" s="1" t="str">
        <f>IF(L44=stand!L44, "S", IF(L44=hit!L44, "H", IF(L44=double!L44, "D", "R")))</f>
        <v>S</v>
      </c>
    </row>
    <row r="45" spans="2:24" x14ac:dyDescent="0.35">
      <c r="B45" s="1">
        <v>22</v>
      </c>
      <c r="C45">
        <f>MAX(stand!C45, hit!C45, double!C45, sur!C45)</f>
        <v>-0.25338998596663803</v>
      </c>
      <c r="D45">
        <f>MAX(stand!D45, hit!D45, double!D45, sur!D45)</f>
        <v>-0.2336908997980866</v>
      </c>
      <c r="E45">
        <f>MAX(stand!E45, hit!E45, double!E45, sur!E45)</f>
        <v>-0.21106310899491437</v>
      </c>
      <c r="F45">
        <f>MAX(stand!F45, hit!F45, double!F45, sur!F45)</f>
        <v>-0.16719266083547524</v>
      </c>
      <c r="G45">
        <f>MAX(stand!G45, hit!G45, double!G45, sur!G45)</f>
        <v>-0.15369901583000439</v>
      </c>
      <c r="H45">
        <f>MAX(stand!H45, hit!H45, double!H45, sur!H45)</f>
        <v>-0.21284771451731427</v>
      </c>
      <c r="I45">
        <f>MAX(stand!I45, hit!I45, double!I45, sur!I45)</f>
        <v>-0.27157480502428616</v>
      </c>
      <c r="J45">
        <f>MAX(stand!J45, hit!J45, double!J45, sur!J45)</f>
        <v>-0.3400132806089356</v>
      </c>
      <c r="K45">
        <f>MAX(stand!K45, hit!K45, double!K45, sur!K45)</f>
        <v>-0.38104299284808757</v>
      </c>
      <c r="L45">
        <f>MAX(stand!L45, hit!L45, double!L45, sur!L45)</f>
        <v>-0.35054034044008009</v>
      </c>
      <c r="N45" s="1"/>
      <c r="O45" s="1"/>
      <c r="P45" s="1"/>
      <c r="Q45" s="1"/>
      <c r="R45" s="1"/>
      <c r="S45" s="1"/>
      <c r="T45" s="1"/>
      <c r="U45" s="1"/>
      <c r="V45" s="1"/>
      <c r="W45" s="1"/>
      <c r="X45" s="1"/>
    </row>
    <row r="46" spans="2:24" x14ac:dyDescent="0.35">
      <c r="B46" s="1">
        <v>23</v>
      </c>
      <c r="C46">
        <f>MAX(stand!C46, hit!C46, double!C46, sur!C46)</f>
        <v>-0.29278372720927726</v>
      </c>
      <c r="D46">
        <f>MAX(stand!D46, hit!D46, double!D46, sur!D46)</f>
        <v>-0.2522502292357135</v>
      </c>
      <c r="E46">
        <f>MAX(stand!E46, hit!E46, double!E46, sur!E46)</f>
        <v>-0.21106310899491437</v>
      </c>
      <c r="F46">
        <f>MAX(stand!F46, hit!F46, double!F46, sur!F46)</f>
        <v>-0.16719266083547524</v>
      </c>
      <c r="G46">
        <f>MAX(stand!G46, hit!G46, double!G46, sur!G46)</f>
        <v>-0.15369901583000439</v>
      </c>
      <c r="H46">
        <f>MAX(stand!H46, hit!H46, double!H46, sur!H46)</f>
        <v>-0.26907287776607752</v>
      </c>
      <c r="I46">
        <f>MAX(stand!I46, hit!I46, double!I46, sur!I46)</f>
        <v>-0.32360517609397998</v>
      </c>
      <c r="J46">
        <f>MAX(stand!J46, hit!J46, double!J46, sur!J46)</f>
        <v>-0.38715518913686875</v>
      </c>
      <c r="K46">
        <f>MAX(stand!K46, hit!K46, double!K46, sur!K46)</f>
        <v>-0.42525420764465277</v>
      </c>
      <c r="L46">
        <f>MAX(stand!L46, hit!L46, double!L46, sur!L46)</f>
        <v>-0.3969303161229315</v>
      </c>
      <c r="N46" s="1"/>
      <c r="O46" s="1"/>
      <c r="P46" s="1"/>
      <c r="Q46" s="1"/>
      <c r="R46" s="1"/>
      <c r="S46" s="1"/>
      <c r="T46" s="1"/>
      <c r="U46" s="1"/>
      <c r="V46" s="1"/>
      <c r="W46" s="1"/>
      <c r="X46" s="1"/>
    </row>
    <row r="47" spans="2:24" x14ac:dyDescent="0.35">
      <c r="B47" s="1">
        <v>24</v>
      </c>
      <c r="C47">
        <f>MAX(stand!C47, hit!C47, double!C47, sur!C47)</f>
        <v>-0.29278372720927726</v>
      </c>
      <c r="D47">
        <f>MAX(stand!D47, hit!D47, double!D47, sur!D47)</f>
        <v>-0.2522502292357135</v>
      </c>
      <c r="E47">
        <f>MAX(stand!E47, hit!E47, double!E47, sur!E47)</f>
        <v>-0.21106310899491437</v>
      </c>
      <c r="F47">
        <f>MAX(stand!F47, hit!F47, double!F47, sur!F47)</f>
        <v>-0.16719266083547524</v>
      </c>
      <c r="G47">
        <f>MAX(stand!G47, hit!G47, double!G47, sur!G47)</f>
        <v>-0.15369901583000439</v>
      </c>
      <c r="H47">
        <f>MAX(stand!H47, hit!H47, double!H47, sur!H47)</f>
        <v>-0.3212819579256434</v>
      </c>
      <c r="I47">
        <f>MAX(stand!I47, hit!I47, double!I47, sur!I47)</f>
        <v>-0.37191909208726709</v>
      </c>
      <c r="J47">
        <f>MAX(stand!J47, hit!J47, double!J47, sur!J47)</f>
        <v>-0.43092981848423528</v>
      </c>
      <c r="K47">
        <f>MAX(stand!K47, hit!K47, double!K47, sur!K47)</f>
        <v>-0.46630747852717758</v>
      </c>
      <c r="L47">
        <f>MAX(stand!L47, hit!L47, double!L47, sur!L47)</f>
        <v>-0.44000672211415065</v>
      </c>
      <c r="N47" s="1"/>
      <c r="O47" s="1"/>
      <c r="P47" s="1"/>
      <c r="Q47" s="1"/>
      <c r="R47" s="1"/>
      <c r="S47" s="1"/>
      <c r="T47" s="1"/>
      <c r="U47" s="1"/>
      <c r="V47" s="1"/>
      <c r="W47" s="1"/>
      <c r="X47" s="1"/>
    </row>
    <row r="48" spans="2:24" x14ac:dyDescent="0.35">
      <c r="B48" s="1">
        <v>25</v>
      </c>
      <c r="C48">
        <f>MAX(stand!C48, hit!C48, double!C48, sur!C48)</f>
        <v>-0.29278372720927726</v>
      </c>
      <c r="D48">
        <f>MAX(stand!D48, hit!D48, double!D48, sur!D48)</f>
        <v>-0.2522502292357135</v>
      </c>
      <c r="E48">
        <f>MAX(stand!E48, hit!E48, double!E48, sur!E48)</f>
        <v>-0.21106310899491437</v>
      </c>
      <c r="F48">
        <f>MAX(stand!F48, hit!F48, double!F48, sur!F48)</f>
        <v>-0.16719266083547524</v>
      </c>
      <c r="G48">
        <f>MAX(stand!G48, hit!G48, double!G48, sur!G48)</f>
        <v>-0.15369901583000439</v>
      </c>
      <c r="H48">
        <f>MAX(stand!H48, hit!H48, double!H48, sur!H48)</f>
        <v>-0.36976181807381175</v>
      </c>
      <c r="I48">
        <f>MAX(stand!I48, hit!I48, double!I48, sur!I48)</f>
        <v>-0.41678201408103371</v>
      </c>
      <c r="J48">
        <f>MAX(stand!J48, hit!J48, double!J48, sur!J48)</f>
        <v>-0.47157768859250421</v>
      </c>
      <c r="K48">
        <f>MAX(stand!K48, hit!K48, double!K48, sur!K48)</f>
        <v>-0.5</v>
      </c>
      <c r="L48">
        <f>MAX(stand!L48, hit!L48, double!L48, sur!L48)</f>
        <v>-0.4800062419631399</v>
      </c>
      <c r="N48" s="1"/>
      <c r="O48" s="1"/>
      <c r="P48" s="1"/>
      <c r="Q48" s="1"/>
      <c r="R48" s="1"/>
      <c r="S48" s="1"/>
      <c r="T48" s="1"/>
      <c r="U48" s="1"/>
      <c r="V48" s="1"/>
      <c r="W48" s="1"/>
      <c r="X48" s="1"/>
    </row>
    <row r="49" spans="2:24" x14ac:dyDescent="0.35">
      <c r="B49" s="1">
        <v>26</v>
      </c>
      <c r="C49">
        <f>MAX(stand!C49, hit!C49, double!C49, sur!C49)</f>
        <v>-0.29278372720927726</v>
      </c>
      <c r="D49">
        <f>MAX(stand!D49, hit!D49, double!D49, sur!D49)</f>
        <v>-0.2522502292357135</v>
      </c>
      <c r="E49">
        <f>MAX(stand!E49, hit!E49, double!E49, sur!E49)</f>
        <v>-0.21106310899491437</v>
      </c>
      <c r="F49">
        <f>MAX(stand!F49, hit!F49, double!F49, sur!F49)</f>
        <v>-0.16719266083547524</v>
      </c>
      <c r="G49">
        <f>MAX(stand!G49, hit!G49, double!G49, sur!G49)</f>
        <v>-0.15369901583000439</v>
      </c>
      <c r="H49">
        <f>MAX(stand!H49, hit!H49, double!H49, sur!H49)</f>
        <v>-0.41477883106853947</v>
      </c>
      <c r="I49">
        <f>MAX(stand!I49, hit!I49, double!I49, sur!I49)</f>
        <v>-0.45844044164667419</v>
      </c>
      <c r="J49">
        <f>MAX(stand!J49, hit!J49, double!J49, sur!J49)</f>
        <v>-0.5</v>
      </c>
      <c r="K49">
        <f>MAX(stand!K49, hit!K49, double!K49, sur!K49)</f>
        <v>-0.5</v>
      </c>
      <c r="L49">
        <f>MAX(stand!L49, hit!L49, double!L49, sur!L49)</f>
        <v>-0.5</v>
      </c>
      <c r="N49" s="1"/>
      <c r="O49" s="1"/>
      <c r="P49" s="1"/>
      <c r="Q49" s="1"/>
      <c r="R49" s="1"/>
      <c r="S49" s="1"/>
      <c r="T49" s="1"/>
      <c r="U49" s="1"/>
      <c r="V49" s="1"/>
      <c r="W49" s="1"/>
      <c r="X49" s="1"/>
    </row>
    <row r="50" spans="2:24" x14ac:dyDescent="0.35">
      <c r="B50" s="1">
        <v>27</v>
      </c>
      <c r="C50">
        <f>MAX(stand!C50, hit!C50, double!C50, sur!C50)</f>
        <v>-0.15297458768154204</v>
      </c>
      <c r="D50">
        <f>MAX(stand!D50, hit!D50, double!D50, sur!D50)</f>
        <v>-0.11721624142457365</v>
      </c>
      <c r="E50">
        <f>MAX(stand!E50, hit!E50, double!E50, sur!E50)</f>
        <v>-8.0573373145316152E-2</v>
      </c>
      <c r="F50">
        <f>MAX(stand!F50, hit!F50, double!F50, sur!F50)</f>
        <v>-4.4941375564924446E-2</v>
      </c>
      <c r="G50">
        <f>MAX(stand!G50, hit!G50, double!G50, sur!G50)</f>
        <v>1.1739160673341964E-2</v>
      </c>
      <c r="H50">
        <f>MAX(stand!H50, hit!H50, double!H50, sur!H50)</f>
        <v>-0.10680898948269468</v>
      </c>
      <c r="I50">
        <f>MAX(stand!I50, hit!I50, double!I50, sur!I50)</f>
        <v>-0.38195097104844711</v>
      </c>
      <c r="J50">
        <f>MAX(stand!J50, hit!J50, double!J50, sur!J50)</f>
        <v>-0.42315423964521748</v>
      </c>
      <c r="K50">
        <f>MAX(stand!K50, hit!K50, double!K50, sur!K50)</f>
        <v>-0.41972063392881986</v>
      </c>
      <c r="L50">
        <f>MAX(stand!L50, hit!L50, double!L50, sur!L50)</f>
        <v>-0.47803347499473703</v>
      </c>
      <c r="N50" s="1"/>
      <c r="O50" s="1"/>
      <c r="P50" s="1"/>
      <c r="Q50" s="1"/>
      <c r="R50" s="1"/>
      <c r="S50" s="1"/>
      <c r="T50" s="1"/>
      <c r="U50" s="1"/>
      <c r="V50" s="1"/>
      <c r="W50" s="1"/>
      <c r="X50" s="1"/>
    </row>
    <row r="51" spans="2:24" x14ac:dyDescent="0.35">
      <c r="B51" s="1">
        <v>28</v>
      </c>
      <c r="C51">
        <f>MAX(stand!C51, hit!C51, double!C51, sur!C51)</f>
        <v>0.12174190222088771</v>
      </c>
      <c r="D51">
        <f>MAX(stand!D51, hit!D51, double!D51, sur!D51)</f>
        <v>0.14830007284131114</v>
      </c>
      <c r="E51">
        <f>MAX(stand!E51, hit!E51, double!E51, sur!E51)</f>
        <v>0.17585443719748528</v>
      </c>
      <c r="F51">
        <f>MAX(stand!F51, hit!F51, double!F51, sur!F51)</f>
        <v>0.19956119497617719</v>
      </c>
      <c r="G51">
        <f>MAX(stand!G51, hit!G51, double!G51, sur!G51)</f>
        <v>0.28344391604689867</v>
      </c>
      <c r="H51">
        <f>MAX(stand!H51, hit!H51, double!H51, sur!H51)</f>
        <v>0.3995541673365518</v>
      </c>
      <c r="I51">
        <f>MAX(stand!I51, hit!I51, double!I51, sur!I51)</f>
        <v>0.10595134861912359</v>
      </c>
      <c r="J51">
        <f>MAX(stand!J51, hit!J51, double!J51, sur!J51)</f>
        <v>-0.18316335667343342</v>
      </c>
      <c r="K51">
        <f>MAX(stand!K51, hit!K51, double!K51, sur!K51)</f>
        <v>-0.17830123379648949</v>
      </c>
      <c r="L51">
        <f>MAX(stand!L51, hit!L51, double!L51, sur!L51)</f>
        <v>-0.10019887561319057</v>
      </c>
      <c r="N51" s="1"/>
      <c r="O51" s="1"/>
      <c r="P51" s="1"/>
      <c r="Q51" s="1"/>
      <c r="R51" s="1"/>
      <c r="S51" s="1"/>
      <c r="T51" s="1"/>
      <c r="U51" s="1"/>
      <c r="V51" s="1"/>
      <c r="W51" s="1"/>
      <c r="X51" s="1"/>
    </row>
    <row r="52" spans="2:24" x14ac:dyDescent="0.35">
      <c r="B52" s="1">
        <v>29</v>
      </c>
      <c r="C52">
        <f>MAX(stand!C52, hit!C52, double!C52, sur!C52)</f>
        <v>0.38630468602058993</v>
      </c>
      <c r="D52">
        <f>MAX(stand!D52, hit!D52, double!D52, sur!D52)</f>
        <v>0.4043629365977599</v>
      </c>
      <c r="E52">
        <f>MAX(stand!E52, hit!E52, double!E52, sur!E52)</f>
        <v>0.42317892482749653</v>
      </c>
      <c r="F52">
        <f>MAX(stand!F52, hit!F52, double!F52, sur!F52)</f>
        <v>0.43951210416088371</v>
      </c>
      <c r="G52">
        <f>MAX(stand!G52, hit!G52, double!G52, sur!G52)</f>
        <v>0.49597707378731926</v>
      </c>
      <c r="H52">
        <f>MAX(stand!H52, hit!H52, double!H52, sur!H52)</f>
        <v>0.6159764957534315</v>
      </c>
      <c r="I52">
        <f>MAX(stand!I52, hit!I52, double!I52, sur!I52)</f>
        <v>0.59385366828669439</v>
      </c>
      <c r="J52">
        <f>MAX(stand!J52, hit!J52, double!J52, sur!J52)</f>
        <v>0.28759675706758148</v>
      </c>
      <c r="K52">
        <f>MAX(stand!K52, hit!K52, double!K52, sur!K52)</f>
        <v>6.3118166335840831E-2</v>
      </c>
      <c r="L52">
        <f>MAX(stand!L52, hit!L52, double!L52, sur!L52)</f>
        <v>0.27763572376835594</v>
      </c>
      <c r="N52" s="1"/>
      <c r="O52" s="1"/>
      <c r="P52" s="1"/>
      <c r="Q52" s="1"/>
      <c r="R52" s="1"/>
      <c r="S52" s="1"/>
      <c r="T52" s="1"/>
      <c r="U52" s="1"/>
      <c r="V52" s="1"/>
      <c r="W52" s="1"/>
      <c r="X52" s="1"/>
    </row>
    <row r="53" spans="2:24" x14ac:dyDescent="0.35">
      <c r="B53" s="1">
        <v>30</v>
      </c>
      <c r="C53">
        <f>MAX(stand!C53, hit!C53, double!C53, sur!C53)</f>
        <v>0.63998657521683877</v>
      </c>
      <c r="D53">
        <f>MAX(stand!D53, hit!D53, double!D53, sur!D53)</f>
        <v>0.65027209425148136</v>
      </c>
      <c r="E53">
        <f>MAX(stand!E53, hit!E53, double!E53, sur!E53)</f>
        <v>0.66104996194807186</v>
      </c>
      <c r="F53">
        <f>MAX(stand!F53, hit!F53, double!F53, sur!F53)</f>
        <v>0.67035969063279999</v>
      </c>
      <c r="G53">
        <f>MAX(stand!G53, hit!G53, double!G53, sur!G53)</f>
        <v>0.70395857017134467</v>
      </c>
      <c r="H53">
        <f>MAX(stand!H53, hit!H53, double!H53, sur!H53)</f>
        <v>0.77322722653717491</v>
      </c>
      <c r="I53">
        <f>MAX(stand!I53, hit!I53, double!I53, sur!I53)</f>
        <v>0.79181515955189841</v>
      </c>
      <c r="J53">
        <f>MAX(stand!J53, hit!J53, double!J53, sur!J53)</f>
        <v>0.75835687080859615</v>
      </c>
      <c r="K53">
        <f>MAX(stand!K53, hit!K53, double!K53, sur!K53)</f>
        <v>0.55453756646817121</v>
      </c>
      <c r="L53">
        <f>MAX(stand!L53, hit!L53, double!L53, sur!L53)</f>
        <v>0.65547032314990239</v>
      </c>
      <c r="N53" s="1"/>
      <c r="O53" s="1"/>
      <c r="P53" s="1"/>
      <c r="Q53" s="1"/>
      <c r="R53" s="1"/>
      <c r="S53" s="1"/>
      <c r="T53" s="1"/>
      <c r="U53" s="1"/>
      <c r="V53" s="1"/>
      <c r="W53" s="1"/>
      <c r="X53" s="1"/>
    </row>
    <row r="54" spans="2:24" x14ac:dyDescent="0.35">
      <c r="B54" s="1">
        <v>31</v>
      </c>
      <c r="C54">
        <f>MAX(stand!C54, hit!C54, double!C54, sur!C54)</f>
        <v>0.88200651549403997</v>
      </c>
      <c r="D54">
        <f>MAX(stand!D54, hit!D54, double!D54, sur!D54)</f>
        <v>0.88530035730174927</v>
      </c>
      <c r="E54">
        <f>MAX(stand!E54, hit!E54, double!E54, sur!E54)</f>
        <v>0.88876729296591961</v>
      </c>
      <c r="F54">
        <f>MAX(stand!F54, hit!F54, double!F54, sur!F54)</f>
        <v>0.89175382659528035</v>
      </c>
      <c r="G54">
        <f>MAX(stand!G54, hit!G54, double!G54, sur!G54)</f>
        <v>0.90283674384258006</v>
      </c>
      <c r="H54">
        <f>MAX(stand!H54, hit!H54, double!H54, sur!H54)</f>
        <v>0.92592629596452325</v>
      </c>
      <c r="I54">
        <f>MAX(stand!I54, hit!I54, double!I54, sur!I54)</f>
        <v>0.93060505318396614</v>
      </c>
      <c r="J54">
        <f>MAX(stand!J54, hit!J54, double!J54, sur!J54)</f>
        <v>0.93917615614724415</v>
      </c>
      <c r="K54">
        <f>MAX(stand!K54, hit!K54, double!K54, sur!K54)</f>
        <v>0.96262363326716827</v>
      </c>
      <c r="L54">
        <f>MAX(stand!L54, hit!L54, double!L54, sur!L54)</f>
        <v>0.92219381142033785</v>
      </c>
      <c r="N54" s="1"/>
      <c r="O54" s="1"/>
      <c r="P54" s="1"/>
      <c r="Q54" s="1"/>
      <c r="R54" s="1"/>
      <c r="S54" s="1"/>
      <c r="T54" s="1"/>
      <c r="U54" s="1"/>
      <c r="V54" s="1"/>
      <c r="W54" s="1"/>
      <c r="X54" s="1"/>
    </row>
    <row r="55" spans="2:24" x14ac:dyDescent="0.35">
      <c r="N55" s="1"/>
      <c r="O55" s="1"/>
      <c r="P55" s="1"/>
      <c r="Q55" s="1"/>
      <c r="R55" s="1"/>
      <c r="S55" s="1"/>
      <c r="T55" s="1"/>
      <c r="U55" s="1"/>
      <c r="V55" s="1"/>
      <c r="W55" s="1"/>
      <c r="X55" s="1"/>
    </row>
    <row r="56" spans="2:24" x14ac:dyDescent="0.35">
      <c r="N56" s="1"/>
      <c r="O56" s="1"/>
      <c r="P56" s="1"/>
      <c r="Q56" s="1"/>
      <c r="R56" s="1"/>
      <c r="S56" s="1"/>
      <c r="T56" s="1"/>
      <c r="U56" s="1"/>
      <c r="V56" s="1"/>
      <c r="W56" s="1"/>
      <c r="X56" s="1"/>
    </row>
    <row r="57" spans="2:24" x14ac:dyDescent="0.35">
      <c r="N57" s="1"/>
      <c r="O57" s="1"/>
      <c r="P57" s="1"/>
      <c r="Q57" s="1"/>
      <c r="R57" s="1"/>
      <c r="S57" s="1"/>
      <c r="T57" s="1"/>
      <c r="U57" s="1"/>
      <c r="V57" s="1"/>
      <c r="W57" s="1"/>
      <c r="X57" s="1"/>
    </row>
    <row r="58" spans="2:24" x14ac:dyDescent="0.35">
      <c r="N58" s="1"/>
      <c r="O58" s="1"/>
      <c r="P58" s="1"/>
      <c r="Q58" s="1"/>
      <c r="R58" s="1"/>
      <c r="S58" s="1"/>
      <c r="T58" s="1"/>
      <c r="U58" s="1"/>
      <c r="V58" s="1"/>
      <c r="W58" s="1"/>
      <c r="X58" s="1"/>
    </row>
    <row r="59" spans="2:24" x14ac:dyDescent="0.35">
      <c r="N59" s="1"/>
      <c r="O59" s="1"/>
      <c r="P59" s="1"/>
      <c r="Q59" s="1"/>
      <c r="R59" s="1"/>
      <c r="S59" s="1"/>
      <c r="T59" s="1"/>
      <c r="U59" s="1"/>
      <c r="V59" s="1"/>
      <c r="W59" s="1"/>
      <c r="X59" s="1"/>
    </row>
    <row r="60" spans="2:24" x14ac:dyDescent="0.35">
      <c r="N60" s="1"/>
      <c r="O60" s="1"/>
      <c r="P60" s="1"/>
      <c r="Q60" s="1"/>
      <c r="R60" s="1"/>
      <c r="S60" s="1"/>
      <c r="T60" s="1"/>
      <c r="U60" s="1"/>
      <c r="V60" s="1"/>
      <c r="W60" s="1"/>
      <c r="X60" s="1"/>
    </row>
    <row r="61" spans="2:24" x14ac:dyDescent="0.35">
      <c r="N61" s="1"/>
      <c r="O61" s="1"/>
      <c r="P61" s="1"/>
      <c r="Q61" s="1"/>
      <c r="R61" s="1"/>
      <c r="S61" s="1"/>
      <c r="T61" s="1"/>
      <c r="U61" s="1"/>
      <c r="V61" s="1"/>
      <c r="W61" s="1"/>
      <c r="X61" s="1"/>
    </row>
    <row r="62" spans="2:24" x14ac:dyDescent="0.35">
      <c r="N62" s="1"/>
      <c r="O62" s="1"/>
      <c r="P62" s="1"/>
      <c r="Q62" s="1"/>
      <c r="R62" s="1"/>
      <c r="S62" s="1"/>
      <c r="T62" s="1"/>
      <c r="U62" s="1"/>
      <c r="V62" s="1"/>
      <c r="W62" s="1"/>
      <c r="X62" s="1"/>
    </row>
  </sheetData>
  <conditionalFormatting sqref="O4:X31">
    <cfRule type="cellIs" dxfId="5" priority="2" operator="equal">
      <formula>"D"</formula>
    </cfRule>
    <cfRule type="cellIs" dxfId="4" priority="5" operator="equal">
      <formula>"S"</formula>
    </cfRule>
    <cfRule type="cellIs" dxfId="3" priority="6" operator="equal">
      <formula>"H"</formula>
    </cfRule>
  </conditionalFormatting>
  <conditionalFormatting sqref="O35:X62">
    <cfRule type="cellIs" dxfId="2" priority="1" operator="equal">
      <formula>"D"</formula>
    </cfRule>
    <cfRule type="cellIs" dxfId="1" priority="3" operator="equal">
      <formula>"S"</formula>
    </cfRule>
    <cfRule type="cellIs" dxfId="0" priority="4" operator="equal">
      <formula>"H"</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7F4F6-924D-45C0-8D2E-A0FE34098FFD}">
  <dimension ref="B2:AF30"/>
  <sheetViews>
    <sheetView showGridLines="0" workbookViewId="0">
      <selection activeCell="B2" sqref="B2"/>
    </sheetView>
  </sheetViews>
  <sheetFormatPr defaultRowHeight="14.5" x14ac:dyDescent="0.35"/>
  <cols>
    <col min="1" max="1" width="2.7265625" customWidth="1"/>
    <col min="2" max="2" width="8.7265625" style="1"/>
  </cols>
  <sheetData>
    <row r="2" spans="2:32" x14ac:dyDescent="0.35">
      <c r="C2" s="3" t="s">
        <v>5</v>
      </c>
      <c r="D2" s="4"/>
      <c r="E2" s="4"/>
      <c r="F2" s="4"/>
      <c r="G2" s="4"/>
      <c r="H2" s="4"/>
      <c r="I2" s="4"/>
      <c r="J2" s="5"/>
      <c r="K2" s="1" t="s">
        <v>7</v>
      </c>
    </row>
    <row r="3" spans="2:32" s="2" customFormat="1" x14ac:dyDescent="0.35">
      <c r="B3" s="2" t="s">
        <v>3</v>
      </c>
      <c r="C3" s="2">
        <v>2</v>
      </c>
      <c r="D3" s="2">
        <v>3</v>
      </c>
      <c r="E3" s="2">
        <v>4</v>
      </c>
      <c r="F3" s="2">
        <v>5</v>
      </c>
      <c r="G3" s="2">
        <v>6</v>
      </c>
      <c r="H3" s="2">
        <v>7</v>
      </c>
      <c r="I3" s="2">
        <v>8</v>
      </c>
      <c r="J3" s="2">
        <v>9</v>
      </c>
      <c r="K3" s="2">
        <v>10</v>
      </c>
      <c r="L3" s="2" t="s">
        <v>4</v>
      </c>
    </row>
    <row r="4" spans="2:32" x14ac:dyDescent="0.35">
      <c r="B4" s="1" t="s">
        <v>0</v>
      </c>
      <c r="C4">
        <f>C16</f>
        <v>0.35360813639536137</v>
      </c>
      <c r="D4">
        <f t="shared" ref="D4:J4" si="0">D16</f>
        <v>0.3738748853821432</v>
      </c>
      <c r="E4">
        <f t="shared" si="0"/>
        <v>0.39446844550254284</v>
      </c>
      <c r="F4">
        <f t="shared" si="0"/>
        <v>0.41640366958226238</v>
      </c>
      <c r="G4">
        <f t="shared" si="0"/>
        <v>0.42315049208499783</v>
      </c>
      <c r="H4">
        <f t="shared" si="0"/>
        <v>0.26231240836153336</v>
      </c>
      <c r="I4">
        <f t="shared" si="0"/>
        <v>0.2447412422511914</v>
      </c>
      <c r="J4">
        <f t="shared" si="0"/>
        <v>0.2284251594344453</v>
      </c>
      <c r="K4">
        <f>(SUM(M16:T16)+4*U16)/12</f>
        <v>0.22978483300250749</v>
      </c>
      <c r="L4">
        <f>(SUM(C25:K25)/9)</f>
        <v>0.16652461265724483</v>
      </c>
    </row>
    <row r="5" spans="2:32" x14ac:dyDescent="0.35">
      <c r="B5" s="1">
        <v>17</v>
      </c>
      <c r="C5">
        <f t="shared" ref="C5:J5" si="1">C17</f>
        <v>0.13980913952773527</v>
      </c>
      <c r="D5">
        <f t="shared" si="1"/>
        <v>0.13503398781113993</v>
      </c>
      <c r="E5">
        <f t="shared" si="1"/>
        <v>0.13048973584959825</v>
      </c>
      <c r="F5">
        <f t="shared" si="1"/>
        <v>0.12225128527055079</v>
      </c>
      <c r="G5">
        <f t="shared" si="1"/>
        <v>0.16543817650334638</v>
      </c>
      <c r="H5">
        <f t="shared" si="1"/>
        <v>0.36856619379423861</v>
      </c>
      <c r="I5">
        <f t="shared" si="1"/>
        <v>0.12856654444917001</v>
      </c>
      <c r="J5">
        <f t="shared" si="1"/>
        <v>0.119995441485892</v>
      </c>
      <c r="K5">
        <f t="shared" ref="K5:K9" si="2">(SUM(M17:T17)+4*U17)/12</f>
        <v>0.12070970006616517</v>
      </c>
      <c r="L5">
        <f t="shared" ref="L5:L9" si="3">(SUM(C26:K26)/9)</f>
        <v>0.18891729969077325</v>
      </c>
    </row>
    <row r="6" spans="2:32" x14ac:dyDescent="0.35">
      <c r="B6" s="1">
        <v>18</v>
      </c>
      <c r="C6">
        <f t="shared" ref="C6:J6" si="4">C18</f>
        <v>0.13490735037469442</v>
      </c>
      <c r="D6">
        <f t="shared" si="4"/>
        <v>0.13048232645474483</v>
      </c>
      <c r="E6">
        <f t="shared" si="4"/>
        <v>0.12593807449320316</v>
      </c>
      <c r="F6">
        <f t="shared" si="4"/>
        <v>0.12225128527055079</v>
      </c>
      <c r="G6">
        <f t="shared" si="4"/>
        <v>0.10626657887021028</v>
      </c>
      <c r="H6">
        <f t="shared" si="4"/>
        <v>0.13779696302500785</v>
      </c>
      <c r="I6">
        <f t="shared" si="4"/>
        <v>0.35933577521840082</v>
      </c>
      <c r="J6">
        <f t="shared" si="4"/>
        <v>0.119995441485892</v>
      </c>
      <c r="K6">
        <f t="shared" si="2"/>
        <v>0.12070970006616517</v>
      </c>
      <c r="L6">
        <f t="shared" si="3"/>
        <v>0.18891729969077325</v>
      </c>
    </row>
    <row r="7" spans="2:32" x14ac:dyDescent="0.35">
      <c r="B7" s="1">
        <v>19</v>
      </c>
      <c r="C7">
        <f t="shared" ref="C7:J7" si="5">C19</f>
        <v>0.12965543342500779</v>
      </c>
      <c r="D7">
        <f t="shared" si="5"/>
        <v>0.12558053730170399</v>
      </c>
      <c r="E7">
        <f t="shared" si="5"/>
        <v>0.12138641313680808</v>
      </c>
      <c r="F7">
        <f t="shared" si="5"/>
        <v>0.11769962391415568</v>
      </c>
      <c r="G7">
        <f t="shared" si="5"/>
        <v>0.10626657887021028</v>
      </c>
      <c r="H7">
        <f t="shared" si="5"/>
        <v>7.8625365391871746E-2</v>
      </c>
      <c r="I7">
        <f t="shared" si="5"/>
        <v>0.12856654444917001</v>
      </c>
      <c r="J7">
        <f t="shared" si="5"/>
        <v>0.35076467225512281</v>
      </c>
      <c r="K7">
        <f t="shared" si="2"/>
        <v>0.12070970006616517</v>
      </c>
      <c r="L7">
        <f t="shared" si="3"/>
        <v>0.18891729969077325</v>
      </c>
    </row>
    <row r="8" spans="2:32" x14ac:dyDescent="0.35">
      <c r="B8" s="1">
        <v>20</v>
      </c>
      <c r="C8">
        <f t="shared" ref="C8:J8" si="6">C20</f>
        <v>0.12402645577124111</v>
      </c>
      <c r="D8">
        <f t="shared" si="6"/>
        <v>0.12032862035201736</v>
      </c>
      <c r="E8">
        <f t="shared" si="6"/>
        <v>0.1164846239837672</v>
      </c>
      <c r="F8">
        <f t="shared" si="6"/>
        <v>0.11314796255776062</v>
      </c>
      <c r="G8">
        <f t="shared" si="6"/>
        <v>0.1017149175138152</v>
      </c>
      <c r="H8">
        <f t="shared" si="6"/>
        <v>7.8625365391871746E-2</v>
      </c>
      <c r="I8">
        <f t="shared" si="6"/>
        <v>6.9394946816033906E-2</v>
      </c>
      <c r="J8">
        <f t="shared" si="6"/>
        <v>0.119995441485892</v>
      </c>
      <c r="K8">
        <f t="shared" si="2"/>
        <v>0.37070970006616516</v>
      </c>
      <c r="L8">
        <f t="shared" si="3"/>
        <v>0.18891729969077325</v>
      </c>
    </row>
    <row r="9" spans="2:32" x14ac:dyDescent="0.35">
      <c r="B9" s="1">
        <v>21</v>
      </c>
      <c r="C9">
        <f t="shared" ref="C9:J9" si="7">C21</f>
        <v>0.11799348450596003</v>
      </c>
      <c r="D9">
        <f t="shared" si="7"/>
        <v>0.11469964269825066</v>
      </c>
      <c r="E9">
        <f t="shared" si="7"/>
        <v>0.11123270703408056</v>
      </c>
      <c r="F9">
        <f t="shared" si="7"/>
        <v>0.10824617340471974</v>
      </c>
      <c r="G9">
        <f t="shared" si="7"/>
        <v>9.7163256157420108E-2</v>
      </c>
      <c r="H9">
        <f t="shared" si="7"/>
        <v>7.4073704035476667E-2</v>
      </c>
      <c r="I9">
        <f t="shared" si="7"/>
        <v>6.9394946816033906E-2</v>
      </c>
      <c r="J9">
        <f t="shared" si="7"/>
        <v>6.0823843852755917E-2</v>
      </c>
      <c r="K9">
        <f t="shared" si="2"/>
        <v>3.7376366732831838E-2</v>
      </c>
      <c r="L9">
        <f t="shared" si="3"/>
        <v>7.780618857966215E-2</v>
      </c>
    </row>
    <row r="10" spans="2:32" x14ac:dyDescent="0.35">
      <c r="B10" s="1" t="s">
        <v>6</v>
      </c>
      <c r="C10">
        <f>SUM(C4:C9)</f>
        <v>1</v>
      </c>
      <c r="D10">
        <f t="shared" ref="D10:L10" si="8">SUM(D4:D9)</f>
        <v>0.99999999999999989</v>
      </c>
      <c r="E10">
        <f t="shared" si="8"/>
        <v>1.0000000000000002</v>
      </c>
      <c r="F10">
        <f t="shared" si="8"/>
        <v>1</v>
      </c>
      <c r="G10">
        <f t="shared" si="8"/>
        <v>1.0000000000000002</v>
      </c>
      <c r="H10">
        <f t="shared" si="8"/>
        <v>0.99999999999999989</v>
      </c>
      <c r="I10">
        <f t="shared" si="8"/>
        <v>1</v>
      </c>
      <c r="J10">
        <f t="shared" si="8"/>
        <v>1</v>
      </c>
      <c r="K10">
        <f t="shared" si="8"/>
        <v>1</v>
      </c>
      <c r="L10">
        <f t="shared" si="8"/>
        <v>1</v>
      </c>
    </row>
    <row r="12" spans="2:32" x14ac:dyDescent="0.35">
      <c r="B12" s="6" t="s">
        <v>9</v>
      </c>
    </row>
    <row r="13" spans="2:32" x14ac:dyDescent="0.35">
      <c r="B13" s="6" t="s">
        <v>8</v>
      </c>
    </row>
    <row r="15" spans="2:32" x14ac:dyDescent="0.35">
      <c r="B15" s="1" t="s">
        <v>1</v>
      </c>
      <c r="C15">
        <v>2</v>
      </c>
      <c r="D15">
        <v>3</v>
      </c>
      <c r="E15">
        <v>4</v>
      </c>
      <c r="F15">
        <v>5</v>
      </c>
      <c r="G15">
        <v>6</v>
      </c>
      <c r="H15">
        <v>7</v>
      </c>
      <c r="I15">
        <v>8</v>
      </c>
      <c r="J15">
        <v>9</v>
      </c>
      <c r="K15">
        <v>10</v>
      </c>
      <c r="L15">
        <v>11</v>
      </c>
      <c r="M15">
        <v>12</v>
      </c>
      <c r="N15">
        <v>13</v>
      </c>
      <c r="O15">
        <v>14</v>
      </c>
      <c r="P15">
        <v>15</v>
      </c>
      <c r="Q15">
        <v>16</v>
      </c>
      <c r="R15">
        <v>17</v>
      </c>
      <c r="S15">
        <v>18</v>
      </c>
      <c r="T15">
        <v>19</v>
      </c>
      <c r="U15">
        <v>20</v>
      </c>
      <c r="V15">
        <v>21</v>
      </c>
      <c r="W15">
        <v>22</v>
      </c>
      <c r="X15">
        <v>23</v>
      </c>
      <c r="Y15">
        <v>24</v>
      </c>
      <c r="Z15">
        <v>25</v>
      </c>
      <c r="AA15">
        <v>26</v>
      </c>
      <c r="AB15">
        <v>27</v>
      </c>
      <c r="AC15">
        <v>28</v>
      </c>
      <c r="AD15">
        <v>29</v>
      </c>
      <c r="AE15">
        <v>30</v>
      </c>
      <c r="AF15">
        <v>31</v>
      </c>
    </row>
    <row r="16" spans="2:32" x14ac:dyDescent="0.35">
      <c r="B16" s="1" t="s">
        <v>0</v>
      </c>
      <c r="C16">
        <f>(SUM(E16:L16) + 4*M16 + D25) / 13</f>
        <v>0.35360813639536137</v>
      </c>
      <c r="D16">
        <f t="shared" ref="D16:D20" si="9">(SUM(F16:M16) + 4*N16 + E25) / 13</f>
        <v>0.3738748853821432</v>
      </c>
      <c r="E16">
        <f t="shared" ref="E16:E20" si="10">(SUM(G16:N16) + 4*O16 + F25) / 13</f>
        <v>0.39446844550254284</v>
      </c>
      <c r="F16">
        <f t="shared" ref="F16:F20" si="11">(SUM(H16:O16) + 4*P16 + G25) / 13</f>
        <v>0.41640366958226238</v>
      </c>
      <c r="G16">
        <f t="shared" ref="G16:G20" si="12">(SUM(I16:P16) + 4*Q16 + H25) / 13</f>
        <v>0.42315049208499783</v>
      </c>
      <c r="H16">
        <f t="shared" ref="H16:H20" si="13">(SUM(J16:Q16) + 4*R16 + I25) / 13</f>
        <v>0.26231240836153336</v>
      </c>
      <c r="I16">
        <f t="shared" ref="I16:I20" si="14">(SUM(K16:R16) + 4*S16 + J25) / 13</f>
        <v>0.2447412422511914</v>
      </c>
      <c r="J16">
        <f t="shared" ref="J16:J20" si="15">(SUM(L16:S16) + 4*T16 + K25) / 13</f>
        <v>0.2284251594344453</v>
      </c>
      <c r="K16">
        <f t="shared" ref="K16:K20" si="16">(SUM(M16:T16) + 4*U16 + L25) / 13</f>
        <v>0.2121090766176992</v>
      </c>
      <c r="L16">
        <f t="shared" ref="L16:L20" si="17">(SUM(N16:U16) + 4*V16 + M25) / 13</f>
        <v>0.2121090766176992</v>
      </c>
      <c r="M16">
        <f t="shared" ref="M16:M20" si="18">(SUM(O16:V16) + 4*W16 + N25) / 13</f>
        <v>0.48267271400214928</v>
      </c>
      <c r="N16">
        <f t="shared" ref="N16:N20" si="19">(SUM(P16:W16) + 4*X16 + O25) / 13</f>
        <v>0.51962466300199572</v>
      </c>
      <c r="O16">
        <f t="shared" ref="O16:O20" si="20">(SUM(Q16:X16) + 4*Y16 + P25) / 13</f>
        <v>0.55393718707328177</v>
      </c>
      <c r="P16">
        <f t="shared" ref="P16:P20" si="21">(SUM(R16:Y16) + 4*Z16 + Q25) / 13</f>
        <v>0.58579881656804733</v>
      </c>
      <c r="Q16">
        <f t="shared" ref="Q16:Q20" si="22">(SUM(S16:Z16) + 4*AA16 + R25) / 13</f>
        <v>0.61538461538461542</v>
      </c>
      <c r="W16">
        <v>1</v>
      </c>
      <c r="X16">
        <v>1</v>
      </c>
      <c r="Y16">
        <v>1</v>
      </c>
      <c r="Z16">
        <v>1</v>
      </c>
      <c r="AA16">
        <v>1</v>
      </c>
      <c r="AB16">
        <v>1</v>
      </c>
      <c r="AC16">
        <v>1</v>
      </c>
      <c r="AD16">
        <v>1</v>
      </c>
      <c r="AE16">
        <v>1</v>
      </c>
      <c r="AF16">
        <v>1</v>
      </c>
    </row>
    <row r="17" spans="2:22" x14ac:dyDescent="0.35">
      <c r="B17" s="1">
        <v>17</v>
      </c>
      <c r="C17">
        <f t="shared" ref="C17:C20" si="23">(SUM(E17:L17) + 4*M17 + D26) / 13</f>
        <v>0.13980913952773527</v>
      </c>
      <c r="D17">
        <f t="shared" si="9"/>
        <v>0.13503398781113993</v>
      </c>
      <c r="E17">
        <f t="shared" si="10"/>
        <v>0.13048973584959825</v>
      </c>
      <c r="F17">
        <f t="shared" si="11"/>
        <v>0.12225128527055079</v>
      </c>
      <c r="G17">
        <f t="shared" si="12"/>
        <v>0.16543817650334638</v>
      </c>
      <c r="H17">
        <f t="shared" si="13"/>
        <v>0.36856619379423861</v>
      </c>
      <c r="I17">
        <f t="shared" si="14"/>
        <v>0.12856654444917001</v>
      </c>
      <c r="J17">
        <f t="shared" si="15"/>
        <v>0.119995441485892</v>
      </c>
      <c r="K17">
        <f t="shared" si="16"/>
        <v>0.11142433852261401</v>
      </c>
      <c r="L17">
        <f t="shared" si="17"/>
        <v>0.11142433852261401</v>
      </c>
      <c r="M17">
        <f t="shared" si="18"/>
        <v>0.10346545719957015</v>
      </c>
      <c r="N17">
        <f t="shared" si="19"/>
        <v>9.6075067399600853E-2</v>
      </c>
      <c r="O17">
        <f t="shared" si="20"/>
        <v>8.9212562585343644E-2</v>
      </c>
      <c r="P17">
        <f t="shared" si="21"/>
        <v>8.2840236686390525E-2</v>
      </c>
      <c r="Q17">
        <f t="shared" si="22"/>
        <v>7.6923076923076927E-2</v>
      </c>
      <c r="R17">
        <v>1</v>
      </c>
    </row>
    <row r="18" spans="2:22" x14ac:dyDescent="0.35">
      <c r="B18" s="1">
        <v>18</v>
      </c>
      <c r="C18">
        <f t="shared" si="23"/>
        <v>0.13490735037469442</v>
      </c>
      <c r="D18">
        <f t="shared" si="9"/>
        <v>0.13048232645474483</v>
      </c>
      <c r="E18">
        <f t="shared" si="10"/>
        <v>0.12593807449320316</v>
      </c>
      <c r="F18">
        <f t="shared" si="11"/>
        <v>0.12225128527055079</v>
      </c>
      <c r="G18">
        <f t="shared" si="12"/>
        <v>0.10626657887021028</v>
      </c>
      <c r="H18">
        <f t="shared" si="13"/>
        <v>0.13779696302500785</v>
      </c>
      <c r="I18">
        <f t="shared" si="14"/>
        <v>0.35933577521840082</v>
      </c>
      <c r="J18">
        <f t="shared" si="15"/>
        <v>0.119995441485892</v>
      </c>
      <c r="K18">
        <f t="shared" si="16"/>
        <v>0.11142433852261401</v>
      </c>
      <c r="L18">
        <f t="shared" si="17"/>
        <v>0.11142433852261401</v>
      </c>
      <c r="M18">
        <f t="shared" si="18"/>
        <v>0.10346545719957015</v>
      </c>
      <c r="N18">
        <f t="shared" si="19"/>
        <v>9.6075067399600853E-2</v>
      </c>
      <c r="O18">
        <f t="shared" si="20"/>
        <v>8.9212562585343644E-2</v>
      </c>
      <c r="P18">
        <f t="shared" si="21"/>
        <v>8.2840236686390525E-2</v>
      </c>
      <c r="Q18">
        <f t="shared" si="22"/>
        <v>7.6923076923076927E-2</v>
      </c>
      <c r="S18">
        <v>1</v>
      </c>
    </row>
    <row r="19" spans="2:22" x14ac:dyDescent="0.35">
      <c r="B19" s="1">
        <v>19</v>
      </c>
      <c r="C19">
        <f t="shared" si="23"/>
        <v>0.12965543342500779</v>
      </c>
      <c r="D19">
        <f t="shared" si="9"/>
        <v>0.12558053730170399</v>
      </c>
      <c r="E19">
        <f t="shared" si="10"/>
        <v>0.12138641313680808</v>
      </c>
      <c r="F19">
        <f t="shared" si="11"/>
        <v>0.11769962391415568</v>
      </c>
      <c r="G19">
        <f t="shared" si="12"/>
        <v>0.10626657887021028</v>
      </c>
      <c r="H19">
        <f t="shared" si="13"/>
        <v>7.8625365391871746E-2</v>
      </c>
      <c r="I19">
        <f t="shared" si="14"/>
        <v>0.12856654444917001</v>
      </c>
      <c r="J19">
        <f t="shared" si="15"/>
        <v>0.35076467225512281</v>
      </c>
      <c r="K19">
        <f t="shared" si="16"/>
        <v>0.11142433852261401</v>
      </c>
      <c r="L19">
        <f t="shared" si="17"/>
        <v>0.11142433852261401</v>
      </c>
      <c r="M19">
        <f t="shared" si="18"/>
        <v>0.10346545719957015</v>
      </c>
      <c r="N19">
        <f t="shared" si="19"/>
        <v>9.6075067399600853E-2</v>
      </c>
      <c r="O19">
        <f t="shared" si="20"/>
        <v>8.9212562585343644E-2</v>
      </c>
      <c r="P19">
        <f t="shared" si="21"/>
        <v>8.2840236686390525E-2</v>
      </c>
      <c r="Q19">
        <f t="shared" si="22"/>
        <v>7.6923076923076927E-2</v>
      </c>
      <c r="T19">
        <v>1</v>
      </c>
    </row>
    <row r="20" spans="2:22" x14ac:dyDescent="0.35">
      <c r="B20" s="1">
        <v>20</v>
      </c>
      <c r="C20">
        <f t="shared" si="23"/>
        <v>0.12402645577124111</v>
      </c>
      <c r="D20">
        <f t="shared" si="9"/>
        <v>0.12032862035201736</v>
      </c>
      <c r="E20">
        <f t="shared" si="10"/>
        <v>0.1164846239837672</v>
      </c>
      <c r="F20">
        <f t="shared" si="11"/>
        <v>0.11314796255776062</v>
      </c>
      <c r="G20">
        <f t="shared" si="12"/>
        <v>0.1017149175138152</v>
      </c>
      <c r="H20">
        <f t="shared" si="13"/>
        <v>7.8625365391871746E-2</v>
      </c>
      <c r="I20">
        <f t="shared" si="14"/>
        <v>6.9394946816033906E-2</v>
      </c>
      <c r="J20">
        <f t="shared" si="15"/>
        <v>0.119995441485892</v>
      </c>
      <c r="K20">
        <f t="shared" si="16"/>
        <v>0.34219356929184475</v>
      </c>
      <c r="L20">
        <f t="shared" si="17"/>
        <v>0.11142433852261401</v>
      </c>
      <c r="M20">
        <f t="shared" si="18"/>
        <v>0.10346545719957015</v>
      </c>
      <c r="N20">
        <f t="shared" si="19"/>
        <v>9.6075067399600853E-2</v>
      </c>
      <c r="O20">
        <f t="shared" si="20"/>
        <v>8.9212562585343644E-2</v>
      </c>
      <c r="P20">
        <f t="shared" si="21"/>
        <v>8.2840236686390525E-2</v>
      </c>
      <c r="Q20">
        <f t="shared" si="22"/>
        <v>7.6923076923076927E-2</v>
      </c>
      <c r="U20">
        <v>1</v>
      </c>
    </row>
    <row r="21" spans="2:22" x14ac:dyDescent="0.35">
      <c r="B21" s="1">
        <v>21</v>
      </c>
      <c r="C21">
        <f t="shared" ref="C21:Q21" si="24">(SUM(E21:L21) + 4*M21 + D30) / 13</f>
        <v>0.11799348450596003</v>
      </c>
      <c r="D21">
        <f t="shared" si="24"/>
        <v>0.11469964269825066</v>
      </c>
      <c r="E21">
        <f t="shared" si="24"/>
        <v>0.11123270703408056</v>
      </c>
      <c r="F21">
        <f t="shared" si="24"/>
        <v>0.10824617340471974</v>
      </c>
      <c r="G21">
        <f t="shared" si="24"/>
        <v>9.7163256157420108E-2</v>
      </c>
      <c r="H21">
        <f t="shared" si="24"/>
        <v>7.4073704035476667E-2</v>
      </c>
      <c r="I21">
        <f t="shared" si="24"/>
        <v>6.9394946816033906E-2</v>
      </c>
      <c r="J21">
        <f t="shared" si="24"/>
        <v>6.0823843852755917E-2</v>
      </c>
      <c r="K21">
        <f t="shared" si="24"/>
        <v>0.11142433852261401</v>
      </c>
      <c r="L21">
        <f t="shared" si="24"/>
        <v>0.3421935692918448</v>
      </c>
      <c r="M21">
        <f t="shared" si="24"/>
        <v>0.10346545719957015</v>
      </c>
      <c r="N21">
        <f t="shared" si="24"/>
        <v>9.6075067399600853E-2</v>
      </c>
      <c r="O21">
        <f t="shared" si="24"/>
        <v>8.9212562585343644E-2</v>
      </c>
      <c r="P21">
        <f t="shared" si="24"/>
        <v>8.2840236686390525E-2</v>
      </c>
      <c r="Q21">
        <f t="shared" si="24"/>
        <v>7.6923076923076927E-2</v>
      </c>
      <c r="V21">
        <v>1</v>
      </c>
    </row>
    <row r="24" spans="2:22" x14ac:dyDescent="0.35">
      <c r="B24" s="1" t="s">
        <v>2</v>
      </c>
      <c r="C24">
        <v>12</v>
      </c>
      <c r="D24">
        <v>13</v>
      </c>
      <c r="E24">
        <v>14</v>
      </c>
      <c r="F24">
        <v>15</v>
      </c>
      <c r="G24">
        <v>16</v>
      </c>
      <c r="H24">
        <v>17</v>
      </c>
      <c r="I24">
        <v>18</v>
      </c>
      <c r="J24">
        <v>19</v>
      </c>
      <c r="K24">
        <v>20</v>
      </c>
      <c r="L24">
        <v>21</v>
      </c>
      <c r="M24">
        <v>22</v>
      </c>
      <c r="N24">
        <v>23</v>
      </c>
      <c r="O24">
        <v>24</v>
      </c>
      <c r="P24">
        <v>25</v>
      </c>
      <c r="Q24">
        <v>26</v>
      </c>
      <c r="R24">
        <v>27</v>
      </c>
      <c r="S24">
        <v>28</v>
      </c>
      <c r="T24">
        <v>29</v>
      </c>
      <c r="U24">
        <v>30</v>
      </c>
      <c r="V24">
        <v>31</v>
      </c>
    </row>
    <row r="25" spans="2:22" x14ac:dyDescent="0.35">
      <c r="B25" s="1" t="s">
        <v>0</v>
      </c>
      <c r="C25">
        <f>(SUM(D25:L25) + 4*M25) / 13</f>
        <v>0.24495802642312861</v>
      </c>
      <c r="D25">
        <f t="shared" ref="D25:G25" si="25">(SUM(E25:M25) + 4*N25) / 13</f>
        <v>0.27249534667872904</v>
      </c>
      <c r="E25">
        <f t="shared" si="25"/>
        <v>0.29995101900790128</v>
      </c>
      <c r="F25">
        <f t="shared" si="25"/>
        <v>0.32719621086821865</v>
      </c>
      <c r="G25">
        <f t="shared" si="25"/>
        <v>0.35412091093722581</v>
      </c>
      <c r="M25">
        <f>M16</f>
        <v>0.48267271400214928</v>
      </c>
      <c r="N25">
        <f t="shared" ref="N25:V25" si="26">N16</f>
        <v>0.51962466300199572</v>
      </c>
      <c r="O25">
        <f t="shared" si="26"/>
        <v>0.55393718707328177</v>
      </c>
      <c r="P25">
        <f t="shared" si="26"/>
        <v>0.58579881656804733</v>
      </c>
      <c r="Q25">
        <f>Q16</f>
        <v>0.61538461538461542</v>
      </c>
      <c r="R25">
        <f t="shared" si="26"/>
        <v>0</v>
      </c>
      <c r="S25">
        <f t="shared" si="26"/>
        <v>0</v>
      </c>
      <c r="T25">
        <f t="shared" si="26"/>
        <v>0</v>
      </c>
      <c r="U25">
        <f t="shared" si="26"/>
        <v>0</v>
      </c>
      <c r="V25">
        <f t="shared" si="26"/>
        <v>0</v>
      </c>
    </row>
    <row r="26" spans="2:22" x14ac:dyDescent="0.35">
      <c r="B26" s="1">
        <v>17</v>
      </c>
      <c r="C26">
        <f t="shared" ref="C26:G26" si="27">(SUM(D26:L26) + 4*M26) / 13</f>
        <v>0.15100839471537425</v>
      </c>
      <c r="D26">
        <f t="shared" si="27"/>
        <v>0.14550093066425418</v>
      </c>
      <c r="E26">
        <f t="shared" si="27"/>
        <v>0.14000979619841974</v>
      </c>
      <c r="F26">
        <f t="shared" si="27"/>
        <v>0.13456075782635629</v>
      </c>
      <c r="G26">
        <f t="shared" si="27"/>
        <v>0.12917581781255486</v>
      </c>
      <c r="H26">
        <v>1</v>
      </c>
      <c r="M26">
        <f t="shared" ref="M26:V26" si="28">M17</f>
        <v>0.10346545719957015</v>
      </c>
      <c r="N26">
        <f t="shared" si="28"/>
        <v>9.6075067399600853E-2</v>
      </c>
      <c r="O26">
        <f t="shared" si="28"/>
        <v>8.9212562585343644E-2</v>
      </c>
      <c r="P26">
        <f t="shared" si="28"/>
        <v>8.2840236686390525E-2</v>
      </c>
      <c r="Q26">
        <f t="shared" si="28"/>
        <v>7.6923076923076927E-2</v>
      </c>
      <c r="R26">
        <f t="shared" si="28"/>
        <v>1</v>
      </c>
      <c r="S26">
        <f t="shared" si="28"/>
        <v>0</v>
      </c>
      <c r="T26">
        <f t="shared" si="28"/>
        <v>0</v>
      </c>
      <c r="U26">
        <f t="shared" si="28"/>
        <v>0</v>
      </c>
      <c r="V26">
        <f t="shared" si="28"/>
        <v>0</v>
      </c>
    </row>
    <row r="27" spans="2:22" x14ac:dyDescent="0.35">
      <c r="B27" s="1">
        <v>18</v>
      </c>
      <c r="C27">
        <f t="shared" ref="C27:G27" si="29">(SUM(D27:L27) + 4*M27) / 13</f>
        <v>0.15100839471537425</v>
      </c>
      <c r="D27">
        <f t="shared" si="29"/>
        <v>0.14550093066425418</v>
      </c>
      <c r="E27">
        <f t="shared" si="29"/>
        <v>0.14000979619841974</v>
      </c>
      <c r="F27">
        <f t="shared" si="29"/>
        <v>0.13456075782635629</v>
      </c>
      <c r="G27">
        <f t="shared" si="29"/>
        <v>0.12917581781255486</v>
      </c>
      <c r="I27">
        <v>1</v>
      </c>
      <c r="M27">
        <f t="shared" ref="M27:V27" si="30">M18</f>
        <v>0.10346545719957015</v>
      </c>
      <c r="N27">
        <f t="shared" si="30"/>
        <v>9.6075067399600853E-2</v>
      </c>
      <c r="O27">
        <f t="shared" si="30"/>
        <v>8.9212562585343644E-2</v>
      </c>
      <c r="P27">
        <f t="shared" si="30"/>
        <v>8.2840236686390525E-2</v>
      </c>
      <c r="Q27">
        <f t="shared" si="30"/>
        <v>7.6923076923076927E-2</v>
      </c>
      <c r="R27">
        <f t="shared" si="30"/>
        <v>0</v>
      </c>
      <c r="S27">
        <f t="shared" si="30"/>
        <v>1</v>
      </c>
      <c r="T27">
        <f t="shared" si="30"/>
        <v>0</v>
      </c>
      <c r="U27">
        <f t="shared" si="30"/>
        <v>0</v>
      </c>
      <c r="V27">
        <f t="shared" si="30"/>
        <v>0</v>
      </c>
    </row>
    <row r="28" spans="2:22" x14ac:dyDescent="0.35">
      <c r="B28" s="1">
        <v>19</v>
      </c>
      <c r="C28">
        <f t="shared" ref="C28:G28" si="31">(SUM(D28:L28) + 4*M28) / 13</f>
        <v>0.15100839471537425</v>
      </c>
      <c r="D28">
        <f t="shared" si="31"/>
        <v>0.14550093066425418</v>
      </c>
      <c r="E28">
        <f t="shared" si="31"/>
        <v>0.14000979619841974</v>
      </c>
      <c r="F28">
        <f t="shared" si="31"/>
        <v>0.13456075782635629</v>
      </c>
      <c r="G28">
        <f t="shared" si="31"/>
        <v>0.12917581781255486</v>
      </c>
      <c r="J28">
        <v>1</v>
      </c>
      <c r="M28">
        <f t="shared" ref="M28:V28" si="32">M19</f>
        <v>0.10346545719957015</v>
      </c>
      <c r="N28">
        <f t="shared" si="32"/>
        <v>9.6075067399600853E-2</v>
      </c>
      <c r="O28">
        <f t="shared" si="32"/>
        <v>8.9212562585343644E-2</v>
      </c>
      <c r="P28">
        <f t="shared" si="32"/>
        <v>8.2840236686390525E-2</v>
      </c>
      <c r="Q28">
        <f t="shared" si="32"/>
        <v>7.6923076923076927E-2</v>
      </c>
      <c r="R28">
        <f t="shared" si="32"/>
        <v>0</v>
      </c>
      <c r="S28">
        <f t="shared" si="32"/>
        <v>0</v>
      </c>
      <c r="T28">
        <f t="shared" si="32"/>
        <v>1</v>
      </c>
      <c r="U28">
        <f t="shared" si="32"/>
        <v>0</v>
      </c>
      <c r="V28">
        <f t="shared" si="32"/>
        <v>0</v>
      </c>
    </row>
    <row r="29" spans="2:22" x14ac:dyDescent="0.35">
      <c r="B29" s="1">
        <v>20</v>
      </c>
      <c r="C29">
        <f t="shared" ref="C29:G29" si="33">(SUM(D29:L29) + 4*M29) / 13</f>
        <v>0.15100839471537425</v>
      </c>
      <c r="D29">
        <f t="shared" si="33"/>
        <v>0.14550093066425418</v>
      </c>
      <c r="E29">
        <f t="shared" si="33"/>
        <v>0.14000979619841974</v>
      </c>
      <c r="F29">
        <f t="shared" si="33"/>
        <v>0.13456075782635629</v>
      </c>
      <c r="G29">
        <f t="shared" si="33"/>
        <v>0.12917581781255486</v>
      </c>
      <c r="K29">
        <v>1</v>
      </c>
      <c r="M29">
        <f t="shared" ref="M29:V29" si="34">M20</f>
        <v>0.10346545719957015</v>
      </c>
      <c r="N29">
        <f t="shared" si="34"/>
        <v>9.6075067399600853E-2</v>
      </c>
      <c r="O29">
        <f t="shared" si="34"/>
        <v>8.9212562585343644E-2</v>
      </c>
      <c r="P29">
        <f t="shared" si="34"/>
        <v>8.2840236686390525E-2</v>
      </c>
      <c r="Q29">
        <f t="shared" si="34"/>
        <v>7.6923076923076927E-2</v>
      </c>
      <c r="R29">
        <f t="shared" si="34"/>
        <v>0</v>
      </c>
      <c r="S29">
        <f t="shared" si="34"/>
        <v>0</v>
      </c>
      <c r="T29">
        <f t="shared" si="34"/>
        <v>0</v>
      </c>
      <c r="U29">
        <f t="shared" si="34"/>
        <v>1</v>
      </c>
      <c r="V29">
        <f t="shared" si="34"/>
        <v>0</v>
      </c>
    </row>
    <row r="30" spans="2:22" x14ac:dyDescent="0.35">
      <c r="B30" s="1">
        <v>21</v>
      </c>
      <c r="C30">
        <f t="shared" ref="C30:G30" si="35">(SUM(D30:L30) + 4*M30) / 13</f>
        <v>0.15100839471537425</v>
      </c>
      <c r="D30">
        <f t="shared" si="35"/>
        <v>0.14550093066425418</v>
      </c>
      <c r="E30">
        <f t="shared" si="35"/>
        <v>0.14000979619841974</v>
      </c>
      <c r="F30">
        <f t="shared" si="35"/>
        <v>0.13456075782635629</v>
      </c>
      <c r="G30">
        <f t="shared" si="35"/>
        <v>0.12917581781255486</v>
      </c>
      <c r="L30">
        <v>1</v>
      </c>
      <c r="M30">
        <f t="shared" ref="M30:V30" si="36">M21</f>
        <v>0.10346545719957015</v>
      </c>
      <c r="N30">
        <f t="shared" si="36"/>
        <v>9.6075067399600853E-2</v>
      </c>
      <c r="O30">
        <f t="shared" si="36"/>
        <v>8.9212562585343644E-2</v>
      </c>
      <c r="P30">
        <f t="shared" si="36"/>
        <v>8.2840236686390525E-2</v>
      </c>
      <c r="Q30">
        <f t="shared" si="36"/>
        <v>7.6923076923076927E-2</v>
      </c>
      <c r="R30">
        <f t="shared" si="36"/>
        <v>0</v>
      </c>
      <c r="S30">
        <f t="shared" si="36"/>
        <v>0</v>
      </c>
      <c r="T30">
        <f t="shared" si="36"/>
        <v>0</v>
      </c>
      <c r="U30">
        <f t="shared" si="36"/>
        <v>0</v>
      </c>
      <c r="V30">
        <f t="shared" si="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61966-C67D-4E20-99DE-9660A74A3A9F}">
  <dimension ref="B1:L54"/>
  <sheetViews>
    <sheetView showGridLines="0" topLeftCell="A13" workbookViewId="0">
      <selection activeCell="A16" sqref="A1:L1048576"/>
    </sheetView>
  </sheetViews>
  <sheetFormatPr defaultRowHeight="14.5" x14ac:dyDescent="0.35"/>
  <cols>
    <col min="1" max="1" width="2.453125" customWidth="1"/>
    <col min="2" max="2" width="8.7265625" style="1"/>
  </cols>
  <sheetData>
    <row r="1" spans="2:12" x14ac:dyDescent="0.35">
      <c r="C1" s="6" t="s">
        <v>10</v>
      </c>
    </row>
    <row r="2" spans="2:12" x14ac:dyDescent="0.35">
      <c r="C2" s="3" t="s">
        <v>3</v>
      </c>
      <c r="D2" s="4"/>
      <c r="E2" s="4"/>
      <c r="F2" s="4"/>
      <c r="G2" s="4"/>
      <c r="H2" s="4"/>
      <c r="I2" s="4"/>
      <c r="J2" s="4"/>
      <c r="K2" s="4"/>
      <c r="L2" s="5"/>
    </row>
    <row r="3" spans="2:12" x14ac:dyDescent="0.35">
      <c r="B3" s="2" t="s">
        <v>1</v>
      </c>
      <c r="C3" s="2">
        <v>2</v>
      </c>
      <c r="D3" s="2">
        <v>3</v>
      </c>
      <c r="E3" s="2">
        <v>4</v>
      </c>
      <c r="F3" s="2">
        <v>5</v>
      </c>
      <c r="G3" s="2">
        <v>6</v>
      </c>
      <c r="H3" s="2">
        <v>7</v>
      </c>
      <c r="I3" s="2">
        <v>8</v>
      </c>
      <c r="J3" s="2">
        <v>9</v>
      </c>
      <c r="K3" s="2">
        <v>10</v>
      </c>
      <c r="L3" s="2" t="s">
        <v>4</v>
      </c>
    </row>
    <row r="4" spans="2:12" x14ac:dyDescent="0.35">
      <c r="B4" s="1">
        <v>4</v>
      </c>
      <c r="C4">
        <f>dealer!C$4 - SUM(dealer!C$5:C$9)</f>
        <v>-0.29278372720927726</v>
      </c>
      <c r="D4">
        <f>dealer!D$4 - SUM(dealer!D$5:D$9)</f>
        <v>-0.2522502292357135</v>
      </c>
      <c r="E4">
        <f>dealer!E$4 - SUM(dealer!E$5:E$9)</f>
        <v>-0.21106310899491437</v>
      </c>
      <c r="F4">
        <f>dealer!F$4 - SUM(dealer!F$5:F$9)</f>
        <v>-0.16719266083547524</v>
      </c>
      <c r="G4">
        <f>dealer!G$4 - SUM(dealer!G$5:G$9)</f>
        <v>-0.15369901583000439</v>
      </c>
      <c r="H4">
        <f>dealer!H$4 - SUM(dealer!H$5:H$9)</f>
        <v>-0.47537518327693318</v>
      </c>
      <c r="I4">
        <f>dealer!I$4 - SUM(dealer!I$5:I$9)</f>
        <v>-0.51051751549761715</v>
      </c>
      <c r="J4">
        <f>dealer!J$4 - SUM(dealer!J$5:J$9)</f>
        <v>-0.54314968113110951</v>
      </c>
      <c r="K4">
        <f>dealer!K$4 - SUM(dealer!K$5:K$9)</f>
        <v>-0.54043033399498497</v>
      </c>
      <c r="L4">
        <f>dealer!L$4 - SUM(dealer!L$5:L$9)</f>
        <v>-0.66695077468551034</v>
      </c>
    </row>
    <row r="5" spans="2:12" x14ac:dyDescent="0.35">
      <c r="B5" s="1">
        <v>5</v>
      </c>
      <c r="C5">
        <f>dealer!C$4 - SUM(dealer!C$5:C$9)</f>
        <v>-0.29278372720927726</v>
      </c>
      <c r="D5">
        <f>dealer!D$4 - SUM(dealer!D$5:D$9)</f>
        <v>-0.2522502292357135</v>
      </c>
      <c r="E5">
        <f>dealer!E$4 - SUM(dealer!E$5:E$9)</f>
        <v>-0.21106310899491437</v>
      </c>
      <c r="F5">
        <f>dealer!F$4 - SUM(dealer!F$5:F$9)</f>
        <v>-0.16719266083547524</v>
      </c>
      <c r="G5">
        <f>dealer!G$4 - SUM(dealer!G$5:G$9)</f>
        <v>-0.15369901583000439</v>
      </c>
      <c r="H5">
        <f>dealer!H$4 - SUM(dealer!H$5:H$9)</f>
        <v>-0.47537518327693318</v>
      </c>
      <c r="I5">
        <f>dealer!I$4 - SUM(dealer!I$5:I$9)</f>
        <v>-0.51051751549761715</v>
      </c>
      <c r="J5">
        <f>dealer!J$4 - SUM(dealer!J$5:J$9)</f>
        <v>-0.54314968113110951</v>
      </c>
      <c r="K5">
        <f>dealer!K$4 - SUM(dealer!K$5:K$9)</f>
        <v>-0.54043033399498497</v>
      </c>
      <c r="L5">
        <f>dealer!L$4 - SUM(dealer!L$5:L$9)</f>
        <v>-0.66695077468551034</v>
      </c>
    </row>
    <row r="6" spans="2:12" x14ac:dyDescent="0.35">
      <c r="B6" s="1">
        <v>6</v>
      </c>
      <c r="C6">
        <f>dealer!C$4 - SUM(dealer!C$5:C$9)</f>
        <v>-0.29278372720927726</v>
      </c>
      <c r="D6">
        <f>dealer!D$4 - SUM(dealer!D$5:D$9)</f>
        <v>-0.2522502292357135</v>
      </c>
      <c r="E6">
        <f>dealer!E$4 - SUM(dealer!E$5:E$9)</f>
        <v>-0.21106310899491437</v>
      </c>
      <c r="F6">
        <f>dealer!F$4 - SUM(dealer!F$5:F$9)</f>
        <v>-0.16719266083547524</v>
      </c>
      <c r="G6">
        <f>dealer!G$4 - SUM(dealer!G$5:G$9)</f>
        <v>-0.15369901583000439</v>
      </c>
      <c r="H6">
        <f>dealer!H$4 - SUM(dealer!H$5:H$9)</f>
        <v>-0.47537518327693318</v>
      </c>
      <c r="I6">
        <f>dealer!I$4 - SUM(dealer!I$5:I$9)</f>
        <v>-0.51051751549761715</v>
      </c>
      <c r="J6">
        <f>dealer!J$4 - SUM(dealer!J$5:J$9)</f>
        <v>-0.54314968113110951</v>
      </c>
      <c r="K6">
        <f>dealer!K$4 - SUM(dealer!K$5:K$9)</f>
        <v>-0.54043033399498497</v>
      </c>
      <c r="L6">
        <f>dealer!L$4 - SUM(dealer!L$5:L$9)</f>
        <v>-0.66695077468551034</v>
      </c>
    </row>
    <row r="7" spans="2:12" x14ac:dyDescent="0.35">
      <c r="B7" s="1">
        <v>7</v>
      </c>
      <c r="C7">
        <f>dealer!C$4 - SUM(dealer!C$5:C$9)</f>
        <v>-0.29278372720927726</v>
      </c>
      <c r="D7">
        <f>dealer!D$4 - SUM(dealer!D$5:D$9)</f>
        <v>-0.2522502292357135</v>
      </c>
      <c r="E7">
        <f>dealer!E$4 - SUM(dealer!E$5:E$9)</f>
        <v>-0.21106310899491437</v>
      </c>
      <c r="F7">
        <f>dealer!F$4 - SUM(dealer!F$5:F$9)</f>
        <v>-0.16719266083547524</v>
      </c>
      <c r="G7">
        <f>dealer!G$4 - SUM(dealer!G$5:G$9)</f>
        <v>-0.15369901583000439</v>
      </c>
      <c r="H7">
        <f>dealer!H$4 - SUM(dealer!H$5:H$9)</f>
        <v>-0.47537518327693318</v>
      </c>
      <c r="I7">
        <f>dealer!I$4 - SUM(dealer!I$5:I$9)</f>
        <v>-0.51051751549761715</v>
      </c>
      <c r="J7">
        <f>dealer!J$4 - SUM(dealer!J$5:J$9)</f>
        <v>-0.54314968113110951</v>
      </c>
      <c r="K7">
        <f>dealer!K$4 - SUM(dealer!K$5:K$9)</f>
        <v>-0.54043033399498497</v>
      </c>
      <c r="L7">
        <f>dealer!L$4 - SUM(dealer!L$5:L$9)</f>
        <v>-0.66695077468551034</v>
      </c>
    </row>
    <row r="8" spans="2:12" x14ac:dyDescent="0.35">
      <c r="B8" s="1">
        <v>8</v>
      </c>
      <c r="C8">
        <f>dealer!C$4 - SUM(dealer!C$5:C$9)</f>
        <v>-0.29278372720927726</v>
      </c>
      <c r="D8">
        <f>dealer!D$4 - SUM(dealer!D$5:D$9)</f>
        <v>-0.2522502292357135</v>
      </c>
      <c r="E8">
        <f>dealer!E$4 - SUM(dealer!E$5:E$9)</f>
        <v>-0.21106310899491437</v>
      </c>
      <c r="F8">
        <f>dealer!F$4 - SUM(dealer!F$5:F$9)</f>
        <v>-0.16719266083547524</v>
      </c>
      <c r="G8">
        <f>dealer!G$4 - SUM(dealer!G$5:G$9)</f>
        <v>-0.15369901583000439</v>
      </c>
      <c r="H8">
        <f>dealer!H$4 - SUM(dealer!H$5:H$9)</f>
        <v>-0.47537518327693318</v>
      </c>
      <c r="I8">
        <f>dealer!I$4 - SUM(dealer!I$5:I$9)</f>
        <v>-0.51051751549761715</v>
      </c>
      <c r="J8">
        <f>dealer!J$4 - SUM(dealer!J$5:J$9)</f>
        <v>-0.54314968113110951</v>
      </c>
      <c r="K8">
        <f>dealer!K$4 - SUM(dealer!K$5:K$9)</f>
        <v>-0.54043033399498497</v>
      </c>
      <c r="L8">
        <f>dealer!L$4 - SUM(dealer!L$5:L$9)</f>
        <v>-0.66695077468551034</v>
      </c>
    </row>
    <row r="9" spans="2:12" x14ac:dyDescent="0.35">
      <c r="B9" s="1">
        <v>9</v>
      </c>
      <c r="C9">
        <f>dealer!C$4 - SUM(dealer!C$5:C$9)</f>
        <v>-0.29278372720927726</v>
      </c>
      <c r="D9">
        <f>dealer!D$4 - SUM(dealer!D$5:D$9)</f>
        <v>-0.2522502292357135</v>
      </c>
      <c r="E9">
        <f>dealer!E$4 - SUM(dealer!E$5:E$9)</f>
        <v>-0.21106310899491437</v>
      </c>
      <c r="F9">
        <f>dealer!F$4 - SUM(dealer!F$5:F$9)</f>
        <v>-0.16719266083547524</v>
      </c>
      <c r="G9">
        <f>dealer!G$4 - SUM(dealer!G$5:G$9)</f>
        <v>-0.15369901583000439</v>
      </c>
      <c r="H9">
        <f>dealer!H$4 - SUM(dealer!H$5:H$9)</f>
        <v>-0.47537518327693318</v>
      </c>
      <c r="I9">
        <f>dealer!I$4 - SUM(dealer!I$5:I$9)</f>
        <v>-0.51051751549761715</v>
      </c>
      <c r="J9">
        <f>dealer!J$4 - SUM(dealer!J$5:J$9)</f>
        <v>-0.54314968113110951</v>
      </c>
      <c r="K9">
        <f>dealer!K$4 - SUM(dealer!K$5:K$9)</f>
        <v>-0.54043033399498497</v>
      </c>
      <c r="L9">
        <f>dealer!L$4 - SUM(dealer!L$5:L$9)</f>
        <v>-0.66695077468551034</v>
      </c>
    </row>
    <row r="10" spans="2:12" x14ac:dyDescent="0.35">
      <c r="B10" s="1">
        <v>10</v>
      </c>
      <c r="C10">
        <f>dealer!C$4 - SUM(dealer!C$5:C$9)</f>
        <v>-0.29278372720927726</v>
      </c>
      <c r="D10">
        <f>dealer!D$4 - SUM(dealer!D$5:D$9)</f>
        <v>-0.2522502292357135</v>
      </c>
      <c r="E10">
        <f>dealer!E$4 - SUM(dealer!E$5:E$9)</f>
        <v>-0.21106310899491437</v>
      </c>
      <c r="F10">
        <f>dealer!F$4 - SUM(dealer!F$5:F$9)</f>
        <v>-0.16719266083547524</v>
      </c>
      <c r="G10">
        <f>dealer!G$4 - SUM(dealer!G$5:G$9)</f>
        <v>-0.15369901583000439</v>
      </c>
      <c r="H10">
        <f>dealer!H$4 - SUM(dealer!H$5:H$9)</f>
        <v>-0.47537518327693318</v>
      </c>
      <c r="I10">
        <f>dealer!I$4 - SUM(dealer!I$5:I$9)</f>
        <v>-0.51051751549761715</v>
      </c>
      <c r="J10">
        <f>dealer!J$4 - SUM(dealer!J$5:J$9)</f>
        <v>-0.54314968113110951</v>
      </c>
      <c r="K10">
        <f>dealer!K$4 - SUM(dealer!K$5:K$9)</f>
        <v>-0.54043033399498497</v>
      </c>
      <c r="L10">
        <f>dealer!L$4 - SUM(dealer!L$5:L$9)</f>
        <v>-0.66695077468551034</v>
      </c>
    </row>
    <row r="11" spans="2:12" x14ac:dyDescent="0.35">
      <c r="B11" s="1">
        <v>11</v>
      </c>
      <c r="C11">
        <f>dealer!C$4 - SUM(dealer!C$5:C$9)</f>
        <v>-0.29278372720927726</v>
      </c>
      <c r="D11">
        <f>dealer!D$4 - SUM(dealer!D$5:D$9)</f>
        <v>-0.2522502292357135</v>
      </c>
      <c r="E11">
        <f>dealer!E$4 - SUM(dealer!E$5:E$9)</f>
        <v>-0.21106310899491437</v>
      </c>
      <c r="F11">
        <f>dealer!F$4 - SUM(dealer!F$5:F$9)</f>
        <v>-0.16719266083547524</v>
      </c>
      <c r="G11">
        <f>dealer!G$4 - SUM(dealer!G$5:G$9)</f>
        <v>-0.15369901583000439</v>
      </c>
      <c r="H11">
        <f>dealer!H$4 - SUM(dealer!H$5:H$9)</f>
        <v>-0.47537518327693318</v>
      </c>
      <c r="I11">
        <f>dealer!I$4 - SUM(dealer!I$5:I$9)</f>
        <v>-0.51051751549761715</v>
      </c>
      <c r="J11">
        <f>dealer!J$4 - SUM(dealer!J$5:J$9)</f>
        <v>-0.54314968113110951</v>
      </c>
      <c r="K11">
        <f>dealer!K$4 - SUM(dealer!K$5:K$9)</f>
        <v>-0.54043033399498497</v>
      </c>
      <c r="L11">
        <f>dealer!L$4 - SUM(dealer!L$5:L$9)</f>
        <v>-0.66695077468551034</v>
      </c>
    </row>
    <row r="12" spans="2:12" x14ac:dyDescent="0.35">
      <c r="B12" s="1">
        <v>12</v>
      </c>
      <c r="C12">
        <f>dealer!C$4 - SUM(dealer!C$5:C$9)</f>
        <v>-0.29278372720927726</v>
      </c>
      <c r="D12">
        <f>dealer!D$4 - SUM(dealer!D$5:D$9)</f>
        <v>-0.2522502292357135</v>
      </c>
      <c r="E12">
        <f>dealer!E$4 - SUM(dealer!E$5:E$9)</f>
        <v>-0.21106310899491437</v>
      </c>
      <c r="F12">
        <f>dealer!F$4 - SUM(dealer!F$5:F$9)</f>
        <v>-0.16719266083547524</v>
      </c>
      <c r="G12">
        <f>dealer!G$4 - SUM(dealer!G$5:G$9)</f>
        <v>-0.15369901583000439</v>
      </c>
      <c r="H12">
        <f>dealer!H$4 - SUM(dealer!H$5:H$9)</f>
        <v>-0.47537518327693318</v>
      </c>
      <c r="I12">
        <f>dealer!I$4 - SUM(dealer!I$5:I$9)</f>
        <v>-0.51051751549761715</v>
      </c>
      <c r="J12">
        <f>dealer!J$4 - SUM(dealer!J$5:J$9)</f>
        <v>-0.54314968113110951</v>
      </c>
      <c r="K12">
        <f>dealer!K$4 - SUM(dealer!K$5:K$9)</f>
        <v>-0.54043033399498497</v>
      </c>
      <c r="L12">
        <f>dealer!L$4 - SUM(dealer!L$5:L$9)</f>
        <v>-0.66695077468551034</v>
      </c>
    </row>
    <row r="13" spans="2:12" x14ac:dyDescent="0.35">
      <c r="B13" s="1">
        <v>13</v>
      </c>
      <c r="C13">
        <f>dealer!C$4 - SUM(dealer!C$5:C$9)</f>
        <v>-0.29278372720927726</v>
      </c>
      <c r="D13">
        <f>dealer!D$4 - SUM(dealer!D$5:D$9)</f>
        <v>-0.2522502292357135</v>
      </c>
      <c r="E13">
        <f>dealer!E$4 - SUM(dealer!E$5:E$9)</f>
        <v>-0.21106310899491437</v>
      </c>
      <c r="F13">
        <f>dealer!F$4 - SUM(dealer!F$5:F$9)</f>
        <v>-0.16719266083547524</v>
      </c>
      <c r="G13">
        <f>dealer!G$4 - SUM(dealer!G$5:G$9)</f>
        <v>-0.15369901583000439</v>
      </c>
      <c r="H13">
        <f>dealer!H$4 - SUM(dealer!H$5:H$9)</f>
        <v>-0.47537518327693318</v>
      </c>
      <c r="I13">
        <f>dealer!I$4 - SUM(dealer!I$5:I$9)</f>
        <v>-0.51051751549761715</v>
      </c>
      <c r="J13">
        <f>dealer!J$4 - SUM(dealer!J$5:J$9)</f>
        <v>-0.54314968113110951</v>
      </c>
      <c r="K13">
        <f>dealer!K$4 - SUM(dealer!K$5:K$9)</f>
        <v>-0.54043033399498497</v>
      </c>
      <c r="L13">
        <f>dealer!L$4 - SUM(dealer!L$5:L$9)</f>
        <v>-0.66695077468551034</v>
      </c>
    </row>
    <row r="14" spans="2:12" x14ac:dyDescent="0.35">
      <c r="B14" s="1">
        <v>14</v>
      </c>
      <c r="C14">
        <f>dealer!C$4 - SUM(dealer!C$5:C$9)</f>
        <v>-0.29278372720927726</v>
      </c>
      <c r="D14">
        <f>dealer!D$4 - SUM(dealer!D$5:D$9)</f>
        <v>-0.2522502292357135</v>
      </c>
      <c r="E14">
        <f>dealer!E$4 - SUM(dealer!E$5:E$9)</f>
        <v>-0.21106310899491437</v>
      </c>
      <c r="F14">
        <f>dealer!F$4 - SUM(dealer!F$5:F$9)</f>
        <v>-0.16719266083547524</v>
      </c>
      <c r="G14">
        <f>dealer!G$4 - SUM(dealer!G$5:G$9)</f>
        <v>-0.15369901583000439</v>
      </c>
      <c r="H14">
        <f>dealer!H$4 - SUM(dealer!H$5:H$9)</f>
        <v>-0.47537518327693318</v>
      </c>
      <c r="I14">
        <f>dealer!I$4 - SUM(dealer!I$5:I$9)</f>
        <v>-0.51051751549761715</v>
      </c>
      <c r="J14">
        <f>dealer!J$4 - SUM(dealer!J$5:J$9)</f>
        <v>-0.54314968113110951</v>
      </c>
      <c r="K14">
        <f>dealer!K$4 - SUM(dealer!K$5:K$9)</f>
        <v>-0.54043033399498497</v>
      </c>
      <c r="L14">
        <f>dealer!L$4 - SUM(dealer!L$5:L$9)</f>
        <v>-0.66695077468551034</v>
      </c>
    </row>
    <row r="15" spans="2:12" x14ac:dyDescent="0.35">
      <c r="B15" s="1">
        <v>15</v>
      </c>
      <c r="C15">
        <f>dealer!C$4 - SUM(dealer!C$5:C$9)</f>
        <v>-0.29278372720927726</v>
      </c>
      <c r="D15">
        <f>dealer!D$4 - SUM(dealer!D$5:D$9)</f>
        <v>-0.2522502292357135</v>
      </c>
      <c r="E15">
        <f>dealer!E$4 - SUM(dealer!E$5:E$9)</f>
        <v>-0.21106310899491437</v>
      </c>
      <c r="F15">
        <f>dealer!F$4 - SUM(dealer!F$5:F$9)</f>
        <v>-0.16719266083547524</v>
      </c>
      <c r="G15">
        <f>dealer!G$4 - SUM(dealer!G$5:G$9)</f>
        <v>-0.15369901583000439</v>
      </c>
      <c r="H15">
        <f>dealer!H$4 - SUM(dealer!H$5:H$9)</f>
        <v>-0.47537518327693318</v>
      </c>
      <c r="I15">
        <f>dealer!I$4 - SUM(dealer!I$5:I$9)</f>
        <v>-0.51051751549761715</v>
      </c>
      <c r="J15">
        <f>dealer!J$4 - SUM(dealer!J$5:J$9)</f>
        <v>-0.54314968113110951</v>
      </c>
      <c r="K15">
        <f>dealer!K$4 - SUM(dealer!K$5:K$9)</f>
        <v>-0.54043033399498497</v>
      </c>
      <c r="L15">
        <f>dealer!L$4 - SUM(dealer!L$5:L$9)</f>
        <v>-0.66695077468551034</v>
      </c>
    </row>
    <row r="16" spans="2:12" x14ac:dyDescent="0.35">
      <c r="B16" s="1">
        <v>16</v>
      </c>
      <c r="C16">
        <f>dealer!C$4 - SUM(dealer!C$5:C$9)</f>
        <v>-0.29278372720927726</v>
      </c>
      <c r="D16">
        <f>dealer!D$4 - SUM(dealer!D$5:D$9)</f>
        <v>-0.2522502292357135</v>
      </c>
      <c r="E16">
        <f>dealer!E$4 - SUM(dealer!E$5:E$9)</f>
        <v>-0.21106310899491437</v>
      </c>
      <c r="F16">
        <f>dealer!F$4 - SUM(dealer!F$5:F$9)</f>
        <v>-0.16719266083547524</v>
      </c>
      <c r="G16">
        <f>dealer!G$4 - SUM(dealer!G$5:G$9)</f>
        <v>-0.15369901583000439</v>
      </c>
      <c r="H16">
        <f>dealer!H$4 - SUM(dealer!H$5:H$9)</f>
        <v>-0.47537518327693318</v>
      </c>
      <c r="I16">
        <f>dealer!I$4 - SUM(dealer!I$5:I$9)</f>
        <v>-0.51051751549761715</v>
      </c>
      <c r="J16">
        <f>dealer!J$4 - SUM(dealer!J$5:J$9)</f>
        <v>-0.54314968113110951</v>
      </c>
      <c r="K16">
        <f>dealer!K$4 - SUM(dealer!K$5:K$9)</f>
        <v>-0.54043033399498497</v>
      </c>
      <c r="L16">
        <f>dealer!L$4 - SUM(dealer!L$5:L$9)</f>
        <v>-0.66695077468551034</v>
      </c>
    </row>
    <row r="17" spans="2:12" x14ac:dyDescent="0.35">
      <c r="B17" s="1">
        <v>17</v>
      </c>
      <c r="C17">
        <f>dealer!C4 - SUM(dealer!C6:C9)</f>
        <v>-0.15297458768154204</v>
      </c>
      <c r="D17">
        <f>dealer!D4 - SUM(dealer!D6:D9)</f>
        <v>-0.11721624142457365</v>
      </c>
      <c r="E17">
        <f>dealer!E4 - SUM(dealer!E6:E9)</f>
        <v>-8.0573373145316152E-2</v>
      </c>
      <c r="F17">
        <f>dealer!F4 - SUM(dealer!F6:F9)</f>
        <v>-4.4941375564924446E-2</v>
      </c>
      <c r="G17">
        <f>dealer!G4 - SUM(dealer!G6:G9)</f>
        <v>1.1739160673341964E-2</v>
      </c>
      <c r="H17">
        <f>dealer!H4 - SUM(dealer!H6:H9)</f>
        <v>-0.10680898948269468</v>
      </c>
      <c r="I17">
        <f>dealer!I4 - SUM(dealer!I6:I9)</f>
        <v>-0.38195097104844711</v>
      </c>
      <c r="J17">
        <f>dealer!J4 - SUM(dealer!J6:J9)</f>
        <v>-0.42315423964521748</v>
      </c>
      <c r="K17">
        <f>dealer!K4 - SUM(dealer!K6:K9)</f>
        <v>-0.41972063392881986</v>
      </c>
      <c r="L17">
        <f>dealer!L4 - SUM(dealer!L6:L9)</f>
        <v>-0.47803347499473703</v>
      </c>
    </row>
    <row r="18" spans="2:12" x14ac:dyDescent="0.35">
      <c r="B18" s="1">
        <v>18</v>
      </c>
      <c r="C18">
        <f>SUM(dealer!C4:C5) - SUM(dealer!C7:C9)</f>
        <v>0.12174190222088771</v>
      </c>
      <c r="D18">
        <f>SUM(dealer!D4:D5) - SUM(dealer!D7:D9)</f>
        <v>0.14830007284131114</v>
      </c>
      <c r="E18">
        <f>SUM(dealer!E4:E5) - SUM(dealer!E7:E9)</f>
        <v>0.17585443719748528</v>
      </c>
      <c r="F18">
        <f>SUM(dealer!F4:F5) - SUM(dealer!F7:F9)</f>
        <v>0.19956119497617719</v>
      </c>
      <c r="G18">
        <f>SUM(dealer!G4:G5) - SUM(dealer!G7:G9)</f>
        <v>0.28344391604689867</v>
      </c>
      <c r="H18">
        <f>SUM(dealer!H4:H5) - SUM(dealer!H7:H9)</f>
        <v>0.3995541673365518</v>
      </c>
      <c r="I18">
        <f>SUM(dealer!I4:I5) - SUM(dealer!I7:I9)</f>
        <v>0.10595134861912359</v>
      </c>
      <c r="J18">
        <f>SUM(dealer!J4:J5) - SUM(dealer!J7:J9)</f>
        <v>-0.18316335667343342</v>
      </c>
      <c r="K18">
        <f>SUM(dealer!K4:K5) - SUM(dealer!K7:K9)</f>
        <v>-0.17830123379648949</v>
      </c>
      <c r="L18">
        <f>SUM(dealer!L4:L5) - SUM(dealer!L7:L9)</f>
        <v>-0.10019887561319057</v>
      </c>
    </row>
    <row r="19" spans="2:12" x14ac:dyDescent="0.35">
      <c r="B19" s="1">
        <v>19</v>
      </c>
      <c r="C19">
        <f>SUM(dealer!C4:C6) - SUM(dealer!C8:C9)</f>
        <v>0.38630468602058993</v>
      </c>
      <c r="D19">
        <f>SUM(dealer!D4:D6) - SUM(dealer!D8:D9)</f>
        <v>0.4043629365977599</v>
      </c>
      <c r="E19">
        <f>SUM(dealer!E4:E6) - SUM(dealer!E8:E9)</f>
        <v>0.42317892482749653</v>
      </c>
      <c r="F19">
        <f>SUM(dealer!F4:F6) - SUM(dealer!F8:F9)</f>
        <v>0.43951210416088371</v>
      </c>
      <c r="G19">
        <f>SUM(dealer!G4:G6) - SUM(dealer!G8:G9)</f>
        <v>0.49597707378731926</v>
      </c>
      <c r="H19">
        <f>SUM(dealer!H4:H6) - SUM(dealer!H8:H9)</f>
        <v>0.6159764957534315</v>
      </c>
      <c r="I19">
        <f>SUM(dealer!I4:I6) - SUM(dealer!I8:I9)</f>
        <v>0.59385366828669439</v>
      </c>
      <c r="J19">
        <f>SUM(dealer!J4:J6) - SUM(dealer!J8:J9)</f>
        <v>0.28759675706758148</v>
      </c>
      <c r="K19">
        <f>SUM(dealer!K4:K6) - SUM(dealer!K8:K9)</f>
        <v>6.3118166335840831E-2</v>
      </c>
      <c r="L19">
        <f>SUM(dealer!L4:L6) - SUM(dealer!L8:L9)</f>
        <v>0.27763572376835594</v>
      </c>
    </row>
    <row r="20" spans="2:12" x14ac:dyDescent="0.35">
      <c r="B20" s="1">
        <v>20</v>
      </c>
      <c r="C20">
        <f>SUM(dealer!C4:C7) - dealer!C9</f>
        <v>0.63998657521683877</v>
      </c>
      <c r="D20">
        <f>SUM(dealer!D4:D7) - dealer!D9</f>
        <v>0.65027209425148136</v>
      </c>
      <c r="E20">
        <f>SUM(dealer!E4:E7) - dealer!E9</f>
        <v>0.66104996194807186</v>
      </c>
      <c r="F20">
        <f>SUM(dealer!F4:F7) - dealer!F9</f>
        <v>0.67035969063279999</v>
      </c>
      <c r="G20">
        <f>SUM(dealer!G4:G7) - dealer!G9</f>
        <v>0.70395857017134467</v>
      </c>
      <c r="H20">
        <f>SUM(dealer!H4:H7) - dealer!H9</f>
        <v>0.77322722653717491</v>
      </c>
      <c r="I20">
        <f>SUM(dealer!I4:I7) - dealer!I9</f>
        <v>0.79181515955189841</v>
      </c>
      <c r="J20">
        <f>SUM(dealer!J4:J7) - dealer!J9</f>
        <v>0.75835687080859615</v>
      </c>
      <c r="K20">
        <f>SUM(dealer!K4:K7) - dealer!K9</f>
        <v>0.55453756646817121</v>
      </c>
      <c r="L20">
        <f>SUM(dealer!L4:L7) - dealer!L9</f>
        <v>0.65547032314990239</v>
      </c>
    </row>
    <row r="21" spans="2:12" x14ac:dyDescent="0.35">
      <c r="B21" s="1">
        <v>21</v>
      </c>
      <c r="C21">
        <f>SUM(dealer!C4:C8)</f>
        <v>0.88200651549403997</v>
      </c>
      <c r="D21">
        <f>SUM(dealer!D4:D8)</f>
        <v>0.88530035730174927</v>
      </c>
      <c r="E21">
        <f>SUM(dealer!E4:E8)</f>
        <v>0.88876729296591961</v>
      </c>
      <c r="F21">
        <f>SUM(dealer!F4:F8)</f>
        <v>0.89175382659528035</v>
      </c>
      <c r="G21">
        <f>SUM(dealer!G4:G8)</f>
        <v>0.90283674384258006</v>
      </c>
      <c r="H21">
        <f>SUM(dealer!H4:H8)</f>
        <v>0.92592629596452325</v>
      </c>
      <c r="I21">
        <f>SUM(dealer!I4:I8)</f>
        <v>0.93060505318396614</v>
      </c>
      <c r="J21">
        <f>SUM(dealer!J4:J8)</f>
        <v>0.93917615614724415</v>
      </c>
      <c r="K21">
        <f>SUM(dealer!K4:K8)</f>
        <v>0.96262363326716827</v>
      </c>
      <c r="L21">
        <f>SUM(dealer!L4:L8)</f>
        <v>0.92219381142033785</v>
      </c>
    </row>
    <row r="22" spans="2:12" x14ac:dyDescent="0.35">
      <c r="B22" s="1">
        <v>22</v>
      </c>
      <c r="C22">
        <v>-1</v>
      </c>
      <c r="D22">
        <v>-1</v>
      </c>
      <c r="E22">
        <v>-1</v>
      </c>
      <c r="F22">
        <v>-1</v>
      </c>
      <c r="G22">
        <v>-1</v>
      </c>
      <c r="H22">
        <v>-1</v>
      </c>
      <c r="I22">
        <v>-1</v>
      </c>
      <c r="J22">
        <v>-1</v>
      </c>
      <c r="K22">
        <v>-1</v>
      </c>
      <c r="L22">
        <v>-1</v>
      </c>
    </row>
    <row r="23" spans="2:12" x14ac:dyDescent="0.35">
      <c r="B23" s="1">
        <v>23</v>
      </c>
      <c r="C23">
        <v>-1</v>
      </c>
      <c r="D23">
        <v>-1</v>
      </c>
      <c r="E23">
        <v>-1</v>
      </c>
      <c r="F23">
        <v>-1</v>
      </c>
      <c r="G23">
        <v>-1</v>
      </c>
      <c r="H23">
        <v>-1</v>
      </c>
      <c r="I23">
        <v>-1</v>
      </c>
      <c r="J23">
        <v>-1</v>
      </c>
      <c r="K23">
        <v>-1</v>
      </c>
      <c r="L23">
        <v>-1</v>
      </c>
    </row>
    <row r="24" spans="2:12" x14ac:dyDescent="0.35">
      <c r="B24" s="1">
        <v>24</v>
      </c>
      <c r="C24">
        <v>-1</v>
      </c>
      <c r="D24">
        <v>-1</v>
      </c>
      <c r="E24">
        <v>-1</v>
      </c>
      <c r="F24">
        <v>-1</v>
      </c>
      <c r="G24">
        <v>-1</v>
      </c>
      <c r="H24">
        <v>-1</v>
      </c>
      <c r="I24">
        <v>-1</v>
      </c>
      <c r="J24">
        <v>-1</v>
      </c>
      <c r="K24">
        <v>-1</v>
      </c>
      <c r="L24">
        <v>-1</v>
      </c>
    </row>
    <row r="25" spans="2:12" x14ac:dyDescent="0.35">
      <c r="B25" s="1">
        <v>25</v>
      </c>
      <c r="C25">
        <v>-1</v>
      </c>
      <c r="D25">
        <v>-1</v>
      </c>
      <c r="E25">
        <v>-1</v>
      </c>
      <c r="F25">
        <v>-1</v>
      </c>
      <c r="G25">
        <v>-1</v>
      </c>
      <c r="H25">
        <v>-1</v>
      </c>
      <c r="I25">
        <v>-1</v>
      </c>
      <c r="J25">
        <v>-1</v>
      </c>
      <c r="K25">
        <v>-1</v>
      </c>
      <c r="L25">
        <v>-1</v>
      </c>
    </row>
    <row r="26" spans="2:12" x14ac:dyDescent="0.35">
      <c r="B26" s="1">
        <v>26</v>
      </c>
      <c r="C26">
        <v>-1</v>
      </c>
      <c r="D26">
        <v>-1</v>
      </c>
      <c r="E26">
        <v>-1</v>
      </c>
      <c r="F26">
        <v>-1</v>
      </c>
      <c r="G26">
        <v>-1</v>
      </c>
      <c r="H26">
        <v>-1</v>
      </c>
      <c r="I26">
        <v>-1</v>
      </c>
      <c r="J26">
        <v>-1</v>
      </c>
      <c r="K26">
        <v>-1</v>
      </c>
      <c r="L26">
        <v>-1</v>
      </c>
    </row>
    <row r="27" spans="2:12" x14ac:dyDescent="0.35">
      <c r="B27" s="1">
        <v>27</v>
      </c>
      <c r="C27">
        <v>-1</v>
      </c>
      <c r="D27">
        <v>-1</v>
      </c>
      <c r="E27">
        <v>-1</v>
      </c>
      <c r="F27">
        <v>-1</v>
      </c>
      <c r="G27">
        <v>-1</v>
      </c>
      <c r="H27">
        <v>-1</v>
      </c>
      <c r="I27">
        <v>-1</v>
      </c>
      <c r="J27">
        <v>-1</v>
      </c>
      <c r="K27">
        <v>-1</v>
      </c>
      <c r="L27">
        <v>-1</v>
      </c>
    </row>
    <row r="28" spans="2:12" x14ac:dyDescent="0.35">
      <c r="B28" s="1">
        <v>28</v>
      </c>
      <c r="C28">
        <v>-1</v>
      </c>
      <c r="D28">
        <v>-1</v>
      </c>
      <c r="E28">
        <v>-1</v>
      </c>
      <c r="F28">
        <v>-1</v>
      </c>
      <c r="G28">
        <v>-1</v>
      </c>
      <c r="H28">
        <v>-1</v>
      </c>
      <c r="I28">
        <v>-1</v>
      </c>
      <c r="J28">
        <v>-1</v>
      </c>
      <c r="K28">
        <v>-1</v>
      </c>
      <c r="L28">
        <v>-1</v>
      </c>
    </row>
    <row r="29" spans="2:12" x14ac:dyDescent="0.35">
      <c r="B29" s="1">
        <v>29</v>
      </c>
      <c r="C29">
        <v>-1</v>
      </c>
      <c r="D29">
        <v>-1</v>
      </c>
      <c r="E29">
        <v>-1</v>
      </c>
      <c r="F29">
        <v>-1</v>
      </c>
      <c r="G29">
        <v>-1</v>
      </c>
      <c r="H29">
        <v>-1</v>
      </c>
      <c r="I29">
        <v>-1</v>
      </c>
      <c r="J29">
        <v>-1</v>
      </c>
      <c r="K29">
        <v>-1</v>
      </c>
      <c r="L29">
        <v>-1</v>
      </c>
    </row>
    <row r="30" spans="2:12" x14ac:dyDescent="0.35">
      <c r="B30" s="1">
        <v>30</v>
      </c>
      <c r="C30">
        <v>-1</v>
      </c>
      <c r="D30">
        <v>-1</v>
      </c>
      <c r="E30">
        <v>-1</v>
      </c>
      <c r="F30">
        <v>-1</v>
      </c>
      <c r="G30">
        <v>-1</v>
      </c>
      <c r="H30">
        <v>-1</v>
      </c>
      <c r="I30">
        <v>-1</v>
      </c>
      <c r="J30">
        <v>-1</v>
      </c>
      <c r="K30">
        <v>-1</v>
      </c>
      <c r="L30">
        <v>-1</v>
      </c>
    </row>
    <row r="31" spans="2:12" x14ac:dyDescent="0.35">
      <c r="B31" s="1">
        <v>31</v>
      </c>
      <c r="C31">
        <v>-1</v>
      </c>
      <c r="D31">
        <v>-1</v>
      </c>
      <c r="E31">
        <v>-1</v>
      </c>
      <c r="F31">
        <v>-1</v>
      </c>
      <c r="G31">
        <v>-1</v>
      </c>
      <c r="H31">
        <v>-1</v>
      </c>
      <c r="I31">
        <v>-1</v>
      </c>
      <c r="J31">
        <v>-1</v>
      </c>
      <c r="K31">
        <v>-1</v>
      </c>
      <c r="L31">
        <v>-1</v>
      </c>
    </row>
    <row r="34" spans="2:12" x14ac:dyDescent="0.35">
      <c r="B34" s="1" t="s">
        <v>2</v>
      </c>
    </row>
    <row r="35" spans="2:12" x14ac:dyDescent="0.35">
      <c r="B35" s="1">
        <v>12</v>
      </c>
      <c r="C35">
        <f>C12</f>
        <v>-0.29278372720927726</v>
      </c>
      <c r="D35">
        <f t="shared" ref="D35:L35" si="0">D12</f>
        <v>-0.2522502292357135</v>
      </c>
      <c r="E35">
        <f t="shared" si="0"/>
        <v>-0.21106310899491437</v>
      </c>
      <c r="F35">
        <f t="shared" si="0"/>
        <v>-0.16719266083547524</v>
      </c>
      <c r="G35">
        <f t="shared" si="0"/>
        <v>-0.15369901583000439</v>
      </c>
      <c r="H35">
        <f t="shared" si="0"/>
        <v>-0.47537518327693318</v>
      </c>
      <c r="I35">
        <f t="shared" si="0"/>
        <v>-0.51051751549761715</v>
      </c>
      <c r="J35">
        <f t="shared" si="0"/>
        <v>-0.54314968113110951</v>
      </c>
      <c r="K35">
        <f t="shared" si="0"/>
        <v>-0.54043033399498497</v>
      </c>
      <c r="L35">
        <f t="shared" si="0"/>
        <v>-0.66695077468551034</v>
      </c>
    </row>
    <row r="36" spans="2:12" x14ac:dyDescent="0.35">
      <c r="B36" s="1">
        <v>13</v>
      </c>
      <c r="C36">
        <f t="shared" ref="C36:L36" si="1">C13</f>
        <v>-0.29278372720927726</v>
      </c>
      <c r="D36">
        <f t="shared" si="1"/>
        <v>-0.2522502292357135</v>
      </c>
      <c r="E36">
        <f t="shared" si="1"/>
        <v>-0.21106310899491437</v>
      </c>
      <c r="F36">
        <f t="shared" si="1"/>
        <v>-0.16719266083547524</v>
      </c>
      <c r="G36">
        <f t="shared" si="1"/>
        <v>-0.15369901583000439</v>
      </c>
      <c r="H36">
        <f t="shared" si="1"/>
        <v>-0.47537518327693318</v>
      </c>
      <c r="I36">
        <f t="shared" si="1"/>
        <v>-0.51051751549761715</v>
      </c>
      <c r="J36">
        <f t="shared" si="1"/>
        <v>-0.54314968113110951</v>
      </c>
      <c r="K36">
        <f t="shared" si="1"/>
        <v>-0.54043033399498497</v>
      </c>
      <c r="L36">
        <f t="shared" si="1"/>
        <v>-0.66695077468551034</v>
      </c>
    </row>
    <row r="37" spans="2:12" x14ac:dyDescent="0.35">
      <c r="B37" s="1">
        <v>14</v>
      </c>
      <c r="C37">
        <f t="shared" ref="C37:L37" si="2">C14</f>
        <v>-0.29278372720927726</v>
      </c>
      <c r="D37">
        <f t="shared" si="2"/>
        <v>-0.2522502292357135</v>
      </c>
      <c r="E37">
        <f t="shared" si="2"/>
        <v>-0.21106310899491437</v>
      </c>
      <c r="F37">
        <f t="shared" si="2"/>
        <v>-0.16719266083547524</v>
      </c>
      <c r="G37">
        <f t="shared" si="2"/>
        <v>-0.15369901583000439</v>
      </c>
      <c r="H37">
        <f t="shared" si="2"/>
        <v>-0.47537518327693318</v>
      </c>
      <c r="I37">
        <f t="shared" si="2"/>
        <v>-0.51051751549761715</v>
      </c>
      <c r="J37">
        <f t="shared" si="2"/>
        <v>-0.54314968113110951</v>
      </c>
      <c r="K37">
        <f t="shared" si="2"/>
        <v>-0.54043033399498497</v>
      </c>
      <c r="L37">
        <f t="shared" si="2"/>
        <v>-0.66695077468551034</v>
      </c>
    </row>
    <row r="38" spans="2:12" x14ac:dyDescent="0.35">
      <c r="B38" s="1">
        <v>15</v>
      </c>
      <c r="C38">
        <f t="shared" ref="C38:L38" si="3">C15</f>
        <v>-0.29278372720927726</v>
      </c>
      <c r="D38">
        <f t="shared" si="3"/>
        <v>-0.2522502292357135</v>
      </c>
      <c r="E38">
        <f t="shared" si="3"/>
        <v>-0.21106310899491437</v>
      </c>
      <c r="F38">
        <f t="shared" si="3"/>
        <v>-0.16719266083547524</v>
      </c>
      <c r="G38">
        <f t="shared" si="3"/>
        <v>-0.15369901583000439</v>
      </c>
      <c r="H38">
        <f t="shared" si="3"/>
        <v>-0.47537518327693318</v>
      </c>
      <c r="I38">
        <f t="shared" si="3"/>
        <v>-0.51051751549761715</v>
      </c>
      <c r="J38">
        <f t="shared" si="3"/>
        <v>-0.54314968113110951</v>
      </c>
      <c r="K38">
        <f t="shared" si="3"/>
        <v>-0.54043033399498497</v>
      </c>
      <c r="L38">
        <f t="shared" si="3"/>
        <v>-0.66695077468551034</v>
      </c>
    </row>
    <row r="39" spans="2:12" x14ac:dyDescent="0.35">
      <c r="B39" s="1">
        <v>16</v>
      </c>
      <c r="C39">
        <f t="shared" ref="C39:L39" si="4">C16</f>
        <v>-0.29278372720927726</v>
      </c>
      <c r="D39">
        <f t="shared" si="4"/>
        <v>-0.2522502292357135</v>
      </c>
      <c r="E39">
        <f t="shared" si="4"/>
        <v>-0.21106310899491437</v>
      </c>
      <c r="F39">
        <f t="shared" si="4"/>
        <v>-0.16719266083547524</v>
      </c>
      <c r="G39">
        <f t="shared" si="4"/>
        <v>-0.15369901583000439</v>
      </c>
      <c r="H39">
        <f t="shared" si="4"/>
        <v>-0.47537518327693318</v>
      </c>
      <c r="I39">
        <f t="shared" si="4"/>
        <v>-0.51051751549761715</v>
      </c>
      <c r="J39">
        <f t="shared" si="4"/>
        <v>-0.54314968113110951</v>
      </c>
      <c r="K39">
        <f t="shared" si="4"/>
        <v>-0.54043033399498497</v>
      </c>
      <c r="L39">
        <f t="shared" si="4"/>
        <v>-0.66695077468551034</v>
      </c>
    </row>
    <row r="40" spans="2:12" x14ac:dyDescent="0.35">
      <c r="B40" s="1">
        <v>17</v>
      </c>
      <c r="C40">
        <f t="shared" ref="C40:L40" si="5">C17</f>
        <v>-0.15297458768154204</v>
      </c>
      <c r="D40">
        <f t="shared" si="5"/>
        <v>-0.11721624142457365</v>
      </c>
      <c r="E40">
        <f t="shared" si="5"/>
        <v>-8.0573373145316152E-2</v>
      </c>
      <c r="F40">
        <f t="shared" si="5"/>
        <v>-4.4941375564924446E-2</v>
      </c>
      <c r="G40">
        <f t="shared" si="5"/>
        <v>1.1739160673341964E-2</v>
      </c>
      <c r="H40">
        <f t="shared" si="5"/>
        <v>-0.10680898948269468</v>
      </c>
      <c r="I40">
        <f t="shared" si="5"/>
        <v>-0.38195097104844711</v>
      </c>
      <c r="J40">
        <f t="shared" si="5"/>
        <v>-0.42315423964521748</v>
      </c>
      <c r="K40">
        <f t="shared" si="5"/>
        <v>-0.41972063392881986</v>
      </c>
      <c r="L40">
        <f t="shared" si="5"/>
        <v>-0.47803347499473703</v>
      </c>
    </row>
    <row r="41" spans="2:12" x14ac:dyDescent="0.35">
      <c r="B41" s="1">
        <v>18</v>
      </c>
      <c r="C41">
        <f t="shared" ref="C41:L41" si="6">C18</f>
        <v>0.12174190222088771</v>
      </c>
      <c r="D41">
        <f t="shared" si="6"/>
        <v>0.14830007284131114</v>
      </c>
      <c r="E41">
        <f t="shared" si="6"/>
        <v>0.17585443719748528</v>
      </c>
      <c r="F41">
        <f t="shared" si="6"/>
        <v>0.19956119497617719</v>
      </c>
      <c r="G41">
        <f t="shared" si="6"/>
        <v>0.28344391604689867</v>
      </c>
      <c r="H41">
        <f t="shared" si="6"/>
        <v>0.3995541673365518</v>
      </c>
      <c r="I41">
        <f t="shared" si="6"/>
        <v>0.10595134861912359</v>
      </c>
      <c r="J41">
        <f t="shared" si="6"/>
        <v>-0.18316335667343342</v>
      </c>
      <c r="K41">
        <f t="shared" si="6"/>
        <v>-0.17830123379648949</v>
      </c>
      <c r="L41">
        <f t="shared" si="6"/>
        <v>-0.10019887561319057</v>
      </c>
    </row>
    <row r="42" spans="2:12" x14ac:dyDescent="0.35">
      <c r="B42" s="1">
        <v>19</v>
      </c>
      <c r="C42">
        <f t="shared" ref="C42:L42" si="7">C19</f>
        <v>0.38630468602058993</v>
      </c>
      <c r="D42">
        <f t="shared" si="7"/>
        <v>0.4043629365977599</v>
      </c>
      <c r="E42">
        <f t="shared" si="7"/>
        <v>0.42317892482749653</v>
      </c>
      <c r="F42">
        <f t="shared" si="7"/>
        <v>0.43951210416088371</v>
      </c>
      <c r="G42">
        <f t="shared" si="7"/>
        <v>0.49597707378731926</v>
      </c>
      <c r="H42">
        <f t="shared" si="7"/>
        <v>0.6159764957534315</v>
      </c>
      <c r="I42">
        <f t="shared" si="7"/>
        <v>0.59385366828669439</v>
      </c>
      <c r="J42">
        <f t="shared" si="7"/>
        <v>0.28759675706758148</v>
      </c>
      <c r="K42">
        <f t="shared" si="7"/>
        <v>6.3118166335840831E-2</v>
      </c>
      <c r="L42">
        <f t="shared" si="7"/>
        <v>0.27763572376835594</v>
      </c>
    </row>
    <row r="43" spans="2:12" x14ac:dyDescent="0.35">
      <c r="B43" s="1">
        <v>20</v>
      </c>
      <c r="C43">
        <f t="shared" ref="C43:L43" si="8">C20</f>
        <v>0.63998657521683877</v>
      </c>
      <c r="D43">
        <f t="shared" si="8"/>
        <v>0.65027209425148136</v>
      </c>
      <c r="E43">
        <f t="shared" si="8"/>
        <v>0.66104996194807186</v>
      </c>
      <c r="F43">
        <f t="shared" si="8"/>
        <v>0.67035969063279999</v>
      </c>
      <c r="G43">
        <f t="shared" si="8"/>
        <v>0.70395857017134467</v>
      </c>
      <c r="H43">
        <f t="shared" si="8"/>
        <v>0.77322722653717491</v>
      </c>
      <c r="I43">
        <f t="shared" si="8"/>
        <v>0.79181515955189841</v>
      </c>
      <c r="J43">
        <f t="shared" si="8"/>
        <v>0.75835687080859615</v>
      </c>
      <c r="K43">
        <f t="shared" si="8"/>
        <v>0.55453756646817121</v>
      </c>
      <c r="L43">
        <f t="shared" si="8"/>
        <v>0.65547032314990239</v>
      </c>
    </row>
    <row r="44" spans="2:12" x14ac:dyDescent="0.35">
      <c r="B44" s="1">
        <v>21</v>
      </c>
      <c r="C44">
        <f t="shared" ref="C44:L44" si="9">C21</f>
        <v>0.88200651549403997</v>
      </c>
      <c r="D44">
        <f t="shared" si="9"/>
        <v>0.88530035730174927</v>
      </c>
      <c r="E44">
        <f t="shared" si="9"/>
        <v>0.88876729296591961</v>
      </c>
      <c r="F44">
        <f t="shared" si="9"/>
        <v>0.89175382659528035</v>
      </c>
      <c r="G44">
        <f t="shared" si="9"/>
        <v>0.90283674384258006</v>
      </c>
      <c r="H44">
        <f t="shared" si="9"/>
        <v>0.92592629596452325</v>
      </c>
      <c r="I44">
        <f t="shared" si="9"/>
        <v>0.93060505318396614</v>
      </c>
      <c r="J44">
        <f t="shared" si="9"/>
        <v>0.93917615614724415</v>
      </c>
      <c r="K44">
        <f t="shared" si="9"/>
        <v>0.96262363326716827</v>
      </c>
      <c r="L44">
        <f t="shared" si="9"/>
        <v>0.92219381142033785</v>
      </c>
    </row>
    <row r="45" spans="2:12" x14ac:dyDescent="0.35">
      <c r="B45" s="1">
        <v>22</v>
      </c>
      <c r="C45">
        <f>C12</f>
        <v>-0.29278372720927726</v>
      </c>
      <c r="D45">
        <f t="shared" ref="D45:L45" si="10">D12</f>
        <v>-0.2522502292357135</v>
      </c>
      <c r="E45">
        <f t="shared" si="10"/>
        <v>-0.21106310899491437</v>
      </c>
      <c r="F45">
        <f t="shared" si="10"/>
        <v>-0.16719266083547524</v>
      </c>
      <c r="G45">
        <f t="shared" si="10"/>
        <v>-0.15369901583000439</v>
      </c>
      <c r="H45">
        <f t="shared" si="10"/>
        <v>-0.47537518327693318</v>
      </c>
      <c r="I45">
        <f t="shared" si="10"/>
        <v>-0.51051751549761715</v>
      </c>
      <c r="J45">
        <f t="shared" si="10"/>
        <v>-0.54314968113110951</v>
      </c>
      <c r="K45">
        <f t="shared" si="10"/>
        <v>-0.54043033399498497</v>
      </c>
      <c r="L45">
        <f t="shared" si="10"/>
        <v>-0.66695077468551034</v>
      </c>
    </row>
    <row r="46" spans="2:12" x14ac:dyDescent="0.35">
      <c r="B46" s="1">
        <v>23</v>
      </c>
      <c r="C46">
        <f t="shared" ref="C46:L46" si="11">C13</f>
        <v>-0.29278372720927726</v>
      </c>
      <c r="D46">
        <f t="shared" si="11"/>
        <v>-0.2522502292357135</v>
      </c>
      <c r="E46">
        <f t="shared" si="11"/>
        <v>-0.21106310899491437</v>
      </c>
      <c r="F46">
        <f t="shared" si="11"/>
        <v>-0.16719266083547524</v>
      </c>
      <c r="G46">
        <f t="shared" si="11"/>
        <v>-0.15369901583000439</v>
      </c>
      <c r="H46">
        <f t="shared" si="11"/>
        <v>-0.47537518327693318</v>
      </c>
      <c r="I46">
        <f t="shared" si="11"/>
        <v>-0.51051751549761715</v>
      </c>
      <c r="J46">
        <f t="shared" si="11"/>
        <v>-0.54314968113110951</v>
      </c>
      <c r="K46">
        <f t="shared" si="11"/>
        <v>-0.54043033399498497</v>
      </c>
      <c r="L46">
        <f t="shared" si="11"/>
        <v>-0.66695077468551034</v>
      </c>
    </row>
    <row r="47" spans="2:12" x14ac:dyDescent="0.35">
      <c r="B47" s="1">
        <v>24</v>
      </c>
      <c r="C47">
        <f t="shared" ref="C47:L47" si="12">C14</f>
        <v>-0.29278372720927726</v>
      </c>
      <c r="D47">
        <f t="shared" si="12"/>
        <v>-0.2522502292357135</v>
      </c>
      <c r="E47">
        <f t="shared" si="12"/>
        <v>-0.21106310899491437</v>
      </c>
      <c r="F47">
        <f t="shared" si="12"/>
        <v>-0.16719266083547524</v>
      </c>
      <c r="G47">
        <f t="shared" si="12"/>
        <v>-0.15369901583000439</v>
      </c>
      <c r="H47">
        <f t="shared" si="12"/>
        <v>-0.47537518327693318</v>
      </c>
      <c r="I47">
        <f t="shared" si="12"/>
        <v>-0.51051751549761715</v>
      </c>
      <c r="J47">
        <f t="shared" si="12"/>
        <v>-0.54314968113110951</v>
      </c>
      <c r="K47">
        <f t="shared" si="12"/>
        <v>-0.54043033399498497</v>
      </c>
      <c r="L47">
        <f t="shared" si="12"/>
        <v>-0.66695077468551034</v>
      </c>
    </row>
    <row r="48" spans="2:12" x14ac:dyDescent="0.35">
      <c r="B48" s="1">
        <v>25</v>
      </c>
      <c r="C48">
        <f t="shared" ref="C48:L48" si="13">C15</f>
        <v>-0.29278372720927726</v>
      </c>
      <c r="D48">
        <f t="shared" si="13"/>
        <v>-0.2522502292357135</v>
      </c>
      <c r="E48">
        <f t="shared" si="13"/>
        <v>-0.21106310899491437</v>
      </c>
      <c r="F48">
        <f t="shared" si="13"/>
        <v>-0.16719266083547524</v>
      </c>
      <c r="G48">
        <f t="shared" si="13"/>
        <v>-0.15369901583000439</v>
      </c>
      <c r="H48">
        <f t="shared" si="13"/>
        <v>-0.47537518327693318</v>
      </c>
      <c r="I48">
        <f t="shared" si="13"/>
        <v>-0.51051751549761715</v>
      </c>
      <c r="J48">
        <f t="shared" si="13"/>
        <v>-0.54314968113110951</v>
      </c>
      <c r="K48">
        <f t="shared" si="13"/>
        <v>-0.54043033399498497</v>
      </c>
      <c r="L48">
        <f t="shared" si="13"/>
        <v>-0.66695077468551034</v>
      </c>
    </row>
    <row r="49" spans="2:12" x14ac:dyDescent="0.35">
      <c r="B49" s="1">
        <v>26</v>
      </c>
      <c r="C49">
        <f t="shared" ref="C49:L49" si="14">C16</f>
        <v>-0.29278372720927726</v>
      </c>
      <c r="D49">
        <f t="shared" si="14"/>
        <v>-0.2522502292357135</v>
      </c>
      <c r="E49">
        <f t="shared" si="14"/>
        <v>-0.21106310899491437</v>
      </c>
      <c r="F49">
        <f t="shared" si="14"/>
        <v>-0.16719266083547524</v>
      </c>
      <c r="G49">
        <f t="shared" si="14"/>
        <v>-0.15369901583000439</v>
      </c>
      <c r="H49">
        <f t="shared" si="14"/>
        <v>-0.47537518327693318</v>
      </c>
      <c r="I49">
        <f t="shared" si="14"/>
        <v>-0.51051751549761715</v>
      </c>
      <c r="J49">
        <f t="shared" si="14"/>
        <v>-0.54314968113110951</v>
      </c>
      <c r="K49">
        <f t="shared" si="14"/>
        <v>-0.54043033399498497</v>
      </c>
      <c r="L49">
        <f t="shared" si="14"/>
        <v>-0.66695077468551034</v>
      </c>
    </row>
    <row r="50" spans="2:12" x14ac:dyDescent="0.35">
      <c r="B50" s="1">
        <v>27</v>
      </c>
      <c r="C50">
        <f t="shared" ref="C50:L50" si="15">C17</f>
        <v>-0.15297458768154204</v>
      </c>
      <c r="D50">
        <f t="shared" si="15"/>
        <v>-0.11721624142457365</v>
      </c>
      <c r="E50">
        <f t="shared" si="15"/>
        <v>-8.0573373145316152E-2</v>
      </c>
      <c r="F50">
        <f t="shared" si="15"/>
        <v>-4.4941375564924446E-2</v>
      </c>
      <c r="G50">
        <f t="shared" si="15"/>
        <v>1.1739160673341964E-2</v>
      </c>
      <c r="H50">
        <f t="shared" si="15"/>
        <v>-0.10680898948269468</v>
      </c>
      <c r="I50">
        <f t="shared" si="15"/>
        <v>-0.38195097104844711</v>
      </c>
      <c r="J50">
        <f t="shared" si="15"/>
        <v>-0.42315423964521748</v>
      </c>
      <c r="K50">
        <f t="shared" si="15"/>
        <v>-0.41972063392881986</v>
      </c>
      <c r="L50">
        <f t="shared" si="15"/>
        <v>-0.47803347499473703</v>
      </c>
    </row>
    <row r="51" spans="2:12" x14ac:dyDescent="0.35">
      <c r="B51" s="1">
        <v>28</v>
      </c>
      <c r="C51">
        <f t="shared" ref="C51:L51" si="16">C18</f>
        <v>0.12174190222088771</v>
      </c>
      <c r="D51">
        <f t="shared" si="16"/>
        <v>0.14830007284131114</v>
      </c>
      <c r="E51">
        <f t="shared" si="16"/>
        <v>0.17585443719748528</v>
      </c>
      <c r="F51">
        <f t="shared" si="16"/>
        <v>0.19956119497617719</v>
      </c>
      <c r="G51">
        <f t="shared" si="16"/>
        <v>0.28344391604689867</v>
      </c>
      <c r="H51">
        <f t="shared" si="16"/>
        <v>0.3995541673365518</v>
      </c>
      <c r="I51">
        <f t="shared" si="16"/>
        <v>0.10595134861912359</v>
      </c>
      <c r="J51">
        <f t="shared" si="16"/>
        <v>-0.18316335667343342</v>
      </c>
      <c r="K51">
        <f t="shared" si="16"/>
        <v>-0.17830123379648949</v>
      </c>
      <c r="L51">
        <f t="shared" si="16"/>
        <v>-0.10019887561319057</v>
      </c>
    </row>
    <row r="52" spans="2:12" x14ac:dyDescent="0.35">
      <c r="B52" s="1">
        <v>29</v>
      </c>
      <c r="C52">
        <f t="shared" ref="C52:L52" si="17">C19</f>
        <v>0.38630468602058993</v>
      </c>
      <c r="D52">
        <f t="shared" si="17"/>
        <v>0.4043629365977599</v>
      </c>
      <c r="E52">
        <f t="shared" si="17"/>
        <v>0.42317892482749653</v>
      </c>
      <c r="F52">
        <f t="shared" si="17"/>
        <v>0.43951210416088371</v>
      </c>
      <c r="G52">
        <f t="shared" si="17"/>
        <v>0.49597707378731926</v>
      </c>
      <c r="H52">
        <f t="shared" si="17"/>
        <v>0.6159764957534315</v>
      </c>
      <c r="I52">
        <f t="shared" si="17"/>
        <v>0.59385366828669439</v>
      </c>
      <c r="J52">
        <f t="shared" si="17"/>
        <v>0.28759675706758148</v>
      </c>
      <c r="K52">
        <f t="shared" si="17"/>
        <v>6.3118166335840831E-2</v>
      </c>
      <c r="L52">
        <f t="shared" si="17"/>
        <v>0.27763572376835594</v>
      </c>
    </row>
    <row r="53" spans="2:12" x14ac:dyDescent="0.35">
      <c r="B53" s="1">
        <v>30</v>
      </c>
      <c r="C53">
        <f t="shared" ref="C53:L53" si="18">C20</f>
        <v>0.63998657521683877</v>
      </c>
      <c r="D53">
        <f t="shared" si="18"/>
        <v>0.65027209425148136</v>
      </c>
      <c r="E53">
        <f t="shared" si="18"/>
        <v>0.66104996194807186</v>
      </c>
      <c r="F53">
        <f t="shared" si="18"/>
        <v>0.67035969063279999</v>
      </c>
      <c r="G53">
        <f t="shared" si="18"/>
        <v>0.70395857017134467</v>
      </c>
      <c r="H53">
        <f t="shared" si="18"/>
        <v>0.77322722653717491</v>
      </c>
      <c r="I53">
        <f t="shared" si="18"/>
        <v>0.79181515955189841</v>
      </c>
      <c r="J53">
        <f t="shared" si="18"/>
        <v>0.75835687080859615</v>
      </c>
      <c r="K53">
        <f t="shared" si="18"/>
        <v>0.55453756646817121</v>
      </c>
      <c r="L53">
        <f t="shared" si="18"/>
        <v>0.65547032314990239</v>
      </c>
    </row>
    <row r="54" spans="2:12" x14ac:dyDescent="0.35">
      <c r="B54" s="1">
        <v>31</v>
      </c>
      <c r="C54">
        <f t="shared" ref="C54:L54" si="19">C21</f>
        <v>0.88200651549403997</v>
      </c>
      <c r="D54">
        <f t="shared" si="19"/>
        <v>0.88530035730174927</v>
      </c>
      <c r="E54">
        <f t="shared" si="19"/>
        <v>0.88876729296591961</v>
      </c>
      <c r="F54">
        <f t="shared" si="19"/>
        <v>0.89175382659528035</v>
      </c>
      <c r="G54">
        <f t="shared" si="19"/>
        <v>0.90283674384258006</v>
      </c>
      <c r="H54">
        <f t="shared" si="19"/>
        <v>0.92592629596452325</v>
      </c>
      <c r="I54">
        <f t="shared" si="19"/>
        <v>0.93060505318396614</v>
      </c>
      <c r="J54">
        <f t="shared" si="19"/>
        <v>0.93917615614724415</v>
      </c>
      <c r="K54">
        <f t="shared" si="19"/>
        <v>0.96262363326716827</v>
      </c>
      <c r="L54">
        <f t="shared" si="19"/>
        <v>0.92219381142033785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0D085-C8DD-4251-B9BA-31801446C6AB}">
  <dimension ref="B1:L54"/>
  <sheetViews>
    <sheetView showGridLines="0" workbookViewId="0">
      <selection activeCell="I11" sqref="A1:XFD1048576"/>
    </sheetView>
  </sheetViews>
  <sheetFormatPr defaultRowHeight="14.5" x14ac:dyDescent="0.35"/>
  <cols>
    <col min="1" max="1" width="2.453125" customWidth="1"/>
    <col min="2" max="2" width="8.7265625" style="1"/>
  </cols>
  <sheetData>
    <row r="1" spans="2:12" x14ac:dyDescent="0.35">
      <c r="C1" s="6" t="s">
        <v>12</v>
      </c>
    </row>
    <row r="2" spans="2:12" x14ac:dyDescent="0.35">
      <c r="C2" s="3" t="s">
        <v>3</v>
      </c>
      <c r="D2" s="4"/>
      <c r="E2" s="4"/>
      <c r="F2" s="4"/>
      <c r="G2" s="4"/>
      <c r="H2" s="4"/>
      <c r="I2" s="4"/>
      <c r="J2" s="4"/>
      <c r="K2" s="4"/>
      <c r="L2" s="5"/>
    </row>
    <row r="3" spans="2:12" x14ac:dyDescent="0.35">
      <c r="B3" s="2" t="s">
        <v>1</v>
      </c>
      <c r="C3" s="2">
        <v>2</v>
      </c>
      <c r="D3" s="2">
        <v>3</v>
      </c>
      <c r="E3" s="2">
        <v>4</v>
      </c>
      <c r="F3" s="2">
        <v>5</v>
      </c>
      <c r="G3" s="2">
        <v>6</v>
      </c>
      <c r="H3" s="2">
        <v>7</v>
      </c>
      <c r="I3" s="2">
        <v>8</v>
      </c>
      <c r="J3" s="2">
        <v>9</v>
      </c>
      <c r="K3" s="2">
        <v>10</v>
      </c>
      <c r="L3" s="2" t="s">
        <v>4</v>
      </c>
    </row>
    <row r="4" spans="2:12" x14ac:dyDescent="0.35">
      <c r="B4" s="1">
        <v>4</v>
      </c>
      <c r="C4">
        <f xml:space="preserve"> (SUM(hs!C6:C13) + 4*hs!C14 + hs!C38) / 13</f>
        <v>-0.11491332761892134</v>
      </c>
      <c r="D4">
        <f xml:space="preserve"> (SUM(hs!D6:D13) + 4*hs!D14 + hs!D38) / 13</f>
        <v>-8.2613314299744375E-2</v>
      </c>
      <c r="E4">
        <f xml:space="preserve"> (SUM(hs!E6:E13) + 4*hs!E14 + hs!E38) / 13</f>
        <v>-4.9367420106916908E-2</v>
      </c>
      <c r="F4">
        <f xml:space="preserve"> (SUM(hs!F6:F13) + 4*hs!F14 + hs!F38) / 13</f>
        <v>-1.2379926519926384E-2</v>
      </c>
      <c r="G4">
        <f xml:space="preserve"> (SUM(hs!G6:G13) + 4*hs!G14 + hs!G38) / 13</f>
        <v>1.1130417280979889E-2</v>
      </c>
      <c r="H4">
        <f xml:space="preserve"> (SUM(hs!H6:H13) + 4*hs!H14 + hs!H38) / 13</f>
        <v>-8.8279201058463722E-2</v>
      </c>
      <c r="I4">
        <f xml:space="preserve"> (SUM(hs!I6:I13) + 4*hs!I14 + hs!I38) / 13</f>
        <v>-0.15933415266020509</v>
      </c>
      <c r="J4">
        <f xml:space="preserve"> (SUM(hs!J6:J13) + 4*hs!J14 + hs!J38) / 13</f>
        <v>-0.24066617915336547</v>
      </c>
      <c r="K4">
        <f xml:space="preserve"> (SUM(hs!K6:K13) + 4*hs!K14 + hs!K38) / 13</f>
        <v>-0.28919791448567511</v>
      </c>
      <c r="L4">
        <f xml:space="preserve"> (SUM(hs!L6:L13) + 4*hs!L14 + hs!L38) / 13</f>
        <v>-0.25307699440390868</v>
      </c>
    </row>
    <row r="5" spans="2:12" x14ac:dyDescent="0.35">
      <c r="B5" s="1">
        <v>5</v>
      </c>
      <c r="C5">
        <f xml:space="preserve"> (SUM(hs!C7:C14) + 4*hs!C15 + hs!C39) / 13</f>
        <v>-0.12821556706374745</v>
      </c>
      <c r="D5">
        <f xml:space="preserve"> (SUM(hs!D7:D14) + 4*hs!D15 + hs!D39) / 13</f>
        <v>-9.5310227261489883E-2</v>
      </c>
      <c r="E5">
        <f xml:space="preserve"> (SUM(hs!E7:E14) + 4*hs!E15 + hs!E39) / 13</f>
        <v>-6.1479464199694238E-2</v>
      </c>
      <c r="F5">
        <f xml:space="preserve"> (SUM(hs!F7:F14) + 4*hs!F15 + hs!F39) / 13</f>
        <v>-2.397897039185962E-2</v>
      </c>
      <c r="G5">
        <f xml:space="preserve"> (SUM(hs!G7:G14) + 4*hs!G15 + hs!G39) / 13</f>
        <v>-1.1863378384400908E-3</v>
      </c>
      <c r="H5">
        <f xml:space="preserve"> (SUM(hs!H7:H14) + 4*hs!H15 + hs!H39) / 13</f>
        <v>-0.11944744188414852</v>
      </c>
      <c r="I5">
        <f xml:space="preserve"> (SUM(hs!I7:I14) + 4*hs!I15 + hs!I39) / 13</f>
        <v>-0.18809330390318518</v>
      </c>
      <c r="J5">
        <f xml:space="preserve"> (SUM(hs!J7:J14) + 4*hs!J15 + hs!J39) / 13</f>
        <v>-0.2666150533579591</v>
      </c>
      <c r="K5">
        <f xml:space="preserve"> (SUM(hs!K7:K14) + 4*hs!K15 + hs!K39) / 13</f>
        <v>-0.31341164336497107</v>
      </c>
      <c r="L5">
        <f xml:space="preserve"> (SUM(hs!L7:L14) + 4*hs!L15 + hs!L39) / 13</f>
        <v>-0.27857459755181968</v>
      </c>
    </row>
    <row r="6" spans="2:12" x14ac:dyDescent="0.35">
      <c r="B6" s="1">
        <v>6</v>
      </c>
      <c r="C6">
        <f xml:space="preserve"> (SUM(hs!C8:C15) + 4*hs!C16 + hs!C40) / 13</f>
        <v>-0.14075911746001987</v>
      </c>
      <c r="D6">
        <f xml:space="preserve"> (SUM(hs!D8:D15) + 4*hs!D16 + hs!D40) / 13</f>
        <v>-0.10729107800860836</v>
      </c>
      <c r="E6">
        <f xml:space="preserve"> (SUM(hs!E8:E15) + 4*hs!E16 + hs!E40) / 13</f>
        <v>-7.2917141926387305E-2</v>
      </c>
      <c r="F6">
        <f xml:space="preserve"> (SUM(hs!F8:F15) + 4*hs!F16 + hs!F40) / 13</f>
        <v>-3.4915973330102178E-2</v>
      </c>
      <c r="G6">
        <f xml:space="preserve"> (SUM(hs!G8:G15) + 4*hs!G16 + hs!G40) / 13</f>
        <v>-1.3005835529874204E-2</v>
      </c>
      <c r="H6">
        <f xml:space="preserve"> (SUM(hs!H8:H15) + 4*hs!H16 + hs!H40) / 13</f>
        <v>-0.15193270723669944</v>
      </c>
      <c r="I6">
        <f xml:space="preserve"> (SUM(hs!I8:I15) + 4*hs!I16 + hs!I40) / 13</f>
        <v>-0.21724188132078476</v>
      </c>
      <c r="J6">
        <f xml:space="preserve"> (SUM(hs!J8:J15) + 4*hs!J16 + hs!J40) / 13</f>
        <v>-0.29264070019772598</v>
      </c>
      <c r="K6">
        <f xml:space="preserve"> (SUM(hs!K8:K15) + 4*hs!K16 + hs!K40) / 13</f>
        <v>-0.33774944037840804</v>
      </c>
      <c r="L6">
        <f xml:space="preserve"> (SUM(hs!L8:L15) + 4*hs!L16 + hs!L40) / 13</f>
        <v>-0.30414663097569938</v>
      </c>
    </row>
    <row r="7" spans="2:12" x14ac:dyDescent="0.35">
      <c r="B7" s="1">
        <v>7</v>
      </c>
      <c r="C7">
        <f xml:space="preserve"> (SUM(hs!C9:C16) + 4*hs!C17 + hs!C41) / 13</f>
        <v>-0.10918342786661633</v>
      </c>
      <c r="D7">
        <f xml:space="preserve"> (SUM(hs!D9:D16) + 4*hs!D17 + hs!D41) / 13</f>
        <v>-7.658298190446361E-2</v>
      </c>
      <c r="E7">
        <f xml:space="preserve"> (SUM(hs!E9:E16) + 4*hs!E17 + hs!E41) / 13</f>
        <v>-4.3021794004341876E-2</v>
      </c>
      <c r="F7">
        <f xml:space="preserve"> (SUM(hs!F9:F16) + 4*hs!F17 + hs!F41) / 13</f>
        <v>-7.2713609029408845E-3</v>
      </c>
      <c r="G7">
        <f xml:space="preserve"> (SUM(hs!G9:G16) + 4*hs!G17 + hs!G41) / 13</f>
        <v>2.9185342353860964E-2</v>
      </c>
      <c r="H7">
        <f xml:space="preserve"> (SUM(hs!H9:H16) + 4*hs!H17 + hs!H41) / 13</f>
        <v>-6.8807799580427764E-2</v>
      </c>
      <c r="I7">
        <f xml:space="preserve"> (SUM(hs!I9:I16) + 4*hs!I17 + hs!I41) / 13</f>
        <v>-0.21060476872434966</v>
      </c>
      <c r="J7">
        <f xml:space="preserve"> (SUM(hs!J9:J16) + 4*hs!J17 + hs!J41) / 13</f>
        <v>-0.28536544048687662</v>
      </c>
      <c r="K7">
        <f xml:space="preserve"> (SUM(hs!K9:K16) + 4*hs!K17 + hs!K41) / 13</f>
        <v>-0.31905479139833842</v>
      </c>
      <c r="L7">
        <f xml:space="preserve"> (SUM(hs!L9:L16) + 4*hs!L17 + hs!L41) / 13</f>
        <v>-0.31007165033163697</v>
      </c>
    </row>
    <row r="8" spans="2:12" x14ac:dyDescent="0.35">
      <c r="B8" s="1">
        <v>8</v>
      </c>
      <c r="C8">
        <f xml:space="preserve"> (SUM(hs!C10:C17) + 4*hs!C18 + hs!C42) / 13</f>
        <v>-2.1798188008805668E-2</v>
      </c>
      <c r="D8">
        <f xml:space="preserve"> (SUM(hs!D10:D17) + 4*hs!D18 + hs!D42) / 13</f>
        <v>8.0052625306546651E-3</v>
      </c>
      <c r="E8">
        <f xml:space="preserve"> (SUM(hs!E10:E17) + 4*hs!E18 + hs!E42) / 13</f>
        <v>3.8784473277208811E-2</v>
      </c>
      <c r="F8">
        <f xml:space="preserve"> (SUM(hs!F10:F17) + 4*hs!F18 + hs!F42) / 13</f>
        <v>7.0804635983033826E-2</v>
      </c>
      <c r="G8">
        <f xml:space="preserve"> (SUM(hs!G10:G17) + 4*hs!G18 + hs!G42) / 13</f>
        <v>0.11496015009622332</v>
      </c>
      <c r="H8">
        <f xml:space="preserve"> (SUM(hs!H10:H17) + 4*hs!H18 + hs!H42) / 13</f>
        <v>8.2207439363742862E-2</v>
      </c>
      <c r="I8">
        <f xml:space="preserve"> (SUM(hs!I10:I17) + 4*hs!I18 + hs!I42) / 13</f>
        <v>-5.9898275658656304E-2</v>
      </c>
      <c r="J8">
        <f xml:space="preserve"> (SUM(hs!J10:J17) + 4*hs!J18 + hs!J42) / 13</f>
        <v>-0.21018633199821762</v>
      </c>
      <c r="K8">
        <f xml:space="preserve"> (SUM(hs!K10:K17) + 4*hs!K18 + hs!K42) / 13</f>
        <v>-0.24937508055334259</v>
      </c>
      <c r="L8">
        <f xml:space="preserve"> (SUM(hs!L10:L17) + 4*hs!L18 + hs!L42) / 13</f>
        <v>-0.1970288105741636</v>
      </c>
    </row>
    <row r="9" spans="2:12" x14ac:dyDescent="0.35">
      <c r="B9" s="1">
        <v>9</v>
      </c>
      <c r="C9">
        <f xml:space="preserve"> (SUM(hs!C11:C18) + 4*hs!C19 + hs!C43) / 13</f>
        <v>7.4446037576340524E-2</v>
      </c>
      <c r="D9">
        <f xml:space="preserve"> (SUM(hs!D11:D18) + 4*hs!D19 + hs!D43) / 13</f>
        <v>0.10126470173887674</v>
      </c>
      <c r="E9">
        <f xml:space="preserve"> (SUM(hs!E11:E18) + 4*hs!E19 + hs!E43) / 13</f>
        <v>0.12898088119574178</v>
      </c>
      <c r="F9">
        <f xml:space="preserve"> (SUM(hs!F11:F18) + 4*hs!F19 + hs!F43) / 13</f>
        <v>0.15803185626651736</v>
      </c>
      <c r="G9">
        <f xml:space="preserve"> (SUM(hs!G11:G18) + 4*hs!G19 + hs!G43) / 13</f>
        <v>0.19601883925727884</v>
      </c>
      <c r="H9">
        <f xml:space="preserve"> (SUM(hs!H11:H18) + 4*hs!H19 + hs!H43) / 13</f>
        <v>0.17186785993695267</v>
      </c>
      <c r="I9">
        <f xml:space="preserve"> (SUM(hs!I11:I18) + 4*hs!I19 + hs!I43) / 13</f>
        <v>9.8376217435392543E-2</v>
      </c>
      <c r="J9">
        <f xml:space="preserve"> (SUM(hs!J11:J18) + 4*hs!J19 + hs!J43) / 13</f>
        <v>-5.2178053462651711E-2</v>
      </c>
      <c r="K9">
        <f xml:space="preserve"> (SUM(hs!K11:K18) + 4*hs!K19 + hs!K43) / 13</f>
        <v>-0.15295298487455075</v>
      </c>
      <c r="L9">
        <f xml:space="preserve"> (SUM(hs!L11:L18) + 4*hs!L19 + hs!L43) / 13</f>
        <v>-6.5680778778066204E-2</v>
      </c>
    </row>
    <row r="10" spans="2:12" x14ac:dyDescent="0.35">
      <c r="B10" s="1">
        <v>10</v>
      </c>
      <c r="C10">
        <f xml:space="preserve"> (SUM(hs!C12:C19) + 4*hs!C20 + hs!C44) / 13</f>
        <v>0.18249999400904487</v>
      </c>
      <c r="D10">
        <f xml:space="preserve"> (SUM(hs!D12:D19) + 4*hs!D20 + hs!D44) / 13</f>
        <v>0.20608797581394089</v>
      </c>
      <c r="E10">
        <f xml:space="preserve"> (SUM(hs!E12:E19) + 4*hs!E20 + hs!E44) / 13</f>
        <v>0.230470121897177</v>
      </c>
      <c r="F10">
        <f xml:space="preserve"> (SUM(hs!F12:F19) + 4*hs!F20 + hs!F44) / 13</f>
        <v>0.25625855450163387</v>
      </c>
      <c r="G10">
        <f xml:space="preserve"> (SUM(hs!G12:G19) + 4*hs!G20 + hs!G44) / 13</f>
        <v>0.28779508429888434</v>
      </c>
      <c r="H10">
        <f xml:space="preserve"> (SUM(hs!H12:H19) + 4*hs!H20 + hs!H44) / 13</f>
        <v>0.25690874433608657</v>
      </c>
      <c r="I10">
        <f xml:space="preserve"> (SUM(hs!I12:I19) + 4*hs!I20 + hs!I44) / 13</f>
        <v>0.19795370833197612</v>
      </c>
      <c r="J10">
        <f xml:space="preserve"> (SUM(hs!J12:J19) + 4*hs!J20 + hs!J44) / 13</f>
        <v>0.11652959106928386</v>
      </c>
      <c r="K10">
        <f xml:space="preserve"> (SUM(hs!K12:K19) + 4*hs!K20 + hs!K44) / 13</f>
        <v>2.5308523040868145E-2</v>
      </c>
      <c r="L10">
        <f xml:space="preserve"> (SUM(hs!L12:L19) + 4*hs!L20 + hs!L44) / 13</f>
        <v>8.1449707945275923E-2</v>
      </c>
    </row>
    <row r="11" spans="2:12" x14ac:dyDescent="0.35">
      <c r="B11" s="1">
        <v>11</v>
      </c>
      <c r="C11">
        <f xml:space="preserve"> (SUM(hs!C13:C20) + 4*hs!C21 + hs!C45) / 13</f>
        <v>0.23835074945762977</v>
      </c>
      <c r="D11">
        <f xml:space="preserve"> (SUM(hs!D13:D20) + 4*hs!D21 + hs!D45) / 13</f>
        <v>0.26032526728707961</v>
      </c>
      <c r="E11">
        <f xml:space="preserve"> (SUM(hs!E13:E20) + 4*hs!E21 + hs!E45) / 13</f>
        <v>0.28302027520898804</v>
      </c>
      <c r="F11">
        <f xml:space="preserve"> (SUM(hs!F13:F20) + 4*hs!F21 + hs!F45) / 13</f>
        <v>0.30734950895451402</v>
      </c>
      <c r="G11">
        <f xml:space="preserve"> (SUM(hs!G13:G20) + 4*hs!G21 + hs!G45) / 13</f>
        <v>0.33369004745378483</v>
      </c>
      <c r="H11">
        <f xml:space="preserve"> (SUM(hs!H13:H20) + 4*hs!H21 + hs!H45) / 13</f>
        <v>0.29214699112701309</v>
      </c>
      <c r="I11">
        <f xml:space="preserve"> (SUM(hs!I13:I20) + 4*hs!I21 + hs!I45) / 13</f>
        <v>0.22998214532399175</v>
      </c>
      <c r="J11">
        <f xml:space="preserve"> (SUM(hs!J13:J20) + 4*hs!J21 + hs!J45) / 13</f>
        <v>0.15825711845512574</v>
      </c>
      <c r="K11">
        <f xml:space="preserve"> (SUM(hs!K13:K20) + 4*hs!K21 + hs!K45) / 13</f>
        <v>0.11948223076371366</v>
      </c>
      <c r="L11">
        <f xml:space="preserve"> (SUM(hs!L13:L20) + 4*hs!L21 + hs!L45) / 13</f>
        <v>0.14300128216153019</v>
      </c>
    </row>
    <row r="12" spans="2:12" x14ac:dyDescent="0.35">
      <c r="B12" s="1">
        <v>12</v>
      </c>
      <c r="C12">
        <f xml:space="preserve"> (SUM(hs!C14:C21) + 4*hs!C22 + hs!C46) / 13</f>
        <v>-0.25338998596663803</v>
      </c>
      <c r="D12">
        <f xml:space="preserve"> (SUM(hs!D14:D21) + 4*hs!D22 + hs!D46) / 13</f>
        <v>-0.2336908997980866</v>
      </c>
      <c r="E12">
        <f xml:space="preserve"> (SUM(hs!E14:E21) + 4*hs!E22 + hs!E46) / 13</f>
        <v>-0.21353655324507695</v>
      </c>
      <c r="F12">
        <f xml:space="preserve"> (SUM(hs!F14:F21) + 4*hs!F22 + hs!F46) / 13</f>
        <v>-0.19327116942628339</v>
      </c>
      <c r="G12">
        <f xml:space="preserve"> (SUM(hs!G14:G21) + 4*hs!G22 + hs!G46) / 13</f>
        <v>-0.17052619990757945</v>
      </c>
      <c r="H12">
        <f xml:space="preserve"> (SUM(hs!H14:H21) + 4*hs!H22 + hs!H46) / 13</f>
        <v>-0.21284771451731427</v>
      </c>
      <c r="I12">
        <f xml:space="preserve"> (SUM(hs!I14:I21) + 4*hs!I22 + hs!I46) / 13</f>
        <v>-0.27157480502428616</v>
      </c>
      <c r="J12">
        <f xml:space="preserve"> (SUM(hs!J14:J21) + 4*hs!J22 + hs!J46) / 13</f>
        <v>-0.3400132806089356</v>
      </c>
      <c r="K12">
        <f xml:space="preserve"> (SUM(hs!K14:K21) + 4*hs!K22 + hs!K46) / 13</f>
        <v>-0.38104299284808757</v>
      </c>
      <c r="L12">
        <f xml:space="preserve"> (SUM(hs!L14:L21) + 4*hs!L22 + hs!L46) / 13</f>
        <v>-0.35054034044008009</v>
      </c>
    </row>
    <row r="13" spans="2:12" x14ac:dyDescent="0.35">
      <c r="B13" s="1">
        <v>13</v>
      </c>
      <c r="C13">
        <f xml:space="preserve"> (SUM(hs!C15:C22) + 4*hs!C23 + hs!C47) / 13</f>
        <v>-0.30779123771977063</v>
      </c>
      <c r="D13">
        <f xml:space="preserve"> (SUM(hs!D15:D22) + 4*hs!D23 + hs!D47) / 13</f>
        <v>-0.29121011293380095</v>
      </c>
      <c r="E13">
        <f xml:space="preserve"> (SUM(hs!E15:E22) + 4*hs!E23 + hs!E47) / 13</f>
        <v>-0.27422400639931427</v>
      </c>
      <c r="F13">
        <f xml:space="preserve"> (SUM(hs!F15:F22) + 4*hs!F23 + hs!F47) / 13</f>
        <v>-0.25733327243893911</v>
      </c>
      <c r="G13">
        <f xml:space="preserve"> (SUM(hs!G15:G22) + 4*hs!G23 + hs!G47) / 13</f>
        <v>-0.23562627561296373</v>
      </c>
      <c r="H13">
        <f xml:space="preserve"> (SUM(hs!H15:H22) + 4*hs!H23 + hs!H47) / 13</f>
        <v>-0.26907287776607752</v>
      </c>
      <c r="I13">
        <f xml:space="preserve"> (SUM(hs!I15:I22) + 4*hs!I23 + hs!I47) / 13</f>
        <v>-0.32360517609397998</v>
      </c>
      <c r="J13">
        <f xml:space="preserve"> (SUM(hs!J15:J22) + 4*hs!J23 + hs!J47) / 13</f>
        <v>-0.38715518913686875</v>
      </c>
      <c r="K13">
        <f xml:space="preserve"> (SUM(hs!K15:K22) + 4*hs!K23 + hs!K47) / 13</f>
        <v>-0.42525420764465277</v>
      </c>
      <c r="L13">
        <f xml:space="preserve"> (SUM(hs!L15:L22) + 4*hs!L23 + hs!L47) / 13</f>
        <v>-0.3969303161229315</v>
      </c>
    </row>
    <row r="14" spans="2:12" x14ac:dyDescent="0.35">
      <c r="B14" s="1">
        <v>14</v>
      </c>
      <c r="C14">
        <f xml:space="preserve"> (SUM(hs!C16:C23) + 4*hs!C24 + hs!C48) / 13</f>
        <v>-0.36219248947290311</v>
      </c>
      <c r="D14">
        <f xml:space="preserve"> (SUM(hs!D16:D23) + 4*hs!D24 + hs!D48) / 13</f>
        <v>-0.34872932606951529</v>
      </c>
      <c r="E14">
        <f xml:space="preserve"> (SUM(hs!E16:E23) + 4*hs!E24 + hs!E48) / 13</f>
        <v>-0.33491145955355167</v>
      </c>
      <c r="F14">
        <f xml:space="preserve"> (SUM(hs!F16:F23) + 4*hs!F24 + hs!F48) / 13</f>
        <v>-0.32139537545159491</v>
      </c>
      <c r="G14">
        <f xml:space="preserve"> (SUM(hs!G16:G23) + 4*hs!G24 + hs!G48) / 13</f>
        <v>-0.30072635131834802</v>
      </c>
      <c r="H14">
        <f xml:space="preserve"> (SUM(hs!H16:H23) + 4*hs!H24 + hs!H48) / 13</f>
        <v>-0.3212819579256434</v>
      </c>
      <c r="I14">
        <f xml:space="preserve"> (SUM(hs!I16:I23) + 4*hs!I24 + hs!I48) / 13</f>
        <v>-0.37191909208726709</v>
      </c>
      <c r="J14">
        <f xml:space="preserve"> (SUM(hs!J16:J23) + 4*hs!J24 + hs!J48) / 13</f>
        <v>-0.43092981848423528</v>
      </c>
      <c r="K14">
        <f xml:space="preserve"> (SUM(hs!K16:K23) + 4*hs!K24 + hs!K48) / 13</f>
        <v>-0.46630747852717758</v>
      </c>
      <c r="L14">
        <f xml:space="preserve"> (SUM(hs!L16:L23) + 4*hs!L24 + hs!L48) / 13</f>
        <v>-0.44000672211415065</v>
      </c>
    </row>
    <row r="15" spans="2:12" x14ac:dyDescent="0.35">
      <c r="B15" s="1">
        <v>15</v>
      </c>
      <c r="C15">
        <f xml:space="preserve"> (SUM(hs!C17:C24) + 4*hs!C25 + hs!C49) / 13</f>
        <v>-0.4165937412260356</v>
      </c>
      <c r="D15">
        <f xml:space="preserve"> (SUM(hs!D17:D24) + 4*hs!D25 + hs!D49) / 13</f>
        <v>-0.40624853920522963</v>
      </c>
      <c r="E15">
        <f xml:space="preserve"> (SUM(hs!E17:E24) + 4*hs!E25 + hs!E49) / 13</f>
        <v>-0.39559891270778902</v>
      </c>
      <c r="F15">
        <f xml:space="preserve"> (SUM(hs!F17:F24) + 4*hs!F25 + hs!F49) / 13</f>
        <v>-0.38545747846425066</v>
      </c>
      <c r="G15">
        <f xml:space="preserve"> (SUM(hs!G17:G24) + 4*hs!G25 + hs!G49) / 13</f>
        <v>-0.36582642702373236</v>
      </c>
      <c r="H15">
        <f xml:space="preserve"> (SUM(hs!H17:H24) + 4*hs!H25 + hs!H49) / 13</f>
        <v>-0.36976181807381175</v>
      </c>
      <c r="I15">
        <f xml:space="preserve"> (SUM(hs!I17:I24) + 4*hs!I25 + hs!I49) / 13</f>
        <v>-0.41678201408103371</v>
      </c>
      <c r="J15">
        <f xml:space="preserve"> (SUM(hs!J17:J24) + 4*hs!J25 + hs!J49) / 13</f>
        <v>-0.47157768859250421</v>
      </c>
      <c r="K15">
        <f xml:space="preserve"> (SUM(hs!K17:K24) + 4*hs!K25 + hs!K49) / 13</f>
        <v>-0.5044283729180935</v>
      </c>
      <c r="L15">
        <f xml:space="preserve"> (SUM(hs!L17:L24) + 4*hs!L25 + hs!L49) / 13</f>
        <v>-0.4800062419631399</v>
      </c>
    </row>
    <row r="16" spans="2:12" x14ac:dyDescent="0.35">
      <c r="B16" s="1">
        <v>16</v>
      </c>
      <c r="C16">
        <f xml:space="preserve"> (SUM(hs!C18:C25) + 4*hs!C26 + hs!C50) / 13</f>
        <v>-0.47099499297916814</v>
      </c>
      <c r="D16">
        <f xml:space="preserve"> (SUM(hs!D18:D25) + 4*hs!D26 + hs!D50) / 13</f>
        <v>-0.46376775234094403</v>
      </c>
      <c r="E16">
        <f xml:space="preserve"> (SUM(hs!E18:E25) + 4*hs!E26 + hs!E50) / 13</f>
        <v>-0.45628636586202637</v>
      </c>
      <c r="F16">
        <f xml:space="preserve"> (SUM(hs!F18:F25) + 4*hs!F26 + hs!F50) / 13</f>
        <v>-0.44951958147690646</v>
      </c>
      <c r="G16">
        <f xml:space="preserve"> (SUM(hs!G18:G25) + 4*hs!G26 + hs!G50) / 13</f>
        <v>-0.43092650272911659</v>
      </c>
      <c r="H16">
        <f xml:space="preserve"> (SUM(hs!H18:H25) + 4*hs!H26 + hs!H50) / 13</f>
        <v>-0.41477883106853947</v>
      </c>
      <c r="I16">
        <f xml:space="preserve"> (SUM(hs!I18:I25) + 4*hs!I26 + hs!I50) / 13</f>
        <v>-0.45844044164667419</v>
      </c>
      <c r="J16">
        <f xml:space="preserve"> (SUM(hs!J18:J25) + 4*hs!J26 + hs!J50) / 13</f>
        <v>-0.50932213940732529</v>
      </c>
      <c r="K16">
        <f xml:space="preserve"> (SUM(hs!K18:K25) + 4*hs!K26 + hs!K50) / 13</f>
        <v>-0.53982634628108683</v>
      </c>
      <c r="L16">
        <f xml:space="preserve"> (SUM(hs!L18:L25) + 4*hs!L26 + hs!L50) / 13</f>
        <v>-0.51714865325148707</v>
      </c>
    </row>
    <row r="17" spans="2:12" x14ac:dyDescent="0.35">
      <c r="B17" s="1">
        <v>17</v>
      </c>
      <c r="C17">
        <f xml:space="preserve"> (SUM(hs!C19:C26) + 4*hs!C27 + hs!C51) / 13</f>
        <v>-0.53615079392674181</v>
      </c>
      <c r="D17">
        <f xml:space="preserve"> (SUM(hs!D19:D26) + 4*hs!D27 + hs!D51) / 13</f>
        <v>-0.53167419530828441</v>
      </c>
      <c r="E17">
        <f xml:space="preserve"> (SUM(hs!E19:E26) + 4*hs!E27 + hs!E51) / 13</f>
        <v>-0.52701149100469435</v>
      </c>
      <c r="F17">
        <f xml:space="preserve"> (SUM(hs!F19:F26) + 4*hs!F27 + hs!F51) / 13</f>
        <v>-0.52298562951037375</v>
      </c>
      <c r="G17">
        <f xml:space="preserve"> (SUM(hs!G19:G26) + 4*hs!G27 + hs!G51) / 13</f>
        <v>-0.50875259201168133</v>
      </c>
      <c r="H17">
        <f xml:space="preserve"> (SUM(hs!H19:H26) + 4*hs!H27 + hs!H51) / 13</f>
        <v>-0.48348583187756294</v>
      </c>
      <c r="I17">
        <f xml:space="preserve"> (SUM(hs!I19:I26) + 4*hs!I27 + hs!I51) / 13</f>
        <v>-0.50598267464294744</v>
      </c>
      <c r="J17">
        <f xml:space="preserve"> (SUM(hs!J19:J26) + 4*hs!J27 + hs!J51) / 13</f>
        <v>-0.55369489020384699</v>
      </c>
      <c r="K17">
        <f xml:space="preserve"> (SUM(hs!K19:K26) + 4*hs!K27 + hs!K51) / 13</f>
        <v>-0.58446322059425448</v>
      </c>
      <c r="L17">
        <f xml:space="preserve"> (SUM(hs!L19:L26) + 4*hs!L27 + hs!L51) / 13</f>
        <v>-0.55729992440573806</v>
      </c>
    </row>
    <row r="18" spans="2:12" x14ac:dyDescent="0.35">
      <c r="B18" s="1">
        <v>18</v>
      </c>
      <c r="C18">
        <f xml:space="preserve"> (SUM(hs!C20:C27) + 4*hs!C28 + hs!C52) / 13</f>
        <v>-0.62243863255911769</v>
      </c>
      <c r="D18">
        <f xml:space="preserve"> (SUM(hs!D20:D27) + 4*hs!D28 + hs!D52) / 13</f>
        <v>-0.62000497014223144</v>
      </c>
      <c r="E18">
        <f xml:space="preserve"> (SUM(hs!E20:E27) + 4*hs!E28 + hs!E52) / 13</f>
        <v>-0.6174618323275779</v>
      </c>
      <c r="F18">
        <f xml:space="preserve"> (SUM(hs!F20:F27) + 4*hs!F28 + hs!F52) / 13</f>
        <v>-0.61525956758546418</v>
      </c>
      <c r="G18">
        <f xml:space="preserve"> (SUM(hs!G20:G27) + 4*hs!G28 + hs!G52) / 13</f>
        <v>-0.60747904709221201</v>
      </c>
      <c r="H18">
        <f xml:space="preserve"> (SUM(hs!H20:H27) + 4*hs!H28 + hs!H52) / 13</f>
        <v>-0.59114384474960546</v>
      </c>
      <c r="I18">
        <f xml:space="preserve"> (SUM(hs!I20:I27) + 4*hs!I28 + hs!I52) / 13</f>
        <v>-0.59105585530595706</v>
      </c>
      <c r="J18">
        <f xml:space="preserve"> (SUM(hs!J20:J27) + 4*hs!J28 + hs!J52) / 13</f>
        <v>-0.61652847815204459</v>
      </c>
      <c r="K18">
        <f xml:space="preserve"> (SUM(hs!K20:K27) + 4*hs!K28 + hs!K52) / 13</f>
        <v>-0.64767081799452464</v>
      </c>
      <c r="L18">
        <f xml:space="preserve"> (SUM(hs!L20:L27) + 4*hs!L28 + hs!L52) / 13</f>
        <v>-0.62651539551241575</v>
      </c>
    </row>
    <row r="19" spans="2:12" x14ac:dyDescent="0.35">
      <c r="B19" s="1">
        <v>19</v>
      </c>
      <c r="C19">
        <f xml:space="preserve"> (SUM(hs!C21:C28) + 4*hs!C29 + hs!C53) / 13</f>
        <v>-0.72907745456070161</v>
      </c>
      <c r="D19">
        <f xml:space="preserve"> (SUM(hs!D21:D28) + 4*hs!D29 + hs!D53) / 13</f>
        <v>-0.72803288834205937</v>
      </c>
      <c r="E19">
        <f xml:space="preserve"> (SUM(hs!E21:E28) + 4*hs!E29 + hs!E53) / 13</f>
        <v>-0.72693713423738526</v>
      </c>
      <c r="F19">
        <f xml:space="preserve"> (SUM(hs!F21:F28) + 4*hs!F29 + hs!F53) / 13</f>
        <v>-0.72599126790553226</v>
      </c>
      <c r="G19">
        <f xml:space="preserve"> (SUM(hs!G21:G28) + 4*hs!G29 + hs!G53) / 13</f>
        <v>-0.72255420661431335</v>
      </c>
      <c r="H19">
        <f xml:space="preserve"> (SUM(hs!H21:H28) + 4*hs!H29 + hs!H53) / 13</f>
        <v>-0.71544972903833093</v>
      </c>
      <c r="I19">
        <f xml:space="preserve"> (SUM(hs!I21:I28) + 4*hs!I29 + hs!I53) / 13</f>
        <v>-0.71365998363570271</v>
      </c>
      <c r="J19">
        <f xml:space="preserve"> (SUM(hs!J21:J28) + 4*hs!J29 + hs!J53) / 13</f>
        <v>-0.71557438254185846</v>
      </c>
      <c r="K19">
        <f xml:space="preserve"> (SUM(hs!K21:K28) + 4*hs!K29 + hs!K53) / 13</f>
        <v>-0.72944913848189696</v>
      </c>
      <c r="L19">
        <f xml:space="preserve"> (SUM(hs!L21:L28) + 4*hs!L29 + hs!L53) / 13</f>
        <v>-0.72479506657151993</v>
      </c>
    </row>
    <row r="20" spans="2:12" x14ac:dyDescent="0.35">
      <c r="B20" s="1">
        <v>20</v>
      </c>
      <c r="C20">
        <f xml:space="preserve"> (SUM(hs!C22:C29) + 4*hs!C30 + hs!C54) / 13</f>
        <v>-0.85523026803891988</v>
      </c>
      <c r="D20">
        <f xml:space="preserve"> (SUM(hs!D22:D29) + 4*hs!D30 + hs!D54) / 13</f>
        <v>-0.85497689559217305</v>
      </c>
      <c r="E20">
        <f xml:space="preserve"> (SUM(hs!E22:E29) + 4*hs!E30 + hs!E54) / 13</f>
        <v>-0.85471020823339083</v>
      </c>
      <c r="F20">
        <f xml:space="preserve"> (SUM(hs!F22:F29) + 4*hs!F30 + hs!F54) / 13</f>
        <v>-0.85448047487728607</v>
      </c>
      <c r="G20">
        <f xml:space="preserve"> (SUM(hs!G22:G29) + 4*hs!G30 + hs!G54) / 13</f>
        <v>-0.85362794278134002</v>
      </c>
      <c r="H20">
        <f xml:space="preserve"> (SUM(hs!H22:H29) + 4*hs!H30 + hs!H54) / 13</f>
        <v>-0.85185182338734444</v>
      </c>
      <c r="I20">
        <f xml:space="preserve"> (SUM(hs!I22:I29) + 4*hs!I30 + hs!I54) / 13</f>
        <v>-0.85149191898584875</v>
      </c>
      <c r="J20">
        <f xml:space="preserve"> (SUM(hs!J22:J29) + 4*hs!J30 + hs!J54) / 13</f>
        <v>-0.85083260337328892</v>
      </c>
      <c r="K20">
        <f xml:space="preserve"> (SUM(hs!K22:K29) + 4*hs!K30 + hs!K54) / 13</f>
        <v>-0.84902895128714095</v>
      </c>
      <c r="L20">
        <f xml:space="preserve"> (SUM(hs!L22:L29) + 4*hs!L30 + hs!L54) / 13</f>
        <v>-0.85213893758305104</v>
      </c>
    </row>
    <row r="21" spans="2:12" x14ac:dyDescent="0.35">
      <c r="B21" s="1">
        <v>21</v>
      </c>
      <c r="C21">
        <v>-1</v>
      </c>
      <c r="D21">
        <v>-1</v>
      </c>
      <c r="E21">
        <v>-1</v>
      </c>
      <c r="F21">
        <v>-1</v>
      </c>
      <c r="G21">
        <v>-1</v>
      </c>
      <c r="H21">
        <v>-1</v>
      </c>
      <c r="I21">
        <v>-1</v>
      </c>
      <c r="J21">
        <v>-1</v>
      </c>
      <c r="K21">
        <v>-1</v>
      </c>
      <c r="L21">
        <v>-1</v>
      </c>
    </row>
    <row r="22" spans="2:12" x14ac:dyDescent="0.35">
      <c r="B22" s="1">
        <v>22</v>
      </c>
      <c r="C22">
        <v>-1</v>
      </c>
      <c r="D22">
        <v>-1</v>
      </c>
      <c r="E22">
        <v>-1</v>
      </c>
      <c r="F22">
        <v>-1</v>
      </c>
      <c r="G22">
        <v>-1</v>
      </c>
      <c r="H22">
        <v>-1</v>
      </c>
      <c r="I22">
        <v>-1</v>
      </c>
      <c r="J22">
        <v>-1</v>
      </c>
      <c r="K22">
        <v>-1</v>
      </c>
      <c r="L22">
        <v>-1</v>
      </c>
    </row>
    <row r="23" spans="2:12" x14ac:dyDescent="0.35">
      <c r="B23" s="1">
        <v>23</v>
      </c>
      <c r="C23">
        <v>-1</v>
      </c>
      <c r="D23">
        <v>-1</v>
      </c>
      <c r="E23">
        <v>-1</v>
      </c>
      <c r="F23">
        <v>-1</v>
      </c>
      <c r="G23">
        <v>-1</v>
      </c>
      <c r="H23">
        <v>-1</v>
      </c>
      <c r="I23">
        <v>-1</v>
      </c>
      <c r="J23">
        <v>-1</v>
      </c>
      <c r="K23">
        <v>-1</v>
      </c>
      <c r="L23">
        <v>-1</v>
      </c>
    </row>
    <row r="24" spans="2:12" x14ac:dyDescent="0.35">
      <c r="B24" s="1">
        <v>24</v>
      </c>
      <c r="C24">
        <v>-1</v>
      </c>
      <c r="D24">
        <v>-1</v>
      </c>
      <c r="E24">
        <v>-1</v>
      </c>
      <c r="F24">
        <v>-1</v>
      </c>
      <c r="G24">
        <v>-1</v>
      </c>
      <c r="H24">
        <v>-1</v>
      </c>
      <c r="I24">
        <v>-1</v>
      </c>
      <c r="J24">
        <v>-1</v>
      </c>
      <c r="K24">
        <v>-1</v>
      </c>
      <c r="L24">
        <v>-1</v>
      </c>
    </row>
    <row r="25" spans="2:12" x14ac:dyDescent="0.35">
      <c r="B25" s="1">
        <v>25</v>
      </c>
      <c r="C25">
        <v>-1</v>
      </c>
      <c r="D25">
        <v>-1</v>
      </c>
      <c r="E25">
        <v>-1</v>
      </c>
      <c r="F25">
        <v>-1</v>
      </c>
      <c r="G25">
        <v>-1</v>
      </c>
      <c r="H25">
        <v>-1</v>
      </c>
      <c r="I25">
        <v>-1</v>
      </c>
      <c r="J25">
        <v>-1</v>
      </c>
      <c r="K25">
        <v>-1</v>
      </c>
      <c r="L25">
        <v>-1</v>
      </c>
    </row>
    <row r="26" spans="2:12" x14ac:dyDescent="0.35">
      <c r="B26" s="1">
        <v>26</v>
      </c>
      <c r="C26">
        <v>-1</v>
      </c>
      <c r="D26">
        <v>-1</v>
      </c>
      <c r="E26">
        <v>-1</v>
      </c>
      <c r="F26">
        <v>-1</v>
      </c>
      <c r="G26">
        <v>-1</v>
      </c>
      <c r="H26">
        <v>-1</v>
      </c>
      <c r="I26">
        <v>-1</v>
      </c>
      <c r="J26">
        <v>-1</v>
      </c>
      <c r="K26">
        <v>-1</v>
      </c>
      <c r="L26">
        <v>-1</v>
      </c>
    </row>
    <row r="27" spans="2:12" x14ac:dyDescent="0.35">
      <c r="B27" s="1">
        <v>27</v>
      </c>
      <c r="C27">
        <v>-1</v>
      </c>
      <c r="D27">
        <v>-1</v>
      </c>
      <c r="E27">
        <v>-1</v>
      </c>
      <c r="F27">
        <v>-1</v>
      </c>
      <c r="G27">
        <v>-1</v>
      </c>
      <c r="H27">
        <v>-1</v>
      </c>
      <c r="I27">
        <v>-1</v>
      </c>
      <c r="J27">
        <v>-1</v>
      </c>
      <c r="K27">
        <v>-1</v>
      </c>
      <c r="L27">
        <v>-1</v>
      </c>
    </row>
    <row r="28" spans="2:12" x14ac:dyDescent="0.35">
      <c r="B28" s="1">
        <v>28</v>
      </c>
      <c r="C28">
        <v>-1</v>
      </c>
      <c r="D28">
        <v>-1</v>
      </c>
      <c r="E28">
        <v>-1</v>
      </c>
      <c r="F28">
        <v>-1</v>
      </c>
      <c r="G28">
        <v>-1</v>
      </c>
      <c r="H28">
        <v>-1</v>
      </c>
      <c r="I28">
        <v>-1</v>
      </c>
      <c r="J28">
        <v>-1</v>
      </c>
      <c r="K28">
        <v>-1</v>
      </c>
      <c r="L28">
        <v>-1</v>
      </c>
    </row>
    <row r="29" spans="2:12" x14ac:dyDescent="0.35">
      <c r="B29" s="1">
        <v>29</v>
      </c>
      <c r="C29">
        <v>-1</v>
      </c>
      <c r="D29">
        <v>-1</v>
      </c>
      <c r="E29">
        <v>-1</v>
      </c>
      <c r="F29">
        <v>-1</v>
      </c>
      <c r="G29">
        <v>-1</v>
      </c>
      <c r="H29">
        <v>-1</v>
      </c>
      <c r="I29">
        <v>-1</v>
      </c>
      <c r="J29">
        <v>-1</v>
      </c>
      <c r="K29">
        <v>-1</v>
      </c>
      <c r="L29">
        <v>-1</v>
      </c>
    </row>
    <row r="30" spans="2:12" x14ac:dyDescent="0.35">
      <c r="B30" s="1">
        <v>30</v>
      </c>
      <c r="C30">
        <v>-1</v>
      </c>
      <c r="D30">
        <v>-1</v>
      </c>
      <c r="E30">
        <v>-1</v>
      </c>
      <c r="F30">
        <v>-1</v>
      </c>
      <c r="G30">
        <v>-1</v>
      </c>
      <c r="H30">
        <v>-1</v>
      </c>
      <c r="I30">
        <v>-1</v>
      </c>
      <c r="J30">
        <v>-1</v>
      </c>
      <c r="K30">
        <v>-1</v>
      </c>
      <c r="L30">
        <v>-1</v>
      </c>
    </row>
    <row r="31" spans="2:12" x14ac:dyDescent="0.35">
      <c r="B31" s="1">
        <v>31</v>
      </c>
      <c r="C31">
        <v>-1</v>
      </c>
      <c r="D31">
        <v>-1</v>
      </c>
      <c r="E31">
        <v>-1</v>
      </c>
      <c r="F31">
        <v>-1</v>
      </c>
      <c r="G31">
        <v>-1</v>
      </c>
      <c r="H31">
        <v>-1</v>
      </c>
      <c r="I31">
        <v>-1</v>
      </c>
      <c r="J31">
        <v>-1</v>
      </c>
      <c r="K31">
        <v>-1</v>
      </c>
      <c r="L31">
        <v>-1</v>
      </c>
    </row>
    <row r="34" spans="2:12" x14ac:dyDescent="0.35">
      <c r="B34" s="1" t="s">
        <v>2</v>
      </c>
    </row>
    <row r="35" spans="2:12" x14ac:dyDescent="0.35">
      <c r="B35" s="1">
        <v>12</v>
      </c>
      <c r="C35">
        <f>(SUM(hs!C36:C44) + 4*hs!C45) / 13</f>
        <v>8.1836216051656058E-2</v>
      </c>
      <c r="D35">
        <f>(SUM(hs!D36:D44) + 4*hs!D45) / 13</f>
        <v>0.10350704654207775</v>
      </c>
      <c r="E35">
        <f>(SUM(hs!E36:E44) + 4*hs!E45) / 13</f>
        <v>0.12659562809256977</v>
      </c>
      <c r="F35">
        <f>(SUM(hs!F36:F44) + 4*hs!F45) / 13</f>
        <v>0.15648238458465519</v>
      </c>
      <c r="G35">
        <f>(SUM(hs!G36:G44) + 4*hs!G45) / 13</f>
        <v>0.18595361333225555</v>
      </c>
      <c r="H35">
        <f>(SUM(hs!H36:H44) + 4*hs!H45) / 13</f>
        <v>0.16547293077063494</v>
      </c>
      <c r="I35">
        <f>(SUM(hs!I36:I44) + 4*hs!I45) / 13</f>
        <v>9.5115020927032307E-2</v>
      </c>
      <c r="J35">
        <f>(SUM(hs!J36:J44) + 4*hs!J45) / 13</f>
        <v>6.579084122688022E-5</v>
      </c>
      <c r="K35">
        <f>(SUM(hs!K36:K44) + 4*hs!K45) / 13</f>
        <v>-7.0002397357964638E-2</v>
      </c>
      <c r="L35">
        <f>(SUM(hs!L36:L44) + 4*hs!L45) / 13</f>
        <v>-2.0477877704912145E-2</v>
      </c>
    </row>
    <row r="36" spans="2:12" x14ac:dyDescent="0.35">
      <c r="B36" s="1">
        <v>13</v>
      </c>
      <c r="C36">
        <f>(SUM(hs!C37:C45) + 4*hs!C46) / 13</f>
        <v>4.6636132695309578E-2</v>
      </c>
      <c r="D36">
        <f>(SUM(hs!D37:D45) + 4*hs!D46) / 13</f>
        <v>7.4118813392744051E-2</v>
      </c>
      <c r="E36">
        <f>(SUM(hs!E37:E45) + 4*hs!E46) / 13</f>
        <v>0.10247714687203523</v>
      </c>
      <c r="F36">
        <f>(SUM(hs!F37:F45) + 4*hs!F46) / 13</f>
        <v>0.13336273848321728</v>
      </c>
      <c r="G36">
        <f>(SUM(hs!G37:G45) + 4*hs!G46) / 13</f>
        <v>0.16169271124923698</v>
      </c>
      <c r="H36">
        <f>(SUM(hs!H37:H45) + 4*hs!H46) / 13</f>
        <v>0.12238569517899196</v>
      </c>
      <c r="I36">
        <f>(SUM(hs!I37:I45) + 4*hs!I46) / 13</f>
        <v>5.4057070196311299E-2</v>
      </c>
      <c r="J36">
        <f>(SUM(hs!J37:J45) + 4*hs!J46) / 13</f>
        <v>-3.7694688127479899E-2</v>
      </c>
      <c r="K36">
        <f>(SUM(hs!K37:K45) + 4*hs!K46) / 13</f>
        <v>-0.10485135840627777</v>
      </c>
      <c r="L36">
        <f>(SUM(hs!L37:L45) + 4*hs!L46) / 13</f>
        <v>-5.7308046666810254E-2</v>
      </c>
    </row>
    <row r="37" spans="2:12" x14ac:dyDescent="0.35">
      <c r="B37" s="1">
        <v>14</v>
      </c>
      <c r="C37">
        <f>(SUM(hs!C38:C46) + 4*hs!C47) / 13</f>
        <v>2.2391856987839083E-2</v>
      </c>
      <c r="D37">
        <f>(SUM(hs!D38:D46) + 4*hs!D47) / 13</f>
        <v>5.0806738919282814E-2</v>
      </c>
      <c r="E37">
        <f>(SUM(hs!E38:E46) + 4*hs!E47) / 13</f>
        <v>8.0081414310110233E-2</v>
      </c>
      <c r="F37">
        <f>(SUM(hs!F38:F46) + 4*hs!F47) / 13</f>
        <v>0.11189449567473925</v>
      </c>
      <c r="G37">
        <f>(SUM(hs!G38:G46) + 4*hs!G47) / 13</f>
        <v>0.13916473074357688</v>
      </c>
      <c r="H37">
        <f>(SUM(hs!H38:H46) + 4*hs!H47) / 13</f>
        <v>7.9507488494468148E-2</v>
      </c>
      <c r="I37">
        <f>(SUM(hs!I38:I46) + 4*hs!I47) / 13</f>
        <v>1.3277219463208461E-2</v>
      </c>
      <c r="J37">
        <f>(SUM(hs!J38:J46) + 4*hs!J47) / 13</f>
        <v>-7.5163189441683848E-2</v>
      </c>
      <c r="K37">
        <f>(SUM(hs!K38:K46) + 4*hs!K47) / 13</f>
        <v>-0.1394667821754545</v>
      </c>
      <c r="L37">
        <f>(SUM(hs!L38:L46) + 4*hs!L47) / 13</f>
        <v>-9.3874324768310105E-2</v>
      </c>
    </row>
    <row r="38" spans="2:12" x14ac:dyDescent="0.35">
      <c r="B38" s="1">
        <v>15</v>
      </c>
      <c r="C38">
        <f>(SUM(hs!C39:C47) + 4*hs!C48) / 13</f>
        <v>-1.2068474052636583E-4</v>
      </c>
      <c r="D38">
        <f>(SUM(hs!D39:D47) + 4*hs!D48) / 13</f>
        <v>2.9159812622497332E-2</v>
      </c>
      <c r="E38">
        <f>(SUM(hs!E39:E47) + 4*hs!E48) / 13</f>
        <v>5.9285376931179926E-2</v>
      </c>
      <c r="F38">
        <f>(SUM(hs!F39:F47) + 4*hs!F48) / 13</f>
        <v>9.1959698781152482E-2</v>
      </c>
      <c r="G38">
        <f>(SUM(hs!G39:G47) + 4*hs!G48) / 13</f>
        <v>0.11824589170260678</v>
      </c>
      <c r="H38">
        <f>(SUM(hs!H39:H47) + 4*hs!H48) / 13</f>
        <v>3.7028282279269235E-2</v>
      </c>
      <c r="I38">
        <f>(SUM(hs!I39:I47) + 4*hs!I48) / 13</f>
        <v>-2.7054780502901658E-2</v>
      </c>
      <c r="J38">
        <f>(SUM(hs!J39:J47) + 4*hs!J48) / 13</f>
        <v>-0.11218876868994292</v>
      </c>
      <c r="K38">
        <f>(SUM(hs!K39:K47) + 4*hs!K48) / 13</f>
        <v>-0.17370423031226784</v>
      </c>
      <c r="L38">
        <f>(SUM(hs!L39:L47) + 4*hs!L48) / 13</f>
        <v>-0.13002650167843849</v>
      </c>
    </row>
    <row r="39" spans="2:12" x14ac:dyDescent="0.35">
      <c r="B39" s="1">
        <v>16</v>
      </c>
      <c r="C39">
        <f>(SUM(hs!C40:C48) + 4*hs!C49) / 13</f>
        <v>-2.1025187774008566E-2</v>
      </c>
      <c r="D39">
        <f>(SUM(hs!D40:D48) + 4*hs!D49) / 13</f>
        <v>9.0590953469108244E-3</v>
      </c>
      <c r="E39">
        <f>(SUM(hs!E40:E48) + 4*hs!E49) / 13</f>
        <v>3.9974770793601705E-2</v>
      </c>
      <c r="F39">
        <f>(SUM(hs!F40:F48) + 4*hs!F49) / 13</f>
        <v>7.3448815951393354E-2</v>
      </c>
      <c r="G39">
        <f>(SUM(hs!G40:G48) + 4*hs!G49) / 13</f>
        <v>9.8821255450277409E-2</v>
      </c>
      <c r="H39">
        <f>(SUM(hs!H40:H48) + 4*hs!H49) / 13</f>
        <v>-4.8901571730158942E-3</v>
      </c>
      <c r="I39">
        <f>(SUM(hs!I40:I48) + 4*hs!I49) / 13</f>
        <v>-6.6794847920094089E-2</v>
      </c>
      <c r="J39">
        <f>(SUM(hs!J40:J48) + 4*hs!J49) / 13</f>
        <v>-0.14864353463007476</v>
      </c>
      <c r="K39">
        <f>(SUM(hs!K40:K48) + 4*hs!K49) / 13</f>
        <v>-0.20744109003068206</v>
      </c>
      <c r="L39">
        <f>(SUM(hs!L40:L48) + 4*hs!L49) / 13</f>
        <v>-0.16563717206687348</v>
      </c>
    </row>
    <row r="40" spans="2:12" x14ac:dyDescent="0.35">
      <c r="B40" s="1">
        <v>17</v>
      </c>
      <c r="C40">
        <f>(SUM(hs!C41:C49) + 4*hs!C50) / 13</f>
        <v>-4.9104358288912882E-4</v>
      </c>
      <c r="D40">
        <f>(SUM(hs!D41:D49) + 4*hs!D50) / 13</f>
        <v>2.8975282965620457E-2</v>
      </c>
      <c r="E40">
        <f>(SUM(hs!E41:E49) + 4*hs!E50) / 13</f>
        <v>5.9326275337164343E-2</v>
      </c>
      <c r="F40">
        <f>(SUM(hs!F41:F49) + 4*hs!F50) / 13</f>
        <v>9.1189077686774395E-2</v>
      </c>
      <c r="G40">
        <f>(SUM(hs!G41:G49) + 4*hs!G50) / 13</f>
        <v>0.12805214364549911</v>
      </c>
      <c r="H40">
        <f>(SUM(hs!H41:H49) + 4*hs!H50) / 13</f>
        <v>5.3823463716116654E-2</v>
      </c>
      <c r="I40">
        <f>(SUM(hs!I41:I49) + 4*hs!I50) / 13</f>
        <v>-7.2915398729642061E-2</v>
      </c>
      <c r="J40">
        <f>(SUM(hs!J41:J49) + 4*hs!J50) / 13</f>
        <v>-0.14978689218213329</v>
      </c>
      <c r="K40">
        <f>(SUM(hs!K41:K49) + 4*hs!K50) / 13</f>
        <v>-0.19686697623363469</v>
      </c>
      <c r="L40">
        <f>(SUM(hs!L41:L49) + 4*hs!L50) / 13</f>
        <v>-0.17956936979241733</v>
      </c>
    </row>
    <row r="41" spans="2:12" x14ac:dyDescent="0.35">
      <c r="B41" s="1">
        <v>18</v>
      </c>
      <c r="C41">
        <f>(SUM(hs!C42:C50) + 4*hs!C51) / 13</f>
        <v>6.2905069471517722E-2</v>
      </c>
      <c r="D41">
        <f>(SUM(hs!D42:D50) + 4*hs!D51) / 13</f>
        <v>9.0248278565440029E-2</v>
      </c>
      <c r="E41">
        <f>(SUM(hs!E42:E50) + 4*hs!E51) / 13</f>
        <v>0.11850192387781083</v>
      </c>
      <c r="F41">
        <f>(SUM(hs!F42:F50) + 4*hs!F51) / 13</f>
        <v>0.14761274781164402</v>
      </c>
      <c r="G41">
        <f>(SUM(hs!G42:G50) + 4*hs!G51) / 13</f>
        <v>0.19075324103939681</v>
      </c>
      <c r="H41">
        <f>(SUM(hs!H42:H50) + 4*hs!H51) / 13</f>
        <v>0.17067649990517353</v>
      </c>
      <c r="I41">
        <f>(SUM(hs!I42:I50) + 4*hs!I51) / 13</f>
        <v>3.9677444270566534E-2</v>
      </c>
      <c r="J41">
        <f>(SUM(hs!J42:J50) + 4*hs!J51) / 13</f>
        <v>-0.10074430758041525</v>
      </c>
      <c r="K41">
        <f>(SUM(hs!K42:K50) + 4*hs!K51) / 13</f>
        <v>-0.14380812317405353</v>
      </c>
      <c r="L41">
        <f>(SUM(hs!L42:L50) + 4*hs!L51) / 13</f>
        <v>-9.2935491769284034E-2</v>
      </c>
    </row>
    <row r="42" spans="2:12" x14ac:dyDescent="0.35">
      <c r="B42" s="1">
        <v>19</v>
      </c>
      <c r="C42">
        <f>(SUM(hs!C43:C51) + 4*hs!C52) / 13</f>
        <v>0.12395801957914131</v>
      </c>
      <c r="D42">
        <f>(SUM(hs!D43:D51) + 4*hs!D52) / 13</f>
        <v>0.14933970866308208</v>
      </c>
      <c r="E42">
        <f>(SUM(hs!E43:E51) + 4*hs!E52) / 13</f>
        <v>0.17557680563858266</v>
      </c>
      <c r="F42">
        <f>(SUM(hs!F43:F51) + 4*hs!F52) / 13</f>
        <v>0.20298603454657632</v>
      </c>
      <c r="G42">
        <f>(SUM(hs!G43:G51) + 4*hs!G52) / 13</f>
        <v>0.23979935436410924</v>
      </c>
      <c r="H42">
        <f>(SUM(hs!H43:H51) + 4*hs!H52) / 13</f>
        <v>0.2206201141552227</v>
      </c>
      <c r="I42">
        <f>(SUM(hs!I43:I51) + 4*hs!I52) / 13</f>
        <v>0.15227028727077518</v>
      </c>
      <c r="J42">
        <f>(SUM(hs!J43:J51) + 4*hs!J52) / 13</f>
        <v>7.8926417444343221E-3</v>
      </c>
      <c r="K42">
        <f>(SUM(hs!K43:K51) + 4*hs!K52) / 13</f>
        <v>-8.8095953912746522E-2</v>
      </c>
      <c r="L42">
        <f>(SUM(hs!L43:L51) + 4*hs!L52) / 13</f>
        <v>-5.7428919120040816E-3</v>
      </c>
    </row>
    <row r="43" spans="2:12" x14ac:dyDescent="0.35">
      <c r="B43" s="1">
        <v>20</v>
      </c>
      <c r="C43">
        <f>(SUM(hs!C44:C52) + 4*hs!C53) / 13</f>
        <v>0.18249999400904487</v>
      </c>
      <c r="D43">
        <f>(SUM(hs!D44:D52) + 4*hs!D53) / 13</f>
        <v>0.20608797581394089</v>
      </c>
      <c r="E43">
        <f>(SUM(hs!E44:E52) + 4*hs!E53) / 13</f>
        <v>0.230470121897177</v>
      </c>
      <c r="F43">
        <f>(SUM(hs!F44:F52) + 4*hs!F53) / 13</f>
        <v>0.25625855450163387</v>
      </c>
      <c r="G43">
        <f>(SUM(hs!G44:G52) + 4*hs!G53) / 13</f>
        <v>0.28779508429888434</v>
      </c>
      <c r="H43">
        <f>(SUM(hs!H44:H52) + 4*hs!H53) / 13</f>
        <v>0.25690874433608657</v>
      </c>
      <c r="I43">
        <f>(SUM(hs!I44:I52) + 4*hs!I53) / 13</f>
        <v>0.19795370833197609</v>
      </c>
      <c r="J43">
        <f>(SUM(hs!J44:J52) + 4*hs!J53) / 13</f>
        <v>0.11652959106928386</v>
      </c>
      <c r="K43">
        <f>(SUM(hs!K44:K52) + 4*hs!K53) / 13</f>
        <v>2.5308523040868176E-2</v>
      </c>
      <c r="L43">
        <f>(SUM(hs!L44:L52) + 4*hs!L53) / 13</f>
        <v>8.1449707945275895E-2</v>
      </c>
    </row>
    <row r="44" spans="2:12" x14ac:dyDescent="0.35">
      <c r="B44" s="1">
        <v>21</v>
      </c>
      <c r="C44">
        <f>(SUM(hs!C45:C53) + 4*hs!C54) / 13</f>
        <v>0.2383507494576298</v>
      </c>
      <c r="D44">
        <f>(SUM(hs!D45:D53) + 4*hs!D54) / 13</f>
        <v>0.26032526728707961</v>
      </c>
      <c r="E44">
        <f>(SUM(hs!E45:E53) + 4*hs!E54) / 13</f>
        <v>0.28302027520898798</v>
      </c>
      <c r="F44">
        <f>(SUM(hs!F45:F53) + 4*hs!F54) / 13</f>
        <v>0.30734950895451402</v>
      </c>
      <c r="G44">
        <f>(SUM(hs!G45:G53) + 4*hs!G54) / 13</f>
        <v>0.33369004745378478</v>
      </c>
      <c r="H44">
        <f>(SUM(hs!H45:H53) + 4*hs!H54) / 13</f>
        <v>0.29214699112701309</v>
      </c>
      <c r="I44">
        <f>(SUM(hs!I45:I53) + 4*hs!I54) / 13</f>
        <v>0.22998214532399175</v>
      </c>
      <c r="J44">
        <f>(SUM(hs!J45:J53) + 4*hs!J54) / 13</f>
        <v>0.15825711845512572</v>
      </c>
      <c r="K44">
        <f>(SUM(hs!K45:K53) + 4*hs!K54) / 13</f>
        <v>0.11948223076371363</v>
      </c>
      <c r="L44">
        <f>(SUM(hs!L45:L53) + 4*hs!L54) / 13</f>
        <v>0.14300128216153027</v>
      </c>
    </row>
    <row r="45" spans="2:12" x14ac:dyDescent="0.35">
      <c r="B45" s="1">
        <v>22</v>
      </c>
      <c r="C45">
        <f>C12</f>
        <v>-0.25338998596663803</v>
      </c>
      <c r="D45">
        <f t="shared" ref="D45:L45" si="0">D12</f>
        <v>-0.2336908997980866</v>
      </c>
      <c r="E45">
        <f t="shared" si="0"/>
        <v>-0.21353655324507695</v>
      </c>
      <c r="F45">
        <f t="shared" si="0"/>
        <v>-0.19327116942628339</v>
      </c>
      <c r="G45">
        <f t="shared" si="0"/>
        <v>-0.17052619990757945</v>
      </c>
      <c r="H45">
        <f t="shared" si="0"/>
        <v>-0.21284771451731427</v>
      </c>
      <c r="I45">
        <f t="shared" si="0"/>
        <v>-0.27157480502428616</v>
      </c>
      <c r="J45">
        <f t="shared" si="0"/>
        <v>-0.3400132806089356</v>
      </c>
      <c r="K45">
        <f t="shared" si="0"/>
        <v>-0.38104299284808757</v>
      </c>
      <c r="L45">
        <f t="shared" si="0"/>
        <v>-0.35054034044008009</v>
      </c>
    </row>
    <row r="46" spans="2:12" x14ac:dyDescent="0.35">
      <c r="B46" s="1">
        <v>23</v>
      </c>
      <c r="C46">
        <f t="shared" ref="C46:L46" si="1">C13</f>
        <v>-0.30779123771977063</v>
      </c>
      <c r="D46">
        <f t="shared" si="1"/>
        <v>-0.29121011293380095</v>
      </c>
      <c r="E46">
        <f t="shared" si="1"/>
        <v>-0.27422400639931427</v>
      </c>
      <c r="F46">
        <f t="shared" si="1"/>
        <v>-0.25733327243893911</v>
      </c>
      <c r="G46">
        <f t="shared" si="1"/>
        <v>-0.23562627561296373</v>
      </c>
      <c r="H46">
        <f t="shared" si="1"/>
        <v>-0.26907287776607752</v>
      </c>
      <c r="I46">
        <f t="shared" si="1"/>
        <v>-0.32360517609397998</v>
      </c>
      <c r="J46">
        <f t="shared" si="1"/>
        <v>-0.38715518913686875</v>
      </c>
      <c r="K46">
        <f t="shared" si="1"/>
        <v>-0.42525420764465277</v>
      </c>
      <c r="L46">
        <f t="shared" si="1"/>
        <v>-0.3969303161229315</v>
      </c>
    </row>
    <row r="47" spans="2:12" x14ac:dyDescent="0.35">
      <c r="B47" s="1">
        <v>24</v>
      </c>
      <c r="C47">
        <f t="shared" ref="C47:L47" si="2">C14</f>
        <v>-0.36219248947290311</v>
      </c>
      <c r="D47">
        <f t="shared" si="2"/>
        <v>-0.34872932606951529</v>
      </c>
      <c r="E47">
        <f t="shared" si="2"/>
        <v>-0.33491145955355167</v>
      </c>
      <c r="F47">
        <f t="shared" si="2"/>
        <v>-0.32139537545159491</v>
      </c>
      <c r="G47">
        <f t="shared" si="2"/>
        <v>-0.30072635131834802</v>
      </c>
      <c r="H47">
        <f t="shared" si="2"/>
        <v>-0.3212819579256434</v>
      </c>
      <c r="I47">
        <f t="shared" si="2"/>
        <v>-0.37191909208726709</v>
      </c>
      <c r="J47">
        <f t="shared" si="2"/>
        <v>-0.43092981848423528</v>
      </c>
      <c r="K47">
        <f t="shared" si="2"/>
        <v>-0.46630747852717758</v>
      </c>
      <c r="L47">
        <f t="shared" si="2"/>
        <v>-0.44000672211415065</v>
      </c>
    </row>
    <row r="48" spans="2:12" x14ac:dyDescent="0.35">
      <c r="B48" s="1">
        <v>25</v>
      </c>
      <c r="C48">
        <f t="shared" ref="C48:L48" si="3">C15</f>
        <v>-0.4165937412260356</v>
      </c>
      <c r="D48">
        <f t="shared" si="3"/>
        <v>-0.40624853920522963</v>
      </c>
      <c r="E48">
        <f t="shared" si="3"/>
        <v>-0.39559891270778902</v>
      </c>
      <c r="F48">
        <f t="shared" si="3"/>
        <v>-0.38545747846425066</v>
      </c>
      <c r="G48">
        <f t="shared" si="3"/>
        <v>-0.36582642702373236</v>
      </c>
      <c r="H48">
        <f t="shared" si="3"/>
        <v>-0.36976181807381175</v>
      </c>
      <c r="I48">
        <f t="shared" si="3"/>
        <v>-0.41678201408103371</v>
      </c>
      <c r="J48">
        <f t="shared" si="3"/>
        <v>-0.47157768859250421</v>
      </c>
      <c r="K48">
        <f t="shared" si="3"/>
        <v>-0.5044283729180935</v>
      </c>
      <c r="L48">
        <f t="shared" si="3"/>
        <v>-0.4800062419631399</v>
      </c>
    </row>
    <row r="49" spans="2:12" x14ac:dyDescent="0.35">
      <c r="B49" s="1">
        <v>26</v>
      </c>
      <c r="C49">
        <f t="shared" ref="C49:L49" si="4">C16</f>
        <v>-0.47099499297916814</v>
      </c>
      <c r="D49">
        <f t="shared" si="4"/>
        <v>-0.46376775234094403</v>
      </c>
      <c r="E49">
        <f t="shared" si="4"/>
        <v>-0.45628636586202637</v>
      </c>
      <c r="F49">
        <f t="shared" si="4"/>
        <v>-0.44951958147690646</v>
      </c>
      <c r="G49">
        <f t="shared" si="4"/>
        <v>-0.43092650272911659</v>
      </c>
      <c r="H49">
        <f t="shared" si="4"/>
        <v>-0.41477883106853947</v>
      </c>
      <c r="I49">
        <f t="shared" si="4"/>
        <v>-0.45844044164667419</v>
      </c>
      <c r="J49">
        <f t="shared" si="4"/>
        <v>-0.50932213940732529</v>
      </c>
      <c r="K49">
        <f t="shared" si="4"/>
        <v>-0.53982634628108683</v>
      </c>
      <c r="L49">
        <f t="shared" si="4"/>
        <v>-0.51714865325148707</v>
      </c>
    </row>
    <row r="50" spans="2:12" x14ac:dyDescent="0.35">
      <c r="B50" s="1">
        <v>27</v>
      </c>
      <c r="C50">
        <f t="shared" ref="C50:L50" si="5">C17</f>
        <v>-0.53615079392674181</v>
      </c>
      <c r="D50">
        <f t="shared" si="5"/>
        <v>-0.53167419530828441</v>
      </c>
      <c r="E50">
        <f t="shared" si="5"/>
        <v>-0.52701149100469435</v>
      </c>
      <c r="F50">
        <f t="shared" si="5"/>
        <v>-0.52298562951037375</v>
      </c>
      <c r="G50">
        <f t="shared" si="5"/>
        <v>-0.50875259201168133</v>
      </c>
      <c r="H50">
        <f t="shared" si="5"/>
        <v>-0.48348583187756294</v>
      </c>
      <c r="I50">
        <f t="shared" si="5"/>
        <v>-0.50598267464294744</v>
      </c>
      <c r="J50">
        <f t="shared" si="5"/>
        <v>-0.55369489020384699</v>
      </c>
      <c r="K50">
        <f t="shared" si="5"/>
        <v>-0.58446322059425448</v>
      </c>
      <c r="L50">
        <f t="shared" si="5"/>
        <v>-0.55729992440573806</v>
      </c>
    </row>
    <row r="51" spans="2:12" x14ac:dyDescent="0.35">
      <c r="B51" s="1">
        <v>28</v>
      </c>
      <c r="C51">
        <f t="shared" ref="C51:L51" si="6">C18</f>
        <v>-0.62243863255911769</v>
      </c>
      <c r="D51">
        <f t="shared" si="6"/>
        <v>-0.62000497014223144</v>
      </c>
      <c r="E51">
        <f t="shared" si="6"/>
        <v>-0.6174618323275779</v>
      </c>
      <c r="F51">
        <f t="shared" si="6"/>
        <v>-0.61525956758546418</v>
      </c>
      <c r="G51">
        <f t="shared" si="6"/>
        <v>-0.60747904709221201</v>
      </c>
      <c r="H51">
        <f t="shared" si="6"/>
        <v>-0.59114384474960546</v>
      </c>
      <c r="I51">
        <f t="shared" si="6"/>
        <v>-0.59105585530595706</v>
      </c>
      <c r="J51">
        <f t="shared" si="6"/>
        <v>-0.61652847815204459</v>
      </c>
      <c r="K51">
        <f t="shared" si="6"/>
        <v>-0.64767081799452464</v>
      </c>
      <c r="L51">
        <f t="shared" si="6"/>
        <v>-0.62651539551241575</v>
      </c>
    </row>
    <row r="52" spans="2:12" x14ac:dyDescent="0.35">
      <c r="B52" s="1">
        <v>29</v>
      </c>
      <c r="C52">
        <f t="shared" ref="C52:L52" si="7">C19</f>
        <v>-0.72907745456070161</v>
      </c>
      <c r="D52">
        <f t="shared" si="7"/>
        <v>-0.72803288834205937</v>
      </c>
      <c r="E52">
        <f t="shared" si="7"/>
        <v>-0.72693713423738526</v>
      </c>
      <c r="F52">
        <f t="shared" si="7"/>
        <v>-0.72599126790553226</v>
      </c>
      <c r="G52">
        <f t="shared" si="7"/>
        <v>-0.72255420661431335</v>
      </c>
      <c r="H52">
        <f t="shared" si="7"/>
        <v>-0.71544972903833093</v>
      </c>
      <c r="I52">
        <f t="shared" si="7"/>
        <v>-0.71365998363570271</v>
      </c>
      <c r="J52">
        <f t="shared" si="7"/>
        <v>-0.71557438254185846</v>
      </c>
      <c r="K52">
        <f t="shared" si="7"/>
        <v>-0.72944913848189696</v>
      </c>
      <c r="L52">
        <f t="shared" si="7"/>
        <v>-0.72479506657151993</v>
      </c>
    </row>
    <row r="53" spans="2:12" x14ac:dyDescent="0.35">
      <c r="B53" s="1">
        <v>30</v>
      </c>
      <c r="C53">
        <f t="shared" ref="C53:L53" si="8">C20</f>
        <v>-0.85523026803891988</v>
      </c>
      <c r="D53">
        <f t="shared" si="8"/>
        <v>-0.85497689559217305</v>
      </c>
      <c r="E53">
        <f t="shared" si="8"/>
        <v>-0.85471020823339083</v>
      </c>
      <c r="F53">
        <f t="shared" si="8"/>
        <v>-0.85448047487728607</v>
      </c>
      <c r="G53">
        <f t="shared" si="8"/>
        <v>-0.85362794278134002</v>
      </c>
      <c r="H53">
        <f t="shared" si="8"/>
        <v>-0.85185182338734444</v>
      </c>
      <c r="I53">
        <f t="shared" si="8"/>
        <v>-0.85149191898584875</v>
      </c>
      <c r="J53">
        <f t="shared" si="8"/>
        <v>-0.85083260337328892</v>
      </c>
      <c r="K53">
        <f t="shared" si="8"/>
        <v>-0.84902895128714095</v>
      </c>
      <c r="L53">
        <f t="shared" si="8"/>
        <v>-0.85213893758305104</v>
      </c>
    </row>
    <row r="54" spans="2:12" x14ac:dyDescent="0.35">
      <c r="B54" s="1">
        <v>31</v>
      </c>
      <c r="C54">
        <f t="shared" ref="C54:L54" si="9">C21</f>
        <v>-1</v>
      </c>
      <c r="D54">
        <f t="shared" si="9"/>
        <v>-1</v>
      </c>
      <c r="E54">
        <f t="shared" si="9"/>
        <v>-1</v>
      </c>
      <c r="F54">
        <f t="shared" si="9"/>
        <v>-1</v>
      </c>
      <c r="G54">
        <f t="shared" si="9"/>
        <v>-1</v>
      </c>
      <c r="H54">
        <f t="shared" si="9"/>
        <v>-1</v>
      </c>
      <c r="I54">
        <f t="shared" si="9"/>
        <v>-1</v>
      </c>
      <c r="J54">
        <f t="shared" si="9"/>
        <v>-1</v>
      </c>
      <c r="K54">
        <f t="shared" si="9"/>
        <v>-1</v>
      </c>
      <c r="L54">
        <f t="shared" si="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1E8E-DBEC-46BB-9081-41016C93F05C}">
  <dimension ref="B1:X62"/>
  <sheetViews>
    <sheetView showGridLines="0" topLeftCell="G1" workbookViewId="0">
      <selection activeCell="V49" sqref="V49"/>
    </sheetView>
  </sheetViews>
  <sheetFormatPr defaultRowHeight="14.5" x14ac:dyDescent="0.35"/>
  <cols>
    <col min="1" max="1" width="2.453125" customWidth="1"/>
    <col min="2" max="2" width="8.7265625" style="1"/>
  </cols>
  <sheetData>
    <row r="1" spans="2:24" x14ac:dyDescent="0.35">
      <c r="C1" s="6" t="s">
        <v>11</v>
      </c>
    </row>
    <row r="2" spans="2:24" x14ac:dyDescent="0.35">
      <c r="C2" s="3" t="s">
        <v>3</v>
      </c>
      <c r="D2" s="4"/>
      <c r="E2" s="4"/>
      <c r="F2" s="4"/>
      <c r="G2" s="4"/>
      <c r="H2" s="4"/>
      <c r="I2" s="4"/>
      <c r="J2" s="4"/>
      <c r="K2" s="4"/>
      <c r="L2" s="5"/>
      <c r="N2" s="1"/>
      <c r="O2" s="3" t="s">
        <v>3</v>
      </c>
      <c r="P2" s="4"/>
      <c r="Q2" s="4"/>
      <c r="R2" s="4"/>
      <c r="S2" s="4"/>
      <c r="T2" s="4"/>
      <c r="U2" s="4"/>
      <c r="V2" s="4"/>
      <c r="W2" s="4"/>
      <c r="X2" s="5"/>
    </row>
    <row r="3" spans="2:24" x14ac:dyDescent="0.35">
      <c r="B3" s="2" t="s">
        <v>1</v>
      </c>
      <c r="C3" s="2">
        <v>2</v>
      </c>
      <c r="D3" s="2">
        <v>3</v>
      </c>
      <c r="E3" s="2">
        <v>4</v>
      </c>
      <c r="F3" s="2">
        <v>5</v>
      </c>
      <c r="G3" s="2">
        <v>6</v>
      </c>
      <c r="H3" s="2">
        <v>7</v>
      </c>
      <c r="I3" s="2">
        <v>8</v>
      </c>
      <c r="J3" s="2">
        <v>9</v>
      </c>
      <c r="K3" s="2">
        <v>10</v>
      </c>
      <c r="L3" s="2" t="s">
        <v>4</v>
      </c>
      <c r="N3" s="2" t="s">
        <v>1</v>
      </c>
      <c r="O3" s="2">
        <v>2</v>
      </c>
      <c r="P3" s="2">
        <v>3</v>
      </c>
      <c r="Q3" s="2">
        <v>4</v>
      </c>
      <c r="R3" s="2">
        <v>5</v>
      </c>
      <c r="S3" s="2">
        <v>6</v>
      </c>
      <c r="T3" s="2">
        <v>7</v>
      </c>
      <c r="U3" s="2">
        <v>8</v>
      </c>
      <c r="V3" s="2">
        <v>9</v>
      </c>
      <c r="W3" s="2">
        <v>10</v>
      </c>
      <c r="X3" s="2" t="s">
        <v>4</v>
      </c>
    </row>
    <row r="4" spans="2:24" x14ac:dyDescent="0.35">
      <c r="B4" s="1">
        <v>4</v>
      </c>
      <c r="C4">
        <f>MAX(stand!C4, hit!C4)</f>
        <v>-0.11491332761892134</v>
      </c>
      <c r="D4">
        <f>MAX(stand!D4, hit!D4)</f>
        <v>-8.2613314299744375E-2</v>
      </c>
      <c r="E4">
        <f>MAX(stand!E4, hit!E4)</f>
        <v>-4.9367420106916908E-2</v>
      </c>
      <c r="F4">
        <f>MAX(stand!F4, hit!F4)</f>
        <v>-1.2379926519926384E-2</v>
      </c>
      <c r="G4">
        <f>MAX(stand!G4, hit!G4)</f>
        <v>1.1130417280979889E-2</v>
      </c>
      <c r="H4">
        <f>MAX(stand!H4, hit!H4)</f>
        <v>-8.8279201058463722E-2</v>
      </c>
      <c r="I4">
        <f>MAX(stand!I4, hit!I4)</f>
        <v>-0.15933415266020509</v>
      </c>
      <c r="J4">
        <f>MAX(stand!J4, hit!J4)</f>
        <v>-0.24066617915336547</v>
      </c>
      <c r="K4">
        <f>MAX(stand!K4, hit!K4)</f>
        <v>-0.28919791448567511</v>
      </c>
      <c r="L4">
        <f>MAX(stand!L4, hit!L4)</f>
        <v>-0.25307699440390868</v>
      </c>
      <c r="N4" s="1">
        <v>4</v>
      </c>
      <c r="O4" s="1" t="str">
        <f>IF(C4=stand!C4, "S", "H")</f>
        <v>H</v>
      </c>
      <c r="P4" s="1" t="str">
        <f>IF(D4=stand!D4, "S", "H")</f>
        <v>H</v>
      </c>
      <c r="Q4" s="1" t="str">
        <f>IF(E4=stand!E4, "S", "H")</f>
        <v>H</v>
      </c>
      <c r="R4" s="1" t="str">
        <f>IF(F4=stand!F4, "S", "H")</f>
        <v>H</v>
      </c>
      <c r="S4" s="1" t="str">
        <f>IF(G4=stand!G4, "S", "H")</f>
        <v>H</v>
      </c>
      <c r="T4" s="1" t="str">
        <f>IF(H4=stand!H4, "S", "H")</f>
        <v>H</v>
      </c>
      <c r="U4" s="1" t="str">
        <f>IF(I4=stand!I4, "S", "H")</f>
        <v>H</v>
      </c>
      <c r="V4" s="1" t="str">
        <f>IF(J4=stand!J4, "S", "H")</f>
        <v>H</v>
      </c>
      <c r="W4" s="1" t="str">
        <f>IF(K4=stand!K4, "S", "H")</f>
        <v>H</v>
      </c>
      <c r="X4" s="1" t="str">
        <f>IF(L4=stand!L4, "S", "H")</f>
        <v>H</v>
      </c>
    </row>
    <row r="5" spans="2:24" x14ac:dyDescent="0.35">
      <c r="B5" s="1">
        <v>5</v>
      </c>
      <c r="C5">
        <f>MAX(stand!C5, hit!C5)</f>
        <v>-0.12821556706374745</v>
      </c>
      <c r="D5">
        <f>MAX(stand!D5, hit!D5)</f>
        <v>-9.5310227261489883E-2</v>
      </c>
      <c r="E5">
        <f>MAX(stand!E5, hit!E5)</f>
        <v>-6.1479464199694238E-2</v>
      </c>
      <c r="F5">
        <f>MAX(stand!F5, hit!F5)</f>
        <v>-2.397897039185962E-2</v>
      </c>
      <c r="G5">
        <f>MAX(stand!G5, hit!G5)</f>
        <v>-1.1863378384400908E-3</v>
      </c>
      <c r="H5">
        <f>MAX(stand!H5, hit!H5)</f>
        <v>-0.11944744188414852</v>
      </c>
      <c r="I5">
        <f>MAX(stand!I5, hit!I5)</f>
        <v>-0.18809330390318518</v>
      </c>
      <c r="J5">
        <f>MAX(stand!J5, hit!J5)</f>
        <v>-0.2666150533579591</v>
      </c>
      <c r="K5">
        <f>MAX(stand!K5, hit!K5)</f>
        <v>-0.31341164336497107</v>
      </c>
      <c r="L5">
        <f>MAX(stand!L5, hit!L5)</f>
        <v>-0.27857459755181968</v>
      </c>
      <c r="N5" s="1">
        <v>5</v>
      </c>
      <c r="O5" s="1" t="str">
        <f>IF(C5=stand!C5, "S", "H")</f>
        <v>H</v>
      </c>
      <c r="P5" s="1" t="str">
        <f>IF(D5=stand!D5, "S", "H")</f>
        <v>H</v>
      </c>
      <c r="Q5" s="1" t="str">
        <f>IF(E5=stand!E5, "S", "H")</f>
        <v>H</v>
      </c>
      <c r="R5" s="1" t="str">
        <f>IF(F5=stand!F5, "S", "H")</f>
        <v>H</v>
      </c>
      <c r="S5" s="1" t="str">
        <f>IF(G5=stand!G5, "S", "H")</f>
        <v>H</v>
      </c>
      <c r="T5" s="1" t="str">
        <f>IF(H5=stand!H5, "S", "H")</f>
        <v>H</v>
      </c>
      <c r="U5" s="1" t="str">
        <f>IF(I5=stand!I5, "S", "H")</f>
        <v>H</v>
      </c>
      <c r="V5" s="1" t="str">
        <f>IF(J5=stand!J5, "S", "H")</f>
        <v>H</v>
      </c>
      <c r="W5" s="1" t="str">
        <f>IF(K5=stand!K5, "S", "H")</f>
        <v>H</v>
      </c>
      <c r="X5" s="1" t="str">
        <f>IF(L5=stand!L5, "S", "H")</f>
        <v>H</v>
      </c>
    </row>
    <row r="6" spans="2:24" x14ac:dyDescent="0.35">
      <c r="B6" s="1">
        <v>6</v>
      </c>
      <c r="C6">
        <f>MAX(stand!C6, hit!C6)</f>
        <v>-0.14075911746001987</v>
      </c>
      <c r="D6">
        <f>MAX(stand!D6, hit!D6)</f>
        <v>-0.10729107800860836</v>
      </c>
      <c r="E6">
        <f>MAX(stand!E6, hit!E6)</f>
        <v>-7.2917141926387305E-2</v>
      </c>
      <c r="F6">
        <f>MAX(stand!F6, hit!F6)</f>
        <v>-3.4915973330102178E-2</v>
      </c>
      <c r="G6">
        <f>MAX(stand!G6, hit!G6)</f>
        <v>-1.3005835529874204E-2</v>
      </c>
      <c r="H6">
        <f>MAX(stand!H6, hit!H6)</f>
        <v>-0.15193270723669944</v>
      </c>
      <c r="I6">
        <f>MAX(stand!I6, hit!I6)</f>
        <v>-0.21724188132078476</v>
      </c>
      <c r="J6">
        <f>MAX(stand!J6, hit!J6)</f>
        <v>-0.29264070019772598</v>
      </c>
      <c r="K6">
        <f>MAX(stand!K6, hit!K6)</f>
        <v>-0.33774944037840804</v>
      </c>
      <c r="L6">
        <f>MAX(stand!L6, hit!L6)</f>
        <v>-0.30414663097569938</v>
      </c>
      <c r="N6" s="1">
        <v>6</v>
      </c>
      <c r="O6" s="1" t="str">
        <f>IF(C6=stand!C6, "S", "H")</f>
        <v>H</v>
      </c>
      <c r="P6" s="1" t="str">
        <f>IF(D6=stand!D6, "S", "H")</f>
        <v>H</v>
      </c>
      <c r="Q6" s="1" t="str">
        <f>IF(E6=stand!E6, "S", "H")</f>
        <v>H</v>
      </c>
      <c r="R6" s="1" t="str">
        <f>IF(F6=stand!F6, "S", "H")</f>
        <v>H</v>
      </c>
      <c r="S6" s="1" t="str">
        <f>IF(G6=stand!G6, "S", "H")</f>
        <v>H</v>
      </c>
      <c r="T6" s="1" t="str">
        <f>IF(H6=stand!H6, "S", "H")</f>
        <v>H</v>
      </c>
      <c r="U6" s="1" t="str">
        <f>IF(I6=stand!I6, "S", "H")</f>
        <v>H</v>
      </c>
      <c r="V6" s="1" t="str">
        <f>IF(J6=stand!J6, "S", "H")</f>
        <v>H</v>
      </c>
      <c r="W6" s="1" t="str">
        <f>IF(K6=stand!K6, "S", "H")</f>
        <v>H</v>
      </c>
      <c r="X6" s="1" t="str">
        <f>IF(L6=stand!L6, "S", "H")</f>
        <v>H</v>
      </c>
    </row>
    <row r="7" spans="2:24" x14ac:dyDescent="0.35">
      <c r="B7" s="1">
        <v>7</v>
      </c>
      <c r="C7">
        <f>MAX(stand!C7, hit!C7)</f>
        <v>-0.10918342786661633</v>
      </c>
      <c r="D7">
        <f>MAX(stand!D7, hit!D7)</f>
        <v>-7.658298190446361E-2</v>
      </c>
      <c r="E7">
        <f>MAX(stand!E7, hit!E7)</f>
        <v>-4.3021794004341876E-2</v>
      </c>
      <c r="F7">
        <f>MAX(stand!F7, hit!F7)</f>
        <v>-7.2713609029408845E-3</v>
      </c>
      <c r="G7">
        <f>MAX(stand!G7, hit!G7)</f>
        <v>2.9185342353860964E-2</v>
      </c>
      <c r="H7">
        <f>MAX(stand!H7, hit!H7)</f>
        <v>-6.8807799580427764E-2</v>
      </c>
      <c r="I7">
        <f>MAX(stand!I7, hit!I7)</f>
        <v>-0.21060476872434966</v>
      </c>
      <c r="J7">
        <f>MAX(stand!J7, hit!J7)</f>
        <v>-0.28536544048687662</v>
      </c>
      <c r="K7">
        <f>MAX(stand!K7, hit!K7)</f>
        <v>-0.31905479139833842</v>
      </c>
      <c r="L7">
        <f>MAX(stand!L7, hit!L7)</f>
        <v>-0.31007165033163697</v>
      </c>
      <c r="N7" s="1">
        <v>7</v>
      </c>
      <c r="O7" s="1" t="str">
        <f>IF(C7=stand!C7, "S", "H")</f>
        <v>H</v>
      </c>
      <c r="P7" s="1" t="str">
        <f>IF(D7=stand!D7, "S", "H")</f>
        <v>H</v>
      </c>
      <c r="Q7" s="1" t="str">
        <f>IF(E7=stand!E7, "S", "H")</f>
        <v>H</v>
      </c>
      <c r="R7" s="1" t="str">
        <f>IF(F7=stand!F7, "S", "H")</f>
        <v>H</v>
      </c>
      <c r="S7" s="1" t="str">
        <f>IF(G7=stand!G7, "S", "H")</f>
        <v>H</v>
      </c>
      <c r="T7" s="1" t="str">
        <f>IF(H7=stand!H7, "S", "H")</f>
        <v>H</v>
      </c>
      <c r="U7" s="1" t="str">
        <f>IF(I7=stand!I7, "S", "H")</f>
        <v>H</v>
      </c>
      <c r="V7" s="1" t="str">
        <f>IF(J7=stand!J7, "S", "H")</f>
        <v>H</v>
      </c>
      <c r="W7" s="1" t="str">
        <f>IF(K7=stand!K7, "S", "H")</f>
        <v>H</v>
      </c>
      <c r="X7" s="1" t="str">
        <f>IF(L7=stand!L7, "S", "H")</f>
        <v>H</v>
      </c>
    </row>
    <row r="8" spans="2:24" x14ac:dyDescent="0.35">
      <c r="B8" s="1">
        <v>8</v>
      </c>
      <c r="C8">
        <f>MAX(stand!C8, hit!C8)</f>
        <v>-2.1798188008805668E-2</v>
      </c>
      <c r="D8">
        <f>MAX(stand!D8, hit!D8)</f>
        <v>8.0052625306546651E-3</v>
      </c>
      <c r="E8">
        <f>MAX(stand!E8, hit!E8)</f>
        <v>3.8784473277208811E-2</v>
      </c>
      <c r="F8">
        <f>MAX(stand!F8, hit!F8)</f>
        <v>7.0804635983033826E-2</v>
      </c>
      <c r="G8">
        <f>MAX(stand!G8, hit!G8)</f>
        <v>0.11496015009622332</v>
      </c>
      <c r="H8">
        <f>MAX(stand!H8, hit!H8)</f>
        <v>8.2207439363742862E-2</v>
      </c>
      <c r="I8">
        <f>MAX(stand!I8, hit!I8)</f>
        <v>-5.9898275658656304E-2</v>
      </c>
      <c r="J8">
        <f>MAX(stand!J8, hit!J8)</f>
        <v>-0.21018633199821762</v>
      </c>
      <c r="K8">
        <f>MAX(stand!K8, hit!K8)</f>
        <v>-0.24937508055334259</v>
      </c>
      <c r="L8">
        <f>MAX(stand!L8, hit!L8)</f>
        <v>-0.1970288105741636</v>
      </c>
      <c r="N8" s="1">
        <v>8</v>
      </c>
      <c r="O8" s="1" t="str">
        <f>IF(C8=stand!C8, "S", "H")</f>
        <v>H</v>
      </c>
      <c r="P8" s="1" t="str">
        <f>IF(D8=stand!D8, "S", "H")</f>
        <v>H</v>
      </c>
      <c r="Q8" s="1" t="str">
        <f>IF(E8=stand!E8, "S", "H")</f>
        <v>H</v>
      </c>
      <c r="R8" s="1" t="str">
        <f>IF(F8=stand!F8, "S", "H")</f>
        <v>H</v>
      </c>
      <c r="S8" s="1" t="str">
        <f>IF(G8=stand!G8, "S", "H")</f>
        <v>H</v>
      </c>
      <c r="T8" s="1" t="str">
        <f>IF(H8=stand!H8, "S", "H")</f>
        <v>H</v>
      </c>
      <c r="U8" s="1" t="str">
        <f>IF(I8=stand!I8, "S", "H")</f>
        <v>H</v>
      </c>
      <c r="V8" s="1" t="str">
        <f>IF(J8=stand!J8, "S", "H")</f>
        <v>H</v>
      </c>
      <c r="W8" s="1" t="str">
        <f>IF(K8=stand!K8, "S", "H")</f>
        <v>H</v>
      </c>
      <c r="X8" s="1" t="str">
        <f>IF(L8=stand!L8, "S", "H")</f>
        <v>H</v>
      </c>
    </row>
    <row r="9" spans="2:24" x14ac:dyDescent="0.35">
      <c r="B9" s="1">
        <v>9</v>
      </c>
      <c r="C9">
        <f>MAX(stand!C9, hit!C9)</f>
        <v>7.4446037576340524E-2</v>
      </c>
      <c r="D9">
        <f>MAX(stand!D9, hit!D9)</f>
        <v>0.10126470173887674</v>
      </c>
      <c r="E9">
        <f>MAX(stand!E9, hit!E9)</f>
        <v>0.12898088119574178</v>
      </c>
      <c r="F9">
        <f>MAX(stand!F9, hit!F9)</f>
        <v>0.15803185626651736</v>
      </c>
      <c r="G9">
        <f>MAX(stand!G9, hit!G9)</f>
        <v>0.19601883925727884</v>
      </c>
      <c r="H9">
        <f>MAX(stand!H9, hit!H9)</f>
        <v>0.17186785993695267</v>
      </c>
      <c r="I9">
        <f>MAX(stand!I9, hit!I9)</f>
        <v>9.8376217435392543E-2</v>
      </c>
      <c r="J9">
        <f>MAX(stand!J9, hit!J9)</f>
        <v>-5.2178053462651711E-2</v>
      </c>
      <c r="K9">
        <f>MAX(stand!K9, hit!K9)</f>
        <v>-0.15295298487455075</v>
      </c>
      <c r="L9">
        <f>MAX(stand!L9, hit!L9)</f>
        <v>-6.5680778778066204E-2</v>
      </c>
      <c r="N9" s="1">
        <v>9</v>
      </c>
      <c r="O9" s="1" t="str">
        <f>IF(C9=stand!C9, "S", "H")</f>
        <v>H</v>
      </c>
      <c r="P9" s="1" t="str">
        <f>IF(D9=stand!D9, "S", "H")</f>
        <v>H</v>
      </c>
      <c r="Q9" s="1" t="str">
        <f>IF(E9=stand!E9, "S", "H")</f>
        <v>H</v>
      </c>
      <c r="R9" s="1" t="str">
        <f>IF(F9=stand!F9, "S", "H")</f>
        <v>H</v>
      </c>
      <c r="S9" s="1" t="str">
        <f>IF(G9=stand!G9, "S", "H")</f>
        <v>H</v>
      </c>
      <c r="T9" s="1" t="str">
        <f>IF(H9=stand!H9, "S", "H")</f>
        <v>H</v>
      </c>
      <c r="U9" s="1" t="str">
        <f>IF(I9=stand!I9, "S", "H")</f>
        <v>H</v>
      </c>
      <c r="V9" s="1" t="str">
        <f>IF(J9=stand!J9, "S", "H")</f>
        <v>H</v>
      </c>
      <c r="W9" s="1" t="str">
        <f>IF(K9=stand!K9, "S", "H")</f>
        <v>H</v>
      </c>
      <c r="X9" s="1" t="str">
        <f>IF(L9=stand!L9, "S", "H")</f>
        <v>H</v>
      </c>
    </row>
    <row r="10" spans="2:24" x14ac:dyDescent="0.35">
      <c r="B10" s="1">
        <v>10</v>
      </c>
      <c r="C10">
        <f>MAX(stand!C10, hit!C10)</f>
        <v>0.18249999400904487</v>
      </c>
      <c r="D10">
        <f>MAX(stand!D10, hit!D10)</f>
        <v>0.20608797581394089</v>
      </c>
      <c r="E10">
        <f>MAX(stand!E10, hit!E10)</f>
        <v>0.230470121897177</v>
      </c>
      <c r="F10">
        <f>MAX(stand!F10, hit!F10)</f>
        <v>0.25625855450163387</v>
      </c>
      <c r="G10">
        <f>MAX(stand!G10, hit!G10)</f>
        <v>0.28779508429888434</v>
      </c>
      <c r="H10">
        <f>MAX(stand!H10, hit!H10)</f>
        <v>0.25690874433608657</v>
      </c>
      <c r="I10">
        <f>MAX(stand!I10, hit!I10)</f>
        <v>0.19795370833197612</v>
      </c>
      <c r="J10">
        <f>MAX(stand!J10, hit!J10)</f>
        <v>0.11652959106928386</v>
      </c>
      <c r="K10">
        <f>MAX(stand!K10, hit!K10)</f>
        <v>2.5308523040868145E-2</v>
      </c>
      <c r="L10">
        <f>MAX(stand!L10, hit!L10)</f>
        <v>8.1449707945275923E-2</v>
      </c>
      <c r="N10" s="1">
        <v>10</v>
      </c>
      <c r="O10" s="1" t="str">
        <f>IF(C10=stand!C10, "S", "H")</f>
        <v>H</v>
      </c>
      <c r="P10" s="1" t="str">
        <f>IF(D10=stand!D10, "S", "H")</f>
        <v>H</v>
      </c>
      <c r="Q10" s="1" t="str">
        <f>IF(E10=stand!E10, "S", "H")</f>
        <v>H</v>
      </c>
      <c r="R10" s="1" t="str">
        <f>IF(F10=stand!F10, "S", "H")</f>
        <v>H</v>
      </c>
      <c r="S10" s="1" t="str">
        <f>IF(G10=stand!G10, "S", "H")</f>
        <v>H</v>
      </c>
      <c r="T10" s="1" t="str">
        <f>IF(H10=stand!H10, "S", "H")</f>
        <v>H</v>
      </c>
      <c r="U10" s="1" t="str">
        <f>IF(I10=stand!I10, "S", "H")</f>
        <v>H</v>
      </c>
      <c r="V10" s="1" t="str">
        <f>IF(J10=stand!J10, "S", "H")</f>
        <v>H</v>
      </c>
      <c r="W10" s="1" t="str">
        <f>IF(K10=stand!K10, "S", "H")</f>
        <v>H</v>
      </c>
      <c r="X10" s="1" t="str">
        <f>IF(L10=stand!L10, "S", "H")</f>
        <v>H</v>
      </c>
    </row>
    <row r="11" spans="2:24" x14ac:dyDescent="0.35">
      <c r="B11" s="1">
        <v>11</v>
      </c>
      <c r="C11">
        <f>MAX(stand!C11, hit!C11)</f>
        <v>0.23835074945762977</v>
      </c>
      <c r="D11">
        <f>MAX(stand!D11, hit!D11)</f>
        <v>0.26032526728707961</v>
      </c>
      <c r="E11">
        <f>MAX(stand!E11, hit!E11)</f>
        <v>0.28302027520898804</v>
      </c>
      <c r="F11">
        <f>MAX(stand!F11, hit!F11)</f>
        <v>0.30734950895451402</v>
      </c>
      <c r="G11">
        <f>MAX(stand!G11, hit!G11)</f>
        <v>0.33369004745378483</v>
      </c>
      <c r="H11">
        <f>MAX(stand!H11, hit!H11)</f>
        <v>0.29214699112701309</v>
      </c>
      <c r="I11">
        <f>MAX(stand!I11, hit!I11)</f>
        <v>0.22998214532399175</v>
      </c>
      <c r="J11">
        <f>MAX(stand!J11, hit!J11)</f>
        <v>0.15825711845512574</v>
      </c>
      <c r="K11">
        <f>MAX(stand!K11, hit!K11)</f>
        <v>0.11948223076371366</v>
      </c>
      <c r="L11">
        <f>MAX(stand!L11, hit!L11)</f>
        <v>0.14300128216153019</v>
      </c>
      <c r="N11" s="1">
        <v>11</v>
      </c>
      <c r="O11" s="1" t="str">
        <f>IF(C11=stand!C11, "S", "H")</f>
        <v>H</v>
      </c>
      <c r="P11" s="1" t="str">
        <f>IF(D11=stand!D11, "S", "H")</f>
        <v>H</v>
      </c>
      <c r="Q11" s="1" t="str">
        <f>IF(E11=stand!E11, "S", "H")</f>
        <v>H</v>
      </c>
      <c r="R11" s="1" t="str">
        <f>IF(F11=stand!F11, "S", "H")</f>
        <v>H</v>
      </c>
      <c r="S11" s="1" t="str">
        <f>IF(G11=stand!G11, "S", "H")</f>
        <v>H</v>
      </c>
      <c r="T11" s="1" t="str">
        <f>IF(H11=stand!H11, "S", "H")</f>
        <v>H</v>
      </c>
      <c r="U11" s="1" t="str">
        <f>IF(I11=stand!I11, "S", "H")</f>
        <v>H</v>
      </c>
      <c r="V11" s="1" t="str">
        <f>IF(J11=stand!J11, "S", "H")</f>
        <v>H</v>
      </c>
      <c r="W11" s="1" t="str">
        <f>IF(K11=stand!K11, "S", "H")</f>
        <v>H</v>
      </c>
      <c r="X11" s="1" t="str">
        <f>IF(L11=stand!L11, "S", "H")</f>
        <v>H</v>
      </c>
    </row>
    <row r="12" spans="2:24" x14ac:dyDescent="0.35">
      <c r="B12" s="1">
        <v>12</v>
      </c>
      <c r="C12">
        <f>MAX(stand!C12, hit!C12)</f>
        <v>-0.25338998596663803</v>
      </c>
      <c r="D12">
        <f>MAX(stand!D12, hit!D12)</f>
        <v>-0.2336908997980866</v>
      </c>
      <c r="E12">
        <f>MAX(stand!E12, hit!E12)</f>
        <v>-0.21106310899491437</v>
      </c>
      <c r="F12">
        <f>MAX(stand!F12, hit!F12)</f>
        <v>-0.16719266083547524</v>
      </c>
      <c r="G12">
        <f>MAX(stand!G12, hit!G12)</f>
        <v>-0.15369901583000439</v>
      </c>
      <c r="H12">
        <f>MAX(stand!H12, hit!H12)</f>
        <v>-0.21284771451731427</v>
      </c>
      <c r="I12">
        <f>MAX(stand!I12, hit!I12)</f>
        <v>-0.27157480502428616</v>
      </c>
      <c r="J12">
        <f>MAX(stand!J12, hit!J12)</f>
        <v>-0.3400132806089356</v>
      </c>
      <c r="K12">
        <f>MAX(stand!K12, hit!K12)</f>
        <v>-0.38104299284808757</v>
      </c>
      <c r="L12">
        <f>MAX(stand!L12, hit!L12)</f>
        <v>-0.35054034044008009</v>
      </c>
      <c r="N12" s="1">
        <v>12</v>
      </c>
      <c r="O12" s="1" t="str">
        <f>IF(C12=stand!C12, "S", "H")</f>
        <v>H</v>
      </c>
      <c r="P12" s="1" t="str">
        <f>IF(D12=stand!D12, "S", "H")</f>
        <v>H</v>
      </c>
      <c r="Q12" s="1" t="str">
        <f>IF(E12=stand!E12, "S", "H")</f>
        <v>S</v>
      </c>
      <c r="R12" s="1" t="str">
        <f>IF(F12=stand!F12, "S", "H")</f>
        <v>S</v>
      </c>
      <c r="S12" s="1" t="str">
        <f>IF(G12=stand!G12, "S", "H")</f>
        <v>S</v>
      </c>
      <c r="T12" s="1" t="str">
        <f>IF(H12=stand!H12, "S", "H")</f>
        <v>H</v>
      </c>
      <c r="U12" s="1" t="str">
        <f>IF(I12=stand!I12, "S", "H")</f>
        <v>H</v>
      </c>
      <c r="V12" s="1" t="str">
        <f>IF(J12=stand!J12, "S", "H")</f>
        <v>H</v>
      </c>
      <c r="W12" s="1" t="str">
        <f>IF(K12=stand!K12, "S", "H")</f>
        <v>H</v>
      </c>
      <c r="X12" s="1" t="str">
        <f>IF(L12=stand!L12, "S", "H")</f>
        <v>H</v>
      </c>
    </row>
    <row r="13" spans="2:24" x14ac:dyDescent="0.35">
      <c r="B13" s="1">
        <v>13</v>
      </c>
      <c r="C13">
        <f>MAX(stand!C13, hit!C13)</f>
        <v>-0.29278372720927726</v>
      </c>
      <c r="D13">
        <f>MAX(stand!D13, hit!D13)</f>
        <v>-0.2522502292357135</v>
      </c>
      <c r="E13">
        <f>MAX(stand!E13, hit!E13)</f>
        <v>-0.21106310899491437</v>
      </c>
      <c r="F13">
        <f>MAX(stand!F13, hit!F13)</f>
        <v>-0.16719266083547524</v>
      </c>
      <c r="G13">
        <f>MAX(stand!G13, hit!G13)</f>
        <v>-0.15369901583000439</v>
      </c>
      <c r="H13">
        <f>MAX(stand!H13, hit!H13)</f>
        <v>-0.26907287776607752</v>
      </c>
      <c r="I13">
        <f>MAX(stand!I13, hit!I13)</f>
        <v>-0.32360517609397998</v>
      </c>
      <c r="J13">
        <f>MAX(stand!J13, hit!J13)</f>
        <v>-0.38715518913686875</v>
      </c>
      <c r="K13">
        <f>MAX(stand!K13, hit!K13)</f>
        <v>-0.42525420764465277</v>
      </c>
      <c r="L13">
        <f>MAX(stand!L13, hit!L13)</f>
        <v>-0.3969303161229315</v>
      </c>
      <c r="N13" s="1">
        <v>13</v>
      </c>
      <c r="O13" s="1" t="str">
        <f>IF(C13=stand!C13, "S", "H")</f>
        <v>S</v>
      </c>
      <c r="P13" s="1" t="str">
        <f>IF(D13=stand!D13, "S", "H")</f>
        <v>S</v>
      </c>
      <c r="Q13" s="1" t="str">
        <f>IF(E13=stand!E13, "S", "H")</f>
        <v>S</v>
      </c>
      <c r="R13" s="1" t="str">
        <f>IF(F13=stand!F13, "S", "H")</f>
        <v>S</v>
      </c>
      <c r="S13" s="1" t="str">
        <f>IF(G13=stand!G13, "S", "H")</f>
        <v>S</v>
      </c>
      <c r="T13" s="1" t="str">
        <f>IF(H13=stand!H13, "S", "H")</f>
        <v>H</v>
      </c>
      <c r="U13" s="1" t="str">
        <f>IF(I13=stand!I13, "S", "H")</f>
        <v>H</v>
      </c>
      <c r="V13" s="1" t="str">
        <f>IF(J13=stand!J13, "S", "H")</f>
        <v>H</v>
      </c>
      <c r="W13" s="1" t="str">
        <f>IF(K13=stand!K13, "S", "H")</f>
        <v>H</v>
      </c>
      <c r="X13" s="1" t="str">
        <f>IF(L13=stand!L13, "S", "H")</f>
        <v>H</v>
      </c>
    </row>
    <row r="14" spans="2:24" x14ac:dyDescent="0.35">
      <c r="B14" s="1">
        <v>14</v>
      </c>
      <c r="C14">
        <f>MAX(stand!C14, hit!C14)</f>
        <v>-0.29278372720927726</v>
      </c>
      <c r="D14">
        <f>MAX(stand!D14, hit!D14)</f>
        <v>-0.2522502292357135</v>
      </c>
      <c r="E14">
        <f>MAX(stand!E14, hit!E14)</f>
        <v>-0.21106310899491437</v>
      </c>
      <c r="F14">
        <f>MAX(stand!F14, hit!F14)</f>
        <v>-0.16719266083547524</v>
      </c>
      <c r="G14">
        <f>MAX(stand!G14, hit!G14)</f>
        <v>-0.15369901583000439</v>
      </c>
      <c r="H14">
        <f>MAX(stand!H14, hit!H14)</f>
        <v>-0.3212819579256434</v>
      </c>
      <c r="I14">
        <f>MAX(stand!I14, hit!I14)</f>
        <v>-0.37191909208726709</v>
      </c>
      <c r="J14">
        <f>MAX(stand!J14, hit!J14)</f>
        <v>-0.43092981848423528</v>
      </c>
      <c r="K14">
        <f>MAX(stand!K14, hit!K14)</f>
        <v>-0.46630747852717758</v>
      </c>
      <c r="L14">
        <f>MAX(stand!L14, hit!L14)</f>
        <v>-0.44000672211415065</v>
      </c>
      <c r="N14" s="1">
        <v>14</v>
      </c>
      <c r="O14" s="1" t="str">
        <f>IF(C14=stand!C14, "S", "H")</f>
        <v>S</v>
      </c>
      <c r="P14" s="1" t="str">
        <f>IF(D14=stand!D14, "S", "H")</f>
        <v>S</v>
      </c>
      <c r="Q14" s="1" t="str">
        <f>IF(E14=stand!E14, "S", "H")</f>
        <v>S</v>
      </c>
      <c r="R14" s="1" t="str">
        <f>IF(F14=stand!F14, "S", "H")</f>
        <v>S</v>
      </c>
      <c r="S14" s="1" t="str">
        <f>IF(G14=stand!G14, "S", "H")</f>
        <v>S</v>
      </c>
      <c r="T14" s="1" t="str">
        <f>IF(H14=stand!H14, "S", "H")</f>
        <v>H</v>
      </c>
      <c r="U14" s="1" t="str">
        <f>IF(I14=stand!I14, "S", "H")</f>
        <v>H</v>
      </c>
      <c r="V14" s="1" t="str">
        <f>IF(J14=stand!J14, "S", "H")</f>
        <v>H</v>
      </c>
      <c r="W14" s="1" t="str">
        <f>IF(K14=stand!K14, "S", "H")</f>
        <v>H</v>
      </c>
      <c r="X14" s="1" t="str">
        <f>IF(L14=stand!L14, "S", "H")</f>
        <v>H</v>
      </c>
    </row>
    <row r="15" spans="2:24" x14ac:dyDescent="0.35">
      <c r="B15" s="1">
        <v>15</v>
      </c>
      <c r="C15">
        <f>MAX(stand!C15, hit!C15)</f>
        <v>-0.29278372720927726</v>
      </c>
      <c r="D15">
        <f>MAX(stand!D15, hit!D15)</f>
        <v>-0.2522502292357135</v>
      </c>
      <c r="E15">
        <f>MAX(stand!E15, hit!E15)</f>
        <v>-0.21106310899491437</v>
      </c>
      <c r="F15">
        <f>MAX(stand!F15, hit!F15)</f>
        <v>-0.16719266083547524</v>
      </c>
      <c r="G15">
        <f>MAX(stand!G15, hit!G15)</f>
        <v>-0.15369901583000439</v>
      </c>
      <c r="H15">
        <f>MAX(stand!H15, hit!H15)</f>
        <v>-0.36976181807381175</v>
      </c>
      <c r="I15">
        <f>MAX(stand!I15, hit!I15)</f>
        <v>-0.41678201408103371</v>
      </c>
      <c r="J15">
        <f>MAX(stand!J15, hit!J15)</f>
        <v>-0.47157768859250421</v>
      </c>
      <c r="K15">
        <f>MAX(stand!K15, hit!K15)</f>
        <v>-0.5044283729180935</v>
      </c>
      <c r="L15">
        <f>MAX(stand!L15, hit!L15)</f>
        <v>-0.4800062419631399</v>
      </c>
      <c r="N15" s="1">
        <v>15</v>
      </c>
      <c r="O15" s="1" t="str">
        <f>IF(C15=stand!C15, "S", "H")</f>
        <v>S</v>
      </c>
      <c r="P15" s="1" t="str">
        <f>IF(D15=stand!D15, "S", "H")</f>
        <v>S</v>
      </c>
      <c r="Q15" s="1" t="str">
        <f>IF(E15=stand!E15, "S", "H")</f>
        <v>S</v>
      </c>
      <c r="R15" s="1" t="str">
        <f>IF(F15=stand!F15, "S", "H")</f>
        <v>S</v>
      </c>
      <c r="S15" s="1" t="str">
        <f>IF(G15=stand!G15, "S", "H")</f>
        <v>S</v>
      </c>
      <c r="T15" s="1" t="str">
        <f>IF(H15=stand!H15, "S", "H")</f>
        <v>H</v>
      </c>
      <c r="U15" s="1" t="str">
        <f>IF(I15=stand!I15, "S", "H")</f>
        <v>H</v>
      </c>
      <c r="V15" s="1" t="str">
        <f>IF(J15=stand!J15, "S", "H")</f>
        <v>H</v>
      </c>
      <c r="W15" s="1" t="str">
        <f>IF(K15=stand!K15, "S", "H")</f>
        <v>H</v>
      </c>
      <c r="X15" s="1" t="str">
        <f>IF(L15=stand!L15, "S", "H")</f>
        <v>H</v>
      </c>
    </row>
    <row r="16" spans="2:24" x14ac:dyDescent="0.35">
      <c r="B16" s="1">
        <v>16</v>
      </c>
      <c r="C16">
        <f>MAX(stand!C16, hit!C16)</f>
        <v>-0.29278372720927726</v>
      </c>
      <c r="D16">
        <f>MAX(stand!D16, hit!D16)</f>
        <v>-0.2522502292357135</v>
      </c>
      <c r="E16">
        <f>MAX(stand!E16, hit!E16)</f>
        <v>-0.21106310899491437</v>
      </c>
      <c r="F16">
        <f>MAX(stand!F16, hit!F16)</f>
        <v>-0.16719266083547524</v>
      </c>
      <c r="G16">
        <f>MAX(stand!G16, hit!G16)</f>
        <v>-0.15369901583000439</v>
      </c>
      <c r="H16">
        <f>MAX(stand!H16, hit!H16)</f>
        <v>-0.41477883106853947</v>
      </c>
      <c r="I16">
        <f>MAX(stand!I16, hit!I16)</f>
        <v>-0.45844044164667419</v>
      </c>
      <c r="J16">
        <f>MAX(stand!J16, hit!J16)</f>
        <v>-0.50932213940732529</v>
      </c>
      <c r="K16">
        <f>MAX(stand!K16, hit!K16)</f>
        <v>-0.53982634628108683</v>
      </c>
      <c r="L16">
        <f>MAX(stand!L16, hit!L16)</f>
        <v>-0.51714865325148707</v>
      </c>
      <c r="N16" s="1">
        <v>16</v>
      </c>
      <c r="O16" s="1" t="str">
        <f>IF(C16=stand!C16, "S", "H")</f>
        <v>S</v>
      </c>
      <c r="P16" s="1" t="str">
        <f>IF(D16=stand!D16, "S", "H")</f>
        <v>S</v>
      </c>
      <c r="Q16" s="1" t="str">
        <f>IF(E16=stand!E16, "S", "H")</f>
        <v>S</v>
      </c>
      <c r="R16" s="1" t="str">
        <f>IF(F16=stand!F16, "S", "H")</f>
        <v>S</v>
      </c>
      <c r="S16" s="1" t="str">
        <f>IF(G16=stand!G16, "S", "H")</f>
        <v>S</v>
      </c>
      <c r="T16" s="1" t="str">
        <f>IF(H16=stand!H16, "S", "H")</f>
        <v>H</v>
      </c>
      <c r="U16" s="1" t="str">
        <f>IF(I16=stand!I16, "S", "H")</f>
        <v>H</v>
      </c>
      <c r="V16" s="1" t="str">
        <f>IF(J16=stand!J16, "S", "H")</f>
        <v>H</v>
      </c>
      <c r="W16" s="1" t="str">
        <f>IF(K16=stand!K16, "S", "H")</f>
        <v>H</v>
      </c>
      <c r="X16" s="1" t="str">
        <f>IF(L16=stand!L16, "S", "H")</f>
        <v>H</v>
      </c>
    </row>
    <row r="17" spans="2:24" x14ac:dyDescent="0.35">
      <c r="B17" s="1">
        <v>17</v>
      </c>
      <c r="C17">
        <f>MAX(stand!C17, hit!C17)</f>
        <v>-0.15297458768154204</v>
      </c>
      <c r="D17">
        <f>MAX(stand!D17, hit!D17)</f>
        <v>-0.11721624142457365</v>
      </c>
      <c r="E17">
        <f>MAX(stand!E17, hit!E17)</f>
        <v>-8.0573373145316152E-2</v>
      </c>
      <c r="F17">
        <f>MAX(stand!F17, hit!F17)</f>
        <v>-4.4941375564924446E-2</v>
      </c>
      <c r="G17">
        <f>MAX(stand!G17, hit!G17)</f>
        <v>1.1739160673341964E-2</v>
      </c>
      <c r="H17">
        <f>MAX(stand!H17, hit!H17)</f>
        <v>-0.10680898948269468</v>
      </c>
      <c r="I17">
        <f>MAX(stand!I17, hit!I17)</f>
        <v>-0.38195097104844711</v>
      </c>
      <c r="J17">
        <f>MAX(stand!J17, hit!J17)</f>
        <v>-0.42315423964521748</v>
      </c>
      <c r="K17">
        <f>MAX(stand!K17, hit!K17)</f>
        <v>-0.41972063392881986</v>
      </c>
      <c r="L17">
        <f>MAX(stand!L17, hit!L17)</f>
        <v>-0.47803347499473703</v>
      </c>
      <c r="N17" s="1">
        <v>17</v>
      </c>
      <c r="O17" s="1" t="str">
        <f>IF(C17=stand!C17, "S", "H")</f>
        <v>S</v>
      </c>
      <c r="P17" s="1" t="str">
        <f>IF(D17=stand!D17, "S", "H")</f>
        <v>S</v>
      </c>
      <c r="Q17" s="1" t="str">
        <f>IF(E17=stand!E17, "S", "H")</f>
        <v>S</v>
      </c>
      <c r="R17" s="1" t="str">
        <f>IF(F17=stand!F17, "S", "H")</f>
        <v>S</v>
      </c>
      <c r="S17" s="1" t="str">
        <f>IF(G17=stand!G17, "S", "H")</f>
        <v>S</v>
      </c>
      <c r="T17" s="1" t="str">
        <f>IF(H17=stand!H17, "S", "H")</f>
        <v>S</v>
      </c>
      <c r="U17" s="1" t="str">
        <f>IF(I17=stand!I17, "S", "H")</f>
        <v>S</v>
      </c>
      <c r="V17" s="1" t="str">
        <f>IF(J17=stand!J17, "S", "H")</f>
        <v>S</v>
      </c>
      <c r="W17" s="1" t="str">
        <f>IF(K17=stand!K17, "S", "H")</f>
        <v>S</v>
      </c>
      <c r="X17" s="1" t="str">
        <f>IF(L17=stand!L17, "S", "H")</f>
        <v>S</v>
      </c>
    </row>
    <row r="18" spans="2:24" x14ac:dyDescent="0.35">
      <c r="B18" s="1">
        <v>18</v>
      </c>
      <c r="C18">
        <f>MAX(stand!C18, hit!C18)</f>
        <v>0.12174190222088771</v>
      </c>
      <c r="D18">
        <f>MAX(stand!D18, hit!D18)</f>
        <v>0.14830007284131114</v>
      </c>
      <c r="E18">
        <f>MAX(stand!E18, hit!E18)</f>
        <v>0.17585443719748528</v>
      </c>
      <c r="F18">
        <f>MAX(stand!F18, hit!F18)</f>
        <v>0.19956119497617719</v>
      </c>
      <c r="G18">
        <f>MAX(stand!G18, hit!G18)</f>
        <v>0.28344391604689867</v>
      </c>
      <c r="H18">
        <f>MAX(stand!H18, hit!H18)</f>
        <v>0.3995541673365518</v>
      </c>
      <c r="I18">
        <f>MAX(stand!I18, hit!I18)</f>
        <v>0.10595134861912359</v>
      </c>
      <c r="J18">
        <f>MAX(stand!J18, hit!J18)</f>
        <v>-0.18316335667343342</v>
      </c>
      <c r="K18">
        <f>MAX(stand!K18, hit!K18)</f>
        <v>-0.17830123379648949</v>
      </c>
      <c r="L18">
        <f>MAX(stand!L18, hit!L18)</f>
        <v>-0.10019887561319057</v>
      </c>
      <c r="N18" s="1">
        <v>18</v>
      </c>
      <c r="O18" s="1" t="str">
        <f>IF(C18=stand!C18, "S", "H")</f>
        <v>S</v>
      </c>
      <c r="P18" s="1" t="str">
        <f>IF(D18=stand!D18, "S", "H")</f>
        <v>S</v>
      </c>
      <c r="Q18" s="1" t="str">
        <f>IF(E18=stand!E18, "S", "H")</f>
        <v>S</v>
      </c>
      <c r="R18" s="1" t="str">
        <f>IF(F18=stand!F18, "S", "H")</f>
        <v>S</v>
      </c>
      <c r="S18" s="1" t="str">
        <f>IF(G18=stand!G18, "S", "H")</f>
        <v>S</v>
      </c>
      <c r="T18" s="1" t="str">
        <f>IF(H18=stand!H18, "S", "H")</f>
        <v>S</v>
      </c>
      <c r="U18" s="1" t="str">
        <f>IF(I18=stand!I18, "S", "H")</f>
        <v>S</v>
      </c>
      <c r="V18" s="1" t="str">
        <f>IF(J18=stand!J18, "S", "H")</f>
        <v>S</v>
      </c>
      <c r="W18" s="1" t="str">
        <f>IF(K18=stand!K18, "S", "H")</f>
        <v>S</v>
      </c>
      <c r="X18" s="1" t="str">
        <f>IF(L18=stand!L18, "S", "H")</f>
        <v>S</v>
      </c>
    </row>
    <row r="19" spans="2:24" x14ac:dyDescent="0.35">
      <c r="B19" s="1">
        <v>19</v>
      </c>
      <c r="C19">
        <f>MAX(stand!C19, hit!C19)</f>
        <v>0.38630468602058993</v>
      </c>
      <c r="D19">
        <f>MAX(stand!D19, hit!D19)</f>
        <v>0.4043629365977599</v>
      </c>
      <c r="E19">
        <f>MAX(stand!E19, hit!E19)</f>
        <v>0.42317892482749653</v>
      </c>
      <c r="F19">
        <f>MAX(stand!F19, hit!F19)</f>
        <v>0.43951210416088371</v>
      </c>
      <c r="G19">
        <f>MAX(stand!G19, hit!G19)</f>
        <v>0.49597707378731926</v>
      </c>
      <c r="H19">
        <f>MAX(stand!H19, hit!H19)</f>
        <v>0.6159764957534315</v>
      </c>
      <c r="I19">
        <f>MAX(stand!I19, hit!I19)</f>
        <v>0.59385366828669439</v>
      </c>
      <c r="J19">
        <f>MAX(stand!J19, hit!J19)</f>
        <v>0.28759675706758148</v>
      </c>
      <c r="K19">
        <f>MAX(stand!K19, hit!K19)</f>
        <v>6.3118166335840831E-2</v>
      </c>
      <c r="L19">
        <f>MAX(stand!L19, hit!L19)</f>
        <v>0.27763572376835594</v>
      </c>
      <c r="N19" s="1">
        <v>19</v>
      </c>
      <c r="O19" s="1" t="str">
        <f>IF(C19=stand!C19, "S", "H")</f>
        <v>S</v>
      </c>
      <c r="P19" s="1" t="str">
        <f>IF(D19=stand!D19, "S", "H")</f>
        <v>S</v>
      </c>
      <c r="Q19" s="1" t="str">
        <f>IF(E19=stand!E19, "S", "H")</f>
        <v>S</v>
      </c>
      <c r="R19" s="1" t="str">
        <f>IF(F19=stand!F19, "S", "H")</f>
        <v>S</v>
      </c>
      <c r="S19" s="1" t="str">
        <f>IF(G19=stand!G19, "S", "H")</f>
        <v>S</v>
      </c>
      <c r="T19" s="1" t="str">
        <f>IF(H19=stand!H19, "S", "H")</f>
        <v>S</v>
      </c>
      <c r="U19" s="1" t="str">
        <f>IF(I19=stand!I19, "S", "H")</f>
        <v>S</v>
      </c>
      <c r="V19" s="1" t="str">
        <f>IF(J19=stand!J19, "S", "H")</f>
        <v>S</v>
      </c>
      <c r="W19" s="1" t="str">
        <f>IF(K19=stand!K19, "S", "H")</f>
        <v>S</v>
      </c>
      <c r="X19" s="1" t="str">
        <f>IF(L19=stand!L19, "S", "H")</f>
        <v>S</v>
      </c>
    </row>
    <row r="20" spans="2:24" x14ac:dyDescent="0.35">
      <c r="B20" s="1">
        <v>20</v>
      </c>
      <c r="C20">
        <f>MAX(stand!C20, hit!C20)</f>
        <v>0.63998657521683877</v>
      </c>
      <c r="D20">
        <f>MAX(stand!D20, hit!D20)</f>
        <v>0.65027209425148136</v>
      </c>
      <c r="E20">
        <f>MAX(stand!E20, hit!E20)</f>
        <v>0.66104996194807186</v>
      </c>
      <c r="F20">
        <f>MAX(stand!F20, hit!F20)</f>
        <v>0.67035969063279999</v>
      </c>
      <c r="G20">
        <f>MAX(stand!G20, hit!G20)</f>
        <v>0.70395857017134467</v>
      </c>
      <c r="H20">
        <f>MAX(stand!H20, hit!H20)</f>
        <v>0.77322722653717491</v>
      </c>
      <c r="I20">
        <f>MAX(stand!I20, hit!I20)</f>
        <v>0.79181515955189841</v>
      </c>
      <c r="J20">
        <f>MAX(stand!J20, hit!J20)</f>
        <v>0.75835687080859615</v>
      </c>
      <c r="K20">
        <f>MAX(stand!K20, hit!K20)</f>
        <v>0.55453756646817121</v>
      </c>
      <c r="L20">
        <f>MAX(stand!L20, hit!L20)</f>
        <v>0.65547032314990239</v>
      </c>
      <c r="N20" s="1">
        <v>20</v>
      </c>
      <c r="O20" s="1" t="str">
        <f>IF(C20=stand!C20, "S", "H")</f>
        <v>S</v>
      </c>
      <c r="P20" s="1" t="str">
        <f>IF(D20=stand!D20, "S", "H")</f>
        <v>S</v>
      </c>
      <c r="Q20" s="1" t="str">
        <f>IF(E20=stand!E20, "S", "H")</f>
        <v>S</v>
      </c>
      <c r="R20" s="1" t="str">
        <f>IF(F20=stand!F20, "S", "H")</f>
        <v>S</v>
      </c>
      <c r="S20" s="1" t="str">
        <f>IF(G20=stand!G20, "S", "H")</f>
        <v>S</v>
      </c>
      <c r="T20" s="1" t="str">
        <f>IF(H20=stand!H20, "S", "H")</f>
        <v>S</v>
      </c>
      <c r="U20" s="1" t="str">
        <f>IF(I20=stand!I20, "S", "H")</f>
        <v>S</v>
      </c>
      <c r="V20" s="1" t="str">
        <f>IF(J20=stand!J20, "S", "H")</f>
        <v>S</v>
      </c>
      <c r="W20" s="1" t="str">
        <f>IF(K20=stand!K20, "S", "H")</f>
        <v>S</v>
      </c>
      <c r="X20" s="1" t="str">
        <f>IF(L20=stand!L20, "S", "H")</f>
        <v>S</v>
      </c>
    </row>
    <row r="21" spans="2:24" x14ac:dyDescent="0.35">
      <c r="B21" s="1">
        <v>21</v>
      </c>
      <c r="C21">
        <f>MAX(stand!C21, hit!C21)</f>
        <v>0.88200651549403997</v>
      </c>
      <c r="D21">
        <f>MAX(stand!D21, hit!D21)</f>
        <v>0.88530035730174927</v>
      </c>
      <c r="E21">
        <f>MAX(stand!E21, hit!E21)</f>
        <v>0.88876729296591961</v>
      </c>
      <c r="F21">
        <f>MAX(stand!F21, hit!F21)</f>
        <v>0.89175382659528035</v>
      </c>
      <c r="G21">
        <f>MAX(stand!G21, hit!G21)</f>
        <v>0.90283674384258006</v>
      </c>
      <c r="H21">
        <f>MAX(stand!H21, hit!H21)</f>
        <v>0.92592629596452325</v>
      </c>
      <c r="I21">
        <f>MAX(stand!I21, hit!I21)</f>
        <v>0.93060505318396614</v>
      </c>
      <c r="J21">
        <f>MAX(stand!J21, hit!J21)</f>
        <v>0.93917615614724415</v>
      </c>
      <c r="K21">
        <f>MAX(stand!K21, hit!K21)</f>
        <v>0.96262363326716827</v>
      </c>
      <c r="L21">
        <f>MAX(stand!L21, hit!L21)</f>
        <v>0.92219381142033785</v>
      </c>
      <c r="N21" s="1">
        <v>21</v>
      </c>
      <c r="O21" s="1" t="str">
        <f>IF(C21=stand!C21, "S", "H")</f>
        <v>S</v>
      </c>
      <c r="P21" s="1" t="str">
        <f>IF(D21=stand!D21, "S", "H")</f>
        <v>S</v>
      </c>
      <c r="Q21" s="1" t="str">
        <f>IF(E21=stand!E21, "S", "H")</f>
        <v>S</v>
      </c>
      <c r="R21" s="1" t="str">
        <f>IF(F21=stand!F21, "S", "H")</f>
        <v>S</v>
      </c>
      <c r="S21" s="1" t="str">
        <f>IF(G21=stand!G21, "S", "H")</f>
        <v>S</v>
      </c>
      <c r="T21" s="1" t="str">
        <f>IF(H21=stand!H21, "S", "H")</f>
        <v>S</v>
      </c>
      <c r="U21" s="1" t="str">
        <f>IF(I21=stand!I21, "S", "H")</f>
        <v>S</v>
      </c>
      <c r="V21" s="1" t="str">
        <f>IF(J21=stand!J21, "S", "H")</f>
        <v>S</v>
      </c>
      <c r="W21" s="1" t="str">
        <f>IF(K21=stand!K21, "S", "H")</f>
        <v>S</v>
      </c>
      <c r="X21" s="1" t="str">
        <f>IF(L21=stand!L21, "S", "H")</f>
        <v>S</v>
      </c>
    </row>
    <row r="22" spans="2:24" x14ac:dyDescent="0.35">
      <c r="B22" s="1">
        <v>22</v>
      </c>
      <c r="C22">
        <v>-1</v>
      </c>
      <c r="D22">
        <v>-1</v>
      </c>
      <c r="E22">
        <v>-1</v>
      </c>
      <c r="F22">
        <v>-1</v>
      </c>
      <c r="G22">
        <v>-1</v>
      </c>
      <c r="H22">
        <v>-1</v>
      </c>
      <c r="I22">
        <v>-1</v>
      </c>
      <c r="J22">
        <v>-1</v>
      </c>
      <c r="K22">
        <v>-1</v>
      </c>
      <c r="L22">
        <v>-1</v>
      </c>
      <c r="N22" s="1">
        <v>22</v>
      </c>
      <c r="O22" s="1" t="str">
        <f>IF(C22=stand!C22, "S", "H")</f>
        <v>S</v>
      </c>
      <c r="P22" s="1" t="str">
        <f>IF(D22=stand!D22, "S", "H")</f>
        <v>S</v>
      </c>
      <c r="Q22" s="1" t="str">
        <f>IF(E22=stand!E22, "S", "H")</f>
        <v>S</v>
      </c>
      <c r="R22" s="1" t="str">
        <f>IF(F22=stand!F22, "S", "H")</f>
        <v>S</v>
      </c>
      <c r="S22" s="1" t="str">
        <f>IF(G22=stand!G22, "S", "H")</f>
        <v>S</v>
      </c>
      <c r="T22" s="1" t="str">
        <f>IF(H22=stand!H22, "S", "H")</f>
        <v>S</v>
      </c>
      <c r="U22" s="1" t="str">
        <f>IF(I22=stand!I22, "S", "H")</f>
        <v>S</v>
      </c>
      <c r="V22" s="1" t="str">
        <f>IF(J22=stand!J22, "S", "H")</f>
        <v>S</v>
      </c>
      <c r="W22" s="1" t="str">
        <f>IF(K22=stand!K22, "S", "H")</f>
        <v>S</v>
      </c>
      <c r="X22" s="1" t="str">
        <f>IF(L22=stand!L22, "S", "H")</f>
        <v>S</v>
      </c>
    </row>
    <row r="23" spans="2:24" x14ac:dyDescent="0.35">
      <c r="B23" s="1">
        <v>23</v>
      </c>
      <c r="C23">
        <v>-1</v>
      </c>
      <c r="D23">
        <v>-1</v>
      </c>
      <c r="E23">
        <v>-1</v>
      </c>
      <c r="F23">
        <v>-1</v>
      </c>
      <c r="G23">
        <v>-1</v>
      </c>
      <c r="H23">
        <v>-1</v>
      </c>
      <c r="I23">
        <v>-1</v>
      </c>
      <c r="J23">
        <v>-1</v>
      </c>
      <c r="K23">
        <v>-1</v>
      </c>
      <c r="L23">
        <v>-1</v>
      </c>
      <c r="N23" s="1">
        <v>23</v>
      </c>
      <c r="O23" s="1" t="str">
        <f>IF(C23=stand!C23, "S", "H")</f>
        <v>S</v>
      </c>
      <c r="P23" s="1" t="str">
        <f>IF(D23=stand!D23, "S", "H")</f>
        <v>S</v>
      </c>
      <c r="Q23" s="1" t="str">
        <f>IF(E23=stand!E23, "S", "H")</f>
        <v>S</v>
      </c>
      <c r="R23" s="1" t="str">
        <f>IF(F23=stand!F23, "S", "H")</f>
        <v>S</v>
      </c>
      <c r="S23" s="1" t="str">
        <f>IF(G23=stand!G23, "S", "H")</f>
        <v>S</v>
      </c>
      <c r="T23" s="1" t="str">
        <f>IF(H23=stand!H23, "S", "H")</f>
        <v>S</v>
      </c>
      <c r="U23" s="1" t="str">
        <f>IF(I23=stand!I23, "S", "H")</f>
        <v>S</v>
      </c>
      <c r="V23" s="1" t="str">
        <f>IF(J23=stand!J23, "S", "H")</f>
        <v>S</v>
      </c>
      <c r="W23" s="1" t="str">
        <f>IF(K23=stand!K23, "S", "H")</f>
        <v>S</v>
      </c>
      <c r="X23" s="1" t="str">
        <f>IF(L23=stand!L23, "S", "H")</f>
        <v>S</v>
      </c>
    </row>
    <row r="24" spans="2:24" x14ac:dyDescent="0.35">
      <c r="B24" s="1">
        <v>24</v>
      </c>
      <c r="C24">
        <v>-1</v>
      </c>
      <c r="D24">
        <v>-1</v>
      </c>
      <c r="E24">
        <v>-1</v>
      </c>
      <c r="F24">
        <v>-1</v>
      </c>
      <c r="G24">
        <v>-1</v>
      </c>
      <c r="H24">
        <v>-1</v>
      </c>
      <c r="I24">
        <v>-1</v>
      </c>
      <c r="J24">
        <v>-1</v>
      </c>
      <c r="K24">
        <v>-1</v>
      </c>
      <c r="L24">
        <v>-1</v>
      </c>
      <c r="N24" s="1">
        <v>24</v>
      </c>
      <c r="O24" s="1" t="str">
        <f>IF(C24=stand!C24, "S", "H")</f>
        <v>S</v>
      </c>
      <c r="P24" s="1" t="str">
        <f>IF(D24=stand!D24, "S", "H")</f>
        <v>S</v>
      </c>
      <c r="Q24" s="1" t="str">
        <f>IF(E24=stand!E24, "S", "H")</f>
        <v>S</v>
      </c>
      <c r="R24" s="1" t="str">
        <f>IF(F24=stand!F24, "S", "H")</f>
        <v>S</v>
      </c>
      <c r="S24" s="1" t="str">
        <f>IF(G24=stand!G24, "S", "H")</f>
        <v>S</v>
      </c>
      <c r="T24" s="1" t="str">
        <f>IF(H24=stand!H24, "S", "H")</f>
        <v>S</v>
      </c>
      <c r="U24" s="1" t="str">
        <f>IF(I24=stand!I24, "S", "H")</f>
        <v>S</v>
      </c>
      <c r="V24" s="1" t="str">
        <f>IF(J24=stand!J24, "S", "H")</f>
        <v>S</v>
      </c>
      <c r="W24" s="1" t="str">
        <f>IF(K24=stand!K24, "S", "H")</f>
        <v>S</v>
      </c>
      <c r="X24" s="1" t="str">
        <f>IF(L24=stand!L24, "S", "H")</f>
        <v>S</v>
      </c>
    </row>
    <row r="25" spans="2:24" x14ac:dyDescent="0.35">
      <c r="B25" s="1">
        <v>25</v>
      </c>
      <c r="C25">
        <v>-1</v>
      </c>
      <c r="D25">
        <v>-1</v>
      </c>
      <c r="E25">
        <v>-1</v>
      </c>
      <c r="F25">
        <v>-1</v>
      </c>
      <c r="G25">
        <v>-1</v>
      </c>
      <c r="H25">
        <v>-1</v>
      </c>
      <c r="I25">
        <v>-1</v>
      </c>
      <c r="J25">
        <v>-1</v>
      </c>
      <c r="K25">
        <v>-1</v>
      </c>
      <c r="L25">
        <v>-1</v>
      </c>
      <c r="N25" s="1">
        <v>25</v>
      </c>
      <c r="O25" s="1" t="str">
        <f>IF(C25=stand!C25, "S", "H")</f>
        <v>S</v>
      </c>
      <c r="P25" s="1" t="str">
        <f>IF(D25=stand!D25, "S", "H")</f>
        <v>S</v>
      </c>
      <c r="Q25" s="1" t="str">
        <f>IF(E25=stand!E25, "S", "H")</f>
        <v>S</v>
      </c>
      <c r="R25" s="1" t="str">
        <f>IF(F25=stand!F25, "S", "H")</f>
        <v>S</v>
      </c>
      <c r="S25" s="1" t="str">
        <f>IF(G25=stand!G25, "S", "H")</f>
        <v>S</v>
      </c>
      <c r="T25" s="1" t="str">
        <f>IF(H25=stand!H25, "S", "H")</f>
        <v>S</v>
      </c>
      <c r="U25" s="1" t="str">
        <f>IF(I25=stand!I25, "S", "H")</f>
        <v>S</v>
      </c>
      <c r="V25" s="1" t="str">
        <f>IF(J25=stand!J25, "S", "H")</f>
        <v>S</v>
      </c>
      <c r="W25" s="1" t="str">
        <f>IF(K25=stand!K25, "S", "H")</f>
        <v>S</v>
      </c>
      <c r="X25" s="1" t="str">
        <f>IF(L25=stand!L25, "S", "H")</f>
        <v>S</v>
      </c>
    </row>
    <row r="26" spans="2:24" x14ac:dyDescent="0.35">
      <c r="B26" s="1">
        <v>26</v>
      </c>
      <c r="C26">
        <v>-1</v>
      </c>
      <c r="D26">
        <v>-1</v>
      </c>
      <c r="E26">
        <v>-1</v>
      </c>
      <c r="F26">
        <v>-1</v>
      </c>
      <c r="G26">
        <v>-1</v>
      </c>
      <c r="H26">
        <v>-1</v>
      </c>
      <c r="I26">
        <v>-1</v>
      </c>
      <c r="J26">
        <v>-1</v>
      </c>
      <c r="K26">
        <v>-1</v>
      </c>
      <c r="L26">
        <v>-1</v>
      </c>
      <c r="N26" s="1">
        <v>26</v>
      </c>
      <c r="O26" s="1" t="str">
        <f>IF(C26=stand!C26, "S", "H")</f>
        <v>S</v>
      </c>
      <c r="P26" s="1" t="str">
        <f>IF(D26=stand!D26, "S", "H")</f>
        <v>S</v>
      </c>
      <c r="Q26" s="1" t="str">
        <f>IF(E26=stand!E26, "S", "H")</f>
        <v>S</v>
      </c>
      <c r="R26" s="1" t="str">
        <f>IF(F26=stand!F26, "S", "H")</f>
        <v>S</v>
      </c>
      <c r="S26" s="1" t="str">
        <f>IF(G26=stand!G26, "S", "H")</f>
        <v>S</v>
      </c>
      <c r="T26" s="1" t="str">
        <f>IF(H26=stand!H26, "S", "H")</f>
        <v>S</v>
      </c>
      <c r="U26" s="1" t="str">
        <f>IF(I26=stand!I26, "S", "H")</f>
        <v>S</v>
      </c>
      <c r="V26" s="1" t="str">
        <f>IF(J26=stand!J26, "S", "H")</f>
        <v>S</v>
      </c>
      <c r="W26" s="1" t="str">
        <f>IF(K26=stand!K26, "S", "H")</f>
        <v>S</v>
      </c>
      <c r="X26" s="1" t="str">
        <f>IF(L26=stand!L26, "S", "H")</f>
        <v>S</v>
      </c>
    </row>
    <row r="27" spans="2:24" x14ac:dyDescent="0.35">
      <c r="B27" s="1">
        <v>27</v>
      </c>
      <c r="C27">
        <v>-1</v>
      </c>
      <c r="D27">
        <v>-1</v>
      </c>
      <c r="E27">
        <v>-1</v>
      </c>
      <c r="F27">
        <v>-1</v>
      </c>
      <c r="G27">
        <v>-1</v>
      </c>
      <c r="H27">
        <v>-1</v>
      </c>
      <c r="I27">
        <v>-1</v>
      </c>
      <c r="J27">
        <v>-1</v>
      </c>
      <c r="K27">
        <v>-1</v>
      </c>
      <c r="L27">
        <v>-1</v>
      </c>
      <c r="N27" s="1">
        <v>27</v>
      </c>
      <c r="O27" s="1" t="str">
        <f>IF(C27=stand!C27, "S", "H")</f>
        <v>S</v>
      </c>
      <c r="P27" s="1" t="str">
        <f>IF(D27=stand!D27, "S", "H")</f>
        <v>S</v>
      </c>
      <c r="Q27" s="1" t="str">
        <f>IF(E27=stand!E27, "S", "H")</f>
        <v>S</v>
      </c>
      <c r="R27" s="1" t="str">
        <f>IF(F27=stand!F27, "S", "H")</f>
        <v>S</v>
      </c>
      <c r="S27" s="1" t="str">
        <f>IF(G27=stand!G27, "S", "H")</f>
        <v>S</v>
      </c>
      <c r="T27" s="1" t="str">
        <f>IF(H27=stand!H27, "S", "H")</f>
        <v>S</v>
      </c>
      <c r="U27" s="1" t="str">
        <f>IF(I27=stand!I27, "S", "H")</f>
        <v>S</v>
      </c>
      <c r="V27" s="1" t="str">
        <f>IF(J27=stand!J27, "S", "H")</f>
        <v>S</v>
      </c>
      <c r="W27" s="1" t="str">
        <f>IF(K27=stand!K27, "S", "H")</f>
        <v>S</v>
      </c>
      <c r="X27" s="1" t="str">
        <f>IF(L27=stand!L27, "S", "H")</f>
        <v>S</v>
      </c>
    </row>
    <row r="28" spans="2:24" x14ac:dyDescent="0.35">
      <c r="B28" s="1">
        <v>28</v>
      </c>
      <c r="C28">
        <v>-1</v>
      </c>
      <c r="D28">
        <v>-1</v>
      </c>
      <c r="E28">
        <v>-1</v>
      </c>
      <c r="F28">
        <v>-1</v>
      </c>
      <c r="G28">
        <v>-1</v>
      </c>
      <c r="H28">
        <v>-1</v>
      </c>
      <c r="I28">
        <v>-1</v>
      </c>
      <c r="J28">
        <v>-1</v>
      </c>
      <c r="K28">
        <v>-1</v>
      </c>
      <c r="L28">
        <v>-1</v>
      </c>
      <c r="N28" s="1">
        <v>28</v>
      </c>
      <c r="O28" s="1" t="str">
        <f>IF(C28=stand!C28, "S", "H")</f>
        <v>S</v>
      </c>
      <c r="P28" s="1" t="str">
        <f>IF(D28=stand!D28, "S", "H")</f>
        <v>S</v>
      </c>
      <c r="Q28" s="1" t="str">
        <f>IF(E28=stand!E28, "S", "H")</f>
        <v>S</v>
      </c>
      <c r="R28" s="1" t="str">
        <f>IF(F28=stand!F28, "S", "H")</f>
        <v>S</v>
      </c>
      <c r="S28" s="1" t="str">
        <f>IF(G28=stand!G28, "S", "H")</f>
        <v>S</v>
      </c>
      <c r="T28" s="1" t="str">
        <f>IF(H28=stand!H28, "S", "H")</f>
        <v>S</v>
      </c>
      <c r="U28" s="1" t="str">
        <f>IF(I28=stand!I28, "S", "H")</f>
        <v>S</v>
      </c>
      <c r="V28" s="1" t="str">
        <f>IF(J28=stand!J28, "S", "H")</f>
        <v>S</v>
      </c>
      <c r="W28" s="1" t="str">
        <f>IF(K28=stand!K28, "S", "H")</f>
        <v>S</v>
      </c>
      <c r="X28" s="1" t="str">
        <f>IF(L28=stand!L28, "S", "H")</f>
        <v>S</v>
      </c>
    </row>
    <row r="29" spans="2:24" x14ac:dyDescent="0.35">
      <c r="B29" s="1">
        <v>29</v>
      </c>
      <c r="C29">
        <v>-1</v>
      </c>
      <c r="D29">
        <v>-1</v>
      </c>
      <c r="E29">
        <v>-1</v>
      </c>
      <c r="F29">
        <v>-1</v>
      </c>
      <c r="G29">
        <v>-1</v>
      </c>
      <c r="H29">
        <v>-1</v>
      </c>
      <c r="I29">
        <v>-1</v>
      </c>
      <c r="J29">
        <v>-1</v>
      </c>
      <c r="K29">
        <v>-1</v>
      </c>
      <c r="L29">
        <v>-1</v>
      </c>
      <c r="N29" s="1">
        <v>29</v>
      </c>
      <c r="O29" s="1" t="str">
        <f>IF(C29=stand!C29, "S", "H")</f>
        <v>S</v>
      </c>
      <c r="P29" s="1" t="str">
        <f>IF(D29=stand!D29, "S", "H")</f>
        <v>S</v>
      </c>
      <c r="Q29" s="1" t="str">
        <f>IF(E29=stand!E29, "S", "H")</f>
        <v>S</v>
      </c>
      <c r="R29" s="1" t="str">
        <f>IF(F29=stand!F29, "S", "H")</f>
        <v>S</v>
      </c>
      <c r="S29" s="1" t="str">
        <f>IF(G29=stand!G29, "S", "H")</f>
        <v>S</v>
      </c>
      <c r="T29" s="1" t="str">
        <f>IF(H29=stand!H29, "S", "H")</f>
        <v>S</v>
      </c>
      <c r="U29" s="1" t="str">
        <f>IF(I29=stand!I29, "S", "H")</f>
        <v>S</v>
      </c>
      <c r="V29" s="1" t="str">
        <f>IF(J29=stand!J29, "S", "H")</f>
        <v>S</v>
      </c>
      <c r="W29" s="1" t="str">
        <f>IF(K29=stand!K29, "S", "H")</f>
        <v>S</v>
      </c>
      <c r="X29" s="1" t="str">
        <f>IF(L29=stand!L29, "S", "H")</f>
        <v>S</v>
      </c>
    </row>
    <row r="30" spans="2:24" x14ac:dyDescent="0.35">
      <c r="B30" s="1">
        <v>30</v>
      </c>
      <c r="C30">
        <v>-1</v>
      </c>
      <c r="D30">
        <v>-1</v>
      </c>
      <c r="E30">
        <v>-1</v>
      </c>
      <c r="F30">
        <v>-1</v>
      </c>
      <c r="G30">
        <v>-1</v>
      </c>
      <c r="H30">
        <v>-1</v>
      </c>
      <c r="I30">
        <v>-1</v>
      </c>
      <c r="J30">
        <v>-1</v>
      </c>
      <c r="K30">
        <v>-1</v>
      </c>
      <c r="L30">
        <v>-1</v>
      </c>
      <c r="N30" s="1">
        <v>30</v>
      </c>
      <c r="O30" s="1" t="str">
        <f>IF(C30=stand!C30, "S", "H")</f>
        <v>S</v>
      </c>
      <c r="P30" s="1" t="str">
        <f>IF(D30=stand!D30, "S", "H")</f>
        <v>S</v>
      </c>
      <c r="Q30" s="1" t="str">
        <f>IF(E30=stand!E30, "S", "H")</f>
        <v>S</v>
      </c>
      <c r="R30" s="1" t="str">
        <f>IF(F30=stand!F30, "S", "H")</f>
        <v>S</v>
      </c>
      <c r="S30" s="1" t="str">
        <f>IF(G30=stand!G30, "S", "H")</f>
        <v>S</v>
      </c>
      <c r="T30" s="1" t="str">
        <f>IF(H30=stand!H30, "S", "H")</f>
        <v>S</v>
      </c>
      <c r="U30" s="1" t="str">
        <f>IF(I30=stand!I30, "S", "H")</f>
        <v>S</v>
      </c>
      <c r="V30" s="1" t="str">
        <f>IF(J30=stand!J30, "S", "H")</f>
        <v>S</v>
      </c>
      <c r="W30" s="1" t="str">
        <f>IF(K30=stand!K30, "S", "H")</f>
        <v>S</v>
      </c>
      <c r="X30" s="1" t="str">
        <f>IF(L30=stand!L30, "S", "H")</f>
        <v>S</v>
      </c>
    </row>
    <row r="31" spans="2:24" x14ac:dyDescent="0.35">
      <c r="B31" s="1">
        <v>31</v>
      </c>
      <c r="C31">
        <v>-1</v>
      </c>
      <c r="D31">
        <v>-1</v>
      </c>
      <c r="E31">
        <v>-1</v>
      </c>
      <c r="F31">
        <v>-1</v>
      </c>
      <c r="G31">
        <v>-1</v>
      </c>
      <c r="H31">
        <v>-1</v>
      </c>
      <c r="I31">
        <v>-1</v>
      </c>
      <c r="J31">
        <v>-1</v>
      </c>
      <c r="K31">
        <v>-1</v>
      </c>
      <c r="L31">
        <v>-1</v>
      </c>
      <c r="N31" s="1">
        <v>31</v>
      </c>
      <c r="O31" s="1" t="str">
        <f>IF(C31=stand!C31, "S", "H")</f>
        <v>S</v>
      </c>
      <c r="P31" s="1" t="str">
        <f>IF(D31=stand!D31, "S", "H")</f>
        <v>S</v>
      </c>
      <c r="Q31" s="1" t="str">
        <f>IF(E31=stand!E31, "S", "H")</f>
        <v>S</v>
      </c>
      <c r="R31" s="1" t="str">
        <f>IF(F31=stand!F31, "S", "H")</f>
        <v>S</v>
      </c>
      <c r="S31" s="1" t="str">
        <f>IF(G31=stand!G31, "S", "H")</f>
        <v>S</v>
      </c>
      <c r="T31" s="1" t="str">
        <f>IF(H31=stand!H31, "S", "H")</f>
        <v>S</v>
      </c>
      <c r="U31" s="1" t="str">
        <f>IF(I31=stand!I31, "S", "H")</f>
        <v>S</v>
      </c>
      <c r="V31" s="1" t="str">
        <f>IF(J31=stand!J31, "S", "H")</f>
        <v>S</v>
      </c>
      <c r="W31" s="1" t="str">
        <f>IF(K31=stand!K31, "S", "H")</f>
        <v>S</v>
      </c>
      <c r="X31" s="1" t="str">
        <f>IF(L31=stand!L31, "S", "H")</f>
        <v>S</v>
      </c>
    </row>
    <row r="33" spans="2:24" x14ac:dyDescent="0.35">
      <c r="N33" s="1"/>
      <c r="O33" s="3" t="s">
        <v>3</v>
      </c>
      <c r="P33" s="4"/>
      <c r="Q33" s="4"/>
      <c r="R33" s="4"/>
      <c r="S33" s="4"/>
      <c r="T33" s="4"/>
      <c r="U33" s="4"/>
      <c r="V33" s="4"/>
      <c r="W33" s="4"/>
      <c r="X33" s="5"/>
    </row>
    <row r="34" spans="2:24" x14ac:dyDescent="0.35">
      <c r="B34" s="1" t="s">
        <v>2</v>
      </c>
      <c r="N34" s="2" t="s">
        <v>2</v>
      </c>
      <c r="O34" s="2">
        <v>2</v>
      </c>
      <c r="P34" s="2">
        <v>3</v>
      </c>
      <c r="Q34" s="2">
        <v>4</v>
      </c>
      <c r="R34" s="2">
        <v>5</v>
      </c>
      <c r="S34" s="2">
        <v>6</v>
      </c>
      <c r="T34" s="2">
        <v>7</v>
      </c>
      <c r="U34" s="2">
        <v>8</v>
      </c>
      <c r="V34" s="2">
        <v>9</v>
      </c>
      <c r="W34" s="2">
        <v>10</v>
      </c>
      <c r="X34" s="2" t="s">
        <v>4</v>
      </c>
    </row>
    <row r="35" spans="2:24" x14ac:dyDescent="0.35">
      <c r="B35" s="1">
        <v>12</v>
      </c>
      <c r="C35">
        <f>MAX(stand!C35, hit!C35)</f>
        <v>8.1836216051656058E-2</v>
      </c>
      <c r="D35">
        <f>MAX(stand!D35, hit!D35)</f>
        <v>0.10350704654207775</v>
      </c>
      <c r="E35">
        <f>MAX(stand!E35, hit!E35)</f>
        <v>0.12659562809256977</v>
      </c>
      <c r="F35">
        <f>MAX(stand!F35, hit!F35)</f>
        <v>0.15648238458465519</v>
      </c>
      <c r="G35">
        <f>MAX(stand!G35, hit!G35)</f>
        <v>0.18595361333225555</v>
      </c>
      <c r="H35">
        <f>MAX(stand!H35, hit!H35)</f>
        <v>0.16547293077063494</v>
      </c>
      <c r="I35">
        <f>MAX(stand!I35, hit!I35)</f>
        <v>9.5115020927032307E-2</v>
      </c>
      <c r="J35">
        <f>MAX(stand!J35, hit!J35)</f>
        <v>6.579084122688022E-5</v>
      </c>
      <c r="K35">
        <f>MAX(stand!K35, hit!K35)</f>
        <v>-7.0002397357964638E-2</v>
      </c>
      <c r="L35">
        <f>MAX(stand!L35, hit!L35)</f>
        <v>-2.0477877704912145E-2</v>
      </c>
      <c r="N35" s="1">
        <v>12</v>
      </c>
      <c r="O35" s="1" t="str">
        <f>IF(C35=stand!C35, "S", "H")</f>
        <v>H</v>
      </c>
      <c r="P35" s="1" t="str">
        <f>IF(D35=stand!D35, "S", "H")</f>
        <v>H</v>
      </c>
      <c r="Q35" s="1" t="str">
        <f>IF(E35=stand!E35, "S", "H")</f>
        <v>H</v>
      </c>
      <c r="R35" s="1" t="str">
        <f>IF(F35=stand!F35, "S", "H")</f>
        <v>H</v>
      </c>
      <c r="S35" s="1" t="str">
        <f>IF(G35=stand!G35, "S", "H")</f>
        <v>H</v>
      </c>
      <c r="T35" s="1" t="str">
        <f>IF(H35=stand!H35, "S", "H")</f>
        <v>H</v>
      </c>
      <c r="U35" s="1" t="str">
        <f>IF(I35=stand!I35, "S", "H")</f>
        <v>H</v>
      </c>
      <c r="V35" s="1" t="str">
        <f>IF(J35=stand!J35, "S", "H")</f>
        <v>H</v>
      </c>
      <c r="W35" s="1" t="str">
        <f>IF(K35=stand!K35, "S", "H")</f>
        <v>H</v>
      </c>
      <c r="X35" s="1" t="str">
        <f>IF(L35=stand!L35, "S", "H")</f>
        <v>H</v>
      </c>
    </row>
    <row r="36" spans="2:24" x14ac:dyDescent="0.35">
      <c r="B36" s="1">
        <v>13</v>
      </c>
      <c r="C36">
        <f>MAX(stand!C36, hit!C36)</f>
        <v>4.6636132695309578E-2</v>
      </c>
      <c r="D36">
        <f>MAX(stand!D36, hit!D36)</f>
        <v>7.4118813392744051E-2</v>
      </c>
      <c r="E36">
        <f>MAX(stand!E36, hit!E36)</f>
        <v>0.10247714687203523</v>
      </c>
      <c r="F36">
        <f>MAX(stand!F36, hit!F36)</f>
        <v>0.13336273848321728</v>
      </c>
      <c r="G36">
        <f>MAX(stand!G36, hit!G36)</f>
        <v>0.16169271124923698</v>
      </c>
      <c r="H36">
        <f>MAX(stand!H36, hit!H36)</f>
        <v>0.12238569517899196</v>
      </c>
      <c r="I36">
        <f>MAX(stand!I36, hit!I36)</f>
        <v>5.4057070196311299E-2</v>
      </c>
      <c r="J36">
        <f>MAX(stand!J36, hit!J36)</f>
        <v>-3.7694688127479899E-2</v>
      </c>
      <c r="K36">
        <f>MAX(stand!K36, hit!K36)</f>
        <v>-0.10485135840627777</v>
      </c>
      <c r="L36">
        <f>MAX(stand!L36, hit!L36)</f>
        <v>-5.7308046666810254E-2</v>
      </c>
      <c r="N36" s="1">
        <v>13</v>
      </c>
      <c r="O36" s="1" t="str">
        <f>IF(C36=stand!C36, "S", "H")</f>
        <v>H</v>
      </c>
      <c r="P36" s="1" t="str">
        <f>IF(D36=stand!D36, "S", "H")</f>
        <v>H</v>
      </c>
      <c r="Q36" s="1" t="str">
        <f>IF(E36=stand!E36, "S", "H")</f>
        <v>H</v>
      </c>
      <c r="R36" s="1" t="str">
        <f>IF(F36=stand!F36, "S", "H")</f>
        <v>H</v>
      </c>
      <c r="S36" s="1" t="str">
        <f>IF(G36=stand!G36, "S", "H")</f>
        <v>H</v>
      </c>
      <c r="T36" s="1" t="str">
        <f>IF(H36=stand!H36, "S", "H")</f>
        <v>H</v>
      </c>
      <c r="U36" s="1" t="str">
        <f>IF(I36=stand!I36, "S", "H")</f>
        <v>H</v>
      </c>
      <c r="V36" s="1" t="str">
        <f>IF(J36=stand!J36, "S", "H")</f>
        <v>H</v>
      </c>
      <c r="W36" s="1" t="str">
        <f>IF(K36=stand!K36, "S", "H")</f>
        <v>H</v>
      </c>
      <c r="X36" s="1" t="str">
        <f>IF(L36=stand!L36, "S", "H")</f>
        <v>H</v>
      </c>
    </row>
    <row r="37" spans="2:24" x14ac:dyDescent="0.35">
      <c r="B37" s="1">
        <v>14</v>
      </c>
      <c r="C37">
        <f>MAX(stand!C37, hit!C37)</f>
        <v>2.2391856987839083E-2</v>
      </c>
      <c r="D37">
        <f>MAX(stand!D37, hit!D37)</f>
        <v>5.0806738919282814E-2</v>
      </c>
      <c r="E37">
        <f>MAX(stand!E37, hit!E37)</f>
        <v>8.0081414310110233E-2</v>
      </c>
      <c r="F37">
        <f>MAX(stand!F37, hit!F37)</f>
        <v>0.11189449567473925</v>
      </c>
      <c r="G37">
        <f>MAX(stand!G37, hit!G37)</f>
        <v>0.13916473074357688</v>
      </c>
      <c r="H37">
        <f>MAX(stand!H37, hit!H37)</f>
        <v>7.9507488494468148E-2</v>
      </c>
      <c r="I37">
        <f>MAX(stand!I37, hit!I37)</f>
        <v>1.3277219463208461E-2</v>
      </c>
      <c r="J37">
        <f>MAX(stand!J37, hit!J37)</f>
        <v>-7.5163189441683848E-2</v>
      </c>
      <c r="K37">
        <f>MAX(stand!K37, hit!K37)</f>
        <v>-0.1394667821754545</v>
      </c>
      <c r="L37">
        <f>MAX(stand!L37, hit!L37)</f>
        <v>-9.3874324768310105E-2</v>
      </c>
      <c r="N37" s="1">
        <v>14</v>
      </c>
      <c r="O37" s="1" t="str">
        <f>IF(C37=stand!C37, "S", "H")</f>
        <v>H</v>
      </c>
      <c r="P37" s="1" t="str">
        <f>IF(D37=stand!D37, "S", "H")</f>
        <v>H</v>
      </c>
      <c r="Q37" s="1" t="str">
        <f>IF(E37=stand!E37, "S", "H")</f>
        <v>H</v>
      </c>
      <c r="R37" s="1" t="str">
        <f>IF(F37=stand!F37, "S", "H")</f>
        <v>H</v>
      </c>
      <c r="S37" s="1" t="str">
        <f>IF(G37=stand!G37, "S", "H")</f>
        <v>H</v>
      </c>
      <c r="T37" s="1" t="str">
        <f>IF(H37=stand!H37, "S", "H")</f>
        <v>H</v>
      </c>
      <c r="U37" s="1" t="str">
        <f>IF(I37=stand!I37, "S", "H")</f>
        <v>H</v>
      </c>
      <c r="V37" s="1" t="str">
        <f>IF(J37=stand!J37, "S", "H")</f>
        <v>H</v>
      </c>
      <c r="W37" s="1" t="str">
        <f>IF(K37=stand!K37, "S", "H")</f>
        <v>H</v>
      </c>
      <c r="X37" s="1" t="str">
        <f>IF(L37=stand!L37, "S", "H")</f>
        <v>H</v>
      </c>
    </row>
    <row r="38" spans="2:24" x14ac:dyDescent="0.35">
      <c r="B38" s="1">
        <v>15</v>
      </c>
      <c r="C38">
        <f>MAX(stand!C38, hit!C38)</f>
        <v>-1.2068474052636583E-4</v>
      </c>
      <c r="D38">
        <f>MAX(stand!D38, hit!D38)</f>
        <v>2.9159812622497332E-2</v>
      </c>
      <c r="E38">
        <f>MAX(stand!E38, hit!E38)</f>
        <v>5.9285376931179926E-2</v>
      </c>
      <c r="F38">
        <f>MAX(stand!F38, hit!F38)</f>
        <v>9.1959698781152482E-2</v>
      </c>
      <c r="G38">
        <f>MAX(stand!G38, hit!G38)</f>
        <v>0.11824589170260678</v>
      </c>
      <c r="H38">
        <f>MAX(stand!H38, hit!H38)</f>
        <v>3.7028282279269235E-2</v>
      </c>
      <c r="I38">
        <f>MAX(stand!I38, hit!I38)</f>
        <v>-2.7054780502901658E-2</v>
      </c>
      <c r="J38">
        <f>MAX(stand!J38, hit!J38)</f>
        <v>-0.11218876868994292</v>
      </c>
      <c r="K38">
        <f>MAX(stand!K38, hit!K38)</f>
        <v>-0.17370423031226784</v>
      </c>
      <c r="L38">
        <f>MAX(stand!L38, hit!L38)</f>
        <v>-0.13002650167843849</v>
      </c>
      <c r="N38" s="1">
        <v>15</v>
      </c>
      <c r="O38" s="1" t="str">
        <f>IF(C38=stand!C38, "S", "H")</f>
        <v>H</v>
      </c>
      <c r="P38" s="1" t="str">
        <f>IF(D38=stand!D38, "S", "H")</f>
        <v>H</v>
      </c>
      <c r="Q38" s="1" t="str">
        <f>IF(E38=stand!E38, "S", "H")</f>
        <v>H</v>
      </c>
      <c r="R38" s="1" t="str">
        <f>IF(F38=stand!F38, "S", "H")</f>
        <v>H</v>
      </c>
      <c r="S38" s="1" t="str">
        <f>IF(G38=stand!G38, "S", "H")</f>
        <v>H</v>
      </c>
      <c r="T38" s="1" t="str">
        <f>IF(H38=stand!H38, "S", "H")</f>
        <v>H</v>
      </c>
      <c r="U38" s="1" t="str">
        <f>IF(I38=stand!I38, "S", "H")</f>
        <v>H</v>
      </c>
      <c r="V38" s="1" t="str">
        <f>IF(J38=stand!J38, "S", "H")</f>
        <v>H</v>
      </c>
      <c r="W38" s="1" t="str">
        <f>IF(K38=stand!K38, "S", "H")</f>
        <v>H</v>
      </c>
      <c r="X38" s="1" t="str">
        <f>IF(L38=stand!L38, "S", "H")</f>
        <v>H</v>
      </c>
    </row>
    <row r="39" spans="2:24" x14ac:dyDescent="0.35">
      <c r="B39" s="1">
        <v>16</v>
      </c>
      <c r="C39">
        <f>MAX(stand!C39, hit!C39)</f>
        <v>-2.1025187774008566E-2</v>
      </c>
      <c r="D39">
        <f>MAX(stand!D39, hit!D39)</f>
        <v>9.0590953469108244E-3</v>
      </c>
      <c r="E39">
        <f>MAX(stand!E39, hit!E39)</f>
        <v>3.9974770793601705E-2</v>
      </c>
      <c r="F39">
        <f>MAX(stand!F39, hit!F39)</f>
        <v>7.3448815951393354E-2</v>
      </c>
      <c r="G39">
        <f>MAX(stand!G39, hit!G39)</f>
        <v>9.8821255450277409E-2</v>
      </c>
      <c r="H39">
        <f>MAX(stand!H39, hit!H39)</f>
        <v>-4.8901571730158942E-3</v>
      </c>
      <c r="I39">
        <f>MAX(stand!I39, hit!I39)</f>
        <v>-6.6794847920094089E-2</v>
      </c>
      <c r="J39">
        <f>MAX(stand!J39, hit!J39)</f>
        <v>-0.14864353463007476</v>
      </c>
      <c r="K39">
        <f>MAX(stand!K39, hit!K39)</f>
        <v>-0.20744109003068206</v>
      </c>
      <c r="L39">
        <f>MAX(stand!L39, hit!L39)</f>
        <v>-0.16563717206687348</v>
      </c>
      <c r="N39" s="1">
        <v>16</v>
      </c>
      <c r="O39" s="1" t="str">
        <f>IF(C39=stand!C39, "S", "H")</f>
        <v>H</v>
      </c>
      <c r="P39" s="1" t="str">
        <f>IF(D39=stand!D39, "S", "H")</f>
        <v>H</v>
      </c>
      <c r="Q39" s="1" t="str">
        <f>IF(E39=stand!E39, "S", "H")</f>
        <v>H</v>
      </c>
      <c r="R39" s="1" t="str">
        <f>IF(F39=stand!F39, "S", "H")</f>
        <v>H</v>
      </c>
      <c r="S39" s="1" t="str">
        <f>IF(G39=stand!G39, "S", "H")</f>
        <v>H</v>
      </c>
      <c r="T39" s="1" t="str">
        <f>IF(H39=stand!H39, "S", "H")</f>
        <v>H</v>
      </c>
      <c r="U39" s="1" t="str">
        <f>IF(I39=stand!I39, "S", "H")</f>
        <v>H</v>
      </c>
      <c r="V39" s="1" t="str">
        <f>IF(J39=stand!J39, "S", "H")</f>
        <v>H</v>
      </c>
      <c r="W39" s="1" t="str">
        <f>IF(K39=stand!K39, "S", "H")</f>
        <v>H</v>
      </c>
      <c r="X39" s="1" t="str">
        <f>IF(L39=stand!L39, "S", "H")</f>
        <v>H</v>
      </c>
    </row>
    <row r="40" spans="2:24" x14ac:dyDescent="0.35">
      <c r="B40" s="1">
        <v>17</v>
      </c>
      <c r="C40">
        <f>MAX(stand!C40, hit!C40)</f>
        <v>-4.9104358288912882E-4</v>
      </c>
      <c r="D40">
        <f>MAX(stand!D40, hit!D40)</f>
        <v>2.8975282965620457E-2</v>
      </c>
      <c r="E40">
        <f>MAX(stand!E40, hit!E40)</f>
        <v>5.9326275337164343E-2</v>
      </c>
      <c r="F40">
        <f>MAX(stand!F40, hit!F40)</f>
        <v>9.1189077686774395E-2</v>
      </c>
      <c r="G40">
        <f>MAX(stand!G40, hit!G40)</f>
        <v>0.12805214364549911</v>
      </c>
      <c r="H40">
        <f>MAX(stand!H40, hit!H40)</f>
        <v>5.3823463716116654E-2</v>
      </c>
      <c r="I40">
        <f>MAX(stand!I40, hit!I40)</f>
        <v>-7.2915398729642061E-2</v>
      </c>
      <c r="J40">
        <f>MAX(stand!J40, hit!J40)</f>
        <v>-0.14978689218213329</v>
      </c>
      <c r="K40">
        <f>MAX(stand!K40, hit!K40)</f>
        <v>-0.19686697623363469</v>
      </c>
      <c r="L40">
        <f>MAX(stand!L40, hit!L40)</f>
        <v>-0.17956936979241733</v>
      </c>
      <c r="N40" s="1">
        <v>17</v>
      </c>
      <c r="O40" s="1" t="str">
        <f>IF(C40=stand!C40, "S", "H")</f>
        <v>H</v>
      </c>
      <c r="P40" s="1" t="str">
        <f>IF(D40=stand!D40, "S", "H")</f>
        <v>H</v>
      </c>
      <c r="Q40" s="1" t="str">
        <f>IF(E40=stand!E40, "S", "H")</f>
        <v>H</v>
      </c>
      <c r="R40" s="1" t="str">
        <f>IF(F40=stand!F40, "S", "H")</f>
        <v>H</v>
      </c>
      <c r="S40" s="1" t="str">
        <f>IF(G40=stand!G40, "S", "H")</f>
        <v>H</v>
      </c>
      <c r="T40" s="1" t="str">
        <f>IF(H40=stand!H40, "S", "H")</f>
        <v>H</v>
      </c>
      <c r="U40" s="1" t="str">
        <f>IF(I40=stand!I40, "S", "H")</f>
        <v>H</v>
      </c>
      <c r="V40" s="1" t="str">
        <f>IF(J40=stand!J40, "S", "H")</f>
        <v>H</v>
      </c>
      <c r="W40" s="1" t="str">
        <f>IF(K40=stand!K40, "S", "H")</f>
        <v>H</v>
      </c>
      <c r="X40" s="1" t="str">
        <f>IF(L40=stand!L40, "S", "H")</f>
        <v>H</v>
      </c>
    </row>
    <row r="41" spans="2:24" x14ac:dyDescent="0.35">
      <c r="B41" s="1">
        <v>18</v>
      </c>
      <c r="C41">
        <f>MAX(stand!C41, hit!C41)</f>
        <v>0.12174190222088771</v>
      </c>
      <c r="D41">
        <f>MAX(stand!D41, hit!D41)</f>
        <v>0.14830007284131114</v>
      </c>
      <c r="E41">
        <f>MAX(stand!E41, hit!E41)</f>
        <v>0.17585443719748528</v>
      </c>
      <c r="F41">
        <f>MAX(stand!F41, hit!F41)</f>
        <v>0.19956119497617719</v>
      </c>
      <c r="G41">
        <f>MAX(stand!G41, hit!G41)</f>
        <v>0.28344391604689867</v>
      </c>
      <c r="H41">
        <f>MAX(stand!H41, hit!H41)</f>
        <v>0.3995541673365518</v>
      </c>
      <c r="I41">
        <f>MAX(stand!I41, hit!I41)</f>
        <v>0.10595134861912359</v>
      </c>
      <c r="J41">
        <f>MAX(stand!J41, hit!J41)</f>
        <v>-0.10074430758041525</v>
      </c>
      <c r="K41">
        <f>MAX(stand!K41, hit!K41)</f>
        <v>-0.14380812317405353</v>
      </c>
      <c r="L41">
        <f>MAX(stand!L41, hit!L41)</f>
        <v>-9.2935491769284034E-2</v>
      </c>
      <c r="N41" s="1">
        <v>18</v>
      </c>
      <c r="O41" s="1" t="str">
        <f>IF(C41=stand!C41, "S", "H")</f>
        <v>S</v>
      </c>
      <c r="P41" s="1" t="str">
        <f>IF(D41=stand!D41, "S", "H")</f>
        <v>S</v>
      </c>
      <c r="Q41" s="1" t="str">
        <f>IF(E41=stand!E41, "S", "H")</f>
        <v>S</v>
      </c>
      <c r="R41" s="1" t="str">
        <f>IF(F41=stand!F41, "S", "H")</f>
        <v>S</v>
      </c>
      <c r="S41" s="1" t="str">
        <f>IF(G41=stand!G41, "S", "H")</f>
        <v>S</v>
      </c>
      <c r="T41" s="1" t="str">
        <f>IF(H41=stand!H41, "S", "H")</f>
        <v>S</v>
      </c>
      <c r="U41" s="1" t="str">
        <f>IF(I41=stand!I41, "S", "H")</f>
        <v>S</v>
      </c>
      <c r="V41" s="1" t="str">
        <f>IF(J41=stand!J41, "S", "H")</f>
        <v>H</v>
      </c>
      <c r="W41" s="1" t="str">
        <f>IF(K41=stand!K41, "S", "H")</f>
        <v>H</v>
      </c>
      <c r="X41" s="1" t="str">
        <f>IF(L41=stand!L41, "S", "H")</f>
        <v>H</v>
      </c>
    </row>
    <row r="42" spans="2:24" x14ac:dyDescent="0.35">
      <c r="B42" s="1">
        <v>19</v>
      </c>
      <c r="C42">
        <f>MAX(stand!C42, hit!C42)</f>
        <v>0.38630468602058993</v>
      </c>
      <c r="D42">
        <f>MAX(stand!D42, hit!D42)</f>
        <v>0.4043629365977599</v>
      </c>
      <c r="E42">
        <f>MAX(stand!E42, hit!E42)</f>
        <v>0.42317892482749653</v>
      </c>
      <c r="F42">
        <f>MAX(stand!F42, hit!F42)</f>
        <v>0.43951210416088371</v>
      </c>
      <c r="G42">
        <f>MAX(stand!G42, hit!G42)</f>
        <v>0.49597707378731926</v>
      </c>
      <c r="H42">
        <f>MAX(stand!H42, hit!H42)</f>
        <v>0.6159764957534315</v>
      </c>
      <c r="I42">
        <f>MAX(stand!I42, hit!I42)</f>
        <v>0.59385366828669439</v>
      </c>
      <c r="J42">
        <f>MAX(stand!J42, hit!J42)</f>
        <v>0.28759675706758148</v>
      </c>
      <c r="K42">
        <f>MAX(stand!K42, hit!K42)</f>
        <v>6.3118166335840831E-2</v>
      </c>
      <c r="L42">
        <f>MAX(stand!L42, hit!L42)</f>
        <v>0.27763572376835594</v>
      </c>
      <c r="N42" s="1">
        <v>19</v>
      </c>
      <c r="O42" s="1" t="str">
        <f>IF(C42=stand!C42, "S", "H")</f>
        <v>S</v>
      </c>
      <c r="P42" s="1" t="str">
        <f>IF(D42=stand!D42, "S", "H")</f>
        <v>S</v>
      </c>
      <c r="Q42" s="1" t="str">
        <f>IF(E42=stand!E42, "S", "H")</f>
        <v>S</v>
      </c>
      <c r="R42" s="1" t="str">
        <f>IF(F42=stand!F42, "S", "H")</f>
        <v>S</v>
      </c>
      <c r="S42" s="1" t="str">
        <f>IF(G42=stand!G42, "S", "H")</f>
        <v>S</v>
      </c>
      <c r="T42" s="1" t="str">
        <f>IF(H42=stand!H42, "S", "H")</f>
        <v>S</v>
      </c>
      <c r="U42" s="1" t="str">
        <f>IF(I42=stand!I42, "S", "H")</f>
        <v>S</v>
      </c>
      <c r="V42" s="1" t="str">
        <f>IF(J42=stand!J42, "S", "H")</f>
        <v>S</v>
      </c>
      <c r="W42" s="1" t="str">
        <f>IF(K42=stand!K42, "S", "H")</f>
        <v>S</v>
      </c>
      <c r="X42" s="1" t="str">
        <f>IF(L42=stand!L42, "S", "H")</f>
        <v>S</v>
      </c>
    </row>
    <row r="43" spans="2:24" x14ac:dyDescent="0.35">
      <c r="B43" s="1">
        <v>20</v>
      </c>
      <c r="C43">
        <f>MAX(stand!C43, hit!C43)</f>
        <v>0.63998657521683877</v>
      </c>
      <c r="D43">
        <f>MAX(stand!D43, hit!D43)</f>
        <v>0.65027209425148136</v>
      </c>
      <c r="E43">
        <f>MAX(stand!E43, hit!E43)</f>
        <v>0.66104996194807186</v>
      </c>
      <c r="F43">
        <f>MAX(stand!F43, hit!F43)</f>
        <v>0.67035969063279999</v>
      </c>
      <c r="G43">
        <f>MAX(stand!G43, hit!G43)</f>
        <v>0.70395857017134467</v>
      </c>
      <c r="H43">
        <f>MAX(stand!H43, hit!H43)</f>
        <v>0.77322722653717491</v>
      </c>
      <c r="I43">
        <f>MAX(stand!I43, hit!I43)</f>
        <v>0.79181515955189841</v>
      </c>
      <c r="J43">
        <f>MAX(stand!J43, hit!J43)</f>
        <v>0.75835687080859615</v>
      </c>
      <c r="K43">
        <f>MAX(stand!K43, hit!K43)</f>
        <v>0.55453756646817121</v>
      </c>
      <c r="L43">
        <f>MAX(stand!L43, hit!L43)</f>
        <v>0.65547032314990239</v>
      </c>
      <c r="N43" s="1">
        <v>20</v>
      </c>
      <c r="O43" s="1" t="str">
        <f>IF(C43=stand!C43, "S", "H")</f>
        <v>S</v>
      </c>
      <c r="P43" s="1" t="str">
        <f>IF(D43=stand!D43, "S", "H")</f>
        <v>S</v>
      </c>
      <c r="Q43" s="1" t="str">
        <f>IF(E43=stand!E43, "S", "H")</f>
        <v>S</v>
      </c>
      <c r="R43" s="1" t="str">
        <f>IF(F43=stand!F43, "S", "H")</f>
        <v>S</v>
      </c>
      <c r="S43" s="1" t="str">
        <f>IF(G43=stand!G43, "S", "H")</f>
        <v>S</v>
      </c>
      <c r="T43" s="1" t="str">
        <f>IF(H43=stand!H43, "S", "H")</f>
        <v>S</v>
      </c>
      <c r="U43" s="1" t="str">
        <f>IF(I43=stand!I43, "S", "H")</f>
        <v>S</v>
      </c>
      <c r="V43" s="1" t="str">
        <f>IF(J43=stand!J43, "S", "H")</f>
        <v>S</v>
      </c>
      <c r="W43" s="1" t="str">
        <f>IF(K43=stand!K43, "S", "H")</f>
        <v>S</v>
      </c>
      <c r="X43" s="1" t="str">
        <f>IF(L43=stand!L43, "S", "H")</f>
        <v>S</v>
      </c>
    </row>
    <row r="44" spans="2:24" x14ac:dyDescent="0.35">
      <c r="B44" s="1">
        <v>21</v>
      </c>
      <c r="C44">
        <f>MAX(stand!C44, hit!C44)</f>
        <v>0.88200651549403997</v>
      </c>
      <c r="D44">
        <f>MAX(stand!D44, hit!D44)</f>
        <v>0.88530035730174927</v>
      </c>
      <c r="E44">
        <f>MAX(stand!E44, hit!E44)</f>
        <v>0.88876729296591961</v>
      </c>
      <c r="F44">
        <f>MAX(stand!F44, hit!F44)</f>
        <v>0.89175382659528035</v>
      </c>
      <c r="G44">
        <f>MAX(stand!G44, hit!G44)</f>
        <v>0.90283674384258006</v>
      </c>
      <c r="H44">
        <f>MAX(stand!H44, hit!H44)</f>
        <v>0.92592629596452325</v>
      </c>
      <c r="I44">
        <f>MAX(stand!I44, hit!I44)</f>
        <v>0.93060505318396614</v>
      </c>
      <c r="J44">
        <f>MAX(stand!J44, hit!J44)</f>
        <v>0.93917615614724415</v>
      </c>
      <c r="K44">
        <f>MAX(stand!K44, hit!K44)</f>
        <v>0.96262363326716827</v>
      </c>
      <c r="L44">
        <f>MAX(stand!L44, hit!L44)</f>
        <v>0.92219381142033785</v>
      </c>
      <c r="N44" s="1">
        <v>21</v>
      </c>
      <c r="O44" s="1" t="str">
        <f>IF(C44=stand!C44, "S", "H")</f>
        <v>S</v>
      </c>
      <c r="P44" s="1" t="str">
        <f>IF(D44=stand!D44, "S", "H")</f>
        <v>S</v>
      </c>
      <c r="Q44" s="1" t="str">
        <f>IF(E44=stand!E44, "S", "H")</f>
        <v>S</v>
      </c>
      <c r="R44" s="1" t="str">
        <f>IF(F44=stand!F44, "S", "H")</f>
        <v>S</v>
      </c>
      <c r="S44" s="1" t="str">
        <f>IF(G44=stand!G44, "S", "H")</f>
        <v>S</v>
      </c>
      <c r="T44" s="1" t="str">
        <f>IF(H44=stand!H44, "S", "H")</f>
        <v>S</v>
      </c>
      <c r="U44" s="1" t="str">
        <f>IF(I44=stand!I44, "S", "H")</f>
        <v>S</v>
      </c>
      <c r="V44" s="1" t="str">
        <f>IF(J44=stand!J44, "S", "H")</f>
        <v>S</v>
      </c>
      <c r="W44" s="1" t="str">
        <f>IF(K44=stand!K44, "S", "H")</f>
        <v>S</v>
      </c>
      <c r="X44" s="1" t="str">
        <f>IF(L44=stand!L44, "S", "H")</f>
        <v>S</v>
      </c>
    </row>
    <row r="45" spans="2:24" x14ac:dyDescent="0.35">
      <c r="B45" s="1">
        <v>22</v>
      </c>
      <c r="C45">
        <f>MAX(stand!C45, hit!C45)</f>
        <v>-0.25338998596663803</v>
      </c>
      <c r="D45">
        <f>MAX(stand!D45, hit!D45)</f>
        <v>-0.2336908997980866</v>
      </c>
      <c r="E45">
        <f>MAX(stand!E45, hit!E45)</f>
        <v>-0.21106310899491437</v>
      </c>
      <c r="F45">
        <f>MAX(stand!F45, hit!F45)</f>
        <v>-0.16719266083547524</v>
      </c>
      <c r="G45">
        <f>MAX(stand!G45, hit!G45)</f>
        <v>-0.15369901583000439</v>
      </c>
      <c r="H45">
        <f>MAX(stand!H45, hit!H45)</f>
        <v>-0.21284771451731427</v>
      </c>
      <c r="I45">
        <f>MAX(stand!I45, hit!I45)</f>
        <v>-0.27157480502428616</v>
      </c>
      <c r="J45">
        <f>MAX(stand!J45, hit!J45)</f>
        <v>-0.3400132806089356</v>
      </c>
      <c r="K45">
        <f>MAX(stand!K45, hit!K45)</f>
        <v>-0.38104299284808757</v>
      </c>
      <c r="L45">
        <f>MAX(stand!L45, hit!L45)</f>
        <v>-0.35054034044008009</v>
      </c>
      <c r="N45" s="1"/>
      <c r="O45" s="1"/>
      <c r="P45" s="1"/>
      <c r="Q45" s="1"/>
      <c r="R45" s="1"/>
      <c r="S45" s="1"/>
      <c r="T45" s="1"/>
      <c r="U45" s="1"/>
      <c r="V45" s="1"/>
      <c r="W45" s="1"/>
      <c r="X45" s="1"/>
    </row>
    <row r="46" spans="2:24" x14ac:dyDescent="0.35">
      <c r="B46" s="1">
        <v>23</v>
      </c>
      <c r="C46">
        <f>MAX(stand!C46, hit!C46)</f>
        <v>-0.29278372720927726</v>
      </c>
      <c r="D46">
        <f>MAX(stand!D46, hit!D46)</f>
        <v>-0.2522502292357135</v>
      </c>
      <c r="E46">
        <f>MAX(stand!E46, hit!E46)</f>
        <v>-0.21106310899491437</v>
      </c>
      <c r="F46">
        <f>MAX(stand!F46, hit!F46)</f>
        <v>-0.16719266083547524</v>
      </c>
      <c r="G46">
        <f>MAX(stand!G46, hit!G46)</f>
        <v>-0.15369901583000439</v>
      </c>
      <c r="H46">
        <f>MAX(stand!H46, hit!H46)</f>
        <v>-0.26907287776607752</v>
      </c>
      <c r="I46">
        <f>MAX(stand!I46, hit!I46)</f>
        <v>-0.32360517609397998</v>
      </c>
      <c r="J46">
        <f>MAX(stand!J46, hit!J46)</f>
        <v>-0.38715518913686875</v>
      </c>
      <c r="K46">
        <f>MAX(stand!K46, hit!K46)</f>
        <v>-0.42525420764465277</v>
      </c>
      <c r="L46">
        <f>MAX(stand!L46, hit!L46)</f>
        <v>-0.3969303161229315</v>
      </c>
      <c r="N46" s="1"/>
      <c r="O46" s="1"/>
      <c r="P46" s="1"/>
      <c r="Q46" s="1"/>
      <c r="R46" s="1"/>
      <c r="S46" s="1"/>
      <c r="T46" s="1"/>
      <c r="U46" s="1"/>
      <c r="V46" s="1"/>
      <c r="W46" s="1"/>
      <c r="X46" s="1"/>
    </row>
    <row r="47" spans="2:24" x14ac:dyDescent="0.35">
      <c r="B47" s="1">
        <v>24</v>
      </c>
      <c r="C47">
        <f>MAX(stand!C47, hit!C47)</f>
        <v>-0.29278372720927726</v>
      </c>
      <c r="D47">
        <f>MAX(stand!D47, hit!D47)</f>
        <v>-0.2522502292357135</v>
      </c>
      <c r="E47">
        <f>MAX(stand!E47, hit!E47)</f>
        <v>-0.21106310899491437</v>
      </c>
      <c r="F47">
        <f>MAX(stand!F47, hit!F47)</f>
        <v>-0.16719266083547524</v>
      </c>
      <c r="G47">
        <f>MAX(stand!G47, hit!G47)</f>
        <v>-0.15369901583000439</v>
      </c>
      <c r="H47">
        <f>MAX(stand!H47, hit!H47)</f>
        <v>-0.3212819579256434</v>
      </c>
      <c r="I47">
        <f>MAX(stand!I47, hit!I47)</f>
        <v>-0.37191909208726709</v>
      </c>
      <c r="J47">
        <f>MAX(stand!J47, hit!J47)</f>
        <v>-0.43092981848423528</v>
      </c>
      <c r="K47">
        <f>MAX(stand!K47, hit!K47)</f>
        <v>-0.46630747852717758</v>
      </c>
      <c r="L47">
        <f>MAX(stand!L47, hit!L47)</f>
        <v>-0.44000672211415065</v>
      </c>
      <c r="N47" s="1"/>
      <c r="O47" s="1"/>
      <c r="P47" s="1"/>
      <c r="Q47" s="1"/>
      <c r="R47" s="1"/>
      <c r="S47" s="1"/>
      <c r="T47" s="1"/>
      <c r="U47" s="1"/>
      <c r="V47" s="1"/>
      <c r="W47" s="1"/>
      <c r="X47" s="1"/>
    </row>
    <row r="48" spans="2:24" x14ac:dyDescent="0.35">
      <c r="B48" s="1">
        <v>25</v>
      </c>
      <c r="C48">
        <f>MAX(stand!C48, hit!C48)</f>
        <v>-0.29278372720927726</v>
      </c>
      <c r="D48">
        <f>MAX(stand!D48, hit!D48)</f>
        <v>-0.2522502292357135</v>
      </c>
      <c r="E48">
        <f>MAX(stand!E48, hit!E48)</f>
        <v>-0.21106310899491437</v>
      </c>
      <c r="F48">
        <f>MAX(stand!F48, hit!F48)</f>
        <v>-0.16719266083547524</v>
      </c>
      <c r="G48">
        <f>MAX(stand!G48, hit!G48)</f>
        <v>-0.15369901583000439</v>
      </c>
      <c r="H48">
        <f>MAX(stand!H48, hit!H48)</f>
        <v>-0.36976181807381175</v>
      </c>
      <c r="I48">
        <f>MAX(stand!I48, hit!I48)</f>
        <v>-0.41678201408103371</v>
      </c>
      <c r="J48">
        <f>MAX(stand!J48, hit!J48)</f>
        <v>-0.47157768859250421</v>
      </c>
      <c r="K48">
        <f>MAX(stand!K48, hit!K48)</f>
        <v>-0.5044283729180935</v>
      </c>
      <c r="L48">
        <f>MAX(stand!L48, hit!L48)</f>
        <v>-0.4800062419631399</v>
      </c>
      <c r="N48" s="1"/>
      <c r="O48" s="1"/>
      <c r="P48" s="1"/>
      <c r="Q48" s="1"/>
      <c r="R48" s="1"/>
      <c r="S48" s="1"/>
      <c r="T48" s="1"/>
      <c r="U48" s="1"/>
      <c r="V48" s="1"/>
      <c r="W48" s="1"/>
      <c r="X48" s="1"/>
    </row>
    <row r="49" spans="2:24" x14ac:dyDescent="0.35">
      <c r="B49" s="1">
        <v>26</v>
      </c>
      <c r="C49">
        <f>MAX(stand!C49, hit!C49)</f>
        <v>-0.29278372720927726</v>
      </c>
      <c r="D49">
        <f>MAX(stand!D49, hit!D49)</f>
        <v>-0.2522502292357135</v>
      </c>
      <c r="E49">
        <f>MAX(stand!E49, hit!E49)</f>
        <v>-0.21106310899491437</v>
      </c>
      <c r="F49">
        <f>MAX(stand!F49, hit!F49)</f>
        <v>-0.16719266083547524</v>
      </c>
      <c r="G49">
        <f>MAX(stand!G49, hit!G49)</f>
        <v>-0.15369901583000439</v>
      </c>
      <c r="H49">
        <f>MAX(stand!H49, hit!H49)</f>
        <v>-0.41477883106853947</v>
      </c>
      <c r="I49">
        <f>MAX(stand!I49, hit!I49)</f>
        <v>-0.45844044164667419</v>
      </c>
      <c r="J49">
        <f>MAX(stand!J49, hit!J49)</f>
        <v>-0.50932213940732529</v>
      </c>
      <c r="K49">
        <f>MAX(stand!K49, hit!K49)</f>
        <v>-0.53982634628108683</v>
      </c>
      <c r="L49">
        <f>MAX(stand!L49, hit!L49)</f>
        <v>-0.51714865325148707</v>
      </c>
      <c r="N49" s="1"/>
      <c r="O49" s="1"/>
      <c r="P49" s="1"/>
      <c r="Q49" s="1"/>
      <c r="R49" s="1"/>
      <c r="S49" s="1"/>
      <c r="T49" s="1"/>
      <c r="U49" s="1"/>
      <c r="V49" s="1"/>
      <c r="W49" s="1"/>
      <c r="X49" s="1"/>
    </row>
    <row r="50" spans="2:24" x14ac:dyDescent="0.35">
      <c r="B50" s="1">
        <v>27</v>
      </c>
      <c r="C50">
        <f>MAX(stand!C50, hit!C50)</f>
        <v>-0.15297458768154204</v>
      </c>
      <c r="D50">
        <f>MAX(stand!D50, hit!D50)</f>
        <v>-0.11721624142457365</v>
      </c>
      <c r="E50">
        <f>MAX(stand!E50, hit!E50)</f>
        <v>-8.0573373145316152E-2</v>
      </c>
      <c r="F50">
        <f>MAX(stand!F50, hit!F50)</f>
        <v>-4.4941375564924446E-2</v>
      </c>
      <c r="G50">
        <f>MAX(stand!G50, hit!G50)</f>
        <v>1.1739160673341964E-2</v>
      </c>
      <c r="H50">
        <f>MAX(stand!H50, hit!H50)</f>
        <v>-0.10680898948269468</v>
      </c>
      <c r="I50">
        <f>MAX(stand!I50, hit!I50)</f>
        <v>-0.38195097104844711</v>
      </c>
      <c r="J50">
        <f>MAX(stand!J50, hit!J50)</f>
        <v>-0.42315423964521748</v>
      </c>
      <c r="K50">
        <f>MAX(stand!K50, hit!K50)</f>
        <v>-0.41972063392881986</v>
      </c>
      <c r="L50">
        <f>MAX(stand!L50, hit!L50)</f>
        <v>-0.47803347499473703</v>
      </c>
      <c r="N50" s="1"/>
      <c r="O50" s="1"/>
      <c r="P50" s="1"/>
      <c r="Q50" s="1"/>
      <c r="R50" s="1"/>
      <c r="S50" s="1"/>
      <c r="T50" s="1"/>
      <c r="U50" s="1"/>
      <c r="V50" s="1"/>
      <c r="W50" s="1"/>
      <c r="X50" s="1"/>
    </row>
    <row r="51" spans="2:24" x14ac:dyDescent="0.35">
      <c r="B51" s="1">
        <v>28</v>
      </c>
      <c r="C51">
        <f>MAX(stand!C51, hit!C51)</f>
        <v>0.12174190222088771</v>
      </c>
      <c r="D51">
        <f>MAX(stand!D51, hit!D51)</f>
        <v>0.14830007284131114</v>
      </c>
      <c r="E51">
        <f>MAX(stand!E51, hit!E51)</f>
        <v>0.17585443719748528</v>
      </c>
      <c r="F51">
        <f>MAX(stand!F51, hit!F51)</f>
        <v>0.19956119497617719</v>
      </c>
      <c r="G51">
        <f>MAX(stand!G51, hit!G51)</f>
        <v>0.28344391604689867</v>
      </c>
      <c r="H51">
        <f>MAX(stand!H51, hit!H51)</f>
        <v>0.3995541673365518</v>
      </c>
      <c r="I51">
        <f>MAX(stand!I51, hit!I51)</f>
        <v>0.10595134861912359</v>
      </c>
      <c r="J51">
        <f>MAX(stand!J51, hit!J51)</f>
        <v>-0.18316335667343342</v>
      </c>
      <c r="K51">
        <f>MAX(stand!K51, hit!K51)</f>
        <v>-0.17830123379648949</v>
      </c>
      <c r="L51">
        <f>MAX(stand!L51, hit!L51)</f>
        <v>-0.10019887561319057</v>
      </c>
      <c r="N51" s="1"/>
      <c r="O51" s="1"/>
      <c r="P51" s="1"/>
      <c r="Q51" s="1"/>
      <c r="R51" s="1"/>
      <c r="S51" s="1"/>
      <c r="T51" s="1"/>
      <c r="U51" s="1"/>
      <c r="V51" s="1"/>
      <c r="W51" s="1"/>
      <c r="X51" s="1"/>
    </row>
    <row r="52" spans="2:24" x14ac:dyDescent="0.35">
      <c r="B52" s="1">
        <v>29</v>
      </c>
      <c r="C52">
        <f>MAX(stand!C52, hit!C52)</f>
        <v>0.38630468602058993</v>
      </c>
      <c r="D52">
        <f>MAX(stand!D52, hit!D52)</f>
        <v>0.4043629365977599</v>
      </c>
      <c r="E52">
        <f>MAX(stand!E52, hit!E52)</f>
        <v>0.42317892482749653</v>
      </c>
      <c r="F52">
        <f>MAX(stand!F52, hit!F52)</f>
        <v>0.43951210416088371</v>
      </c>
      <c r="G52">
        <f>MAX(stand!G52, hit!G52)</f>
        <v>0.49597707378731926</v>
      </c>
      <c r="H52">
        <f>MAX(stand!H52, hit!H52)</f>
        <v>0.6159764957534315</v>
      </c>
      <c r="I52">
        <f>MAX(stand!I52, hit!I52)</f>
        <v>0.59385366828669439</v>
      </c>
      <c r="J52">
        <f>MAX(stand!J52, hit!J52)</f>
        <v>0.28759675706758148</v>
      </c>
      <c r="K52">
        <f>MAX(stand!K52, hit!K52)</f>
        <v>6.3118166335840831E-2</v>
      </c>
      <c r="L52">
        <f>MAX(stand!L52, hit!L52)</f>
        <v>0.27763572376835594</v>
      </c>
      <c r="N52" s="1"/>
      <c r="O52" s="1"/>
      <c r="P52" s="1"/>
      <c r="Q52" s="1"/>
      <c r="R52" s="1"/>
      <c r="S52" s="1"/>
      <c r="T52" s="1"/>
      <c r="U52" s="1"/>
      <c r="V52" s="1"/>
      <c r="W52" s="1"/>
      <c r="X52" s="1"/>
    </row>
    <row r="53" spans="2:24" x14ac:dyDescent="0.35">
      <c r="B53" s="1">
        <v>30</v>
      </c>
      <c r="C53">
        <f>MAX(stand!C53, hit!C53)</f>
        <v>0.63998657521683877</v>
      </c>
      <c r="D53">
        <f>MAX(stand!D53, hit!D53)</f>
        <v>0.65027209425148136</v>
      </c>
      <c r="E53">
        <f>MAX(stand!E53, hit!E53)</f>
        <v>0.66104996194807186</v>
      </c>
      <c r="F53">
        <f>MAX(stand!F53, hit!F53)</f>
        <v>0.67035969063279999</v>
      </c>
      <c r="G53">
        <f>MAX(stand!G53, hit!G53)</f>
        <v>0.70395857017134467</v>
      </c>
      <c r="H53">
        <f>MAX(stand!H53, hit!H53)</f>
        <v>0.77322722653717491</v>
      </c>
      <c r="I53">
        <f>MAX(stand!I53, hit!I53)</f>
        <v>0.79181515955189841</v>
      </c>
      <c r="J53">
        <f>MAX(stand!J53, hit!J53)</f>
        <v>0.75835687080859615</v>
      </c>
      <c r="K53">
        <f>MAX(stand!K53, hit!K53)</f>
        <v>0.55453756646817121</v>
      </c>
      <c r="L53">
        <f>MAX(stand!L53, hit!L53)</f>
        <v>0.65547032314990239</v>
      </c>
      <c r="N53" s="1"/>
      <c r="O53" s="1"/>
      <c r="P53" s="1"/>
      <c r="Q53" s="1"/>
      <c r="R53" s="1"/>
      <c r="S53" s="1"/>
      <c r="T53" s="1"/>
      <c r="U53" s="1"/>
      <c r="V53" s="1"/>
      <c r="W53" s="1"/>
      <c r="X53" s="1"/>
    </row>
    <row r="54" spans="2:24" x14ac:dyDescent="0.35">
      <c r="B54" s="1">
        <v>31</v>
      </c>
      <c r="C54">
        <f>MAX(stand!C54, hit!C54)</f>
        <v>0.88200651549403997</v>
      </c>
      <c r="D54">
        <f>MAX(stand!D54, hit!D54)</f>
        <v>0.88530035730174927</v>
      </c>
      <c r="E54">
        <f>MAX(stand!E54, hit!E54)</f>
        <v>0.88876729296591961</v>
      </c>
      <c r="F54">
        <f>MAX(stand!F54, hit!F54)</f>
        <v>0.89175382659528035</v>
      </c>
      <c r="G54">
        <f>MAX(stand!G54, hit!G54)</f>
        <v>0.90283674384258006</v>
      </c>
      <c r="H54">
        <f>MAX(stand!H54, hit!H54)</f>
        <v>0.92592629596452325</v>
      </c>
      <c r="I54">
        <f>MAX(stand!I54, hit!I54)</f>
        <v>0.93060505318396614</v>
      </c>
      <c r="J54">
        <f>MAX(stand!J54, hit!J54)</f>
        <v>0.93917615614724415</v>
      </c>
      <c r="K54">
        <f>MAX(stand!K54, hit!K54)</f>
        <v>0.96262363326716827</v>
      </c>
      <c r="L54">
        <f>MAX(stand!L54, hit!L54)</f>
        <v>0.92219381142033785</v>
      </c>
      <c r="N54" s="1"/>
      <c r="O54" s="1"/>
      <c r="P54" s="1"/>
      <c r="Q54" s="1"/>
      <c r="R54" s="1"/>
      <c r="S54" s="1"/>
      <c r="T54" s="1"/>
      <c r="U54" s="1"/>
      <c r="V54" s="1"/>
      <c r="W54" s="1"/>
      <c r="X54" s="1"/>
    </row>
    <row r="55" spans="2:24" x14ac:dyDescent="0.35">
      <c r="N55" s="1"/>
      <c r="O55" s="1"/>
      <c r="P55" s="1"/>
      <c r="Q55" s="1"/>
      <c r="R55" s="1"/>
      <c r="S55" s="1"/>
      <c r="T55" s="1"/>
      <c r="U55" s="1"/>
      <c r="V55" s="1"/>
      <c r="W55" s="1"/>
      <c r="X55" s="1"/>
    </row>
    <row r="56" spans="2:24" x14ac:dyDescent="0.35">
      <c r="N56" s="1"/>
      <c r="O56" s="1"/>
      <c r="P56" s="1"/>
      <c r="Q56" s="1"/>
      <c r="R56" s="1"/>
      <c r="S56" s="1"/>
      <c r="T56" s="1"/>
      <c r="U56" s="1"/>
      <c r="V56" s="1"/>
      <c r="W56" s="1"/>
      <c r="X56" s="1"/>
    </row>
    <row r="57" spans="2:24" x14ac:dyDescent="0.35">
      <c r="N57" s="1"/>
      <c r="O57" s="1"/>
      <c r="P57" s="1"/>
      <c r="Q57" s="1"/>
      <c r="R57" s="1"/>
      <c r="S57" s="1"/>
      <c r="T57" s="1"/>
      <c r="U57" s="1"/>
      <c r="V57" s="1"/>
      <c r="W57" s="1"/>
      <c r="X57" s="1"/>
    </row>
    <row r="58" spans="2:24" x14ac:dyDescent="0.35">
      <c r="N58" s="1"/>
      <c r="O58" s="1"/>
      <c r="P58" s="1"/>
      <c r="Q58" s="1"/>
      <c r="R58" s="1"/>
      <c r="S58" s="1"/>
      <c r="T58" s="1"/>
      <c r="U58" s="1"/>
      <c r="V58" s="1"/>
      <c r="W58" s="1"/>
      <c r="X58" s="1"/>
    </row>
    <row r="59" spans="2:24" x14ac:dyDescent="0.35">
      <c r="N59" s="1"/>
      <c r="O59" s="1"/>
      <c r="P59" s="1"/>
      <c r="Q59" s="1"/>
      <c r="R59" s="1"/>
      <c r="S59" s="1"/>
      <c r="T59" s="1"/>
      <c r="U59" s="1"/>
      <c r="V59" s="1"/>
      <c r="W59" s="1"/>
      <c r="X59" s="1"/>
    </row>
    <row r="60" spans="2:24" x14ac:dyDescent="0.35">
      <c r="N60" s="1"/>
      <c r="O60" s="1"/>
      <c r="P60" s="1"/>
      <c r="Q60" s="1"/>
      <c r="R60" s="1"/>
      <c r="S60" s="1"/>
      <c r="T60" s="1"/>
      <c r="U60" s="1"/>
      <c r="V60" s="1"/>
      <c r="W60" s="1"/>
      <c r="X60" s="1"/>
    </row>
    <row r="61" spans="2:24" x14ac:dyDescent="0.35">
      <c r="N61" s="1"/>
      <c r="O61" s="1"/>
      <c r="P61" s="1"/>
      <c r="Q61" s="1"/>
      <c r="R61" s="1"/>
      <c r="S61" s="1"/>
      <c r="T61" s="1"/>
      <c r="U61" s="1"/>
      <c r="V61" s="1"/>
      <c r="W61" s="1"/>
      <c r="X61" s="1"/>
    </row>
    <row r="62" spans="2:24" x14ac:dyDescent="0.35">
      <c r="N62" s="1"/>
      <c r="O62" s="1"/>
      <c r="P62" s="1"/>
      <c r="Q62" s="1"/>
      <c r="R62" s="1"/>
      <c r="S62" s="1"/>
      <c r="T62" s="1"/>
      <c r="U62" s="1"/>
      <c r="V62" s="1"/>
      <c r="W62" s="1"/>
      <c r="X62" s="1"/>
    </row>
  </sheetData>
  <conditionalFormatting sqref="O4:X31">
    <cfRule type="cellIs" dxfId="23" priority="3" operator="equal">
      <formula>"S"</formula>
    </cfRule>
    <cfRule type="cellIs" dxfId="22" priority="4" operator="equal">
      <formula>"H"</formula>
    </cfRule>
  </conditionalFormatting>
  <conditionalFormatting sqref="O35:X62">
    <cfRule type="cellIs" dxfId="21" priority="1" operator="equal">
      <formula>"S"</formula>
    </cfRule>
    <cfRule type="cellIs" dxfId="20" priority="2" operator="equal">
      <formula>"H"</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4D722-EE13-40D6-B328-D0D24E48685C}">
  <dimension ref="B1:L54"/>
  <sheetViews>
    <sheetView showGridLines="0" workbookViewId="0">
      <selection activeCell="C45" sqref="C45:L54"/>
    </sheetView>
  </sheetViews>
  <sheetFormatPr defaultRowHeight="14.5" x14ac:dyDescent="0.35"/>
  <cols>
    <col min="1" max="1" width="2.453125" customWidth="1"/>
    <col min="2" max="2" width="8.7265625" style="1"/>
  </cols>
  <sheetData>
    <row r="1" spans="2:12" x14ac:dyDescent="0.35">
      <c r="C1" s="6" t="s">
        <v>10</v>
      </c>
    </row>
    <row r="2" spans="2:12" x14ac:dyDescent="0.35">
      <c r="C2" s="3" t="s">
        <v>3</v>
      </c>
      <c r="D2" s="4"/>
      <c r="E2" s="4"/>
      <c r="F2" s="4"/>
      <c r="G2" s="4"/>
      <c r="H2" s="4"/>
      <c r="I2" s="4"/>
      <c r="J2" s="4"/>
      <c r="K2" s="4"/>
      <c r="L2" s="5"/>
    </row>
    <row r="3" spans="2:12" x14ac:dyDescent="0.35">
      <c r="B3" s="2" t="s">
        <v>1</v>
      </c>
      <c r="C3" s="2">
        <v>2</v>
      </c>
      <c r="D3" s="2">
        <v>3</v>
      </c>
      <c r="E3" s="2">
        <v>4</v>
      </c>
      <c r="F3" s="2">
        <v>5</v>
      </c>
      <c r="G3" s="2">
        <v>6</v>
      </c>
      <c r="H3" s="2">
        <v>7</v>
      </c>
      <c r="I3" s="2">
        <v>8</v>
      </c>
      <c r="J3" s="2">
        <v>9</v>
      </c>
      <c r="K3" s="2">
        <v>10</v>
      </c>
      <c r="L3" s="2" t="s">
        <v>4</v>
      </c>
    </row>
    <row r="4" spans="2:12" x14ac:dyDescent="0.35">
      <c r="B4" s="1">
        <v>4</v>
      </c>
      <c r="C4">
        <f>2 * (SUM(stand!C6:C13) + 4*stand!C14 + stand!C38) / 13</f>
        <v>-0.58556745441855451</v>
      </c>
      <c r="D4">
        <f>2 * (SUM(stand!D6:D13) + 4*stand!D14 + stand!D38) / 13</f>
        <v>-0.5045004584714271</v>
      </c>
      <c r="E4">
        <f>2 * (SUM(stand!E6:E13) + 4*stand!E14 + stand!E38) / 13</f>
        <v>-0.42212621798982874</v>
      </c>
      <c r="F4">
        <f>2 * (SUM(stand!F6:F13) + 4*stand!F14 + stand!F38) / 13</f>
        <v>-0.33438532167095047</v>
      </c>
      <c r="G4">
        <f>2 * (SUM(stand!G6:G13) + 4*stand!G14 + stand!G38) / 13</f>
        <v>-0.30739803166000884</v>
      </c>
      <c r="H4">
        <f>2 * (SUM(stand!H6:H13) + 4*stand!H14 + stand!H38) / 13</f>
        <v>-0.95075036655386636</v>
      </c>
      <c r="I4">
        <f>2 * (SUM(stand!I6:I13) + 4*stand!I14 + stand!I38) / 13</f>
        <v>-1.0210350309952343</v>
      </c>
      <c r="J4">
        <f>2 * (SUM(stand!J6:J13) + 4*stand!J14 + stand!J38) / 13</f>
        <v>-1.086299362262219</v>
      </c>
      <c r="K4">
        <f>2 * (SUM(stand!K6:K13) + 4*stand!K14 + stand!K38) / 13</f>
        <v>-1.0808606679899702</v>
      </c>
      <c r="L4">
        <f>2 * (SUM(stand!L6:L13) + 4*stand!L14 + stand!L38) / 13</f>
        <v>-1.3339015493710207</v>
      </c>
    </row>
    <row r="5" spans="2:12" x14ac:dyDescent="0.35">
      <c r="B5" s="1">
        <v>5</v>
      </c>
      <c r="C5">
        <f>2 * (SUM(stand!C7:C14) + 4*stand!C15 + stand!C39) / 13</f>
        <v>-0.58556745441855451</v>
      </c>
      <c r="D5">
        <f>2 * (SUM(stand!D7:D14) + 4*stand!D15 + stand!D39) / 13</f>
        <v>-0.5045004584714271</v>
      </c>
      <c r="E5">
        <f>2 * (SUM(stand!E7:E14) + 4*stand!E15 + stand!E39) / 13</f>
        <v>-0.42212621798982874</v>
      </c>
      <c r="F5">
        <f>2 * (SUM(stand!F7:F14) + 4*stand!F15 + stand!F39) / 13</f>
        <v>-0.33438532167095047</v>
      </c>
      <c r="G5">
        <f>2 * (SUM(stand!G7:G14) + 4*stand!G15 + stand!G39) / 13</f>
        <v>-0.30739803166000884</v>
      </c>
      <c r="H5">
        <f>2 * (SUM(stand!H7:H14) + 4*stand!H15 + stand!H39) / 13</f>
        <v>-0.95075036655386636</v>
      </c>
      <c r="I5">
        <f>2 * (SUM(stand!I7:I14) + 4*stand!I15 + stand!I39) / 13</f>
        <v>-1.0210350309952343</v>
      </c>
      <c r="J5">
        <f>2 * (SUM(stand!J7:J14) + 4*stand!J15 + stand!J39) / 13</f>
        <v>-1.086299362262219</v>
      </c>
      <c r="K5">
        <f>2 * (SUM(stand!K7:K14) + 4*stand!K15 + stand!K39) / 13</f>
        <v>-1.0808606679899702</v>
      </c>
      <c r="L5">
        <f>2 * (SUM(stand!L7:L14) + 4*stand!L15 + stand!L39) / 13</f>
        <v>-1.3339015493710207</v>
      </c>
    </row>
    <row r="6" spans="2:12" x14ac:dyDescent="0.35">
      <c r="B6" s="1">
        <v>6</v>
      </c>
      <c r="C6">
        <f>2 * (SUM(stand!C8:C15) + 4*stand!C16 + stand!C40) / 13</f>
        <v>-0.56405835602967214</v>
      </c>
      <c r="D6">
        <f>2 * (SUM(stand!D8:D15) + 4*stand!D16 + stand!D40) / 13</f>
        <v>-0.4837259988081748</v>
      </c>
      <c r="E6">
        <f>2 * (SUM(stand!E8:E15) + 4*stand!E16 + stand!E40) / 13</f>
        <v>-0.40205087401296752</v>
      </c>
      <c r="F6">
        <f>2 * (SUM(stand!F8:F15) + 4*stand!F16 + stand!F40) / 13</f>
        <v>-0.31557743162932728</v>
      </c>
      <c r="G6">
        <f>2 * (SUM(stand!G8:G15) + 4*stand!G16 + stand!G40) / 13</f>
        <v>-0.28194600450564783</v>
      </c>
      <c r="H6">
        <f>2 * (SUM(stand!H8:H15) + 4*stand!H16 + stand!H40) / 13</f>
        <v>-0.89404787520090667</v>
      </c>
      <c r="I6">
        <f>2 * (SUM(stand!I8:I15) + 4*stand!I16 + stand!I40) / 13</f>
        <v>-1.001255562618439</v>
      </c>
      <c r="J6">
        <f>2 * (SUM(stand!J8:J15) + 4*stand!J16 + stand!J40) / 13</f>
        <v>-1.0678385251105433</v>
      </c>
      <c r="K6">
        <f>2 * (SUM(stand!K8:K15) + 4*stand!K16 + stand!K40) / 13</f>
        <v>-1.0622899449028678</v>
      </c>
      <c r="L6">
        <f>2 * (SUM(stand!L8:L15) + 4*stand!L16 + stand!L40) / 13</f>
        <v>-1.3048373494185941</v>
      </c>
    </row>
    <row r="7" spans="2:12" x14ac:dyDescent="0.35">
      <c r="B7" s="1">
        <v>7</v>
      </c>
      <c r="C7">
        <f>2 * (SUM(stand!C9:C16) + 4*stand!C17 + stand!C41) / 13</f>
        <v>-0.43575788710453822</v>
      </c>
      <c r="D7">
        <f>2 * (SUM(stand!D9:D16) + 4*stand!D17 + stand!D41) / 13</f>
        <v>-0.35977949642195262</v>
      </c>
      <c r="E7">
        <f>2 * (SUM(stand!E9:E16) + 4*stand!E17 + stand!E41) / 13</f>
        <v>-0.28229906574509145</v>
      </c>
      <c r="F7">
        <f>2 * (SUM(stand!F9:F16) + 4*stand!F17 + stand!F41) / 13</f>
        <v>-0.20273009137958806</v>
      </c>
      <c r="G7">
        <f>2 * (SUM(stand!G9:G16) + 4*stand!G17 + stand!G41) / 13</f>
        <v>-0.13833716429227214</v>
      </c>
      <c r="H7">
        <f>2 * (SUM(stand!H9:H16) + 4*stand!H17 + stand!H41) / 13</f>
        <v>-0.58933588566302952</v>
      </c>
      <c r="I7">
        <f>2 * (SUM(stand!I9:I16) + 4*stand!I17 + stand!I41) / 13</f>
        <v>-0.84707579377778497</v>
      </c>
      <c r="J7">
        <f>2 * (SUM(stand!J9:J16) + 4*stand!J17 + stand!J41) / 13</f>
        <v>-0.95707350220048915</v>
      </c>
      <c r="K7">
        <f>2 * (SUM(stand!K9:K16) + 4*stand!K17 + stand!K41) / 13</f>
        <v>-0.95086560638025364</v>
      </c>
      <c r="L7">
        <f>2 * (SUM(stand!L9:L16) + 4*stand!L17 + stand!L41) / 13</f>
        <v>-1.1304521497040341</v>
      </c>
    </row>
    <row r="8" spans="2:12" x14ac:dyDescent="0.35">
      <c r="B8" s="1">
        <v>8</v>
      </c>
      <c r="C8">
        <f>2 * (SUM(stand!C10:C17) + 4*stand!C18 + stand!C42) / 13</f>
        <v>-0.20449052049882185</v>
      </c>
      <c r="D8">
        <f>2 * (SUM(stand!D10:D17) + 4*stand!D18 + stand!D42) / 13</f>
        <v>-0.13621609509408678</v>
      </c>
      <c r="E8">
        <f>2 * (SUM(stand!E10:E17) + 4*stand!E18 + stand!E42) / 13</f>
        <v>-6.6372071152658363E-2</v>
      </c>
      <c r="F8">
        <f>2 * (SUM(stand!F10:F17) + 4*stand!F18 + stand!F42) / 13</f>
        <v>3.456443484975604E-3</v>
      </c>
      <c r="G8">
        <f>2 * (SUM(stand!G10:G17) + 4*stand!G18 + stand!G42) / 13</f>
        <v>8.701519812895768E-2</v>
      </c>
      <c r="H8">
        <f>2 * (SUM(stand!H10:H17) + 4*stand!H18 + stand!H42) / 13</f>
        <v>-0.18772955497255212</v>
      </c>
      <c r="I8">
        <f>2 * (SUM(stand!I10:I17) + 4*stand!I18 + stand!I42) / 13</f>
        <v>-0.45198684873362743</v>
      </c>
      <c r="J8">
        <f>2 * (SUM(stand!J10:J17) + 4*stand!J18 + stand!J42) / 13</f>
        <v>-0.71850133495217472</v>
      </c>
      <c r="K8">
        <f>2 * (SUM(stand!K10:K17) + 4*stand!K18 + stand!K42) / 13</f>
        <v>-0.7465876524221281</v>
      </c>
      <c r="L8">
        <f>2 * (SUM(stand!L10:L17) + 4*stand!L18 + stand!L42) / 13</f>
        <v>-0.81074595022734097</v>
      </c>
    </row>
    <row r="9" spans="2:12" x14ac:dyDescent="0.35">
      <c r="B9" s="1">
        <v>9</v>
      </c>
      <c r="C9">
        <f>2 * (SUM(stand!C11:C18) + 4*stand!C19 + stand!C43) / 13</f>
        <v>6.1118503166597012E-2</v>
      </c>
      <c r="D9">
        <f>2 * (SUM(stand!D11:D18) + 4*stand!D19 + stand!D43) / 13</f>
        <v>0.12081635332999649</v>
      </c>
      <c r="E9">
        <f>2 * (SUM(stand!E11:E18) + 4*stand!E19 + stand!E43) / 13</f>
        <v>0.18194893405242166</v>
      </c>
      <c r="F9">
        <f>2 * (SUM(stand!F11:F18) + 4*stand!F19 + stand!F43) / 13</f>
        <v>0.24305722487303633</v>
      </c>
      <c r="G9">
        <f>2 * (SUM(stand!G11:G18) + 4*stand!G19 + stand!G43) / 13</f>
        <v>0.31705474570166703</v>
      </c>
      <c r="H9">
        <f>2 * (SUM(stand!H11:H18) + 4*stand!H19 + stand!H43) / 13</f>
        <v>0.10425035196048602</v>
      </c>
      <c r="I9">
        <f>2 * (SUM(stand!I11:I18) + 4*stand!I19 + stand!I43) / 13</f>
        <v>-2.6442289648669331E-2</v>
      </c>
      <c r="J9">
        <f>2 * (SUM(stand!J11:J18) + 4*stand!J19 + stand!J43) / 13</f>
        <v>-0.30099565908098236</v>
      </c>
      <c r="K9">
        <f>2 * (SUM(stand!K11:K18) + 4*stand!K19 + stand!K43) / 13</f>
        <v>-0.46670671382825923</v>
      </c>
      <c r="L9">
        <f>2 * (SUM(stand!L11:L18) + 4*stand!L19 + stand!L43) / 13</f>
        <v>-0.4329113508457943</v>
      </c>
    </row>
    <row r="10" spans="2:12" x14ac:dyDescent="0.35">
      <c r="B10" s="1">
        <v>10</v>
      </c>
      <c r="C10">
        <f>2 * (SUM(stand!C12:C19) + 4*stand!C20 + stand!C44) / 13</f>
        <v>0.3589394124422991</v>
      </c>
      <c r="D10">
        <f>2 * (SUM(stand!D12:D19) + 4*stand!D20 + stand!D44) / 13</f>
        <v>0.40932067017593915</v>
      </c>
      <c r="E10">
        <f>2 * (SUM(stand!E12:E19) + 4*stand!E20 + stand!E44) / 13</f>
        <v>0.460940243794354</v>
      </c>
      <c r="F10">
        <f>2 * (SUM(stand!F12:F19) + 4*stand!F20 + stand!F44) / 13</f>
        <v>0.51251710900326775</v>
      </c>
      <c r="G10">
        <f>2 * (SUM(stand!G12:G19) + 4*stand!G20 + stand!G44) / 13</f>
        <v>0.57559016859776868</v>
      </c>
      <c r="H10">
        <f>2 * (SUM(stand!H12:H19) + 4*stand!H20 + stand!H44) / 13</f>
        <v>0.39241245528243773</v>
      </c>
      <c r="I10">
        <f>2 * (SUM(stand!I12:I19) + 4*stand!I20 + stand!I44) / 13</f>
        <v>0.28663571688628381</v>
      </c>
      <c r="J10">
        <f>2 * (SUM(stand!J12:J19) + 4*stand!J20 + stand!J44) / 13</f>
        <v>0.14432836838077112</v>
      </c>
      <c r="K10">
        <f>2 * (SUM(stand!K12:K19) + 4*stand!K20 + stand!K44) / 13</f>
        <v>-8.6586880345447086E-3</v>
      </c>
      <c r="L10">
        <f>2 * (SUM(stand!L12:L19) + 4*stand!L20 + stand!L44) / 13</f>
        <v>-1.4042368653411651E-2</v>
      </c>
    </row>
    <row r="11" spans="2:12" x14ac:dyDescent="0.35">
      <c r="B11" s="1">
        <v>11</v>
      </c>
      <c r="C11">
        <f>2 * (SUM(stand!C13:C20) + 4*stand!C21 + stand!C45) / 13</f>
        <v>0.47064092333946889</v>
      </c>
      <c r="D11">
        <f>2 * (SUM(stand!D13:D20) + 4*stand!D21 + stand!D45) / 13</f>
        <v>0.51779525312221664</v>
      </c>
      <c r="E11">
        <f>2 * (SUM(stand!E13:E20) + 4*stand!E21 + stand!E45) / 13</f>
        <v>0.56604055041797607</v>
      </c>
      <c r="F11">
        <f>2 * (SUM(stand!F13:F20) + 4*stand!F21 + stand!F45) / 13</f>
        <v>0.61469901790902803</v>
      </c>
      <c r="G11">
        <f>2 * (SUM(stand!G13:G20) + 4*stand!G21 + stand!G45) / 13</f>
        <v>0.66738009490756967</v>
      </c>
      <c r="H11">
        <f>2 * (SUM(stand!H13:H20) + 4*stand!H21 + stand!H45) / 13</f>
        <v>0.46288894886429094</v>
      </c>
      <c r="I11">
        <f>2 * (SUM(stand!I13:I20) + 4*stand!I21 + stand!I45) / 13</f>
        <v>0.35069259087031501</v>
      </c>
      <c r="J11">
        <f>2 * (SUM(stand!J13:J20) + 4*stand!J21 + stand!J45) / 13</f>
        <v>0.22778342315245487</v>
      </c>
      <c r="K11">
        <f>2 * (SUM(stand!K13:K20) + 4*stand!K21 + stand!K45) / 13</f>
        <v>0.1796887274111463</v>
      </c>
      <c r="L11">
        <f>2 * (SUM(stand!L13:L20) + 4*stand!L21 + stand!L45) / 13</f>
        <v>0.10906077977909699</v>
      </c>
    </row>
    <row r="12" spans="2:12" x14ac:dyDescent="0.35">
      <c r="B12" s="1">
        <v>12</v>
      </c>
      <c r="C12">
        <f>2 * (SUM(stand!C13:C21) + 4*stand!C22) / 13</f>
        <v>-0.50677997193327617</v>
      </c>
      <c r="D12">
        <f>2 * (SUM(stand!D13:D21) + 4*stand!D22) / 13</f>
        <v>-0.46738179959617321</v>
      </c>
      <c r="E12">
        <f>2 * (SUM(stand!E13:E21) + 4*stand!E22) / 13</f>
        <v>-0.4270731064901539</v>
      </c>
      <c r="F12">
        <f>2 * (SUM(stand!F13:F21) + 4*stand!F22) / 13</f>
        <v>-0.38654233885256678</v>
      </c>
      <c r="G12">
        <f>2 * (SUM(stand!G13:G21) + 4*stand!G22) / 13</f>
        <v>-0.34105239981515889</v>
      </c>
      <c r="H12">
        <f>2 * (SUM(stand!H13:H21) + 4*stand!H22) / 13</f>
        <v>-0.50671162107673007</v>
      </c>
      <c r="I12">
        <f>2 * (SUM(stand!I13:I21) + 4*stand!I22) / 13</f>
        <v>-0.61566089283034364</v>
      </c>
      <c r="J12">
        <f>2 * (SUM(stand!J13:J21) + 4*stand!J22) / 13</f>
        <v>-0.73750562104917949</v>
      </c>
      <c r="K12">
        <f>2 * (SUM(stand!K13:K21) + 4*stand!K22) / 13</f>
        <v>-0.79684059040524136</v>
      </c>
      <c r="L12">
        <f>2 * (SUM(stand!L13:L21) + 4*stand!L22) / 13</f>
        <v>-0.82934393707867271</v>
      </c>
    </row>
    <row r="13" spans="2:12" x14ac:dyDescent="0.35">
      <c r="B13" s="1">
        <v>13</v>
      </c>
      <c r="C13">
        <f>2 * (SUM(stand!C14:C22) + 4*stand!C23) / 13</f>
        <v>-0.61558247543954114</v>
      </c>
      <c r="D13">
        <f>2 * (SUM(stand!D14:D22) + 4*stand!D23) / 13</f>
        <v>-0.58242022586760189</v>
      </c>
      <c r="E13">
        <f>2 * (SUM(stand!E14:E22) + 4*stand!E23) / 13</f>
        <v>-0.54844801279862865</v>
      </c>
      <c r="F13">
        <f>2 * (SUM(stand!F14:F22) + 4*stand!F23) / 13</f>
        <v>-0.51466654487787822</v>
      </c>
      <c r="G13">
        <f>2 * (SUM(stand!G14:G22) + 4*stand!G23) / 13</f>
        <v>-0.47125255122592746</v>
      </c>
      <c r="H13">
        <f>2 * (SUM(stand!H14:H22) + 4*stand!H23) / 13</f>
        <v>-0.58742313134181734</v>
      </c>
      <c r="I13">
        <f>2 * (SUM(stand!I14:I22) + 4*stand!I23) / 13</f>
        <v>-0.6909658904460948</v>
      </c>
      <c r="J13">
        <f>2 * (SUM(stand!J14:J22) + 4*stand!J23) / 13</f>
        <v>-0.80779028549054732</v>
      </c>
      <c r="K13">
        <f>2 * (SUM(stand!K14:K22) + 4*stand!K23) / 13</f>
        <v>-0.86754361594447438</v>
      </c>
      <c r="L13">
        <f>2 * (SUM(stand!L14:L22) + 4*stand!L23) / 13</f>
        <v>-0.88058227943474798</v>
      </c>
    </row>
    <row r="14" spans="2:12" x14ac:dyDescent="0.35">
      <c r="B14" s="1">
        <v>14</v>
      </c>
      <c r="C14">
        <f>2 * (SUM(stand!C15:C23) + 4*stand!C24) / 13</f>
        <v>-0.72438497894580622</v>
      </c>
      <c r="D14">
        <f>2 * (SUM(stand!D15:D23) + 4*stand!D24) / 13</f>
        <v>-0.69745865213903058</v>
      </c>
      <c r="E14">
        <f>2 * (SUM(stand!E15:E23) + 4*stand!E24) / 13</f>
        <v>-0.66982291910710334</v>
      </c>
      <c r="F14">
        <f>2 * (SUM(stand!F15:F23) + 4*stand!F24) / 13</f>
        <v>-0.64279075090318982</v>
      </c>
      <c r="G14">
        <f>2 * (SUM(stand!G15:G23) + 4*stand!G24) / 13</f>
        <v>-0.60145270263669603</v>
      </c>
      <c r="H14">
        <f>2 * (SUM(stand!H15:H23) + 4*stand!H24) / 13</f>
        <v>-0.66813464160690461</v>
      </c>
      <c r="I14">
        <f>2 * (SUM(stand!I15:I23) + 4*stand!I24) / 13</f>
        <v>-0.76627088806184607</v>
      </c>
      <c r="J14">
        <f>2 * (SUM(stand!J15:J23) + 4*stand!J24) / 13</f>
        <v>-0.87807494993191504</v>
      </c>
      <c r="K14">
        <f>2 * (SUM(stand!K15:K23) + 4*stand!K24) / 13</f>
        <v>-0.93824664148370751</v>
      </c>
      <c r="L14">
        <f>2 * (SUM(stand!L15:L23) + 4*stand!L24) / 13</f>
        <v>-0.93182062179082337</v>
      </c>
    </row>
    <row r="15" spans="2:12" x14ac:dyDescent="0.35">
      <c r="B15" s="1">
        <v>15</v>
      </c>
      <c r="C15">
        <f>2 * (SUM(stand!C16:C24) + 4*stand!C25) / 13</f>
        <v>-0.83318748245207119</v>
      </c>
      <c r="D15">
        <f>2 * (SUM(stand!D16:D24) + 4*stand!D25) / 13</f>
        <v>-0.81249707841045926</v>
      </c>
      <c r="E15">
        <f>2 * (SUM(stand!E16:E24) + 4*stand!E25) / 13</f>
        <v>-0.79119782541557804</v>
      </c>
      <c r="F15">
        <f>2 * (SUM(stand!F16:F24) + 4*stand!F25) / 13</f>
        <v>-0.77091495692850132</v>
      </c>
      <c r="G15">
        <f>2 * (SUM(stand!G16:G24) + 4*stand!G25) / 13</f>
        <v>-0.7316528540474645</v>
      </c>
      <c r="H15">
        <f>2 * (SUM(stand!H16:H24) + 4*stand!H25) / 13</f>
        <v>-0.74884615187199166</v>
      </c>
      <c r="I15">
        <f>2 * (SUM(stand!I16:I24) + 4*stand!I25) / 13</f>
        <v>-0.84157588567759722</v>
      </c>
      <c r="J15">
        <f>2 * (SUM(stand!J16:J24) + 4*stand!J25) / 13</f>
        <v>-0.94835961437328287</v>
      </c>
      <c r="K15">
        <f>2 * (SUM(stand!K16:K24) + 4*stand!K25) / 13</f>
        <v>-1.0089496670229405</v>
      </c>
      <c r="L15">
        <f>2 * (SUM(stand!L16:L24) + 4*stand!L25) / 13</f>
        <v>-0.98305896414689875</v>
      </c>
    </row>
    <row r="16" spans="2:12" x14ac:dyDescent="0.35">
      <c r="B16" s="1">
        <v>16</v>
      </c>
      <c r="C16">
        <f>2 * (SUM(stand!C17:C25) + 4*stand!C26) / 13</f>
        <v>-0.94198998595833616</v>
      </c>
      <c r="D16">
        <f>2 * (SUM(stand!D17:D25) + 4*stand!D26) / 13</f>
        <v>-0.92753550468188806</v>
      </c>
      <c r="E16">
        <f>2 * (SUM(stand!E17:E25) + 4*stand!E26) / 13</f>
        <v>-0.91257273172405273</v>
      </c>
      <c r="F16">
        <f>2 * (SUM(stand!F17:F25) + 4*stand!F26) / 13</f>
        <v>-0.89903916295381281</v>
      </c>
      <c r="G16">
        <f>2 * (SUM(stand!G17:G25) + 4*stand!G26) / 13</f>
        <v>-0.86185300545823318</v>
      </c>
      <c r="H16">
        <f>2 * (SUM(stand!H17:H25) + 4*stand!H26) / 13</f>
        <v>-0.82955766213707893</v>
      </c>
      <c r="I16">
        <f>2 * (SUM(stand!I17:I25) + 4*stand!I26) / 13</f>
        <v>-0.91688088329334838</v>
      </c>
      <c r="J16">
        <f>2 * (SUM(stand!J17:J25) + 4*stand!J26) / 13</f>
        <v>-1.0186442788146506</v>
      </c>
      <c r="K16">
        <f>2 * (SUM(stand!K17:K25) + 4*stand!K26) / 13</f>
        <v>-1.0796526925621737</v>
      </c>
      <c r="L16">
        <f>2 * (SUM(stand!L17:L25) + 4*stand!L26) / 13</f>
        <v>-1.0342973065029741</v>
      </c>
    </row>
    <row r="17" spans="2:12" x14ac:dyDescent="0.35">
      <c r="B17" s="1">
        <v>17</v>
      </c>
      <c r="C17">
        <f>2 * (SUM(stand!C18:C26) + 4*stand!C27) / 13</f>
        <v>-1.0723015878534836</v>
      </c>
      <c r="D17">
        <f>2 * (SUM(stand!D18:D26) + 4*stand!D27) / 13</f>
        <v>-1.0633483906165691</v>
      </c>
      <c r="E17">
        <f>2 * (SUM(stand!E18:E26) + 4*stand!E27) / 13</f>
        <v>-1.0540229820093887</v>
      </c>
      <c r="F17">
        <f>2 * (SUM(stand!F18:F26) + 4*stand!F27) / 13</f>
        <v>-1.0459712590207475</v>
      </c>
      <c r="G17">
        <f>2 * (SUM(stand!G18:G26) + 4*stand!G27) / 13</f>
        <v>-1.0175051840233627</v>
      </c>
      <c r="H17">
        <f>2 * (SUM(stand!H18:H26) + 4*stand!H27) / 13</f>
        <v>-0.96697166375512589</v>
      </c>
      <c r="I17">
        <f>2 * (SUM(stand!I18:I26) + 4*stand!I27) / 13</f>
        <v>-1.0119653492858949</v>
      </c>
      <c r="J17">
        <f>2 * (SUM(stand!J18:J26) + 4*stand!J27) / 13</f>
        <v>-1.107389780407694</v>
      </c>
      <c r="K17">
        <f>2 * (SUM(stand!K18:K26) + 4*stand!K27) / 13</f>
        <v>-1.1689264411885092</v>
      </c>
      <c r="L17">
        <f>2 * (SUM(stand!L18:L26) + 4*stand!L27) / 13</f>
        <v>-1.1145998488114761</v>
      </c>
    </row>
    <row r="18" spans="2:12" x14ac:dyDescent="0.35">
      <c r="B18" s="1">
        <v>18</v>
      </c>
      <c r="C18">
        <f>2 * (SUM(stand!C19:C27) + 4*stand!C28) / 13</f>
        <v>-1.2448772651182354</v>
      </c>
      <c r="D18">
        <f>2 * (SUM(stand!D19:D27) + 4*stand!D28) / 13</f>
        <v>-1.2400099402844629</v>
      </c>
      <c r="E18">
        <f>2 * (SUM(stand!E19:E27) + 4*stand!E28) / 13</f>
        <v>-1.2349236646551558</v>
      </c>
      <c r="F18">
        <f>2 * (SUM(stand!F19:F27) + 4*stand!F28) / 13</f>
        <v>-1.2305191351709286</v>
      </c>
      <c r="G18">
        <f>2 * (SUM(stand!G19:G27) + 4*stand!G28) / 13</f>
        <v>-1.214958094184424</v>
      </c>
      <c r="H18">
        <f>2 * (SUM(stand!H19:H27) + 4*stand!H28) / 13</f>
        <v>-1.1822876894992107</v>
      </c>
      <c r="I18">
        <f>2 * (SUM(stand!I19:I27) + 4*stand!I28) / 13</f>
        <v>-1.1821117106119141</v>
      </c>
      <c r="J18">
        <f>2 * (SUM(stand!J19:J27) + 4*stand!J28) / 13</f>
        <v>-1.2330569563040892</v>
      </c>
      <c r="K18">
        <f>2 * (SUM(stand!K19:K27) + 4*stand!K28) / 13</f>
        <v>-1.2953416359890491</v>
      </c>
      <c r="L18">
        <f>2 * (SUM(stand!L19:L27) + 4*stand!L28) / 13</f>
        <v>-1.2530307910248313</v>
      </c>
    </row>
    <row r="19" spans="2:12" x14ac:dyDescent="0.35">
      <c r="B19" s="1">
        <v>19</v>
      </c>
      <c r="C19">
        <f>2 * (SUM(stand!C20:C28) + 4*stand!C29) / 13</f>
        <v>-1.4581549091214032</v>
      </c>
      <c r="D19">
        <f>2 * (SUM(stand!D20:D28) + 4*stand!D29) / 13</f>
        <v>-1.4560657766841183</v>
      </c>
      <c r="E19">
        <f>2 * (SUM(stand!E20:E28) + 4*stand!E29) / 13</f>
        <v>-1.4538742684747705</v>
      </c>
      <c r="F19">
        <f>2 * (SUM(stand!F20:F28) + 4*stand!F29) / 13</f>
        <v>-1.4519825358110645</v>
      </c>
      <c r="G19">
        <f>2 * (SUM(stand!G20:G28) + 4*stand!G29) / 13</f>
        <v>-1.4451084132286272</v>
      </c>
      <c r="H19">
        <f>2 * (SUM(stand!H20:H28) + 4*stand!H29) / 13</f>
        <v>-1.4308994580766619</v>
      </c>
      <c r="I19">
        <f>2 * (SUM(stand!I20:I28) + 4*stand!I29) / 13</f>
        <v>-1.4273199672714054</v>
      </c>
      <c r="J19">
        <f>2 * (SUM(stand!J20:J28) + 4*stand!J29) / 13</f>
        <v>-1.4311487650837169</v>
      </c>
      <c r="K19">
        <f>2 * (SUM(stand!K20:K28) + 4*stand!K29) / 13</f>
        <v>-1.4588982769637939</v>
      </c>
      <c r="L19">
        <f>2 * (SUM(stand!L20:L28) + 4*stand!L29) / 13</f>
        <v>-1.4495901331430401</v>
      </c>
    </row>
    <row r="20" spans="2:12" x14ac:dyDescent="0.35">
      <c r="B20" s="1">
        <v>20</v>
      </c>
      <c r="C20">
        <f>2 * (SUM(stand!C21:C29) + 4*stand!C30) / 13</f>
        <v>-1.7104605360778398</v>
      </c>
      <c r="D20">
        <f>2 * (SUM(stand!D21:D29) + 4*stand!D30) / 13</f>
        <v>-1.7099537911843465</v>
      </c>
      <c r="E20">
        <f>2 * (SUM(stand!E21:E29) + 4*stand!E30) / 13</f>
        <v>-1.7094204164667817</v>
      </c>
      <c r="F20">
        <f>2 * (SUM(stand!F21:F29) + 4*stand!F30) / 13</f>
        <v>-1.7089609497545721</v>
      </c>
      <c r="G20">
        <f>2 * (SUM(stand!G21:G29) + 4*stand!G30) / 13</f>
        <v>-1.7072558855626798</v>
      </c>
      <c r="H20">
        <f>2 * (SUM(stand!H21:H29) + 4*stand!H30) / 13</f>
        <v>-1.7037036467746889</v>
      </c>
      <c r="I20">
        <f>2 * (SUM(stand!I21:I29) + 4*stand!I30) / 13</f>
        <v>-1.7029838379716975</v>
      </c>
      <c r="J20">
        <f>2 * (SUM(stand!J21:J29) + 4*stand!J30) / 13</f>
        <v>-1.7016652067465778</v>
      </c>
      <c r="K20">
        <f>2 * (SUM(stand!K21:K29) + 4*stand!K30) / 13</f>
        <v>-1.6980579025742819</v>
      </c>
      <c r="L20">
        <f>2 * (SUM(stand!L21:L29) + 4*stand!L30) / 13</f>
        <v>-1.7042778751661016</v>
      </c>
    </row>
    <row r="21" spans="2:12" x14ac:dyDescent="0.35">
      <c r="B21" s="1">
        <v>21</v>
      </c>
      <c r="C21">
        <f>2 * (SUM(stand!C22:C30) + 4*stand!C31) / 13</f>
        <v>-2</v>
      </c>
      <c r="D21">
        <f>2 * (SUM(stand!D22:D30) + 4*stand!D31) / 13</f>
        <v>-2</v>
      </c>
      <c r="E21">
        <f>2 * (SUM(stand!E22:E30) + 4*stand!E31) / 13</f>
        <v>-2</v>
      </c>
      <c r="F21">
        <f>2 * (SUM(stand!F22:F30) + 4*stand!F31) / 13</f>
        <v>-2</v>
      </c>
      <c r="G21">
        <f>2 * (SUM(stand!G22:G30) + 4*stand!G31) / 13</f>
        <v>-2</v>
      </c>
      <c r="H21">
        <f>2 * (SUM(stand!H22:H30) + 4*stand!H31) / 13</f>
        <v>-2</v>
      </c>
      <c r="I21">
        <f>2 * (SUM(stand!I22:I30) + 4*stand!I31) / 13</f>
        <v>-2</v>
      </c>
      <c r="J21">
        <f>2 * (SUM(stand!J22:J30) + 4*stand!J31) / 13</f>
        <v>-2</v>
      </c>
      <c r="K21">
        <f>2 * (SUM(stand!K22:K30) + 4*stand!K31) / 13</f>
        <v>-2</v>
      </c>
      <c r="L21">
        <f>2 * (SUM(stand!L22:L30) + 4*stand!L31) / 13</f>
        <v>-2</v>
      </c>
    </row>
    <row r="22" spans="2:12" x14ac:dyDescent="0.35">
      <c r="B22" s="1">
        <v>22</v>
      </c>
      <c r="C22">
        <v>-2</v>
      </c>
      <c r="D22">
        <v>-2</v>
      </c>
      <c r="E22">
        <v>-2</v>
      </c>
      <c r="F22">
        <v>-2</v>
      </c>
      <c r="G22">
        <v>-2</v>
      </c>
      <c r="H22">
        <v>-2</v>
      </c>
      <c r="I22">
        <v>-2</v>
      </c>
      <c r="J22">
        <v>-2</v>
      </c>
      <c r="K22">
        <v>-2</v>
      </c>
      <c r="L22">
        <v>-2</v>
      </c>
    </row>
    <row r="23" spans="2:12" x14ac:dyDescent="0.35">
      <c r="B23" s="1">
        <v>23</v>
      </c>
      <c r="C23">
        <v>-2</v>
      </c>
      <c r="D23">
        <v>-2</v>
      </c>
      <c r="E23">
        <v>-2</v>
      </c>
      <c r="F23">
        <v>-2</v>
      </c>
      <c r="G23">
        <v>-2</v>
      </c>
      <c r="H23">
        <v>-2</v>
      </c>
      <c r="I23">
        <v>-2</v>
      </c>
      <c r="J23">
        <v>-2</v>
      </c>
      <c r="K23">
        <v>-2</v>
      </c>
      <c r="L23">
        <v>-2</v>
      </c>
    </row>
    <row r="24" spans="2:12" x14ac:dyDescent="0.35">
      <c r="B24" s="1">
        <v>24</v>
      </c>
      <c r="C24">
        <v>-2</v>
      </c>
      <c r="D24">
        <v>-2</v>
      </c>
      <c r="E24">
        <v>-2</v>
      </c>
      <c r="F24">
        <v>-2</v>
      </c>
      <c r="G24">
        <v>-2</v>
      </c>
      <c r="H24">
        <v>-2</v>
      </c>
      <c r="I24">
        <v>-2</v>
      </c>
      <c r="J24">
        <v>-2</v>
      </c>
      <c r="K24">
        <v>-2</v>
      </c>
      <c r="L24">
        <v>-2</v>
      </c>
    </row>
    <row r="25" spans="2:12" x14ac:dyDescent="0.35">
      <c r="B25" s="1">
        <v>25</v>
      </c>
      <c r="C25">
        <v>-2</v>
      </c>
      <c r="D25">
        <v>-2</v>
      </c>
      <c r="E25">
        <v>-2</v>
      </c>
      <c r="F25">
        <v>-2</v>
      </c>
      <c r="G25">
        <v>-2</v>
      </c>
      <c r="H25">
        <v>-2</v>
      </c>
      <c r="I25">
        <v>-2</v>
      </c>
      <c r="J25">
        <v>-2</v>
      </c>
      <c r="K25">
        <v>-2</v>
      </c>
      <c r="L25">
        <v>-2</v>
      </c>
    </row>
    <row r="26" spans="2:12" x14ac:dyDescent="0.35">
      <c r="B26" s="1">
        <v>26</v>
      </c>
      <c r="C26">
        <v>-2</v>
      </c>
      <c r="D26">
        <v>-2</v>
      </c>
      <c r="E26">
        <v>-2</v>
      </c>
      <c r="F26">
        <v>-2</v>
      </c>
      <c r="G26">
        <v>-2</v>
      </c>
      <c r="H26">
        <v>-2</v>
      </c>
      <c r="I26">
        <v>-2</v>
      </c>
      <c r="J26">
        <v>-2</v>
      </c>
      <c r="K26">
        <v>-2</v>
      </c>
      <c r="L26">
        <v>-2</v>
      </c>
    </row>
    <row r="27" spans="2:12" x14ac:dyDescent="0.35">
      <c r="B27" s="1">
        <v>27</v>
      </c>
      <c r="C27">
        <v>-2</v>
      </c>
      <c r="D27">
        <v>-2</v>
      </c>
      <c r="E27">
        <v>-2</v>
      </c>
      <c r="F27">
        <v>-2</v>
      </c>
      <c r="G27">
        <v>-2</v>
      </c>
      <c r="H27">
        <v>-2</v>
      </c>
      <c r="I27">
        <v>-2</v>
      </c>
      <c r="J27">
        <v>-2</v>
      </c>
      <c r="K27">
        <v>-2</v>
      </c>
      <c r="L27">
        <v>-2</v>
      </c>
    </row>
    <row r="28" spans="2:12" x14ac:dyDescent="0.35">
      <c r="B28" s="1">
        <v>28</v>
      </c>
      <c r="C28">
        <v>-2</v>
      </c>
      <c r="D28">
        <v>-2</v>
      </c>
      <c r="E28">
        <v>-2</v>
      </c>
      <c r="F28">
        <v>-2</v>
      </c>
      <c r="G28">
        <v>-2</v>
      </c>
      <c r="H28">
        <v>-2</v>
      </c>
      <c r="I28">
        <v>-2</v>
      </c>
      <c r="J28">
        <v>-2</v>
      </c>
      <c r="K28">
        <v>-2</v>
      </c>
      <c r="L28">
        <v>-2</v>
      </c>
    </row>
    <row r="29" spans="2:12" x14ac:dyDescent="0.35">
      <c r="B29" s="1">
        <v>29</v>
      </c>
      <c r="C29">
        <v>-2</v>
      </c>
      <c r="D29">
        <v>-2</v>
      </c>
      <c r="E29">
        <v>-2</v>
      </c>
      <c r="F29">
        <v>-2</v>
      </c>
      <c r="G29">
        <v>-2</v>
      </c>
      <c r="H29">
        <v>-2</v>
      </c>
      <c r="I29">
        <v>-2</v>
      </c>
      <c r="J29">
        <v>-2</v>
      </c>
      <c r="K29">
        <v>-2</v>
      </c>
      <c r="L29">
        <v>-2</v>
      </c>
    </row>
    <row r="30" spans="2:12" x14ac:dyDescent="0.35">
      <c r="B30" s="1">
        <v>30</v>
      </c>
      <c r="C30">
        <v>-2</v>
      </c>
      <c r="D30">
        <v>-2</v>
      </c>
      <c r="E30">
        <v>-2</v>
      </c>
      <c r="F30">
        <v>-2</v>
      </c>
      <c r="G30">
        <v>-2</v>
      </c>
      <c r="H30">
        <v>-2</v>
      </c>
      <c r="I30">
        <v>-2</v>
      </c>
      <c r="J30">
        <v>-2</v>
      </c>
      <c r="K30">
        <v>-2</v>
      </c>
      <c r="L30">
        <v>-2</v>
      </c>
    </row>
    <row r="31" spans="2:12" x14ac:dyDescent="0.35">
      <c r="B31" s="1">
        <v>31</v>
      </c>
      <c r="C31">
        <v>-2</v>
      </c>
      <c r="D31">
        <v>-2</v>
      </c>
      <c r="E31">
        <v>-2</v>
      </c>
      <c r="F31">
        <v>-2</v>
      </c>
      <c r="G31">
        <v>-2</v>
      </c>
      <c r="H31">
        <v>-2</v>
      </c>
      <c r="I31">
        <v>-2</v>
      </c>
      <c r="J31">
        <v>-2</v>
      </c>
      <c r="K31">
        <v>-2</v>
      </c>
      <c r="L31">
        <v>-2</v>
      </c>
    </row>
    <row r="34" spans="2:12" x14ac:dyDescent="0.35">
      <c r="B34" s="1" t="s">
        <v>2</v>
      </c>
    </row>
    <row r="35" spans="2:12" x14ac:dyDescent="0.35">
      <c r="B35" s="1">
        <v>12</v>
      </c>
      <c r="C35">
        <f>2* (SUM(stand!C36:C44) + 4*stand!C45) / 13</f>
        <v>-7.1569957908215978E-2</v>
      </c>
      <c r="D35">
        <f>2* (SUM(stand!D36:D44) + 4*stand!D45) / 13</f>
        <v>-7.2280945104584628E-3</v>
      </c>
      <c r="E35">
        <f>2* (SUM(stand!E36:E44) + 4*stand!E45) / 13</f>
        <v>5.8426518743744951E-2</v>
      </c>
      <c r="F35">
        <f>2* (SUM(stand!F36:F44) + 4*stand!F45) / 13</f>
        <v>0.12595448524867925</v>
      </c>
      <c r="G35">
        <f>2* (SUM(stand!G36:G44) + 4*stand!G45) / 13</f>
        <v>0.17974820582791531</v>
      </c>
      <c r="H35">
        <f>2* (SUM(stand!H36:H44) + 4*stand!H45) / 13</f>
        <v>-0.18386558001638126</v>
      </c>
      <c r="I35">
        <f>2* (SUM(stand!I36:I44) + 4*stand!I45) / 13</f>
        <v>-0.31444090236733879</v>
      </c>
      <c r="J35">
        <f>2* (SUM(stand!J36:J44) + 4*stand!J45) / 13</f>
        <v>-0.45636696328370846</v>
      </c>
      <c r="K35">
        <f>2* (SUM(stand!K36:K44) + 4*stand!K45) / 13</f>
        <v>-0.51402848824830905</v>
      </c>
      <c r="L35">
        <f>2* (SUM(stand!L36:L44) + 4*stand!L45) / 13</f>
        <v>-0.6243905676543714</v>
      </c>
    </row>
    <row r="36" spans="2:12" x14ac:dyDescent="0.35">
      <c r="B36" s="1">
        <v>13</v>
      </c>
      <c r="C36">
        <f>2* (SUM(stand!C37:C45) + 4*stand!C46) / 13</f>
        <v>-7.1569957908215978E-2</v>
      </c>
      <c r="D36">
        <f>2* (SUM(stand!D37:D45) + 4*stand!D46) / 13</f>
        <v>-7.228094510458429E-3</v>
      </c>
      <c r="E36">
        <f>2* (SUM(stand!E37:E45) + 4*stand!E46) / 13</f>
        <v>5.8426518743744923E-2</v>
      </c>
      <c r="F36">
        <f>2* (SUM(stand!F37:F45) + 4*stand!F46) / 13</f>
        <v>0.12595448524867925</v>
      </c>
      <c r="G36">
        <f>2* (SUM(stand!G37:G45) + 4*stand!G46) / 13</f>
        <v>0.17974820582791531</v>
      </c>
      <c r="H36">
        <f>2* (SUM(stand!H37:H45) + 4*stand!H46) / 13</f>
        <v>-0.18386558001638134</v>
      </c>
      <c r="I36">
        <f>2* (SUM(stand!I37:I45) + 4*stand!I46) / 13</f>
        <v>-0.31444090236733879</v>
      </c>
      <c r="J36">
        <f>2* (SUM(stand!J37:J45) + 4*stand!J46) / 13</f>
        <v>-0.45636696328370852</v>
      </c>
      <c r="K36">
        <f>2* (SUM(stand!K37:K45) + 4*stand!K46) / 13</f>
        <v>-0.51402848824830905</v>
      </c>
      <c r="L36">
        <f>2* (SUM(stand!L37:L45) + 4*stand!L46) / 13</f>
        <v>-0.6243905676543714</v>
      </c>
    </row>
    <row r="37" spans="2:12" x14ac:dyDescent="0.35">
      <c r="B37" s="1">
        <v>14</v>
      </c>
      <c r="C37">
        <f>2* (SUM(stand!C38:C46) + 4*stand!C47) / 13</f>
        <v>-7.1569957908215978E-2</v>
      </c>
      <c r="D37">
        <f>2* (SUM(stand!D38:D46) + 4*stand!D47) / 13</f>
        <v>-7.228094510458429E-3</v>
      </c>
      <c r="E37">
        <f>2* (SUM(stand!E38:E46) + 4*stand!E47) / 13</f>
        <v>5.8426518743744951E-2</v>
      </c>
      <c r="F37">
        <f>2* (SUM(stand!F38:F46) + 4*stand!F47) / 13</f>
        <v>0.12595448524867925</v>
      </c>
      <c r="G37">
        <f>2* (SUM(stand!G38:G46) + 4*stand!G47) / 13</f>
        <v>0.17974820582791531</v>
      </c>
      <c r="H37">
        <f>2* (SUM(stand!H38:H46) + 4*stand!H47) / 13</f>
        <v>-0.18386558001638134</v>
      </c>
      <c r="I37">
        <f>2* (SUM(stand!I38:I46) + 4*stand!I47) / 13</f>
        <v>-0.31444090236733879</v>
      </c>
      <c r="J37">
        <f>2* (SUM(stand!J38:J46) + 4*stand!J47) / 13</f>
        <v>-0.45636696328370852</v>
      </c>
      <c r="K37">
        <f>2* (SUM(stand!K38:K46) + 4*stand!K47) / 13</f>
        <v>-0.51402848824830905</v>
      </c>
      <c r="L37">
        <f>2* (SUM(stand!L38:L46) + 4*stand!L47) / 13</f>
        <v>-0.6243905676543714</v>
      </c>
    </row>
    <row r="38" spans="2:12" x14ac:dyDescent="0.35">
      <c r="B38" s="1">
        <v>15</v>
      </c>
      <c r="C38">
        <f>2* (SUM(stand!C39:C47) + 4*stand!C48) / 13</f>
        <v>-7.1569957908215937E-2</v>
      </c>
      <c r="D38">
        <f>2* (SUM(stand!D39:D47) + 4*stand!D48) / 13</f>
        <v>-7.2280945104584975E-3</v>
      </c>
      <c r="E38">
        <f>2* (SUM(stand!E39:E47) + 4*stand!E48) / 13</f>
        <v>5.8426518743744923E-2</v>
      </c>
      <c r="F38">
        <f>2* (SUM(stand!F39:F47) + 4*stand!F48) / 13</f>
        <v>0.12595448524867925</v>
      </c>
      <c r="G38">
        <f>2* (SUM(stand!G39:G47) + 4*stand!G48) / 13</f>
        <v>0.17974820582791531</v>
      </c>
      <c r="H38">
        <f>2* (SUM(stand!H39:H47) + 4*stand!H48) / 13</f>
        <v>-0.1838655800163814</v>
      </c>
      <c r="I38">
        <f>2* (SUM(stand!I39:I47) + 4*stand!I48) / 13</f>
        <v>-0.31444090236733874</v>
      </c>
      <c r="J38">
        <f>2* (SUM(stand!J39:J47) + 4*stand!J48) / 13</f>
        <v>-0.45636696328370852</v>
      </c>
      <c r="K38">
        <f>2* (SUM(stand!K39:K47) + 4*stand!K48) / 13</f>
        <v>-0.51402848824830905</v>
      </c>
      <c r="L38">
        <f>2* (SUM(stand!L39:L47) + 4*stand!L48) / 13</f>
        <v>-0.6243905676543714</v>
      </c>
    </row>
    <row r="39" spans="2:12" x14ac:dyDescent="0.35">
      <c r="B39" s="1">
        <v>16</v>
      </c>
      <c r="C39">
        <f>2* (SUM(stand!C40:C48) + 4*stand!C49) / 13</f>
        <v>-7.1569957908215937E-2</v>
      </c>
      <c r="D39">
        <f>2* (SUM(stand!D40:D48) + 4*stand!D49) / 13</f>
        <v>-7.2280945104584975E-3</v>
      </c>
      <c r="E39">
        <f>2* (SUM(stand!E40:E48) + 4*stand!E49) / 13</f>
        <v>5.8426518743744951E-2</v>
      </c>
      <c r="F39">
        <f>2* (SUM(stand!F40:F48) + 4*stand!F49) / 13</f>
        <v>0.12595448524867925</v>
      </c>
      <c r="G39">
        <f>2* (SUM(stand!G40:G48) + 4*stand!G49) / 13</f>
        <v>0.17974820582791523</v>
      </c>
      <c r="H39">
        <f>2* (SUM(stand!H40:H48) + 4*stand!H49) / 13</f>
        <v>-0.1838655800163814</v>
      </c>
      <c r="I39">
        <f>2* (SUM(stand!I40:I48) + 4*stand!I49) / 13</f>
        <v>-0.31444090236733874</v>
      </c>
      <c r="J39">
        <f>2* (SUM(stand!J40:J48) + 4*stand!J49) / 13</f>
        <v>-0.45636696328370852</v>
      </c>
      <c r="K39">
        <f>2* (SUM(stand!K40:K48) + 4*stand!K49) / 13</f>
        <v>-0.51402848824830905</v>
      </c>
      <c r="L39">
        <f>2* (SUM(stand!L40:L48) + 4*stand!L49) / 13</f>
        <v>-0.6243905676543714</v>
      </c>
    </row>
    <row r="40" spans="2:12" x14ac:dyDescent="0.35">
      <c r="B40" s="1">
        <v>17</v>
      </c>
      <c r="C40">
        <f>2* (SUM(stand!C41:C49) + 4*stand!C50) / 13</f>
        <v>-7.0426627415689164E-3</v>
      </c>
      <c r="D40">
        <f>2* (SUM(stand!D41:D49) + 4*stand!D50) / 13</f>
        <v>5.5095284479298269E-2</v>
      </c>
      <c r="E40">
        <f>2* (SUM(stand!E41:E49) + 4*stand!E50) / 13</f>
        <v>0.11865255067432869</v>
      </c>
      <c r="F40">
        <f>2* (SUM(stand!F41:F49) + 4*stand!F50) / 13</f>
        <v>0.18237815537354879</v>
      </c>
      <c r="G40">
        <f>2* (SUM(stand!G41:G49) + 4*stand!G50) / 13</f>
        <v>0.25610428729099821</v>
      </c>
      <c r="H40">
        <f>2* (SUM(stand!H41:H49) + 4*stand!H50) / 13</f>
        <v>-1.3758105957502043E-2</v>
      </c>
      <c r="I40">
        <f>2* (SUM(stand!I41:I49) + 4*stand!I50) / 13</f>
        <v>-0.25510249723695255</v>
      </c>
      <c r="J40">
        <f>2* (SUM(stand!J41:J49) + 4*stand!J50) / 13</f>
        <v>-0.40098445182868137</v>
      </c>
      <c r="K40">
        <f>2* (SUM(stand!K41:K49) + 4*stand!K50) / 13</f>
        <v>-0.45831631898700209</v>
      </c>
      <c r="L40">
        <f>2* (SUM(stand!L41:L49) + 4*stand!L50) / 13</f>
        <v>-0.53719796779709139</v>
      </c>
    </row>
    <row r="41" spans="2:12" x14ac:dyDescent="0.35">
      <c r="B41" s="1">
        <v>18</v>
      </c>
      <c r="C41">
        <f>2* (SUM(stand!C42:C50) + 4*stand!C51) / 13</f>
        <v>0.11974956336724479</v>
      </c>
      <c r="D41">
        <f>2* (SUM(stand!D42:D50) + 4*stand!D51) / 13</f>
        <v>0.1776412756789375</v>
      </c>
      <c r="E41">
        <f>2* (SUM(stand!E42:E50) + 4*stand!E51) / 13</f>
        <v>0.23700384775562167</v>
      </c>
      <c r="F41">
        <f>2* (SUM(stand!F42:F50) + 4*stand!F51) / 13</f>
        <v>0.29522549562328804</v>
      </c>
      <c r="G41">
        <f>2* (SUM(stand!G42:G50) + 4*stand!G51) / 13</f>
        <v>0.38150648207879362</v>
      </c>
      <c r="H41">
        <f>2* (SUM(stand!H42:H50) + 4*stand!H51) / 13</f>
        <v>0.21994796642061171</v>
      </c>
      <c r="I41">
        <f>2* (SUM(stand!I42:I50) + 4*stand!I51) / 13</f>
        <v>-2.9916811236535352E-2</v>
      </c>
      <c r="J41">
        <f>2* (SUM(stand!J42:J50) + 4*stand!J51) / 13</f>
        <v>-0.29021942891862718</v>
      </c>
      <c r="K41">
        <f>2* (SUM(stand!K42:K50) + 4*stand!K51) / 13</f>
        <v>-0.34689198046438807</v>
      </c>
      <c r="L41">
        <f>2* (SUM(stand!L42:L50) + 4*stand!L51) / 13</f>
        <v>-0.36281276808253149</v>
      </c>
    </row>
    <row r="42" spans="2:12" x14ac:dyDescent="0.35">
      <c r="B42" s="1">
        <v>19</v>
      </c>
      <c r="C42">
        <f>2* (SUM(stand!C43:C51) + 4*stand!C52) / 13</f>
        <v>0.24185546358249196</v>
      </c>
      <c r="D42">
        <f>2* (SUM(stand!D43:D51) + 4*stand!D52) / 13</f>
        <v>0.29582413587422152</v>
      </c>
      <c r="E42">
        <f>2* (SUM(stand!E43:E51) + 4*stand!E52) / 13</f>
        <v>0.35115361127716532</v>
      </c>
      <c r="F42">
        <f>2* (SUM(stand!F43:F51) + 4*stand!F52) / 13</f>
        <v>0.40597206909315264</v>
      </c>
      <c r="G42">
        <f>2* (SUM(stand!G43:G51) + 4*stand!G52) / 13</f>
        <v>0.47959870872821847</v>
      </c>
      <c r="H42">
        <f>2* (SUM(stand!H43:H51) + 4*stand!H52) / 13</f>
        <v>0.31983519492071005</v>
      </c>
      <c r="I42">
        <f>2* (SUM(stand!I43:I51) + 4*stand!I52) / 13</f>
        <v>0.19526887476388194</v>
      </c>
      <c r="J42">
        <f>2* (SUM(stand!J43:J51) + 4*stand!J52) / 13</f>
        <v>-7.2945530268928041E-2</v>
      </c>
      <c r="K42">
        <f>2* (SUM(stand!K43:K51) + 4*stand!K52) / 13</f>
        <v>-0.23546764194177403</v>
      </c>
      <c r="L42">
        <f>2* (SUM(stand!L43:L51) + 4*stand!L52) / 13</f>
        <v>-0.18842756836797164</v>
      </c>
    </row>
    <row r="43" spans="2:12" x14ac:dyDescent="0.35">
      <c r="B43" s="1">
        <v>20</v>
      </c>
      <c r="C43">
        <f>2* (SUM(stand!C44:C52) + 4*stand!C53) / 13</f>
        <v>0.3589394124422991</v>
      </c>
      <c r="D43">
        <f>2* (SUM(stand!D44:D52) + 4*stand!D53) / 13</f>
        <v>0.40932067017593915</v>
      </c>
      <c r="E43">
        <f>2* (SUM(stand!E44:E52) + 4*stand!E53) / 13</f>
        <v>0.460940243794354</v>
      </c>
      <c r="F43">
        <f>2* (SUM(stand!F44:F52) + 4*stand!F53) / 13</f>
        <v>0.51251710900326775</v>
      </c>
      <c r="G43">
        <f>2* (SUM(stand!G44:G52) + 4*stand!G53) / 13</f>
        <v>0.57559016859776868</v>
      </c>
      <c r="H43">
        <f>2* (SUM(stand!H44:H52) + 4*stand!H53) / 13</f>
        <v>0.39241245528243779</v>
      </c>
      <c r="I43">
        <f>2* (SUM(stand!I44:I52) + 4*stand!I53) / 13</f>
        <v>0.28663571688628375</v>
      </c>
      <c r="J43">
        <f>2* (SUM(stand!J44:J52) + 4*stand!J53) / 13</f>
        <v>0.14432836838077115</v>
      </c>
      <c r="K43">
        <f>2* (SUM(stand!K44:K52) + 4*stand!K53) / 13</f>
        <v>-8.6586880345446409E-3</v>
      </c>
      <c r="L43">
        <f>2* (SUM(stand!L44:L52) + 4*stand!L53) / 13</f>
        <v>-1.4042368653411618E-2</v>
      </c>
    </row>
    <row r="44" spans="2:12" x14ac:dyDescent="0.35">
      <c r="B44" s="1">
        <v>21</v>
      </c>
      <c r="C44">
        <f>2* (SUM(stand!C45:C53) + 4*stand!C54) / 13</f>
        <v>0.47064092333946894</v>
      </c>
      <c r="D44">
        <f>2* (SUM(stand!D45:D53) + 4*stand!D54) / 13</f>
        <v>0.51779525312221664</v>
      </c>
      <c r="E44">
        <f>2* (SUM(stand!E45:E53) + 4*stand!E54) / 13</f>
        <v>0.56604055041797596</v>
      </c>
      <c r="F44">
        <f>2* (SUM(stand!F45:F53) + 4*stand!F54) / 13</f>
        <v>0.61469901790902803</v>
      </c>
      <c r="G44">
        <f>2* (SUM(stand!G45:G53) + 4*stand!G54) / 13</f>
        <v>0.66738009490756955</v>
      </c>
      <c r="H44">
        <f>2* (SUM(stand!H45:H53) + 4*stand!H54) / 13</f>
        <v>0.46288894886429088</v>
      </c>
      <c r="I44">
        <f>2* (SUM(stand!I45:I53) + 4*stand!I54) / 13</f>
        <v>0.35069259087031512</v>
      </c>
      <c r="J44">
        <f>2* (SUM(stand!J45:J53) + 4*stand!J54) / 13</f>
        <v>0.22778342315245478</v>
      </c>
      <c r="K44">
        <f>2* (SUM(stand!K45:K53) + 4*stand!K54) / 13</f>
        <v>0.17968872741114625</v>
      </c>
      <c r="L44">
        <f>2* (SUM(stand!L45:L53) + 4*stand!L54) / 13</f>
        <v>0.10906077977909699</v>
      </c>
    </row>
    <row r="45" spans="2:12" x14ac:dyDescent="0.35">
      <c r="B45" s="1">
        <v>22</v>
      </c>
      <c r="C45">
        <f>C12</f>
        <v>-0.50677997193327617</v>
      </c>
      <c r="D45">
        <f t="shared" ref="D45:L45" si="0">D12</f>
        <v>-0.46738179959617321</v>
      </c>
      <c r="E45">
        <f t="shared" si="0"/>
        <v>-0.4270731064901539</v>
      </c>
      <c r="F45">
        <f t="shared" si="0"/>
        <v>-0.38654233885256678</v>
      </c>
      <c r="G45">
        <f t="shared" si="0"/>
        <v>-0.34105239981515889</v>
      </c>
      <c r="H45">
        <f t="shared" si="0"/>
        <v>-0.50671162107673007</v>
      </c>
      <c r="I45">
        <f t="shared" si="0"/>
        <v>-0.61566089283034364</v>
      </c>
      <c r="J45">
        <f t="shared" si="0"/>
        <v>-0.73750562104917949</v>
      </c>
      <c r="K45">
        <f t="shared" si="0"/>
        <v>-0.79684059040524136</v>
      </c>
      <c r="L45">
        <f t="shared" si="0"/>
        <v>-0.82934393707867271</v>
      </c>
    </row>
    <row r="46" spans="2:12" x14ac:dyDescent="0.35">
      <c r="B46" s="1">
        <v>23</v>
      </c>
      <c r="C46">
        <f t="shared" ref="C46:L46" si="1">C13</f>
        <v>-0.61558247543954114</v>
      </c>
      <c r="D46">
        <f t="shared" si="1"/>
        <v>-0.58242022586760189</v>
      </c>
      <c r="E46">
        <f t="shared" si="1"/>
        <v>-0.54844801279862865</v>
      </c>
      <c r="F46">
        <f t="shared" si="1"/>
        <v>-0.51466654487787822</v>
      </c>
      <c r="G46">
        <f t="shared" si="1"/>
        <v>-0.47125255122592746</v>
      </c>
      <c r="H46">
        <f t="shared" si="1"/>
        <v>-0.58742313134181734</v>
      </c>
      <c r="I46">
        <f t="shared" si="1"/>
        <v>-0.6909658904460948</v>
      </c>
      <c r="J46">
        <f t="shared" si="1"/>
        <v>-0.80779028549054732</v>
      </c>
      <c r="K46">
        <f t="shared" si="1"/>
        <v>-0.86754361594447438</v>
      </c>
      <c r="L46">
        <f t="shared" si="1"/>
        <v>-0.88058227943474798</v>
      </c>
    </row>
    <row r="47" spans="2:12" x14ac:dyDescent="0.35">
      <c r="B47" s="1">
        <v>24</v>
      </c>
      <c r="C47">
        <f t="shared" ref="C47:L47" si="2">C14</f>
        <v>-0.72438497894580622</v>
      </c>
      <c r="D47">
        <f t="shared" si="2"/>
        <v>-0.69745865213903058</v>
      </c>
      <c r="E47">
        <f t="shared" si="2"/>
        <v>-0.66982291910710334</v>
      </c>
      <c r="F47">
        <f t="shared" si="2"/>
        <v>-0.64279075090318982</v>
      </c>
      <c r="G47">
        <f t="shared" si="2"/>
        <v>-0.60145270263669603</v>
      </c>
      <c r="H47">
        <f t="shared" si="2"/>
        <v>-0.66813464160690461</v>
      </c>
      <c r="I47">
        <f t="shared" si="2"/>
        <v>-0.76627088806184607</v>
      </c>
      <c r="J47">
        <f t="shared" si="2"/>
        <v>-0.87807494993191504</v>
      </c>
      <c r="K47">
        <f t="shared" si="2"/>
        <v>-0.93824664148370751</v>
      </c>
      <c r="L47">
        <f t="shared" si="2"/>
        <v>-0.93182062179082337</v>
      </c>
    </row>
    <row r="48" spans="2:12" x14ac:dyDescent="0.35">
      <c r="B48" s="1">
        <v>25</v>
      </c>
      <c r="C48">
        <f t="shared" ref="C48:L48" si="3">C15</f>
        <v>-0.83318748245207119</v>
      </c>
      <c r="D48">
        <f t="shared" si="3"/>
        <v>-0.81249707841045926</v>
      </c>
      <c r="E48">
        <f t="shared" si="3"/>
        <v>-0.79119782541557804</v>
      </c>
      <c r="F48">
        <f t="shared" si="3"/>
        <v>-0.77091495692850132</v>
      </c>
      <c r="G48">
        <f t="shared" si="3"/>
        <v>-0.7316528540474645</v>
      </c>
      <c r="H48">
        <f t="shared" si="3"/>
        <v>-0.74884615187199166</v>
      </c>
      <c r="I48">
        <f t="shared" si="3"/>
        <v>-0.84157588567759722</v>
      </c>
      <c r="J48">
        <f t="shared" si="3"/>
        <v>-0.94835961437328287</v>
      </c>
      <c r="K48">
        <f t="shared" si="3"/>
        <v>-1.0089496670229405</v>
      </c>
      <c r="L48">
        <f t="shared" si="3"/>
        <v>-0.98305896414689875</v>
      </c>
    </row>
    <row r="49" spans="2:12" x14ac:dyDescent="0.35">
      <c r="B49" s="1">
        <v>26</v>
      </c>
      <c r="C49">
        <f t="shared" ref="C49:L49" si="4">C16</f>
        <v>-0.94198998595833616</v>
      </c>
      <c r="D49">
        <f t="shared" si="4"/>
        <v>-0.92753550468188806</v>
      </c>
      <c r="E49">
        <f t="shared" si="4"/>
        <v>-0.91257273172405273</v>
      </c>
      <c r="F49">
        <f t="shared" si="4"/>
        <v>-0.89903916295381281</v>
      </c>
      <c r="G49">
        <f t="shared" si="4"/>
        <v>-0.86185300545823318</v>
      </c>
      <c r="H49">
        <f t="shared" si="4"/>
        <v>-0.82955766213707893</v>
      </c>
      <c r="I49">
        <f t="shared" si="4"/>
        <v>-0.91688088329334838</v>
      </c>
      <c r="J49">
        <f t="shared" si="4"/>
        <v>-1.0186442788146506</v>
      </c>
      <c r="K49">
        <f t="shared" si="4"/>
        <v>-1.0796526925621737</v>
      </c>
      <c r="L49">
        <f t="shared" si="4"/>
        <v>-1.0342973065029741</v>
      </c>
    </row>
    <row r="50" spans="2:12" x14ac:dyDescent="0.35">
      <c r="B50" s="1">
        <v>27</v>
      </c>
      <c r="C50">
        <f t="shared" ref="C50:L50" si="5">C17</f>
        <v>-1.0723015878534836</v>
      </c>
      <c r="D50">
        <f t="shared" si="5"/>
        <v>-1.0633483906165691</v>
      </c>
      <c r="E50">
        <f t="shared" si="5"/>
        <v>-1.0540229820093887</v>
      </c>
      <c r="F50">
        <f t="shared" si="5"/>
        <v>-1.0459712590207475</v>
      </c>
      <c r="G50">
        <f t="shared" si="5"/>
        <v>-1.0175051840233627</v>
      </c>
      <c r="H50">
        <f t="shared" si="5"/>
        <v>-0.96697166375512589</v>
      </c>
      <c r="I50">
        <f t="shared" si="5"/>
        <v>-1.0119653492858949</v>
      </c>
      <c r="J50">
        <f t="shared" si="5"/>
        <v>-1.107389780407694</v>
      </c>
      <c r="K50">
        <f t="shared" si="5"/>
        <v>-1.1689264411885092</v>
      </c>
      <c r="L50">
        <f t="shared" si="5"/>
        <v>-1.1145998488114761</v>
      </c>
    </row>
    <row r="51" spans="2:12" x14ac:dyDescent="0.35">
      <c r="B51" s="1">
        <v>28</v>
      </c>
      <c r="C51">
        <f t="shared" ref="C51:L51" si="6">C18</f>
        <v>-1.2448772651182354</v>
      </c>
      <c r="D51">
        <f t="shared" si="6"/>
        <v>-1.2400099402844629</v>
      </c>
      <c r="E51">
        <f t="shared" si="6"/>
        <v>-1.2349236646551558</v>
      </c>
      <c r="F51">
        <f t="shared" si="6"/>
        <v>-1.2305191351709286</v>
      </c>
      <c r="G51">
        <f t="shared" si="6"/>
        <v>-1.214958094184424</v>
      </c>
      <c r="H51">
        <f t="shared" si="6"/>
        <v>-1.1822876894992107</v>
      </c>
      <c r="I51">
        <f t="shared" si="6"/>
        <v>-1.1821117106119141</v>
      </c>
      <c r="J51">
        <f t="shared" si="6"/>
        <v>-1.2330569563040892</v>
      </c>
      <c r="K51">
        <f t="shared" si="6"/>
        <v>-1.2953416359890491</v>
      </c>
      <c r="L51">
        <f t="shared" si="6"/>
        <v>-1.2530307910248313</v>
      </c>
    </row>
    <row r="52" spans="2:12" x14ac:dyDescent="0.35">
      <c r="B52" s="1">
        <v>29</v>
      </c>
      <c r="C52">
        <f t="shared" ref="C52:L52" si="7">C19</f>
        <v>-1.4581549091214032</v>
      </c>
      <c r="D52">
        <f t="shared" si="7"/>
        <v>-1.4560657766841183</v>
      </c>
      <c r="E52">
        <f t="shared" si="7"/>
        <v>-1.4538742684747705</v>
      </c>
      <c r="F52">
        <f t="shared" si="7"/>
        <v>-1.4519825358110645</v>
      </c>
      <c r="G52">
        <f t="shared" si="7"/>
        <v>-1.4451084132286272</v>
      </c>
      <c r="H52">
        <f t="shared" si="7"/>
        <v>-1.4308994580766619</v>
      </c>
      <c r="I52">
        <f t="shared" si="7"/>
        <v>-1.4273199672714054</v>
      </c>
      <c r="J52">
        <f t="shared" si="7"/>
        <v>-1.4311487650837169</v>
      </c>
      <c r="K52">
        <f t="shared" si="7"/>
        <v>-1.4588982769637939</v>
      </c>
      <c r="L52">
        <f t="shared" si="7"/>
        <v>-1.4495901331430401</v>
      </c>
    </row>
    <row r="53" spans="2:12" x14ac:dyDescent="0.35">
      <c r="B53" s="1">
        <v>30</v>
      </c>
      <c r="C53">
        <f t="shared" ref="C53:L53" si="8">C20</f>
        <v>-1.7104605360778398</v>
      </c>
      <c r="D53">
        <f t="shared" si="8"/>
        <v>-1.7099537911843465</v>
      </c>
      <c r="E53">
        <f t="shared" si="8"/>
        <v>-1.7094204164667817</v>
      </c>
      <c r="F53">
        <f t="shared" si="8"/>
        <v>-1.7089609497545721</v>
      </c>
      <c r="G53">
        <f t="shared" si="8"/>
        <v>-1.7072558855626798</v>
      </c>
      <c r="H53">
        <f t="shared" si="8"/>
        <v>-1.7037036467746889</v>
      </c>
      <c r="I53">
        <f t="shared" si="8"/>
        <v>-1.7029838379716975</v>
      </c>
      <c r="J53">
        <f t="shared" si="8"/>
        <v>-1.7016652067465778</v>
      </c>
      <c r="K53">
        <f t="shared" si="8"/>
        <v>-1.6980579025742819</v>
      </c>
      <c r="L53">
        <f t="shared" si="8"/>
        <v>-1.7042778751661016</v>
      </c>
    </row>
    <row r="54" spans="2:12" x14ac:dyDescent="0.35">
      <c r="B54" s="1">
        <v>31</v>
      </c>
      <c r="C54">
        <f t="shared" ref="C54:L54" si="9">C21</f>
        <v>-2</v>
      </c>
      <c r="D54">
        <f t="shared" si="9"/>
        <v>-2</v>
      </c>
      <c r="E54">
        <f t="shared" si="9"/>
        <v>-2</v>
      </c>
      <c r="F54">
        <f t="shared" si="9"/>
        <v>-2</v>
      </c>
      <c r="G54">
        <f t="shared" si="9"/>
        <v>-2</v>
      </c>
      <c r="H54">
        <f t="shared" si="9"/>
        <v>-2</v>
      </c>
      <c r="I54">
        <f t="shared" si="9"/>
        <v>-2</v>
      </c>
      <c r="J54">
        <f t="shared" si="9"/>
        <v>-2</v>
      </c>
      <c r="K54">
        <f t="shared" si="9"/>
        <v>-2</v>
      </c>
      <c r="L54">
        <f t="shared" si="9"/>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F8892-5A55-4CD9-9553-0FA154F0F634}">
  <dimension ref="B1:X62"/>
  <sheetViews>
    <sheetView showGridLines="0" topLeftCell="A7" workbookViewId="0">
      <selection sqref="A1:X1048576"/>
    </sheetView>
  </sheetViews>
  <sheetFormatPr defaultRowHeight="14.5" x14ac:dyDescent="0.35"/>
  <cols>
    <col min="1" max="1" width="2.453125" customWidth="1"/>
    <col min="2" max="2" width="8.7265625" style="1"/>
  </cols>
  <sheetData>
    <row r="1" spans="2:24" x14ac:dyDescent="0.35">
      <c r="C1" s="6" t="s">
        <v>11</v>
      </c>
    </row>
    <row r="2" spans="2:24" x14ac:dyDescent="0.35">
      <c r="C2" s="3" t="s">
        <v>3</v>
      </c>
      <c r="D2" s="4"/>
      <c r="E2" s="4"/>
      <c r="F2" s="4"/>
      <c r="G2" s="4"/>
      <c r="H2" s="4"/>
      <c r="I2" s="4"/>
      <c r="J2" s="4"/>
      <c r="K2" s="4"/>
      <c r="L2" s="5"/>
      <c r="N2" s="1"/>
      <c r="O2" s="3" t="s">
        <v>3</v>
      </c>
      <c r="P2" s="4"/>
      <c r="Q2" s="4"/>
      <c r="R2" s="4"/>
      <c r="S2" s="4"/>
      <c r="T2" s="4"/>
      <c r="U2" s="4"/>
      <c r="V2" s="4"/>
      <c r="W2" s="4"/>
      <c r="X2" s="5"/>
    </row>
    <row r="3" spans="2:24" x14ac:dyDescent="0.35">
      <c r="B3" s="2" t="s">
        <v>1</v>
      </c>
      <c r="C3" s="2">
        <v>2</v>
      </c>
      <c r="D3" s="2">
        <v>3</v>
      </c>
      <c r="E3" s="2">
        <v>4</v>
      </c>
      <c r="F3" s="2">
        <v>5</v>
      </c>
      <c r="G3" s="2">
        <v>6</v>
      </c>
      <c r="H3" s="2">
        <v>7</v>
      </c>
      <c r="I3" s="2">
        <v>8</v>
      </c>
      <c r="J3" s="2">
        <v>9</v>
      </c>
      <c r="K3" s="2">
        <v>10</v>
      </c>
      <c r="L3" s="2" t="s">
        <v>4</v>
      </c>
      <c r="N3" s="2" t="s">
        <v>1</v>
      </c>
      <c r="O3" s="2">
        <v>2</v>
      </c>
      <c r="P3" s="2">
        <v>3</v>
      </c>
      <c r="Q3" s="2">
        <v>4</v>
      </c>
      <c r="R3" s="2">
        <v>5</v>
      </c>
      <c r="S3" s="2">
        <v>6</v>
      </c>
      <c r="T3" s="2">
        <v>7</v>
      </c>
      <c r="U3" s="2">
        <v>8</v>
      </c>
      <c r="V3" s="2">
        <v>9</v>
      </c>
      <c r="W3" s="2">
        <v>10</v>
      </c>
      <c r="X3" s="2" t="s">
        <v>4</v>
      </c>
    </row>
    <row r="4" spans="2:24" x14ac:dyDescent="0.35">
      <c r="B4" s="1">
        <v>4</v>
      </c>
      <c r="C4">
        <f>MAX(stand!C4, hit!C4, double!C4)</f>
        <v>-0.11491332761892134</v>
      </c>
      <c r="D4">
        <f>MAX(stand!D4, hit!D4, double!D4)</f>
        <v>-8.2613314299744375E-2</v>
      </c>
      <c r="E4">
        <f>MAX(stand!E4, hit!E4, double!E4)</f>
        <v>-4.9367420106916908E-2</v>
      </c>
      <c r="F4">
        <f>MAX(stand!F4, hit!F4, double!F4)</f>
        <v>-1.2379926519926384E-2</v>
      </c>
      <c r="G4">
        <f>MAX(stand!G4, hit!G4, double!G4)</f>
        <v>1.1130417280979889E-2</v>
      </c>
      <c r="H4">
        <f>MAX(stand!H4, hit!H4, double!H4)</f>
        <v>-8.8279201058463722E-2</v>
      </c>
      <c r="I4">
        <f>MAX(stand!I4, hit!I4, double!I4)</f>
        <v>-0.15933415266020509</v>
      </c>
      <c r="J4">
        <f>MAX(stand!J4, hit!J4, double!J4)</f>
        <v>-0.24066617915336547</v>
      </c>
      <c r="K4">
        <f>MAX(stand!K4, hit!K4, double!K4)</f>
        <v>-0.28919791448567511</v>
      </c>
      <c r="L4">
        <f>MAX(stand!L4, hit!L4, double!L4)</f>
        <v>-0.25307699440390868</v>
      </c>
      <c r="N4" s="1">
        <v>4</v>
      </c>
      <c r="O4" s="1" t="str">
        <f>IF(C4=stand!C4, "S", IF(C4=hit!C4, "H", "D"))</f>
        <v>H</v>
      </c>
      <c r="P4" s="1" t="str">
        <f>IF(D4=stand!D4, "S", IF(D4=hit!D4, "H", "D"))</f>
        <v>H</v>
      </c>
      <c r="Q4" s="1" t="str">
        <f>IF(E4=stand!E4, "S", IF(E4=hit!E4, "H", "D"))</f>
        <v>H</v>
      </c>
      <c r="R4" s="1" t="str">
        <f>IF(F4=stand!F4, "S", IF(F4=hit!F4, "H", "D"))</f>
        <v>H</v>
      </c>
      <c r="S4" s="1" t="str">
        <f>IF(G4=stand!G4, "S", IF(G4=hit!G4, "H", "D"))</f>
        <v>H</v>
      </c>
      <c r="T4" s="1" t="str">
        <f>IF(H4=stand!H4, "S", IF(H4=hit!H4, "H", "D"))</f>
        <v>H</v>
      </c>
      <c r="U4" s="1" t="str">
        <f>IF(I4=stand!I4, "S", IF(I4=hit!I4, "H", "D"))</f>
        <v>H</v>
      </c>
      <c r="V4" s="1" t="str">
        <f>IF(J4=stand!J4, "S", IF(J4=hit!J4, "H", "D"))</f>
        <v>H</v>
      </c>
      <c r="W4" s="1" t="str">
        <f>IF(K4=stand!K4, "S", IF(K4=hit!K4, "H", "D"))</f>
        <v>H</v>
      </c>
      <c r="X4" s="1" t="str">
        <f>IF(L4=stand!L4, "S", IF(L4=hit!L4, "H", "D"))</f>
        <v>H</v>
      </c>
    </row>
    <row r="5" spans="2:24" x14ac:dyDescent="0.35">
      <c r="B5" s="1">
        <v>5</v>
      </c>
      <c r="C5">
        <f>MAX(stand!C5, hit!C5, double!C5)</f>
        <v>-0.12821556706374745</v>
      </c>
      <c r="D5">
        <f>MAX(stand!D5, hit!D5, double!D5)</f>
        <v>-9.5310227261489883E-2</v>
      </c>
      <c r="E5">
        <f>MAX(stand!E5, hit!E5, double!E5)</f>
        <v>-6.1479464199694238E-2</v>
      </c>
      <c r="F5">
        <f>MAX(stand!F5, hit!F5, double!F5)</f>
        <v>-2.397897039185962E-2</v>
      </c>
      <c r="G5">
        <f>MAX(stand!G5, hit!G5, double!G5)</f>
        <v>-1.1863378384400908E-3</v>
      </c>
      <c r="H5">
        <f>MAX(stand!H5, hit!H5, double!H5)</f>
        <v>-0.11944744188414852</v>
      </c>
      <c r="I5">
        <f>MAX(stand!I5, hit!I5, double!I5)</f>
        <v>-0.18809330390318518</v>
      </c>
      <c r="J5">
        <f>MAX(stand!J5, hit!J5, double!J5)</f>
        <v>-0.2666150533579591</v>
      </c>
      <c r="K5">
        <f>MAX(stand!K5, hit!K5, double!K5)</f>
        <v>-0.31341164336497107</v>
      </c>
      <c r="L5">
        <f>MAX(stand!L5, hit!L5, double!L5)</f>
        <v>-0.27857459755181968</v>
      </c>
      <c r="N5" s="1">
        <v>5</v>
      </c>
      <c r="O5" s="1" t="str">
        <f>IF(C5=stand!C5, "S", IF(C5=hit!C5, "H", "D"))</f>
        <v>H</v>
      </c>
      <c r="P5" s="1" t="str">
        <f>IF(D5=stand!D5, "S", IF(D5=hit!D5, "H", "D"))</f>
        <v>H</v>
      </c>
      <c r="Q5" s="1" t="str">
        <f>IF(E5=stand!E5, "S", IF(E5=hit!E5, "H", "D"))</f>
        <v>H</v>
      </c>
      <c r="R5" s="1" t="str">
        <f>IF(F5=stand!F5, "S", IF(F5=hit!F5, "H", "D"))</f>
        <v>H</v>
      </c>
      <c r="S5" s="1" t="str">
        <f>IF(G5=stand!G5, "S", IF(G5=hit!G5, "H", "D"))</f>
        <v>H</v>
      </c>
      <c r="T5" s="1" t="str">
        <f>IF(H5=stand!H5, "S", IF(H5=hit!H5, "H", "D"))</f>
        <v>H</v>
      </c>
      <c r="U5" s="1" t="str">
        <f>IF(I5=stand!I5, "S", IF(I5=hit!I5, "H", "D"))</f>
        <v>H</v>
      </c>
      <c r="V5" s="1" t="str">
        <f>IF(J5=stand!J5, "S", IF(J5=hit!J5, "H", "D"))</f>
        <v>H</v>
      </c>
      <c r="W5" s="1" t="str">
        <f>IF(K5=stand!K5, "S", IF(K5=hit!K5, "H", "D"))</f>
        <v>H</v>
      </c>
      <c r="X5" s="1" t="str">
        <f>IF(L5=stand!L5, "S", IF(L5=hit!L5, "H", "D"))</f>
        <v>H</v>
      </c>
    </row>
    <row r="6" spans="2:24" x14ac:dyDescent="0.35">
      <c r="B6" s="1">
        <v>6</v>
      </c>
      <c r="C6">
        <f>MAX(stand!C6, hit!C6, double!C6)</f>
        <v>-0.14075911746001987</v>
      </c>
      <c r="D6">
        <f>MAX(stand!D6, hit!D6, double!D6)</f>
        <v>-0.10729107800860836</v>
      </c>
      <c r="E6">
        <f>MAX(stand!E6, hit!E6, double!E6)</f>
        <v>-7.2917141926387305E-2</v>
      </c>
      <c r="F6">
        <f>MAX(stand!F6, hit!F6, double!F6)</f>
        <v>-3.4915973330102178E-2</v>
      </c>
      <c r="G6">
        <f>MAX(stand!G6, hit!G6, double!G6)</f>
        <v>-1.3005835529874204E-2</v>
      </c>
      <c r="H6">
        <f>MAX(stand!H6, hit!H6, double!H6)</f>
        <v>-0.15193270723669944</v>
      </c>
      <c r="I6">
        <f>MAX(stand!I6, hit!I6, double!I6)</f>
        <v>-0.21724188132078476</v>
      </c>
      <c r="J6">
        <f>MAX(stand!J6, hit!J6, double!J6)</f>
        <v>-0.29264070019772598</v>
      </c>
      <c r="K6">
        <f>MAX(stand!K6, hit!K6, double!K6)</f>
        <v>-0.33774944037840804</v>
      </c>
      <c r="L6">
        <f>MAX(stand!L6, hit!L6, double!L6)</f>
        <v>-0.30414663097569938</v>
      </c>
      <c r="N6" s="1">
        <v>6</v>
      </c>
      <c r="O6" s="1" t="str">
        <f>IF(C6=stand!C6, "S", IF(C6=hit!C6, "H", "D"))</f>
        <v>H</v>
      </c>
      <c r="P6" s="1" t="str">
        <f>IF(D6=stand!D6, "S", IF(D6=hit!D6, "H", "D"))</f>
        <v>H</v>
      </c>
      <c r="Q6" s="1" t="str">
        <f>IF(E6=stand!E6, "S", IF(E6=hit!E6, "H", "D"))</f>
        <v>H</v>
      </c>
      <c r="R6" s="1" t="str">
        <f>IF(F6=stand!F6, "S", IF(F6=hit!F6, "H", "D"))</f>
        <v>H</v>
      </c>
      <c r="S6" s="1" t="str">
        <f>IF(G6=stand!G6, "S", IF(G6=hit!G6, "H", "D"))</f>
        <v>H</v>
      </c>
      <c r="T6" s="1" t="str">
        <f>IF(H6=stand!H6, "S", IF(H6=hit!H6, "H", "D"))</f>
        <v>H</v>
      </c>
      <c r="U6" s="1" t="str">
        <f>IF(I6=stand!I6, "S", IF(I6=hit!I6, "H", "D"))</f>
        <v>H</v>
      </c>
      <c r="V6" s="1" t="str">
        <f>IF(J6=stand!J6, "S", IF(J6=hit!J6, "H", "D"))</f>
        <v>H</v>
      </c>
      <c r="W6" s="1" t="str">
        <f>IF(K6=stand!K6, "S", IF(K6=hit!K6, "H", "D"))</f>
        <v>H</v>
      </c>
      <c r="X6" s="1" t="str">
        <f>IF(L6=stand!L6, "S", IF(L6=hit!L6, "H", "D"))</f>
        <v>H</v>
      </c>
    </row>
    <row r="7" spans="2:24" x14ac:dyDescent="0.35">
      <c r="B7" s="1">
        <v>7</v>
      </c>
      <c r="C7">
        <f>MAX(stand!C7, hit!C7, double!C7)</f>
        <v>-0.10918342786661633</v>
      </c>
      <c r="D7">
        <f>MAX(stand!D7, hit!D7, double!D7)</f>
        <v>-7.658298190446361E-2</v>
      </c>
      <c r="E7">
        <f>MAX(stand!E7, hit!E7, double!E7)</f>
        <v>-4.3021794004341876E-2</v>
      </c>
      <c r="F7">
        <f>MAX(stand!F7, hit!F7, double!F7)</f>
        <v>-7.2713609029408845E-3</v>
      </c>
      <c r="G7">
        <f>MAX(stand!G7, hit!G7, double!G7)</f>
        <v>2.9185342353860964E-2</v>
      </c>
      <c r="H7">
        <f>MAX(stand!H7, hit!H7, double!H7)</f>
        <v>-6.8807799580427764E-2</v>
      </c>
      <c r="I7">
        <f>MAX(stand!I7, hit!I7, double!I7)</f>
        <v>-0.21060476872434966</v>
      </c>
      <c r="J7">
        <f>MAX(stand!J7, hit!J7, double!J7)</f>
        <v>-0.28536544048687662</v>
      </c>
      <c r="K7">
        <f>MAX(stand!K7, hit!K7, double!K7)</f>
        <v>-0.31905479139833842</v>
      </c>
      <c r="L7">
        <f>MAX(stand!L7, hit!L7, double!L7)</f>
        <v>-0.31007165033163697</v>
      </c>
      <c r="N7" s="1">
        <v>7</v>
      </c>
      <c r="O7" s="1" t="str">
        <f>IF(C7=stand!C7, "S", IF(C7=hit!C7, "H", "D"))</f>
        <v>H</v>
      </c>
      <c r="P7" s="1" t="str">
        <f>IF(D7=stand!D7, "S", IF(D7=hit!D7, "H", "D"))</f>
        <v>H</v>
      </c>
      <c r="Q7" s="1" t="str">
        <f>IF(E7=stand!E7, "S", IF(E7=hit!E7, "H", "D"))</f>
        <v>H</v>
      </c>
      <c r="R7" s="1" t="str">
        <f>IF(F7=stand!F7, "S", IF(F7=hit!F7, "H", "D"))</f>
        <v>H</v>
      </c>
      <c r="S7" s="1" t="str">
        <f>IF(G7=stand!G7, "S", IF(G7=hit!G7, "H", "D"))</f>
        <v>H</v>
      </c>
      <c r="T7" s="1" t="str">
        <f>IF(H7=stand!H7, "S", IF(H7=hit!H7, "H", "D"))</f>
        <v>H</v>
      </c>
      <c r="U7" s="1" t="str">
        <f>IF(I7=stand!I7, "S", IF(I7=hit!I7, "H", "D"))</f>
        <v>H</v>
      </c>
      <c r="V7" s="1" t="str">
        <f>IF(J7=stand!J7, "S", IF(J7=hit!J7, "H", "D"))</f>
        <v>H</v>
      </c>
      <c r="W7" s="1" t="str">
        <f>IF(K7=stand!K7, "S", IF(K7=hit!K7, "H", "D"))</f>
        <v>H</v>
      </c>
      <c r="X7" s="1" t="str">
        <f>IF(L7=stand!L7, "S", IF(L7=hit!L7, "H", "D"))</f>
        <v>H</v>
      </c>
    </row>
    <row r="8" spans="2:24" x14ac:dyDescent="0.35">
      <c r="B8" s="1">
        <v>8</v>
      </c>
      <c r="C8">
        <f>MAX(stand!C8, hit!C8, double!C8)</f>
        <v>-2.1798188008805668E-2</v>
      </c>
      <c r="D8">
        <f>MAX(stand!D8, hit!D8, double!D8)</f>
        <v>8.0052625306546651E-3</v>
      </c>
      <c r="E8">
        <f>MAX(stand!E8, hit!E8, double!E8)</f>
        <v>3.8784473277208811E-2</v>
      </c>
      <c r="F8">
        <f>MAX(stand!F8, hit!F8, double!F8)</f>
        <v>7.0804635983033826E-2</v>
      </c>
      <c r="G8">
        <f>MAX(stand!G8, hit!G8, double!G8)</f>
        <v>0.11496015009622332</v>
      </c>
      <c r="H8">
        <f>MAX(stand!H8, hit!H8, double!H8)</f>
        <v>8.2207439363742862E-2</v>
      </c>
      <c r="I8">
        <f>MAX(stand!I8, hit!I8, double!I8)</f>
        <v>-5.9898275658656304E-2</v>
      </c>
      <c r="J8">
        <f>MAX(stand!J8, hit!J8, double!J8)</f>
        <v>-0.21018633199821762</v>
      </c>
      <c r="K8">
        <f>MAX(stand!K8, hit!K8, double!K8)</f>
        <v>-0.24937508055334259</v>
      </c>
      <c r="L8">
        <f>MAX(stand!L8, hit!L8, double!L8)</f>
        <v>-0.1970288105741636</v>
      </c>
      <c r="N8" s="1">
        <v>8</v>
      </c>
      <c r="O8" s="1" t="str">
        <f>IF(C8=stand!C8, "S", IF(C8=hit!C8, "H", "D"))</f>
        <v>H</v>
      </c>
      <c r="P8" s="1" t="str">
        <f>IF(D8=stand!D8, "S", IF(D8=hit!D8, "H", "D"))</f>
        <v>H</v>
      </c>
      <c r="Q8" s="1" t="str">
        <f>IF(E8=stand!E8, "S", IF(E8=hit!E8, "H", "D"))</f>
        <v>H</v>
      </c>
      <c r="R8" s="1" t="str">
        <f>IF(F8=stand!F8, "S", IF(F8=hit!F8, "H", "D"))</f>
        <v>H</v>
      </c>
      <c r="S8" s="1" t="str">
        <f>IF(G8=stand!G8, "S", IF(G8=hit!G8, "H", "D"))</f>
        <v>H</v>
      </c>
      <c r="T8" s="1" t="str">
        <f>IF(H8=stand!H8, "S", IF(H8=hit!H8, "H", "D"))</f>
        <v>H</v>
      </c>
      <c r="U8" s="1" t="str">
        <f>IF(I8=stand!I8, "S", IF(I8=hit!I8, "H", "D"))</f>
        <v>H</v>
      </c>
      <c r="V8" s="1" t="str">
        <f>IF(J8=stand!J8, "S", IF(J8=hit!J8, "H", "D"))</f>
        <v>H</v>
      </c>
      <c r="W8" s="1" t="str">
        <f>IF(K8=stand!K8, "S", IF(K8=hit!K8, "H", "D"))</f>
        <v>H</v>
      </c>
      <c r="X8" s="1" t="str">
        <f>IF(L8=stand!L8, "S", IF(L8=hit!L8, "H", "D"))</f>
        <v>H</v>
      </c>
    </row>
    <row r="9" spans="2:24" x14ac:dyDescent="0.35">
      <c r="B9" s="1">
        <v>9</v>
      </c>
      <c r="C9">
        <f>MAX(stand!C9, hit!C9, double!C9)</f>
        <v>7.4446037576340524E-2</v>
      </c>
      <c r="D9">
        <f>MAX(stand!D9, hit!D9, double!D9)</f>
        <v>0.12081635332999649</v>
      </c>
      <c r="E9">
        <f>MAX(stand!E9, hit!E9, double!E9)</f>
        <v>0.18194893405242166</v>
      </c>
      <c r="F9">
        <f>MAX(stand!F9, hit!F9, double!F9)</f>
        <v>0.24305722487303633</v>
      </c>
      <c r="G9">
        <f>MAX(stand!G9, hit!G9, double!G9)</f>
        <v>0.31705474570166703</v>
      </c>
      <c r="H9">
        <f>MAX(stand!H9, hit!H9, double!H9)</f>
        <v>0.17186785993695267</v>
      </c>
      <c r="I9">
        <f>MAX(stand!I9, hit!I9, double!I9)</f>
        <v>9.8376217435392543E-2</v>
      </c>
      <c r="J9">
        <f>MAX(stand!J9, hit!J9, double!J9)</f>
        <v>-5.2178053462651711E-2</v>
      </c>
      <c r="K9">
        <f>MAX(stand!K9, hit!K9, double!K9)</f>
        <v>-0.15295298487455075</v>
      </c>
      <c r="L9">
        <f>MAX(stand!L9, hit!L9, double!L9)</f>
        <v>-6.5680778778066204E-2</v>
      </c>
      <c r="N9" s="1">
        <v>9</v>
      </c>
      <c r="O9" s="1" t="str">
        <f>IF(C9=stand!C9, "S", IF(C9=hit!C9, "H", "D"))</f>
        <v>H</v>
      </c>
      <c r="P9" s="1" t="str">
        <f>IF(D9=stand!D9, "S", IF(D9=hit!D9, "H", "D"))</f>
        <v>D</v>
      </c>
      <c r="Q9" s="1" t="str">
        <f>IF(E9=stand!E9, "S", IF(E9=hit!E9, "H", "D"))</f>
        <v>D</v>
      </c>
      <c r="R9" s="1" t="str">
        <f>IF(F9=stand!F9, "S", IF(F9=hit!F9, "H", "D"))</f>
        <v>D</v>
      </c>
      <c r="S9" s="1" t="str">
        <f>IF(G9=stand!G9, "S", IF(G9=hit!G9, "H", "D"))</f>
        <v>D</v>
      </c>
      <c r="T9" s="1" t="str">
        <f>IF(H9=stand!H9, "S", IF(H9=hit!H9, "H", "D"))</f>
        <v>H</v>
      </c>
      <c r="U9" s="1" t="str">
        <f>IF(I9=stand!I9, "S", IF(I9=hit!I9, "H", "D"))</f>
        <v>H</v>
      </c>
      <c r="V9" s="1" t="str">
        <f>IF(J9=stand!J9, "S", IF(J9=hit!J9, "H", "D"))</f>
        <v>H</v>
      </c>
      <c r="W9" s="1" t="str">
        <f>IF(K9=stand!K9, "S", IF(K9=hit!K9, "H", "D"))</f>
        <v>H</v>
      </c>
      <c r="X9" s="1" t="str">
        <f>IF(L9=stand!L9, "S", IF(L9=hit!L9, "H", "D"))</f>
        <v>H</v>
      </c>
    </row>
    <row r="10" spans="2:24" x14ac:dyDescent="0.35">
      <c r="B10" s="1">
        <v>10</v>
      </c>
      <c r="C10">
        <f>MAX(stand!C10, hit!C10, double!C10)</f>
        <v>0.3589394124422991</v>
      </c>
      <c r="D10">
        <f>MAX(stand!D10, hit!D10, double!D10)</f>
        <v>0.40932067017593915</v>
      </c>
      <c r="E10">
        <f>MAX(stand!E10, hit!E10, double!E10)</f>
        <v>0.460940243794354</v>
      </c>
      <c r="F10">
        <f>MAX(stand!F10, hit!F10, double!F10)</f>
        <v>0.51251710900326775</v>
      </c>
      <c r="G10">
        <f>MAX(stand!G10, hit!G10, double!G10)</f>
        <v>0.57559016859776868</v>
      </c>
      <c r="H10">
        <f>MAX(stand!H10, hit!H10, double!H10)</f>
        <v>0.39241245528243773</v>
      </c>
      <c r="I10">
        <f>MAX(stand!I10, hit!I10, double!I10)</f>
        <v>0.28663571688628381</v>
      </c>
      <c r="J10">
        <f>MAX(stand!J10, hit!J10, double!J10)</f>
        <v>0.14432836838077112</v>
      </c>
      <c r="K10">
        <f>MAX(stand!K10, hit!K10, double!K10)</f>
        <v>2.5308523040868145E-2</v>
      </c>
      <c r="L10">
        <f>MAX(stand!L10, hit!L10, double!L10)</f>
        <v>8.1449707945275923E-2</v>
      </c>
      <c r="N10" s="1">
        <v>10</v>
      </c>
      <c r="O10" s="1" t="str">
        <f>IF(C10=stand!C10, "S", IF(C10=hit!C10, "H", "D"))</f>
        <v>D</v>
      </c>
      <c r="P10" s="1" t="str">
        <f>IF(D10=stand!D10, "S", IF(D10=hit!D10, "H", "D"))</f>
        <v>D</v>
      </c>
      <c r="Q10" s="1" t="str">
        <f>IF(E10=stand!E10, "S", IF(E10=hit!E10, "H", "D"))</f>
        <v>D</v>
      </c>
      <c r="R10" s="1" t="str">
        <f>IF(F10=stand!F10, "S", IF(F10=hit!F10, "H", "D"))</f>
        <v>D</v>
      </c>
      <c r="S10" s="1" t="str">
        <f>IF(G10=stand!G10, "S", IF(G10=hit!G10, "H", "D"))</f>
        <v>D</v>
      </c>
      <c r="T10" s="1" t="str">
        <f>IF(H10=stand!H10, "S", IF(H10=hit!H10, "H", "D"))</f>
        <v>D</v>
      </c>
      <c r="U10" s="1" t="str">
        <f>IF(I10=stand!I10, "S", IF(I10=hit!I10, "H", "D"))</f>
        <v>D</v>
      </c>
      <c r="V10" s="1" t="str">
        <f>IF(J10=stand!J10, "S", IF(J10=hit!J10, "H", "D"))</f>
        <v>D</v>
      </c>
      <c r="W10" s="1" t="str">
        <f>IF(K10=stand!K10, "S", IF(K10=hit!K10, "H", "D"))</f>
        <v>H</v>
      </c>
      <c r="X10" s="1" t="str">
        <f>IF(L10=stand!L10, "S", IF(L10=hit!L10, "H", "D"))</f>
        <v>H</v>
      </c>
    </row>
    <row r="11" spans="2:24" x14ac:dyDescent="0.35">
      <c r="B11" s="1">
        <v>11</v>
      </c>
      <c r="C11">
        <f>MAX(stand!C11, hit!C11, double!C11)</f>
        <v>0.47064092333946889</v>
      </c>
      <c r="D11">
        <f>MAX(stand!D11, hit!D11, double!D11)</f>
        <v>0.51779525312221664</v>
      </c>
      <c r="E11">
        <f>MAX(stand!E11, hit!E11, double!E11)</f>
        <v>0.56604055041797607</v>
      </c>
      <c r="F11">
        <f>MAX(stand!F11, hit!F11, double!F11)</f>
        <v>0.61469901790902803</v>
      </c>
      <c r="G11">
        <f>MAX(stand!G11, hit!G11, double!G11)</f>
        <v>0.66738009490756967</v>
      </c>
      <c r="H11">
        <f>MAX(stand!H11, hit!H11, double!H11)</f>
        <v>0.46288894886429094</v>
      </c>
      <c r="I11">
        <f>MAX(stand!I11, hit!I11, double!I11)</f>
        <v>0.35069259087031501</v>
      </c>
      <c r="J11">
        <f>MAX(stand!J11, hit!J11, double!J11)</f>
        <v>0.22778342315245487</v>
      </c>
      <c r="K11">
        <f>MAX(stand!K11, hit!K11, double!K11)</f>
        <v>0.1796887274111463</v>
      </c>
      <c r="L11">
        <f>MAX(stand!L11, hit!L11, double!L11)</f>
        <v>0.14300128216153019</v>
      </c>
      <c r="N11" s="1">
        <v>11</v>
      </c>
      <c r="O11" s="1" t="str">
        <f>IF(C11=stand!C11, "S", IF(C11=hit!C11, "H", "D"))</f>
        <v>D</v>
      </c>
      <c r="P11" s="1" t="str">
        <f>IF(D11=stand!D11, "S", IF(D11=hit!D11, "H", "D"))</f>
        <v>D</v>
      </c>
      <c r="Q11" s="1" t="str">
        <f>IF(E11=stand!E11, "S", IF(E11=hit!E11, "H", "D"))</f>
        <v>D</v>
      </c>
      <c r="R11" s="1" t="str">
        <f>IF(F11=stand!F11, "S", IF(F11=hit!F11, "H", "D"))</f>
        <v>D</v>
      </c>
      <c r="S11" s="1" t="str">
        <f>IF(G11=stand!G11, "S", IF(G11=hit!G11, "H", "D"))</f>
        <v>D</v>
      </c>
      <c r="T11" s="1" t="str">
        <f>IF(H11=stand!H11, "S", IF(H11=hit!H11, "H", "D"))</f>
        <v>D</v>
      </c>
      <c r="U11" s="1" t="str">
        <f>IF(I11=stand!I11, "S", IF(I11=hit!I11, "H", "D"))</f>
        <v>D</v>
      </c>
      <c r="V11" s="1" t="str">
        <f>IF(J11=stand!J11, "S", IF(J11=hit!J11, "H", "D"))</f>
        <v>D</v>
      </c>
      <c r="W11" s="1" t="str">
        <f>IF(K11=stand!K11, "S", IF(K11=hit!K11, "H", "D"))</f>
        <v>D</v>
      </c>
      <c r="X11" s="1" t="str">
        <f>IF(L11=stand!L11, "S", IF(L11=hit!L11, "H", "D"))</f>
        <v>H</v>
      </c>
    </row>
    <row r="12" spans="2:24" x14ac:dyDescent="0.35">
      <c r="B12" s="1">
        <v>12</v>
      </c>
      <c r="C12">
        <f>MAX(stand!C12, hit!C12, double!C12)</f>
        <v>-0.25338998596663803</v>
      </c>
      <c r="D12">
        <f>MAX(stand!D12, hit!D12, double!D12)</f>
        <v>-0.2336908997980866</v>
      </c>
      <c r="E12">
        <f>MAX(stand!E12, hit!E12, double!E12)</f>
        <v>-0.21106310899491437</v>
      </c>
      <c r="F12">
        <f>MAX(stand!F12, hit!F12, double!F12)</f>
        <v>-0.16719266083547524</v>
      </c>
      <c r="G12">
        <f>MAX(stand!G12, hit!G12, double!G12)</f>
        <v>-0.15369901583000439</v>
      </c>
      <c r="H12">
        <f>MAX(stand!H12, hit!H12, double!H12)</f>
        <v>-0.21284771451731427</v>
      </c>
      <c r="I12">
        <f>MAX(stand!I12, hit!I12, double!I12)</f>
        <v>-0.27157480502428616</v>
      </c>
      <c r="J12">
        <f>MAX(stand!J12, hit!J12, double!J12)</f>
        <v>-0.3400132806089356</v>
      </c>
      <c r="K12">
        <f>MAX(stand!K12, hit!K12, double!K12)</f>
        <v>-0.38104299284808757</v>
      </c>
      <c r="L12">
        <f>MAX(stand!L12, hit!L12, double!L12)</f>
        <v>-0.35054034044008009</v>
      </c>
      <c r="N12" s="1">
        <v>12</v>
      </c>
      <c r="O12" s="1" t="str">
        <f>IF(C12=stand!C12, "S", IF(C12=hit!C12, "H", "D"))</f>
        <v>H</v>
      </c>
      <c r="P12" s="1" t="str">
        <f>IF(D12=stand!D12, "S", IF(D12=hit!D12, "H", "D"))</f>
        <v>H</v>
      </c>
      <c r="Q12" s="1" t="str">
        <f>IF(E12=stand!E12, "S", IF(E12=hit!E12, "H", "D"))</f>
        <v>S</v>
      </c>
      <c r="R12" s="1" t="str">
        <f>IF(F12=stand!F12, "S", IF(F12=hit!F12, "H", "D"))</f>
        <v>S</v>
      </c>
      <c r="S12" s="1" t="str">
        <f>IF(G12=stand!G12, "S", IF(G12=hit!G12, "H", "D"))</f>
        <v>S</v>
      </c>
      <c r="T12" s="1" t="str">
        <f>IF(H12=stand!H12, "S", IF(H12=hit!H12, "H", "D"))</f>
        <v>H</v>
      </c>
      <c r="U12" s="1" t="str">
        <f>IF(I12=stand!I12, "S", IF(I12=hit!I12, "H", "D"))</f>
        <v>H</v>
      </c>
      <c r="V12" s="1" t="str">
        <f>IF(J12=stand!J12, "S", IF(J12=hit!J12, "H", "D"))</f>
        <v>H</v>
      </c>
      <c r="W12" s="1" t="str">
        <f>IF(K12=stand!K12, "S", IF(K12=hit!K12, "H", "D"))</f>
        <v>H</v>
      </c>
      <c r="X12" s="1" t="str">
        <f>IF(L12=stand!L12, "S", IF(L12=hit!L12, "H", "D"))</f>
        <v>H</v>
      </c>
    </row>
    <row r="13" spans="2:24" x14ac:dyDescent="0.35">
      <c r="B13" s="1">
        <v>13</v>
      </c>
      <c r="C13">
        <f>MAX(stand!C13, hit!C13, double!C13)</f>
        <v>-0.29278372720927726</v>
      </c>
      <c r="D13">
        <f>MAX(stand!D13, hit!D13, double!D13)</f>
        <v>-0.2522502292357135</v>
      </c>
      <c r="E13">
        <f>MAX(stand!E13, hit!E13, double!E13)</f>
        <v>-0.21106310899491437</v>
      </c>
      <c r="F13">
        <f>MAX(stand!F13, hit!F13, double!F13)</f>
        <v>-0.16719266083547524</v>
      </c>
      <c r="G13">
        <f>MAX(stand!G13, hit!G13, double!G13)</f>
        <v>-0.15369901583000439</v>
      </c>
      <c r="H13">
        <f>MAX(stand!H13, hit!H13, double!H13)</f>
        <v>-0.26907287776607752</v>
      </c>
      <c r="I13">
        <f>MAX(stand!I13, hit!I13, double!I13)</f>
        <v>-0.32360517609397998</v>
      </c>
      <c r="J13">
        <f>MAX(stand!J13, hit!J13, double!J13)</f>
        <v>-0.38715518913686875</v>
      </c>
      <c r="K13">
        <f>MAX(stand!K13, hit!K13, double!K13)</f>
        <v>-0.42525420764465277</v>
      </c>
      <c r="L13">
        <f>MAX(stand!L13, hit!L13, double!L13)</f>
        <v>-0.3969303161229315</v>
      </c>
      <c r="N13" s="1">
        <v>13</v>
      </c>
      <c r="O13" s="1" t="str">
        <f>IF(C13=stand!C13, "S", IF(C13=hit!C13, "H", "D"))</f>
        <v>S</v>
      </c>
      <c r="P13" s="1" t="str">
        <f>IF(D13=stand!D13, "S", IF(D13=hit!D13, "H", "D"))</f>
        <v>S</v>
      </c>
      <c r="Q13" s="1" t="str">
        <f>IF(E13=stand!E13, "S", IF(E13=hit!E13, "H", "D"))</f>
        <v>S</v>
      </c>
      <c r="R13" s="1" t="str">
        <f>IF(F13=stand!F13, "S", IF(F13=hit!F13, "H", "D"))</f>
        <v>S</v>
      </c>
      <c r="S13" s="1" t="str">
        <f>IF(G13=stand!G13, "S", IF(G13=hit!G13, "H", "D"))</f>
        <v>S</v>
      </c>
      <c r="T13" s="1" t="str">
        <f>IF(H13=stand!H13, "S", IF(H13=hit!H13, "H", "D"))</f>
        <v>H</v>
      </c>
      <c r="U13" s="1" t="str">
        <f>IF(I13=stand!I13, "S", IF(I13=hit!I13, "H", "D"))</f>
        <v>H</v>
      </c>
      <c r="V13" s="1" t="str">
        <f>IF(J13=stand!J13, "S", IF(J13=hit!J13, "H", "D"))</f>
        <v>H</v>
      </c>
      <c r="W13" s="1" t="str">
        <f>IF(K13=stand!K13, "S", IF(K13=hit!K13, "H", "D"))</f>
        <v>H</v>
      </c>
      <c r="X13" s="1" t="str">
        <f>IF(L13=stand!L13, "S", IF(L13=hit!L13, "H", "D"))</f>
        <v>H</v>
      </c>
    </row>
    <row r="14" spans="2:24" x14ac:dyDescent="0.35">
      <c r="B14" s="1">
        <v>14</v>
      </c>
      <c r="C14">
        <f>MAX(stand!C14, hit!C14, double!C14)</f>
        <v>-0.29278372720927726</v>
      </c>
      <c r="D14">
        <f>MAX(stand!D14, hit!D14, double!D14)</f>
        <v>-0.2522502292357135</v>
      </c>
      <c r="E14">
        <f>MAX(stand!E14, hit!E14, double!E14)</f>
        <v>-0.21106310899491437</v>
      </c>
      <c r="F14">
        <f>MAX(stand!F14, hit!F14, double!F14)</f>
        <v>-0.16719266083547524</v>
      </c>
      <c r="G14">
        <f>MAX(stand!G14, hit!G14, double!G14)</f>
        <v>-0.15369901583000439</v>
      </c>
      <c r="H14">
        <f>MAX(stand!H14, hit!H14, double!H14)</f>
        <v>-0.3212819579256434</v>
      </c>
      <c r="I14">
        <f>MAX(stand!I14, hit!I14, double!I14)</f>
        <v>-0.37191909208726709</v>
      </c>
      <c r="J14">
        <f>MAX(stand!J14, hit!J14, double!J14)</f>
        <v>-0.43092981848423528</v>
      </c>
      <c r="K14">
        <f>MAX(stand!K14, hit!K14, double!K14)</f>
        <v>-0.46630747852717758</v>
      </c>
      <c r="L14">
        <f>MAX(stand!L14, hit!L14, double!L14)</f>
        <v>-0.44000672211415065</v>
      </c>
      <c r="N14" s="1">
        <v>14</v>
      </c>
      <c r="O14" s="1" t="str">
        <f>IF(C14=stand!C14, "S", IF(C14=hit!C14, "H", "D"))</f>
        <v>S</v>
      </c>
      <c r="P14" s="1" t="str">
        <f>IF(D14=stand!D14, "S", IF(D14=hit!D14, "H", "D"))</f>
        <v>S</v>
      </c>
      <c r="Q14" s="1" t="str">
        <f>IF(E14=stand!E14, "S", IF(E14=hit!E14, "H", "D"))</f>
        <v>S</v>
      </c>
      <c r="R14" s="1" t="str">
        <f>IF(F14=stand!F14, "S", IF(F14=hit!F14, "H", "D"))</f>
        <v>S</v>
      </c>
      <c r="S14" s="1" t="str">
        <f>IF(G14=stand!G14, "S", IF(G14=hit!G14, "H", "D"))</f>
        <v>S</v>
      </c>
      <c r="T14" s="1" t="str">
        <f>IF(H14=stand!H14, "S", IF(H14=hit!H14, "H", "D"))</f>
        <v>H</v>
      </c>
      <c r="U14" s="1" t="str">
        <f>IF(I14=stand!I14, "S", IF(I14=hit!I14, "H", "D"))</f>
        <v>H</v>
      </c>
      <c r="V14" s="1" t="str">
        <f>IF(J14=stand!J14, "S", IF(J14=hit!J14, "H", "D"))</f>
        <v>H</v>
      </c>
      <c r="W14" s="1" t="str">
        <f>IF(K14=stand!K14, "S", IF(K14=hit!K14, "H", "D"))</f>
        <v>H</v>
      </c>
      <c r="X14" s="1" t="str">
        <f>IF(L14=stand!L14, "S", IF(L14=hit!L14, "H", "D"))</f>
        <v>H</v>
      </c>
    </row>
    <row r="15" spans="2:24" x14ac:dyDescent="0.35">
      <c r="B15" s="1">
        <v>15</v>
      </c>
      <c r="C15">
        <f>MAX(stand!C15, hit!C15, double!C15)</f>
        <v>-0.29278372720927726</v>
      </c>
      <c r="D15">
        <f>MAX(stand!D15, hit!D15, double!D15)</f>
        <v>-0.2522502292357135</v>
      </c>
      <c r="E15">
        <f>MAX(stand!E15, hit!E15, double!E15)</f>
        <v>-0.21106310899491437</v>
      </c>
      <c r="F15">
        <f>MAX(stand!F15, hit!F15, double!F15)</f>
        <v>-0.16719266083547524</v>
      </c>
      <c r="G15">
        <f>MAX(stand!G15, hit!G15, double!G15)</f>
        <v>-0.15369901583000439</v>
      </c>
      <c r="H15">
        <f>MAX(stand!H15, hit!H15, double!H15)</f>
        <v>-0.36976181807381175</v>
      </c>
      <c r="I15">
        <f>MAX(stand!I15, hit!I15, double!I15)</f>
        <v>-0.41678201408103371</v>
      </c>
      <c r="J15">
        <f>MAX(stand!J15, hit!J15, double!J15)</f>
        <v>-0.47157768859250421</v>
      </c>
      <c r="K15">
        <f>MAX(stand!K15, hit!K15, double!K15)</f>
        <v>-0.5044283729180935</v>
      </c>
      <c r="L15">
        <f>MAX(stand!L15, hit!L15, double!L15)</f>
        <v>-0.4800062419631399</v>
      </c>
      <c r="N15" s="1">
        <v>15</v>
      </c>
      <c r="O15" s="1" t="str">
        <f>IF(C15=stand!C15, "S", IF(C15=hit!C15, "H", "D"))</f>
        <v>S</v>
      </c>
      <c r="P15" s="1" t="str">
        <f>IF(D15=stand!D15, "S", IF(D15=hit!D15, "H", "D"))</f>
        <v>S</v>
      </c>
      <c r="Q15" s="1" t="str">
        <f>IF(E15=stand!E15, "S", IF(E15=hit!E15, "H", "D"))</f>
        <v>S</v>
      </c>
      <c r="R15" s="1" t="str">
        <f>IF(F15=stand!F15, "S", IF(F15=hit!F15, "H", "D"))</f>
        <v>S</v>
      </c>
      <c r="S15" s="1" t="str">
        <f>IF(G15=stand!G15, "S", IF(G15=hit!G15, "H", "D"))</f>
        <v>S</v>
      </c>
      <c r="T15" s="1" t="str">
        <f>IF(H15=stand!H15, "S", IF(H15=hit!H15, "H", "D"))</f>
        <v>H</v>
      </c>
      <c r="U15" s="1" t="str">
        <f>IF(I15=stand!I15, "S", IF(I15=hit!I15, "H", "D"))</f>
        <v>H</v>
      </c>
      <c r="V15" s="1" t="str">
        <f>IF(J15=stand!J15, "S", IF(J15=hit!J15, "H", "D"))</f>
        <v>H</v>
      </c>
      <c r="W15" s="1" t="str">
        <f>IF(K15=stand!K15, "S", IF(K15=hit!K15, "H", "D"))</f>
        <v>H</v>
      </c>
      <c r="X15" s="1" t="str">
        <f>IF(L15=stand!L15, "S", IF(L15=hit!L15, "H", "D"))</f>
        <v>H</v>
      </c>
    </row>
    <row r="16" spans="2:24" x14ac:dyDescent="0.35">
      <c r="B16" s="1">
        <v>16</v>
      </c>
      <c r="C16">
        <f>MAX(stand!C16, hit!C16, double!C16)</f>
        <v>-0.29278372720927726</v>
      </c>
      <c r="D16">
        <f>MAX(stand!D16, hit!D16, double!D16)</f>
        <v>-0.2522502292357135</v>
      </c>
      <c r="E16">
        <f>MAX(stand!E16, hit!E16, double!E16)</f>
        <v>-0.21106310899491437</v>
      </c>
      <c r="F16">
        <f>MAX(stand!F16, hit!F16, double!F16)</f>
        <v>-0.16719266083547524</v>
      </c>
      <c r="G16">
        <f>MAX(stand!G16, hit!G16, double!G16)</f>
        <v>-0.15369901583000439</v>
      </c>
      <c r="H16">
        <f>MAX(stand!H16, hit!H16, double!H16)</f>
        <v>-0.41477883106853947</v>
      </c>
      <c r="I16">
        <f>MAX(stand!I16, hit!I16, double!I16)</f>
        <v>-0.45844044164667419</v>
      </c>
      <c r="J16">
        <f>MAX(stand!J16, hit!J16, double!J16)</f>
        <v>-0.50932213940732529</v>
      </c>
      <c r="K16">
        <f>MAX(stand!K16, hit!K16, double!K16)</f>
        <v>-0.53982634628108683</v>
      </c>
      <c r="L16">
        <f>MAX(stand!L16, hit!L16, double!L16)</f>
        <v>-0.51714865325148707</v>
      </c>
      <c r="N16" s="1">
        <v>16</v>
      </c>
      <c r="O16" s="1" t="str">
        <f>IF(C16=stand!C16, "S", IF(C16=hit!C16, "H", "D"))</f>
        <v>S</v>
      </c>
      <c r="P16" s="1" t="str">
        <f>IF(D16=stand!D16, "S", IF(D16=hit!D16, "H", "D"))</f>
        <v>S</v>
      </c>
      <c r="Q16" s="1" t="str">
        <f>IF(E16=stand!E16, "S", IF(E16=hit!E16, "H", "D"))</f>
        <v>S</v>
      </c>
      <c r="R16" s="1" t="str">
        <f>IF(F16=stand!F16, "S", IF(F16=hit!F16, "H", "D"))</f>
        <v>S</v>
      </c>
      <c r="S16" s="1" t="str">
        <f>IF(G16=stand!G16, "S", IF(G16=hit!G16, "H", "D"))</f>
        <v>S</v>
      </c>
      <c r="T16" s="1" t="str">
        <f>IF(H16=stand!H16, "S", IF(H16=hit!H16, "H", "D"))</f>
        <v>H</v>
      </c>
      <c r="U16" s="1" t="str">
        <f>IF(I16=stand!I16, "S", IF(I16=hit!I16, "H", "D"))</f>
        <v>H</v>
      </c>
      <c r="V16" s="1" t="str">
        <f>IF(J16=stand!J16, "S", IF(J16=hit!J16, "H", "D"))</f>
        <v>H</v>
      </c>
      <c r="W16" s="1" t="str">
        <f>IF(K16=stand!K16, "S", IF(K16=hit!K16, "H", "D"))</f>
        <v>H</v>
      </c>
      <c r="X16" s="1" t="str">
        <f>IF(L16=stand!L16, "S", IF(L16=hit!L16, "H", "D"))</f>
        <v>H</v>
      </c>
    </row>
    <row r="17" spans="2:24" x14ac:dyDescent="0.35">
      <c r="B17" s="1">
        <v>17</v>
      </c>
      <c r="C17">
        <f>MAX(stand!C17, hit!C17, double!C17)</f>
        <v>-0.15297458768154204</v>
      </c>
      <c r="D17">
        <f>MAX(stand!D17, hit!D17, double!D17)</f>
        <v>-0.11721624142457365</v>
      </c>
      <c r="E17">
        <f>MAX(stand!E17, hit!E17, double!E17)</f>
        <v>-8.0573373145316152E-2</v>
      </c>
      <c r="F17">
        <f>MAX(stand!F17, hit!F17, double!F17)</f>
        <v>-4.4941375564924446E-2</v>
      </c>
      <c r="G17">
        <f>MAX(stand!G17, hit!G17, double!G17)</f>
        <v>1.1739160673341964E-2</v>
      </c>
      <c r="H17">
        <f>MAX(stand!H17, hit!H17, double!H17)</f>
        <v>-0.10680898948269468</v>
      </c>
      <c r="I17">
        <f>MAX(stand!I17, hit!I17, double!I17)</f>
        <v>-0.38195097104844711</v>
      </c>
      <c r="J17">
        <f>MAX(stand!J17, hit!J17, double!J17)</f>
        <v>-0.42315423964521748</v>
      </c>
      <c r="K17">
        <f>MAX(stand!K17, hit!K17, double!K17)</f>
        <v>-0.41972063392881986</v>
      </c>
      <c r="L17">
        <f>MAX(stand!L17, hit!L17, double!L17)</f>
        <v>-0.47803347499473703</v>
      </c>
      <c r="N17" s="1">
        <v>17</v>
      </c>
      <c r="O17" s="1" t="str">
        <f>IF(C17=stand!C17, "S", IF(C17=hit!C17, "H", "D"))</f>
        <v>S</v>
      </c>
      <c r="P17" s="1" t="str">
        <f>IF(D17=stand!D17, "S", IF(D17=hit!D17, "H", "D"))</f>
        <v>S</v>
      </c>
      <c r="Q17" s="1" t="str">
        <f>IF(E17=stand!E17, "S", IF(E17=hit!E17, "H", "D"))</f>
        <v>S</v>
      </c>
      <c r="R17" s="1" t="str">
        <f>IF(F17=stand!F17, "S", IF(F17=hit!F17, "H", "D"))</f>
        <v>S</v>
      </c>
      <c r="S17" s="1" t="str">
        <f>IF(G17=stand!G17, "S", IF(G17=hit!G17, "H", "D"))</f>
        <v>S</v>
      </c>
      <c r="T17" s="1" t="str">
        <f>IF(H17=stand!H17, "S", IF(H17=hit!H17, "H", "D"))</f>
        <v>S</v>
      </c>
      <c r="U17" s="1" t="str">
        <f>IF(I17=stand!I17, "S", IF(I17=hit!I17, "H", "D"))</f>
        <v>S</v>
      </c>
      <c r="V17" s="1" t="str">
        <f>IF(J17=stand!J17, "S", IF(J17=hit!J17, "H", "D"))</f>
        <v>S</v>
      </c>
      <c r="W17" s="1" t="str">
        <f>IF(K17=stand!K17, "S", IF(K17=hit!K17, "H", "D"))</f>
        <v>S</v>
      </c>
      <c r="X17" s="1" t="str">
        <f>IF(L17=stand!L17, "S", IF(L17=hit!L17, "H", "D"))</f>
        <v>S</v>
      </c>
    </row>
    <row r="18" spans="2:24" x14ac:dyDescent="0.35">
      <c r="B18" s="1">
        <v>18</v>
      </c>
      <c r="C18">
        <f>MAX(stand!C18, hit!C18, double!C18)</f>
        <v>0.12174190222088771</v>
      </c>
      <c r="D18">
        <f>MAX(stand!D18, hit!D18, double!D18)</f>
        <v>0.14830007284131114</v>
      </c>
      <c r="E18">
        <f>MAX(stand!E18, hit!E18, double!E18)</f>
        <v>0.17585443719748528</v>
      </c>
      <c r="F18">
        <f>MAX(stand!F18, hit!F18, double!F18)</f>
        <v>0.19956119497617719</v>
      </c>
      <c r="G18">
        <f>MAX(stand!G18, hit!G18, double!G18)</f>
        <v>0.28344391604689867</v>
      </c>
      <c r="H18">
        <f>MAX(stand!H18, hit!H18, double!H18)</f>
        <v>0.3995541673365518</v>
      </c>
      <c r="I18">
        <f>MAX(stand!I18, hit!I18, double!I18)</f>
        <v>0.10595134861912359</v>
      </c>
      <c r="J18">
        <f>MAX(stand!J18, hit!J18, double!J18)</f>
        <v>-0.18316335667343342</v>
      </c>
      <c r="K18">
        <f>MAX(stand!K18, hit!K18, double!K18)</f>
        <v>-0.17830123379648949</v>
      </c>
      <c r="L18">
        <f>MAX(stand!L18, hit!L18, double!L18)</f>
        <v>-0.10019887561319057</v>
      </c>
      <c r="N18" s="1">
        <v>18</v>
      </c>
      <c r="O18" s="1" t="str">
        <f>IF(C18=stand!C18, "S", IF(C18=hit!C18, "H", "D"))</f>
        <v>S</v>
      </c>
      <c r="P18" s="1" t="str">
        <f>IF(D18=stand!D18, "S", IF(D18=hit!D18, "H", "D"))</f>
        <v>S</v>
      </c>
      <c r="Q18" s="1" t="str">
        <f>IF(E18=stand!E18, "S", IF(E18=hit!E18, "H", "D"))</f>
        <v>S</v>
      </c>
      <c r="R18" s="1" t="str">
        <f>IF(F18=stand!F18, "S", IF(F18=hit!F18, "H", "D"))</f>
        <v>S</v>
      </c>
      <c r="S18" s="1" t="str">
        <f>IF(G18=stand!G18, "S", IF(G18=hit!G18, "H", "D"))</f>
        <v>S</v>
      </c>
      <c r="T18" s="1" t="str">
        <f>IF(H18=stand!H18, "S", IF(H18=hit!H18, "H", "D"))</f>
        <v>S</v>
      </c>
      <c r="U18" s="1" t="str">
        <f>IF(I18=stand!I18, "S", IF(I18=hit!I18, "H", "D"))</f>
        <v>S</v>
      </c>
      <c r="V18" s="1" t="str">
        <f>IF(J18=stand!J18, "S", IF(J18=hit!J18, "H", "D"))</f>
        <v>S</v>
      </c>
      <c r="W18" s="1" t="str">
        <f>IF(K18=stand!K18, "S", IF(K18=hit!K18, "H", "D"))</f>
        <v>S</v>
      </c>
      <c r="X18" s="1" t="str">
        <f>IF(L18=stand!L18, "S", IF(L18=hit!L18, "H", "D"))</f>
        <v>S</v>
      </c>
    </row>
    <row r="19" spans="2:24" x14ac:dyDescent="0.35">
      <c r="B19" s="1">
        <v>19</v>
      </c>
      <c r="C19">
        <f>MAX(stand!C19, hit!C19, double!C19)</f>
        <v>0.38630468602058993</v>
      </c>
      <c r="D19">
        <f>MAX(stand!D19, hit!D19, double!D19)</f>
        <v>0.4043629365977599</v>
      </c>
      <c r="E19">
        <f>MAX(stand!E19, hit!E19, double!E19)</f>
        <v>0.42317892482749653</v>
      </c>
      <c r="F19">
        <f>MAX(stand!F19, hit!F19, double!F19)</f>
        <v>0.43951210416088371</v>
      </c>
      <c r="G19">
        <f>MAX(stand!G19, hit!G19, double!G19)</f>
        <v>0.49597707378731926</v>
      </c>
      <c r="H19">
        <f>MAX(stand!H19, hit!H19, double!H19)</f>
        <v>0.6159764957534315</v>
      </c>
      <c r="I19">
        <f>MAX(stand!I19, hit!I19, double!I19)</f>
        <v>0.59385366828669439</v>
      </c>
      <c r="J19">
        <f>MAX(stand!J19, hit!J19, double!J19)</f>
        <v>0.28759675706758148</v>
      </c>
      <c r="K19">
        <f>MAX(stand!K19, hit!K19, double!K19)</f>
        <v>6.3118166335840831E-2</v>
      </c>
      <c r="L19">
        <f>MAX(stand!L19, hit!L19, double!L19)</f>
        <v>0.27763572376835594</v>
      </c>
      <c r="N19" s="1">
        <v>19</v>
      </c>
      <c r="O19" s="1" t="str">
        <f>IF(C19=stand!C19, "S", IF(C19=hit!C19, "H", "D"))</f>
        <v>S</v>
      </c>
      <c r="P19" s="1" t="str">
        <f>IF(D19=stand!D19, "S", IF(D19=hit!D19, "H", "D"))</f>
        <v>S</v>
      </c>
      <c r="Q19" s="1" t="str">
        <f>IF(E19=stand!E19, "S", IF(E19=hit!E19, "H", "D"))</f>
        <v>S</v>
      </c>
      <c r="R19" s="1" t="str">
        <f>IF(F19=stand!F19, "S", IF(F19=hit!F19, "H", "D"))</f>
        <v>S</v>
      </c>
      <c r="S19" s="1" t="str">
        <f>IF(G19=stand!G19, "S", IF(G19=hit!G19, "H", "D"))</f>
        <v>S</v>
      </c>
      <c r="T19" s="1" t="str">
        <f>IF(H19=stand!H19, "S", IF(H19=hit!H19, "H", "D"))</f>
        <v>S</v>
      </c>
      <c r="U19" s="1" t="str">
        <f>IF(I19=stand!I19, "S", IF(I19=hit!I19, "H", "D"))</f>
        <v>S</v>
      </c>
      <c r="V19" s="1" t="str">
        <f>IF(J19=stand!J19, "S", IF(J19=hit!J19, "H", "D"))</f>
        <v>S</v>
      </c>
      <c r="W19" s="1" t="str">
        <f>IF(K19=stand!K19, "S", IF(K19=hit!K19, "H", "D"))</f>
        <v>S</v>
      </c>
      <c r="X19" s="1" t="str">
        <f>IF(L19=stand!L19, "S", IF(L19=hit!L19, "H", "D"))</f>
        <v>S</v>
      </c>
    </row>
    <row r="20" spans="2:24" x14ac:dyDescent="0.35">
      <c r="B20" s="1">
        <v>20</v>
      </c>
      <c r="C20">
        <f>MAX(stand!C20, hit!C20, double!C20)</f>
        <v>0.63998657521683877</v>
      </c>
      <c r="D20">
        <f>MAX(stand!D20, hit!D20, double!D20)</f>
        <v>0.65027209425148136</v>
      </c>
      <c r="E20">
        <f>MAX(stand!E20, hit!E20, double!E20)</f>
        <v>0.66104996194807186</v>
      </c>
      <c r="F20">
        <f>MAX(stand!F20, hit!F20, double!F20)</f>
        <v>0.67035969063279999</v>
      </c>
      <c r="G20">
        <f>MAX(stand!G20, hit!G20, double!G20)</f>
        <v>0.70395857017134467</v>
      </c>
      <c r="H20">
        <f>MAX(stand!H20, hit!H20, double!H20)</f>
        <v>0.77322722653717491</v>
      </c>
      <c r="I20">
        <f>MAX(stand!I20, hit!I20, double!I20)</f>
        <v>0.79181515955189841</v>
      </c>
      <c r="J20">
        <f>MAX(stand!J20, hit!J20, double!J20)</f>
        <v>0.75835687080859615</v>
      </c>
      <c r="K20">
        <f>MAX(stand!K20, hit!K20, double!K20)</f>
        <v>0.55453756646817121</v>
      </c>
      <c r="L20">
        <f>MAX(stand!L20, hit!L20, double!L20)</f>
        <v>0.65547032314990239</v>
      </c>
      <c r="N20" s="1">
        <v>20</v>
      </c>
      <c r="O20" s="1" t="str">
        <f>IF(C20=stand!C20, "S", IF(C20=hit!C20, "H", "D"))</f>
        <v>S</v>
      </c>
      <c r="P20" s="1" t="str">
        <f>IF(D20=stand!D20, "S", IF(D20=hit!D20, "H", "D"))</f>
        <v>S</v>
      </c>
      <c r="Q20" s="1" t="str">
        <f>IF(E20=stand!E20, "S", IF(E20=hit!E20, "H", "D"))</f>
        <v>S</v>
      </c>
      <c r="R20" s="1" t="str">
        <f>IF(F20=stand!F20, "S", IF(F20=hit!F20, "H", "D"))</f>
        <v>S</v>
      </c>
      <c r="S20" s="1" t="str">
        <f>IF(G20=stand!G20, "S", IF(G20=hit!G20, "H", "D"))</f>
        <v>S</v>
      </c>
      <c r="T20" s="1" t="str">
        <f>IF(H20=stand!H20, "S", IF(H20=hit!H20, "H", "D"))</f>
        <v>S</v>
      </c>
      <c r="U20" s="1" t="str">
        <f>IF(I20=stand!I20, "S", IF(I20=hit!I20, "H", "D"))</f>
        <v>S</v>
      </c>
      <c r="V20" s="1" t="str">
        <f>IF(J20=stand!J20, "S", IF(J20=hit!J20, "H", "D"))</f>
        <v>S</v>
      </c>
      <c r="W20" s="1" t="str">
        <f>IF(K20=stand!K20, "S", IF(K20=hit!K20, "H", "D"))</f>
        <v>S</v>
      </c>
      <c r="X20" s="1" t="str">
        <f>IF(L20=stand!L20, "S", IF(L20=hit!L20, "H", "D"))</f>
        <v>S</v>
      </c>
    </row>
    <row r="21" spans="2:24" x14ac:dyDescent="0.35">
      <c r="B21" s="1">
        <v>21</v>
      </c>
      <c r="C21">
        <f>MAX(stand!C21, hit!C21, double!C21)</f>
        <v>0.88200651549403997</v>
      </c>
      <c r="D21">
        <f>MAX(stand!D21, hit!D21, double!D21)</f>
        <v>0.88530035730174927</v>
      </c>
      <c r="E21">
        <f>MAX(stand!E21, hit!E21, double!E21)</f>
        <v>0.88876729296591961</v>
      </c>
      <c r="F21">
        <f>MAX(stand!F21, hit!F21, double!F21)</f>
        <v>0.89175382659528035</v>
      </c>
      <c r="G21">
        <f>MAX(stand!G21, hit!G21, double!G21)</f>
        <v>0.90283674384258006</v>
      </c>
      <c r="H21">
        <f>MAX(stand!H21, hit!H21, double!H21)</f>
        <v>0.92592629596452325</v>
      </c>
      <c r="I21">
        <f>MAX(stand!I21, hit!I21, double!I21)</f>
        <v>0.93060505318396614</v>
      </c>
      <c r="J21">
        <f>MAX(stand!J21, hit!J21, double!J21)</f>
        <v>0.93917615614724415</v>
      </c>
      <c r="K21">
        <f>MAX(stand!K21, hit!K21, double!K21)</f>
        <v>0.96262363326716827</v>
      </c>
      <c r="L21">
        <f>MAX(stand!L21, hit!L21, double!L21)</f>
        <v>0.92219381142033785</v>
      </c>
      <c r="N21" s="1">
        <v>21</v>
      </c>
      <c r="O21" s="1" t="str">
        <f>IF(C21=stand!C21, "S", IF(C21=hit!C21, "H", "D"))</f>
        <v>S</v>
      </c>
      <c r="P21" s="1" t="str">
        <f>IF(D21=stand!D21, "S", IF(D21=hit!D21, "H", "D"))</f>
        <v>S</v>
      </c>
      <c r="Q21" s="1" t="str">
        <f>IF(E21=stand!E21, "S", IF(E21=hit!E21, "H", "D"))</f>
        <v>S</v>
      </c>
      <c r="R21" s="1" t="str">
        <f>IF(F21=stand!F21, "S", IF(F21=hit!F21, "H", "D"))</f>
        <v>S</v>
      </c>
      <c r="S21" s="1" t="str">
        <f>IF(G21=stand!G21, "S", IF(G21=hit!G21, "H", "D"))</f>
        <v>S</v>
      </c>
      <c r="T21" s="1" t="str">
        <f>IF(H21=stand!H21, "S", IF(H21=hit!H21, "H", "D"))</f>
        <v>S</v>
      </c>
      <c r="U21" s="1" t="str">
        <f>IF(I21=stand!I21, "S", IF(I21=hit!I21, "H", "D"))</f>
        <v>S</v>
      </c>
      <c r="V21" s="1" t="str">
        <f>IF(J21=stand!J21, "S", IF(J21=hit!J21, "H", "D"))</f>
        <v>S</v>
      </c>
      <c r="W21" s="1" t="str">
        <f>IF(K21=stand!K21, "S", IF(K21=hit!K21, "H", "D"))</f>
        <v>S</v>
      </c>
      <c r="X21" s="1" t="str">
        <f>IF(L21=stand!L21, "S", IF(L21=hit!L21, "H", "D"))</f>
        <v>S</v>
      </c>
    </row>
    <row r="22" spans="2:24" x14ac:dyDescent="0.35">
      <c r="B22" s="1">
        <v>22</v>
      </c>
      <c r="C22">
        <f>MAX(stand!C22, hit!C22, double!C22)</f>
        <v>-1</v>
      </c>
      <c r="D22">
        <f>MAX(stand!D22, hit!D22, double!D22)</f>
        <v>-1</v>
      </c>
      <c r="E22">
        <f>MAX(stand!E22, hit!E22, double!E22)</f>
        <v>-1</v>
      </c>
      <c r="F22">
        <f>MAX(stand!F22, hit!F22, double!F22)</f>
        <v>-1</v>
      </c>
      <c r="G22">
        <f>MAX(stand!G22, hit!G22, double!G22)</f>
        <v>-1</v>
      </c>
      <c r="H22">
        <f>MAX(stand!H22, hit!H22, double!H22)</f>
        <v>-1</v>
      </c>
      <c r="I22">
        <f>MAX(stand!I22, hit!I22, double!I22)</f>
        <v>-1</v>
      </c>
      <c r="J22">
        <f>MAX(stand!J22, hit!J22, double!J22)</f>
        <v>-1</v>
      </c>
      <c r="K22">
        <f>MAX(stand!K22, hit!K22, double!K22)</f>
        <v>-1</v>
      </c>
      <c r="L22">
        <f>MAX(stand!L22, hit!L22, double!L22)</f>
        <v>-1</v>
      </c>
      <c r="N22" s="1">
        <v>22</v>
      </c>
      <c r="O22" s="1" t="str">
        <f>IF(C22=stand!C22, "S", IF(C22=hit!C22, "H", "D"))</f>
        <v>S</v>
      </c>
      <c r="P22" s="1" t="str">
        <f>IF(D22=stand!D22, "S", IF(D22=hit!D22, "H", "D"))</f>
        <v>S</v>
      </c>
      <c r="Q22" s="1" t="str">
        <f>IF(E22=stand!E22, "S", IF(E22=hit!E22, "H", "D"))</f>
        <v>S</v>
      </c>
      <c r="R22" s="1" t="str">
        <f>IF(F22=stand!F22, "S", IF(F22=hit!F22, "H", "D"))</f>
        <v>S</v>
      </c>
      <c r="S22" s="1" t="str">
        <f>IF(G22=stand!G22, "S", IF(G22=hit!G22, "H", "D"))</f>
        <v>S</v>
      </c>
      <c r="T22" s="1" t="str">
        <f>IF(H22=stand!H22, "S", IF(H22=hit!H22, "H", "D"))</f>
        <v>S</v>
      </c>
      <c r="U22" s="1" t="str">
        <f>IF(I22=stand!I22, "S", IF(I22=hit!I22, "H", "D"))</f>
        <v>S</v>
      </c>
      <c r="V22" s="1" t="str">
        <f>IF(J22=stand!J22, "S", IF(J22=hit!J22, "H", "D"))</f>
        <v>S</v>
      </c>
      <c r="W22" s="1" t="str">
        <f>IF(K22=stand!K22, "S", IF(K22=hit!K22, "H", "D"))</f>
        <v>S</v>
      </c>
      <c r="X22" s="1" t="str">
        <f>IF(L22=stand!L22, "S", IF(L22=hit!L22, "H", "D"))</f>
        <v>S</v>
      </c>
    </row>
    <row r="23" spans="2:24" x14ac:dyDescent="0.35">
      <c r="B23" s="1">
        <v>23</v>
      </c>
      <c r="C23">
        <f>MAX(stand!C23, hit!C23, double!C23)</f>
        <v>-1</v>
      </c>
      <c r="D23">
        <f>MAX(stand!D23, hit!D23, double!D23)</f>
        <v>-1</v>
      </c>
      <c r="E23">
        <f>MAX(stand!E23, hit!E23, double!E23)</f>
        <v>-1</v>
      </c>
      <c r="F23">
        <f>MAX(stand!F23, hit!F23, double!F23)</f>
        <v>-1</v>
      </c>
      <c r="G23">
        <f>MAX(stand!G23, hit!G23, double!G23)</f>
        <v>-1</v>
      </c>
      <c r="H23">
        <f>MAX(stand!H23, hit!H23, double!H23)</f>
        <v>-1</v>
      </c>
      <c r="I23">
        <f>MAX(stand!I23, hit!I23, double!I23)</f>
        <v>-1</v>
      </c>
      <c r="J23">
        <f>MAX(stand!J23, hit!J23, double!J23)</f>
        <v>-1</v>
      </c>
      <c r="K23">
        <f>MAX(stand!K23, hit!K23, double!K23)</f>
        <v>-1</v>
      </c>
      <c r="L23">
        <f>MAX(stand!L23, hit!L23, double!L23)</f>
        <v>-1</v>
      </c>
      <c r="N23" s="1">
        <v>23</v>
      </c>
      <c r="O23" s="1" t="str">
        <f>IF(C23=stand!C23, "S", IF(C23=hit!C23, "H", "D"))</f>
        <v>S</v>
      </c>
      <c r="P23" s="1" t="str">
        <f>IF(D23=stand!D23, "S", IF(D23=hit!D23, "H", "D"))</f>
        <v>S</v>
      </c>
      <c r="Q23" s="1" t="str">
        <f>IF(E23=stand!E23, "S", IF(E23=hit!E23, "H", "D"))</f>
        <v>S</v>
      </c>
      <c r="R23" s="1" t="str">
        <f>IF(F23=stand!F23, "S", IF(F23=hit!F23, "H", "D"))</f>
        <v>S</v>
      </c>
      <c r="S23" s="1" t="str">
        <f>IF(G23=stand!G23, "S", IF(G23=hit!G23, "H", "D"))</f>
        <v>S</v>
      </c>
      <c r="T23" s="1" t="str">
        <f>IF(H23=stand!H23, "S", IF(H23=hit!H23, "H", "D"))</f>
        <v>S</v>
      </c>
      <c r="U23" s="1" t="str">
        <f>IF(I23=stand!I23, "S", IF(I23=hit!I23, "H", "D"))</f>
        <v>S</v>
      </c>
      <c r="V23" s="1" t="str">
        <f>IF(J23=stand!J23, "S", IF(J23=hit!J23, "H", "D"))</f>
        <v>S</v>
      </c>
      <c r="W23" s="1" t="str">
        <f>IF(K23=stand!K23, "S", IF(K23=hit!K23, "H", "D"))</f>
        <v>S</v>
      </c>
      <c r="X23" s="1" t="str">
        <f>IF(L23=stand!L23, "S", IF(L23=hit!L23, "H", "D"))</f>
        <v>S</v>
      </c>
    </row>
    <row r="24" spans="2:24" x14ac:dyDescent="0.35">
      <c r="B24" s="1">
        <v>24</v>
      </c>
      <c r="C24">
        <f>MAX(stand!C24, hit!C24, double!C24)</f>
        <v>-1</v>
      </c>
      <c r="D24">
        <f>MAX(stand!D24, hit!D24, double!D24)</f>
        <v>-1</v>
      </c>
      <c r="E24">
        <f>MAX(stand!E24, hit!E24, double!E24)</f>
        <v>-1</v>
      </c>
      <c r="F24">
        <f>MAX(stand!F24, hit!F24, double!F24)</f>
        <v>-1</v>
      </c>
      <c r="G24">
        <f>MAX(stand!G24, hit!G24, double!G24)</f>
        <v>-1</v>
      </c>
      <c r="H24">
        <f>MAX(stand!H24, hit!H24, double!H24)</f>
        <v>-1</v>
      </c>
      <c r="I24">
        <f>MAX(stand!I24, hit!I24, double!I24)</f>
        <v>-1</v>
      </c>
      <c r="J24">
        <f>MAX(stand!J24, hit!J24, double!J24)</f>
        <v>-1</v>
      </c>
      <c r="K24">
        <f>MAX(stand!K24, hit!K24, double!K24)</f>
        <v>-1</v>
      </c>
      <c r="L24">
        <f>MAX(stand!L24, hit!L24, double!L24)</f>
        <v>-1</v>
      </c>
      <c r="N24" s="1">
        <v>24</v>
      </c>
      <c r="O24" s="1" t="str">
        <f>IF(C24=stand!C24, "S", IF(C24=hit!C24, "H", "D"))</f>
        <v>S</v>
      </c>
      <c r="P24" s="1" t="str">
        <f>IF(D24=stand!D24, "S", IF(D24=hit!D24, "H", "D"))</f>
        <v>S</v>
      </c>
      <c r="Q24" s="1" t="str">
        <f>IF(E24=stand!E24, "S", IF(E24=hit!E24, "H", "D"))</f>
        <v>S</v>
      </c>
      <c r="R24" s="1" t="str">
        <f>IF(F24=stand!F24, "S", IF(F24=hit!F24, "H", "D"))</f>
        <v>S</v>
      </c>
      <c r="S24" s="1" t="str">
        <f>IF(G24=stand!G24, "S", IF(G24=hit!G24, "H", "D"))</f>
        <v>S</v>
      </c>
      <c r="T24" s="1" t="str">
        <f>IF(H24=stand!H24, "S", IF(H24=hit!H24, "H", "D"))</f>
        <v>S</v>
      </c>
      <c r="U24" s="1" t="str">
        <f>IF(I24=stand!I24, "S", IF(I24=hit!I24, "H", "D"))</f>
        <v>S</v>
      </c>
      <c r="V24" s="1" t="str">
        <f>IF(J24=stand!J24, "S", IF(J24=hit!J24, "H", "D"))</f>
        <v>S</v>
      </c>
      <c r="W24" s="1" t="str">
        <f>IF(K24=stand!K24, "S", IF(K24=hit!K24, "H", "D"))</f>
        <v>S</v>
      </c>
      <c r="X24" s="1" t="str">
        <f>IF(L24=stand!L24, "S", IF(L24=hit!L24, "H", "D"))</f>
        <v>S</v>
      </c>
    </row>
    <row r="25" spans="2:24" x14ac:dyDescent="0.35">
      <c r="B25" s="1">
        <v>25</v>
      </c>
      <c r="C25">
        <f>MAX(stand!C25, hit!C25, double!C25)</f>
        <v>-1</v>
      </c>
      <c r="D25">
        <f>MAX(stand!D25, hit!D25, double!D25)</f>
        <v>-1</v>
      </c>
      <c r="E25">
        <f>MAX(stand!E25, hit!E25, double!E25)</f>
        <v>-1</v>
      </c>
      <c r="F25">
        <f>MAX(stand!F25, hit!F25, double!F25)</f>
        <v>-1</v>
      </c>
      <c r="G25">
        <f>MAX(stand!G25, hit!G25, double!G25)</f>
        <v>-1</v>
      </c>
      <c r="H25">
        <f>MAX(stand!H25, hit!H25, double!H25)</f>
        <v>-1</v>
      </c>
      <c r="I25">
        <f>MAX(stand!I25, hit!I25, double!I25)</f>
        <v>-1</v>
      </c>
      <c r="J25">
        <f>MAX(stand!J25, hit!J25, double!J25)</f>
        <v>-1</v>
      </c>
      <c r="K25">
        <f>MAX(stand!K25, hit!K25, double!K25)</f>
        <v>-1</v>
      </c>
      <c r="L25">
        <f>MAX(stand!L25, hit!L25, double!L25)</f>
        <v>-1</v>
      </c>
      <c r="N25" s="1">
        <v>25</v>
      </c>
      <c r="O25" s="1" t="str">
        <f>IF(C25=stand!C25, "S", IF(C25=hit!C25, "H", "D"))</f>
        <v>S</v>
      </c>
      <c r="P25" s="1" t="str">
        <f>IF(D25=stand!D25, "S", IF(D25=hit!D25, "H", "D"))</f>
        <v>S</v>
      </c>
      <c r="Q25" s="1" t="str">
        <f>IF(E25=stand!E25, "S", IF(E25=hit!E25, "H", "D"))</f>
        <v>S</v>
      </c>
      <c r="R25" s="1" t="str">
        <f>IF(F25=stand!F25, "S", IF(F25=hit!F25, "H", "D"))</f>
        <v>S</v>
      </c>
      <c r="S25" s="1" t="str">
        <f>IF(G25=stand!G25, "S", IF(G25=hit!G25, "H", "D"))</f>
        <v>S</v>
      </c>
      <c r="T25" s="1" t="str">
        <f>IF(H25=stand!H25, "S", IF(H25=hit!H25, "H", "D"))</f>
        <v>S</v>
      </c>
      <c r="U25" s="1" t="str">
        <f>IF(I25=stand!I25, "S", IF(I25=hit!I25, "H", "D"))</f>
        <v>S</v>
      </c>
      <c r="V25" s="1" t="str">
        <f>IF(J25=stand!J25, "S", IF(J25=hit!J25, "H", "D"))</f>
        <v>S</v>
      </c>
      <c r="W25" s="1" t="str">
        <f>IF(K25=stand!K25, "S", IF(K25=hit!K25, "H", "D"))</f>
        <v>S</v>
      </c>
      <c r="X25" s="1" t="str">
        <f>IF(L25=stand!L25, "S", IF(L25=hit!L25, "H", "D"))</f>
        <v>S</v>
      </c>
    </row>
    <row r="26" spans="2:24" x14ac:dyDescent="0.35">
      <c r="B26" s="1">
        <v>26</v>
      </c>
      <c r="C26">
        <f>MAX(stand!C26, hit!C26, double!C26)</f>
        <v>-1</v>
      </c>
      <c r="D26">
        <f>MAX(stand!D26, hit!D26, double!D26)</f>
        <v>-1</v>
      </c>
      <c r="E26">
        <f>MAX(stand!E26, hit!E26, double!E26)</f>
        <v>-1</v>
      </c>
      <c r="F26">
        <f>MAX(stand!F26, hit!F26, double!F26)</f>
        <v>-1</v>
      </c>
      <c r="G26">
        <f>MAX(stand!G26, hit!G26, double!G26)</f>
        <v>-1</v>
      </c>
      <c r="H26">
        <f>MAX(stand!H26, hit!H26, double!H26)</f>
        <v>-1</v>
      </c>
      <c r="I26">
        <f>MAX(stand!I26, hit!I26, double!I26)</f>
        <v>-1</v>
      </c>
      <c r="J26">
        <f>MAX(stand!J26, hit!J26, double!J26)</f>
        <v>-1</v>
      </c>
      <c r="K26">
        <f>MAX(stand!K26, hit!K26, double!K26)</f>
        <v>-1</v>
      </c>
      <c r="L26">
        <f>MAX(stand!L26, hit!L26, double!L26)</f>
        <v>-1</v>
      </c>
      <c r="N26" s="1">
        <v>26</v>
      </c>
      <c r="O26" s="1" t="str">
        <f>IF(C26=stand!C26, "S", IF(C26=hit!C26, "H", "D"))</f>
        <v>S</v>
      </c>
      <c r="P26" s="1" t="str">
        <f>IF(D26=stand!D26, "S", IF(D26=hit!D26, "H", "D"))</f>
        <v>S</v>
      </c>
      <c r="Q26" s="1" t="str">
        <f>IF(E26=stand!E26, "S", IF(E26=hit!E26, "H", "D"))</f>
        <v>S</v>
      </c>
      <c r="R26" s="1" t="str">
        <f>IF(F26=stand!F26, "S", IF(F26=hit!F26, "H", "D"))</f>
        <v>S</v>
      </c>
      <c r="S26" s="1" t="str">
        <f>IF(G26=stand!G26, "S", IF(G26=hit!G26, "H", "D"))</f>
        <v>S</v>
      </c>
      <c r="T26" s="1" t="str">
        <f>IF(H26=stand!H26, "S", IF(H26=hit!H26, "H", "D"))</f>
        <v>S</v>
      </c>
      <c r="U26" s="1" t="str">
        <f>IF(I26=stand!I26, "S", IF(I26=hit!I26, "H", "D"))</f>
        <v>S</v>
      </c>
      <c r="V26" s="1" t="str">
        <f>IF(J26=stand!J26, "S", IF(J26=hit!J26, "H", "D"))</f>
        <v>S</v>
      </c>
      <c r="W26" s="1" t="str">
        <f>IF(K26=stand!K26, "S", IF(K26=hit!K26, "H", "D"))</f>
        <v>S</v>
      </c>
      <c r="X26" s="1" t="str">
        <f>IF(L26=stand!L26, "S", IF(L26=hit!L26, "H", "D"))</f>
        <v>S</v>
      </c>
    </row>
    <row r="27" spans="2:24" x14ac:dyDescent="0.35">
      <c r="B27" s="1">
        <v>27</v>
      </c>
      <c r="C27">
        <f>MAX(stand!C27, hit!C27, double!C27)</f>
        <v>-1</v>
      </c>
      <c r="D27">
        <f>MAX(stand!D27, hit!D27, double!D27)</f>
        <v>-1</v>
      </c>
      <c r="E27">
        <f>MAX(stand!E27, hit!E27, double!E27)</f>
        <v>-1</v>
      </c>
      <c r="F27">
        <f>MAX(stand!F27, hit!F27, double!F27)</f>
        <v>-1</v>
      </c>
      <c r="G27">
        <f>MAX(stand!G27, hit!G27, double!G27)</f>
        <v>-1</v>
      </c>
      <c r="H27">
        <f>MAX(stand!H27, hit!H27, double!H27)</f>
        <v>-1</v>
      </c>
      <c r="I27">
        <f>MAX(stand!I27, hit!I27, double!I27)</f>
        <v>-1</v>
      </c>
      <c r="J27">
        <f>MAX(stand!J27, hit!J27, double!J27)</f>
        <v>-1</v>
      </c>
      <c r="K27">
        <f>MAX(stand!K27, hit!K27, double!K27)</f>
        <v>-1</v>
      </c>
      <c r="L27">
        <f>MAX(stand!L27, hit!L27, double!L27)</f>
        <v>-1</v>
      </c>
      <c r="N27" s="1">
        <v>27</v>
      </c>
      <c r="O27" s="1" t="str">
        <f>IF(C27=stand!C27, "S", IF(C27=hit!C27, "H", "D"))</f>
        <v>S</v>
      </c>
      <c r="P27" s="1" t="str">
        <f>IF(D27=stand!D27, "S", IF(D27=hit!D27, "H", "D"))</f>
        <v>S</v>
      </c>
      <c r="Q27" s="1" t="str">
        <f>IF(E27=stand!E27, "S", IF(E27=hit!E27, "H", "D"))</f>
        <v>S</v>
      </c>
      <c r="R27" s="1" t="str">
        <f>IF(F27=stand!F27, "S", IF(F27=hit!F27, "H", "D"))</f>
        <v>S</v>
      </c>
      <c r="S27" s="1" t="str">
        <f>IF(G27=stand!G27, "S", IF(G27=hit!G27, "H", "D"))</f>
        <v>S</v>
      </c>
      <c r="T27" s="1" t="str">
        <f>IF(H27=stand!H27, "S", IF(H27=hit!H27, "H", "D"))</f>
        <v>S</v>
      </c>
      <c r="U27" s="1" t="str">
        <f>IF(I27=stand!I27, "S", IF(I27=hit!I27, "H", "D"))</f>
        <v>S</v>
      </c>
      <c r="V27" s="1" t="str">
        <f>IF(J27=stand!J27, "S", IF(J27=hit!J27, "H", "D"))</f>
        <v>S</v>
      </c>
      <c r="W27" s="1" t="str">
        <f>IF(K27=stand!K27, "S", IF(K27=hit!K27, "H", "D"))</f>
        <v>S</v>
      </c>
      <c r="X27" s="1" t="str">
        <f>IF(L27=stand!L27, "S", IF(L27=hit!L27, "H", "D"))</f>
        <v>S</v>
      </c>
    </row>
    <row r="28" spans="2:24" x14ac:dyDescent="0.35">
      <c r="B28" s="1">
        <v>28</v>
      </c>
      <c r="C28">
        <f>MAX(stand!C28, hit!C28, double!C28)</f>
        <v>-1</v>
      </c>
      <c r="D28">
        <f>MAX(stand!D28, hit!D28, double!D28)</f>
        <v>-1</v>
      </c>
      <c r="E28">
        <f>MAX(stand!E28, hit!E28, double!E28)</f>
        <v>-1</v>
      </c>
      <c r="F28">
        <f>MAX(stand!F28, hit!F28, double!F28)</f>
        <v>-1</v>
      </c>
      <c r="G28">
        <f>MAX(stand!G28, hit!G28, double!G28)</f>
        <v>-1</v>
      </c>
      <c r="H28">
        <f>MAX(stand!H28, hit!H28, double!H28)</f>
        <v>-1</v>
      </c>
      <c r="I28">
        <f>MAX(stand!I28, hit!I28, double!I28)</f>
        <v>-1</v>
      </c>
      <c r="J28">
        <f>MAX(stand!J28, hit!J28, double!J28)</f>
        <v>-1</v>
      </c>
      <c r="K28">
        <f>MAX(stand!K28, hit!K28, double!K28)</f>
        <v>-1</v>
      </c>
      <c r="L28">
        <f>MAX(stand!L28, hit!L28, double!L28)</f>
        <v>-1</v>
      </c>
      <c r="N28" s="1">
        <v>28</v>
      </c>
      <c r="O28" s="1" t="str">
        <f>IF(C28=stand!C28, "S", IF(C28=hit!C28, "H", "D"))</f>
        <v>S</v>
      </c>
      <c r="P28" s="1" t="str">
        <f>IF(D28=stand!D28, "S", IF(D28=hit!D28, "H", "D"))</f>
        <v>S</v>
      </c>
      <c r="Q28" s="1" t="str">
        <f>IF(E28=stand!E28, "S", IF(E28=hit!E28, "H", "D"))</f>
        <v>S</v>
      </c>
      <c r="R28" s="1" t="str">
        <f>IF(F28=stand!F28, "S", IF(F28=hit!F28, "H", "D"))</f>
        <v>S</v>
      </c>
      <c r="S28" s="1" t="str">
        <f>IF(G28=stand!G28, "S", IF(G28=hit!G28, "H", "D"))</f>
        <v>S</v>
      </c>
      <c r="T28" s="1" t="str">
        <f>IF(H28=stand!H28, "S", IF(H28=hit!H28, "H", "D"))</f>
        <v>S</v>
      </c>
      <c r="U28" s="1" t="str">
        <f>IF(I28=stand!I28, "S", IF(I28=hit!I28, "H", "D"))</f>
        <v>S</v>
      </c>
      <c r="V28" s="1" t="str">
        <f>IF(J28=stand!J28, "S", IF(J28=hit!J28, "H", "D"))</f>
        <v>S</v>
      </c>
      <c r="W28" s="1" t="str">
        <f>IF(K28=stand!K28, "S", IF(K28=hit!K28, "H", "D"))</f>
        <v>S</v>
      </c>
      <c r="X28" s="1" t="str">
        <f>IF(L28=stand!L28, "S", IF(L28=hit!L28, "H", "D"))</f>
        <v>S</v>
      </c>
    </row>
    <row r="29" spans="2:24" x14ac:dyDescent="0.35">
      <c r="B29" s="1">
        <v>29</v>
      </c>
      <c r="C29">
        <f>MAX(stand!C29, hit!C29, double!C29)</f>
        <v>-1</v>
      </c>
      <c r="D29">
        <f>MAX(stand!D29, hit!D29, double!D29)</f>
        <v>-1</v>
      </c>
      <c r="E29">
        <f>MAX(stand!E29, hit!E29, double!E29)</f>
        <v>-1</v>
      </c>
      <c r="F29">
        <f>MAX(stand!F29, hit!F29, double!F29)</f>
        <v>-1</v>
      </c>
      <c r="G29">
        <f>MAX(stand!G29, hit!G29, double!G29)</f>
        <v>-1</v>
      </c>
      <c r="H29">
        <f>MAX(stand!H29, hit!H29, double!H29)</f>
        <v>-1</v>
      </c>
      <c r="I29">
        <f>MAX(stand!I29, hit!I29, double!I29)</f>
        <v>-1</v>
      </c>
      <c r="J29">
        <f>MAX(stand!J29, hit!J29, double!J29)</f>
        <v>-1</v>
      </c>
      <c r="K29">
        <f>MAX(stand!K29, hit!K29, double!K29)</f>
        <v>-1</v>
      </c>
      <c r="L29">
        <f>MAX(stand!L29, hit!L29, double!L29)</f>
        <v>-1</v>
      </c>
      <c r="N29" s="1">
        <v>29</v>
      </c>
      <c r="O29" s="1" t="str">
        <f>IF(C29=stand!C29, "S", IF(C29=hit!C29, "H", "D"))</f>
        <v>S</v>
      </c>
      <c r="P29" s="1" t="str">
        <f>IF(D29=stand!D29, "S", IF(D29=hit!D29, "H", "D"))</f>
        <v>S</v>
      </c>
      <c r="Q29" s="1" t="str">
        <f>IF(E29=stand!E29, "S", IF(E29=hit!E29, "H", "D"))</f>
        <v>S</v>
      </c>
      <c r="R29" s="1" t="str">
        <f>IF(F29=stand!F29, "S", IF(F29=hit!F29, "H", "D"))</f>
        <v>S</v>
      </c>
      <c r="S29" s="1" t="str">
        <f>IF(G29=stand!G29, "S", IF(G29=hit!G29, "H", "D"))</f>
        <v>S</v>
      </c>
      <c r="T29" s="1" t="str">
        <f>IF(H29=stand!H29, "S", IF(H29=hit!H29, "H", "D"))</f>
        <v>S</v>
      </c>
      <c r="U29" s="1" t="str">
        <f>IF(I29=stand!I29, "S", IF(I29=hit!I29, "H", "D"))</f>
        <v>S</v>
      </c>
      <c r="V29" s="1" t="str">
        <f>IF(J29=stand!J29, "S", IF(J29=hit!J29, "H", "D"))</f>
        <v>S</v>
      </c>
      <c r="W29" s="1" t="str">
        <f>IF(K29=stand!K29, "S", IF(K29=hit!K29, "H", "D"))</f>
        <v>S</v>
      </c>
      <c r="X29" s="1" t="str">
        <f>IF(L29=stand!L29, "S", IF(L29=hit!L29, "H", "D"))</f>
        <v>S</v>
      </c>
    </row>
    <row r="30" spans="2:24" x14ac:dyDescent="0.35">
      <c r="B30" s="1">
        <v>30</v>
      </c>
      <c r="C30">
        <f>MAX(stand!C30, hit!C30, double!C30)</f>
        <v>-1</v>
      </c>
      <c r="D30">
        <f>MAX(stand!D30, hit!D30, double!D30)</f>
        <v>-1</v>
      </c>
      <c r="E30">
        <f>MAX(stand!E30, hit!E30, double!E30)</f>
        <v>-1</v>
      </c>
      <c r="F30">
        <f>MAX(stand!F30, hit!F30, double!F30)</f>
        <v>-1</v>
      </c>
      <c r="G30">
        <f>MAX(stand!G30, hit!G30, double!G30)</f>
        <v>-1</v>
      </c>
      <c r="H30">
        <f>MAX(stand!H30, hit!H30, double!H30)</f>
        <v>-1</v>
      </c>
      <c r="I30">
        <f>MAX(stand!I30, hit!I30, double!I30)</f>
        <v>-1</v>
      </c>
      <c r="J30">
        <f>MAX(stand!J30, hit!J30, double!J30)</f>
        <v>-1</v>
      </c>
      <c r="K30">
        <f>MAX(stand!K30, hit!K30, double!K30)</f>
        <v>-1</v>
      </c>
      <c r="L30">
        <f>MAX(stand!L30, hit!L30, double!L30)</f>
        <v>-1</v>
      </c>
      <c r="N30" s="1">
        <v>30</v>
      </c>
      <c r="O30" s="1" t="str">
        <f>IF(C30=stand!C30, "S", IF(C30=hit!C30, "H", "D"))</f>
        <v>S</v>
      </c>
      <c r="P30" s="1" t="str">
        <f>IF(D30=stand!D30, "S", IF(D30=hit!D30, "H", "D"))</f>
        <v>S</v>
      </c>
      <c r="Q30" s="1" t="str">
        <f>IF(E30=stand!E30, "S", IF(E30=hit!E30, "H", "D"))</f>
        <v>S</v>
      </c>
      <c r="R30" s="1" t="str">
        <f>IF(F30=stand!F30, "S", IF(F30=hit!F30, "H", "D"))</f>
        <v>S</v>
      </c>
      <c r="S30" s="1" t="str">
        <f>IF(G30=stand!G30, "S", IF(G30=hit!G30, "H", "D"))</f>
        <v>S</v>
      </c>
      <c r="T30" s="1" t="str">
        <f>IF(H30=stand!H30, "S", IF(H30=hit!H30, "H", "D"))</f>
        <v>S</v>
      </c>
      <c r="U30" s="1" t="str">
        <f>IF(I30=stand!I30, "S", IF(I30=hit!I30, "H", "D"))</f>
        <v>S</v>
      </c>
      <c r="V30" s="1" t="str">
        <f>IF(J30=stand!J30, "S", IF(J30=hit!J30, "H", "D"))</f>
        <v>S</v>
      </c>
      <c r="W30" s="1" t="str">
        <f>IF(K30=stand!K30, "S", IF(K30=hit!K30, "H", "D"))</f>
        <v>S</v>
      </c>
      <c r="X30" s="1" t="str">
        <f>IF(L30=stand!L30, "S", IF(L30=hit!L30, "H", "D"))</f>
        <v>S</v>
      </c>
    </row>
    <row r="31" spans="2:24" x14ac:dyDescent="0.35">
      <c r="B31" s="1">
        <v>31</v>
      </c>
      <c r="C31">
        <f>MAX(stand!C31, hit!C31, double!C31)</f>
        <v>-1</v>
      </c>
      <c r="D31">
        <f>MAX(stand!D31, hit!D31, double!D31)</f>
        <v>-1</v>
      </c>
      <c r="E31">
        <f>MAX(stand!E31, hit!E31, double!E31)</f>
        <v>-1</v>
      </c>
      <c r="F31">
        <f>MAX(stand!F31, hit!F31, double!F31)</f>
        <v>-1</v>
      </c>
      <c r="G31">
        <f>MAX(stand!G31, hit!G31, double!G31)</f>
        <v>-1</v>
      </c>
      <c r="H31">
        <f>MAX(stand!H31, hit!H31, double!H31)</f>
        <v>-1</v>
      </c>
      <c r="I31">
        <f>MAX(stand!I31, hit!I31, double!I31)</f>
        <v>-1</v>
      </c>
      <c r="J31">
        <f>MAX(stand!J31, hit!J31, double!J31)</f>
        <v>-1</v>
      </c>
      <c r="K31">
        <f>MAX(stand!K31, hit!K31, double!K31)</f>
        <v>-1</v>
      </c>
      <c r="L31">
        <f>MAX(stand!L31, hit!L31, double!L31)</f>
        <v>-1</v>
      </c>
      <c r="N31" s="1">
        <v>31</v>
      </c>
      <c r="O31" s="1" t="str">
        <f>IF(C31=stand!C31, "S", IF(C31=hit!C31, "H", "D"))</f>
        <v>S</v>
      </c>
      <c r="P31" s="1" t="str">
        <f>IF(D31=stand!D31, "S", IF(D31=hit!D31, "H", "D"))</f>
        <v>S</v>
      </c>
      <c r="Q31" s="1" t="str">
        <f>IF(E31=stand!E31, "S", IF(E31=hit!E31, "H", "D"))</f>
        <v>S</v>
      </c>
      <c r="R31" s="1" t="str">
        <f>IF(F31=stand!F31, "S", IF(F31=hit!F31, "H", "D"))</f>
        <v>S</v>
      </c>
      <c r="S31" s="1" t="str">
        <f>IF(G31=stand!G31, "S", IF(G31=hit!G31, "H", "D"))</f>
        <v>S</v>
      </c>
      <c r="T31" s="1" t="str">
        <f>IF(H31=stand!H31, "S", IF(H31=hit!H31, "H", "D"))</f>
        <v>S</v>
      </c>
      <c r="U31" s="1" t="str">
        <f>IF(I31=stand!I31, "S", IF(I31=hit!I31, "H", "D"))</f>
        <v>S</v>
      </c>
      <c r="V31" s="1" t="str">
        <f>IF(J31=stand!J31, "S", IF(J31=hit!J31, "H", "D"))</f>
        <v>S</v>
      </c>
      <c r="W31" s="1" t="str">
        <f>IF(K31=stand!K31, "S", IF(K31=hit!K31, "H", "D"))</f>
        <v>S</v>
      </c>
      <c r="X31" s="1" t="str">
        <f>IF(L31=stand!L31, "S", IF(L31=hit!L31, "H", "D"))</f>
        <v>S</v>
      </c>
    </row>
    <row r="33" spans="2:24" x14ac:dyDescent="0.35">
      <c r="N33" s="1"/>
      <c r="O33" s="3" t="s">
        <v>3</v>
      </c>
      <c r="P33" s="4"/>
      <c r="Q33" s="4"/>
      <c r="R33" s="4"/>
      <c r="S33" s="4"/>
      <c r="T33" s="4"/>
      <c r="U33" s="4"/>
      <c r="V33" s="4"/>
      <c r="W33" s="4"/>
      <c r="X33" s="5"/>
    </row>
    <row r="34" spans="2:24" x14ac:dyDescent="0.35">
      <c r="B34" s="1" t="s">
        <v>2</v>
      </c>
      <c r="N34" s="2" t="s">
        <v>2</v>
      </c>
      <c r="O34" s="2">
        <v>2</v>
      </c>
      <c r="P34" s="2">
        <v>3</v>
      </c>
      <c r="Q34" s="2">
        <v>4</v>
      </c>
      <c r="R34" s="2">
        <v>5</v>
      </c>
      <c r="S34" s="2">
        <v>6</v>
      </c>
      <c r="T34" s="2">
        <v>7</v>
      </c>
      <c r="U34" s="2">
        <v>8</v>
      </c>
      <c r="V34" s="2">
        <v>9</v>
      </c>
      <c r="W34" s="2">
        <v>10</v>
      </c>
      <c r="X34" s="2" t="s">
        <v>4</v>
      </c>
    </row>
    <row r="35" spans="2:24" x14ac:dyDescent="0.35">
      <c r="B35" s="1">
        <v>12</v>
      </c>
      <c r="C35">
        <f>MAX(stand!C35, hit!C35, double!C35)</f>
        <v>8.1836216051656058E-2</v>
      </c>
      <c r="D35">
        <f>MAX(stand!D35, hit!D35, double!D35)</f>
        <v>0.10350704654207775</v>
      </c>
      <c r="E35">
        <f>MAX(stand!E35, hit!E35, double!E35)</f>
        <v>0.12659562809256977</v>
      </c>
      <c r="F35">
        <f>MAX(stand!F35, hit!F35, double!F35)</f>
        <v>0.15648238458465519</v>
      </c>
      <c r="G35">
        <f>MAX(stand!G35, hit!G35, double!G35)</f>
        <v>0.18595361333225555</v>
      </c>
      <c r="H35">
        <f>MAX(stand!H35, hit!H35, double!H35)</f>
        <v>0.16547293077063494</v>
      </c>
      <c r="I35">
        <f>MAX(stand!I35, hit!I35, double!I35)</f>
        <v>9.5115020927032307E-2</v>
      </c>
      <c r="J35">
        <f>MAX(stand!J35, hit!J35, double!J35)</f>
        <v>6.579084122688022E-5</v>
      </c>
      <c r="K35">
        <f>MAX(stand!K35, hit!K35, double!K35)</f>
        <v>-7.0002397357964638E-2</v>
      </c>
      <c r="L35">
        <f>MAX(stand!L35, hit!L35, double!L35)</f>
        <v>-2.0477877704912145E-2</v>
      </c>
      <c r="N35" s="1">
        <v>12</v>
      </c>
      <c r="O35" s="1" t="str">
        <f>IF(C35=stand!C35, "S", IF(C35=hit!C35, "H", "D"))</f>
        <v>H</v>
      </c>
      <c r="P35" s="1" t="str">
        <f>IF(D35=stand!D35, "S", IF(D35=hit!D35, "H", "D"))</f>
        <v>H</v>
      </c>
      <c r="Q35" s="1" t="str">
        <f>IF(E35=stand!E35, "S", IF(E35=hit!E35, "H", "D"))</f>
        <v>H</v>
      </c>
      <c r="R35" s="1" t="str">
        <f>IF(F35=stand!F35, "S", IF(F35=hit!F35, "H", "D"))</f>
        <v>H</v>
      </c>
      <c r="S35" s="1" t="str">
        <f>IF(G35=stand!G35, "S", IF(G35=hit!G35, "H", "D"))</f>
        <v>H</v>
      </c>
      <c r="T35" s="1" t="str">
        <f>IF(H35=stand!H35, "S", IF(H35=hit!H35, "H", "D"))</f>
        <v>H</v>
      </c>
      <c r="U35" s="1" t="str">
        <f>IF(I35=stand!I35, "S", IF(I35=hit!I35, "H", "D"))</f>
        <v>H</v>
      </c>
      <c r="V35" s="1" t="str">
        <f>IF(J35=stand!J35, "S", IF(J35=hit!J35, "H", "D"))</f>
        <v>H</v>
      </c>
      <c r="W35" s="1" t="str">
        <f>IF(K35=stand!K35, "S", IF(K35=hit!K35, "H", "D"))</f>
        <v>H</v>
      </c>
      <c r="X35" s="1" t="str">
        <f>IF(L35=stand!L35, "S", IF(L35=hit!L35, "H", "D"))</f>
        <v>H</v>
      </c>
    </row>
    <row r="36" spans="2:24" x14ac:dyDescent="0.35">
      <c r="B36" s="1">
        <v>13</v>
      </c>
      <c r="C36">
        <f>MAX(stand!C36, hit!C36, double!C36)</f>
        <v>4.6636132695309578E-2</v>
      </c>
      <c r="D36">
        <f>MAX(stand!D36, hit!D36, double!D36)</f>
        <v>7.4118813392744051E-2</v>
      </c>
      <c r="E36">
        <f>MAX(stand!E36, hit!E36, double!E36)</f>
        <v>0.10247714687203523</v>
      </c>
      <c r="F36">
        <f>MAX(stand!F36, hit!F36, double!F36)</f>
        <v>0.13336273848321728</v>
      </c>
      <c r="G36">
        <f>MAX(stand!G36, hit!G36, double!G36)</f>
        <v>0.17974820582791531</v>
      </c>
      <c r="H36">
        <f>MAX(stand!H36, hit!H36, double!H36)</f>
        <v>0.12238569517899196</v>
      </c>
      <c r="I36">
        <f>MAX(stand!I36, hit!I36, double!I36)</f>
        <v>5.4057070196311299E-2</v>
      </c>
      <c r="J36">
        <f>MAX(stand!J36, hit!J36, double!J36)</f>
        <v>-3.7694688127479899E-2</v>
      </c>
      <c r="K36">
        <f>MAX(stand!K36, hit!K36, double!K36)</f>
        <v>-0.10485135840627777</v>
      </c>
      <c r="L36">
        <f>MAX(stand!L36, hit!L36, double!L36)</f>
        <v>-5.7308046666810254E-2</v>
      </c>
      <c r="N36" s="1">
        <v>13</v>
      </c>
      <c r="O36" s="1" t="str">
        <f>IF(C36=stand!C36, "S", IF(C36=hit!C36, "H", "D"))</f>
        <v>H</v>
      </c>
      <c r="P36" s="1" t="str">
        <f>IF(D36=stand!D36, "S", IF(D36=hit!D36, "H", "D"))</f>
        <v>H</v>
      </c>
      <c r="Q36" s="1" t="str">
        <f>IF(E36=stand!E36, "S", IF(E36=hit!E36, "H", "D"))</f>
        <v>H</v>
      </c>
      <c r="R36" s="1" t="str">
        <f>IF(F36=stand!F36, "S", IF(F36=hit!F36, "H", "D"))</f>
        <v>H</v>
      </c>
      <c r="S36" s="1" t="str">
        <f>IF(G36=stand!G36, "S", IF(G36=hit!G36, "H", "D"))</f>
        <v>D</v>
      </c>
      <c r="T36" s="1" t="str">
        <f>IF(H36=stand!H36, "S", IF(H36=hit!H36, "H", "D"))</f>
        <v>H</v>
      </c>
      <c r="U36" s="1" t="str">
        <f>IF(I36=stand!I36, "S", IF(I36=hit!I36, "H", "D"))</f>
        <v>H</v>
      </c>
      <c r="V36" s="1" t="str">
        <f>IF(J36=stand!J36, "S", IF(J36=hit!J36, "H", "D"))</f>
        <v>H</v>
      </c>
      <c r="W36" s="1" t="str">
        <f>IF(K36=stand!K36, "S", IF(K36=hit!K36, "H", "D"))</f>
        <v>H</v>
      </c>
      <c r="X36" s="1" t="str">
        <f>IF(L36=stand!L36, "S", IF(L36=hit!L36, "H", "D"))</f>
        <v>H</v>
      </c>
    </row>
    <row r="37" spans="2:24" x14ac:dyDescent="0.35">
      <c r="B37" s="1">
        <v>14</v>
      </c>
      <c r="C37">
        <f>MAX(stand!C37, hit!C37, double!C37)</f>
        <v>2.2391856987839083E-2</v>
      </c>
      <c r="D37">
        <f>MAX(stand!D37, hit!D37, double!D37)</f>
        <v>5.0806738919282814E-2</v>
      </c>
      <c r="E37">
        <f>MAX(stand!E37, hit!E37, double!E37)</f>
        <v>8.0081414310110233E-2</v>
      </c>
      <c r="F37">
        <f>MAX(stand!F37, hit!F37, double!F37)</f>
        <v>0.12595448524867925</v>
      </c>
      <c r="G37">
        <f>MAX(stand!G37, hit!G37, double!G37)</f>
        <v>0.17974820582791531</v>
      </c>
      <c r="H37">
        <f>MAX(stand!H37, hit!H37, double!H37)</f>
        <v>7.9507488494468148E-2</v>
      </c>
      <c r="I37">
        <f>MAX(stand!I37, hit!I37, double!I37)</f>
        <v>1.3277219463208461E-2</v>
      </c>
      <c r="J37">
        <f>MAX(stand!J37, hit!J37, double!J37)</f>
        <v>-7.5163189441683848E-2</v>
      </c>
      <c r="K37">
        <f>MAX(stand!K37, hit!K37, double!K37)</f>
        <v>-0.1394667821754545</v>
      </c>
      <c r="L37">
        <f>MAX(stand!L37, hit!L37, double!L37)</f>
        <v>-9.3874324768310105E-2</v>
      </c>
      <c r="N37" s="1">
        <v>14</v>
      </c>
      <c r="O37" s="1" t="str">
        <f>IF(C37=stand!C37, "S", IF(C37=hit!C37, "H", "D"))</f>
        <v>H</v>
      </c>
      <c r="P37" s="1" t="str">
        <f>IF(D37=stand!D37, "S", IF(D37=hit!D37, "H", "D"))</f>
        <v>H</v>
      </c>
      <c r="Q37" s="1" t="str">
        <f>IF(E37=stand!E37, "S", IF(E37=hit!E37, "H", "D"))</f>
        <v>H</v>
      </c>
      <c r="R37" s="1" t="str">
        <f>IF(F37=stand!F37, "S", IF(F37=hit!F37, "H", "D"))</f>
        <v>D</v>
      </c>
      <c r="S37" s="1" t="str">
        <f>IF(G37=stand!G37, "S", IF(G37=hit!G37, "H", "D"))</f>
        <v>D</v>
      </c>
      <c r="T37" s="1" t="str">
        <f>IF(H37=stand!H37, "S", IF(H37=hit!H37, "H", "D"))</f>
        <v>H</v>
      </c>
      <c r="U37" s="1" t="str">
        <f>IF(I37=stand!I37, "S", IF(I37=hit!I37, "H", "D"))</f>
        <v>H</v>
      </c>
      <c r="V37" s="1" t="str">
        <f>IF(J37=stand!J37, "S", IF(J37=hit!J37, "H", "D"))</f>
        <v>H</v>
      </c>
      <c r="W37" s="1" t="str">
        <f>IF(K37=stand!K37, "S", IF(K37=hit!K37, "H", "D"))</f>
        <v>H</v>
      </c>
      <c r="X37" s="1" t="str">
        <f>IF(L37=stand!L37, "S", IF(L37=hit!L37, "H", "D"))</f>
        <v>H</v>
      </c>
    </row>
    <row r="38" spans="2:24" x14ac:dyDescent="0.35">
      <c r="B38" s="1">
        <v>15</v>
      </c>
      <c r="C38">
        <f>MAX(stand!C38, hit!C38, double!C38)</f>
        <v>-1.2068474052636583E-4</v>
      </c>
      <c r="D38">
        <f>MAX(stand!D38, hit!D38, double!D38)</f>
        <v>2.9159812622497332E-2</v>
      </c>
      <c r="E38">
        <f>MAX(stand!E38, hit!E38, double!E38)</f>
        <v>5.9285376931179926E-2</v>
      </c>
      <c r="F38">
        <f>MAX(stand!F38, hit!F38, double!F38)</f>
        <v>0.12595448524867925</v>
      </c>
      <c r="G38">
        <f>MAX(stand!G38, hit!G38, double!G38)</f>
        <v>0.17974820582791531</v>
      </c>
      <c r="H38">
        <f>MAX(stand!H38, hit!H38, double!H38)</f>
        <v>3.7028282279269235E-2</v>
      </c>
      <c r="I38">
        <f>MAX(stand!I38, hit!I38, double!I38)</f>
        <v>-2.7054780502901658E-2</v>
      </c>
      <c r="J38">
        <f>MAX(stand!J38, hit!J38, double!J38)</f>
        <v>-0.11218876868994292</v>
      </c>
      <c r="K38">
        <f>MAX(stand!K38, hit!K38, double!K38)</f>
        <v>-0.17370423031226784</v>
      </c>
      <c r="L38">
        <f>MAX(stand!L38, hit!L38, double!L38)</f>
        <v>-0.13002650167843849</v>
      </c>
      <c r="N38" s="1">
        <v>15</v>
      </c>
      <c r="O38" s="1" t="str">
        <f>IF(C38=stand!C38, "S", IF(C38=hit!C38, "H", "D"))</f>
        <v>H</v>
      </c>
      <c r="P38" s="1" t="str">
        <f>IF(D38=stand!D38, "S", IF(D38=hit!D38, "H", "D"))</f>
        <v>H</v>
      </c>
      <c r="Q38" s="1" t="str">
        <f>IF(E38=stand!E38, "S", IF(E38=hit!E38, "H", "D"))</f>
        <v>H</v>
      </c>
      <c r="R38" s="1" t="str">
        <f>IF(F38=stand!F38, "S", IF(F38=hit!F38, "H", "D"))</f>
        <v>D</v>
      </c>
      <c r="S38" s="1" t="str">
        <f>IF(G38=stand!G38, "S", IF(G38=hit!G38, "H", "D"))</f>
        <v>D</v>
      </c>
      <c r="T38" s="1" t="str">
        <f>IF(H38=stand!H38, "S", IF(H38=hit!H38, "H", "D"))</f>
        <v>H</v>
      </c>
      <c r="U38" s="1" t="str">
        <f>IF(I38=stand!I38, "S", IF(I38=hit!I38, "H", "D"))</f>
        <v>H</v>
      </c>
      <c r="V38" s="1" t="str">
        <f>IF(J38=stand!J38, "S", IF(J38=hit!J38, "H", "D"))</f>
        <v>H</v>
      </c>
      <c r="W38" s="1" t="str">
        <f>IF(K38=stand!K38, "S", IF(K38=hit!K38, "H", "D"))</f>
        <v>H</v>
      </c>
      <c r="X38" s="1" t="str">
        <f>IF(L38=stand!L38, "S", IF(L38=hit!L38, "H", "D"))</f>
        <v>H</v>
      </c>
    </row>
    <row r="39" spans="2:24" x14ac:dyDescent="0.35">
      <c r="B39" s="1">
        <v>16</v>
      </c>
      <c r="C39">
        <f>MAX(stand!C39, hit!C39, double!C39)</f>
        <v>-2.1025187774008566E-2</v>
      </c>
      <c r="D39">
        <f>MAX(stand!D39, hit!D39, double!D39)</f>
        <v>9.0590953469108244E-3</v>
      </c>
      <c r="E39">
        <f>MAX(stand!E39, hit!E39, double!E39)</f>
        <v>5.8426518743744951E-2</v>
      </c>
      <c r="F39">
        <f>MAX(stand!F39, hit!F39, double!F39)</f>
        <v>0.12595448524867925</v>
      </c>
      <c r="G39">
        <f>MAX(stand!G39, hit!G39, double!G39)</f>
        <v>0.17974820582791523</v>
      </c>
      <c r="H39">
        <f>MAX(stand!H39, hit!H39, double!H39)</f>
        <v>-4.8901571730158942E-3</v>
      </c>
      <c r="I39">
        <f>MAX(stand!I39, hit!I39, double!I39)</f>
        <v>-6.6794847920094089E-2</v>
      </c>
      <c r="J39">
        <f>MAX(stand!J39, hit!J39, double!J39)</f>
        <v>-0.14864353463007476</v>
      </c>
      <c r="K39">
        <f>MAX(stand!K39, hit!K39, double!K39)</f>
        <v>-0.20744109003068206</v>
      </c>
      <c r="L39">
        <f>MAX(stand!L39, hit!L39, double!L39)</f>
        <v>-0.16563717206687348</v>
      </c>
      <c r="N39" s="1">
        <v>16</v>
      </c>
      <c r="O39" s="1" t="str">
        <f>IF(C39=stand!C39, "S", IF(C39=hit!C39, "H", "D"))</f>
        <v>H</v>
      </c>
      <c r="P39" s="1" t="str">
        <f>IF(D39=stand!D39, "S", IF(D39=hit!D39, "H", "D"))</f>
        <v>H</v>
      </c>
      <c r="Q39" s="1" t="str">
        <f>IF(E39=stand!E39, "S", IF(E39=hit!E39, "H", "D"))</f>
        <v>D</v>
      </c>
      <c r="R39" s="1" t="str">
        <f>IF(F39=stand!F39, "S", IF(F39=hit!F39, "H", "D"))</f>
        <v>D</v>
      </c>
      <c r="S39" s="1" t="str">
        <f>IF(G39=stand!G39, "S", IF(G39=hit!G39, "H", "D"))</f>
        <v>D</v>
      </c>
      <c r="T39" s="1" t="str">
        <f>IF(H39=stand!H39, "S", IF(H39=hit!H39, "H", "D"))</f>
        <v>H</v>
      </c>
      <c r="U39" s="1" t="str">
        <f>IF(I39=stand!I39, "S", IF(I39=hit!I39, "H", "D"))</f>
        <v>H</v>
      </c>
      <c r="V39" s="1" t="str">
        <f>IF(J39=stand!J39, "S", IF(J39=hit!J39, "H", "D"))</f>
        <v>H</v>
      </c>
      <c r="W39" s="1" t="str">
        <f>IF(K39=stand!K39, "S", IF(K39=hit!K39, "H", "D"))</f>
        <v>H</v>
      </c>
      <c r="X39" s="1" t="str">
        <f>IF(L39=stand!L39, "S", IF(L39=hit!L39, "H", "D"))</f>
        <v>H</v>
      </c>
    </row>
    <row r="40" spans="2:24" x14ac:dyDescent="0.35">
      <c r="B40" s="1">
        <v>17</v>
      </c>
      <c r="C40">
        <f>MAX(stand!C40, hit!C40, double!C40)</f>
        <v>-4.9104358288912882E-4</v>
      </c>
      <c r="D40">
        <f>MAX(stand!D40, hit!D40, double!D40)</f>
        <v>5.5095284479298269E-2</v>
      </c>
      <c r="E40">
        <f>MAX(stand!E40, hit!E40, double!E40)</f>
        <v>0.11865255067432869</v>
      </c>
      <c r="F40">
        <f>MAX(stand!F40, hit!F40, double!F40)</f>
        <v>0.18237815537354879</v>
      </c>
      <c r="G40">
        <f>MAX(stand!G40, hit!G40, double!G40)</f>
        <v>0.25610428729099821</v>
      </c>
      <c r="H40">
        <f>MAX(stand!H40, hit!H40, double!H40)</f>
        <v>5.3823463716116654E-2</v>
      </c>
      <c r="I40">
        <f>MAX(stand!I40, hit!I40, double!I40)</f>
        <v>-7.2915398729642061E-2</v>
      </c>
      <c r="J40">
        <f>MAX(stand!J40, hit!J40, double!J40)</f>
        <v>-0.14978689218213329</v>
      </c>
      <c r="K40">
        <f>MAX(stand!K40, hit!K40, double!K40)</f>
        <v>-0.19686697623363469</v>
      </c>
      <c r="L40">
        <f>MAX(stand!L40, hit!L40, double!L40)</f>
        <v>-0.17956936979241733</v>
      </c>
      <c r="N40" s="1">
        <v>17</v>
      </c>
      <c r="O40" s="1" t="str">
        <f>IF(C40=stand!C40, "S", IF(C40=hit!C40, "H", "D"))</f>
        <v>H</v>
      </c>
      <c r="P40" s="1" t="str">
        <f>IF(D40=stand!D40, "S", IF(D40=hit!D40, "H", "D"))</f>
        <v>D</v>
      </c>
      <c r="Q40" s="1" t="str">
        <f>IF(E40=stand!E40, "S", IF(E40=hit!E40, "H", "D"))</f>
        <v>D</v>
      </c>
      <c r="R40" s="1" t="str">
        <f>IF(F40=stand!F40, "S", IF(F40=hit!F40, "H", "D"))</f>
        <v>D</v>
      </c>
      <c r="S40" s="1" t="str">
        <f>IF(G40=stand!G40, "S", IF(G40=hit!G40, "H", "D"))</f>
        <v>D</v>
      </c>
      <c r="T40" s="1" t="str">
        <f>IF(H40=stand!H40, "S", IF(H40=hit!H40, "H", "D"))</f>
        <v>H</v>
      </c>
      <c r="U40" s="1" t="str">
        <f>IF(I40=stand!I40, "S", IF(I40=hit!I40, "H", "D"))</f>
        <v>H</v>
      </c>
      <c r="V40" s="1" t="str">
        <f>IF(J40=stand!J40, "S", IF(J40=hit!J40, "H", "D"))</f>
        <v>H</v>
      </c>
      <c r="W40" s="1" t="str">
        <f>IF(K40=stand!K40, "S", IF(K40=hit!K40, "H", "D"))</f>
        <v>H</v>
      </c>
      <c r="X40" s="1" t="str">
        <f>IF(L40=stand!L40, "S", IF(L40=hit!L40, "H", "D"))</f>
        <v>H</v>
      </c>
    </row>
    <row r="41" spans="2:24" x14ac:dyDescent="0.35">
      <c r="B41" s="1">
        <v>18</v>
      </c>
      <c r="C41">
        <f>MAX(stand!C41, hit!C41, double!C41)</f>
        <v>0.12174190222088771</v>
      </c>
      <c r="D41">
        <f>MAX(stand!D41, hit!D41, double!D41)</f>
        <v>0.1776412756789375</v>
      </c>
      <c r="E41">
        <f>MAX(stand!E41, hit!E41, double!E41)</f>
        <v>0.23700384775562167</v>
      </c>
      <c r="F41">
        <f>MAX(stand!F41, hit!F41, double!F41)</f>
        <v>0.29522549562328804</v>
      </c>
      <c r="G41">
        <f>MAX(stand!G41, hit!G41, double!G41)</f>
        <v>0.38150648207879362</v>
      </c>
      <c r="H41">
        <f>MAX(stand!H41, hit!H41, double!H41)</f>
        <v>0.3995541673365518</v>
      </c>
      <c r="I41">
        <f>MAX(stand!I41, hit!I41, double!I41)</f>
        <v>0.10595134861912359</v>
      </c>
      <c r="J41">
        <f>MAX(stand!J41, hit!J41, double!J41)</f>
        <v>-0.10074430758041525</v>
      </c>
      <c r="K41">
        <f>MAX(stand!K41, hit!K41, double!K41)</f>
        <v>-0.14380812317405353</v>
      </c>
      <c r="L41">
        <f>MAX(stand!L41, hit!L41, double!L41)</f>
        <v>-9.2935491769284034E-2</v>
      </c>
      <c r="N41" s="1">
        <v>18</v>
      </c>
      <c r="O41" s="1" t="str">
        <f>IF(C41=stand!C41, "S", IF(C41=hit!C41, "H", "D"))</f>
        <v>S</v>
      </c>
      <c r="P41" s="1" t="str">
        <f>IF(D41=stand!D41, "S", IF(D41=hit!D41, "H", "D"))</f>
        <v>D</v>
      </c>
      <c r="Q41" s="1" t="str">
        <f>IF(E41=stand!E41, "S", IF(E41=hit!E41, "H", "D"))</f>
        <v>D</v>
      </c>
      <c r="R41" s="1" t="str">
        <f>IF(F41=stand!F41, "S", IF(F41=hit!F41, "H", "D"))</f>
        <v>D</v>
      </c>
      <c r="S41" s="1" t="str">
        <f>IF(G41=stand!G41, "S", IF(G41=hit!G41, "H", "D"))</f>
        <v>D</v>
      </c>
      <c r="T41" s="1" t="str">
        <f>IF(H41=stand!H41, "S", IF(H41=hit!H41, "H", "D"))</f>
        <v>S</v>
      </c>
      <c r="U41" s="1" t="str">
        <f>IF(I41=stand!I41, "S", IF(I41=hit!I41, "H", "D"))</f>
        <v>S</v>
      </c>
      <c r="V41" s="1" t="str">
        <f>IF(J41=stand!J41, "S", IF(J41=hit!J41, "H", "D"))</f>
        <v>H</v>
      </c>
      <c r="W41" s="1" t="str">
        <f>IF(K41=stand!K41, "S", IF(K41=hit!K41, "H", "D"))</f>
        <v>H</v>
      </c>
      <c r="X41" s="1" t="str">
        <f>IF(L41=stand!L41, "S", IF(L41=hit!L41, "H", "D"))</f>
        <v>H</v>
      </c>
    </row>
    <row r="42" spans="2:24" x14ac:dyDescent="0.35">
      <c r="B42" s="1">
        <v>19</v>
      </c>
      <c r="C42">
        <f>MAX(stand!C42, hit!C42, double!C42)</f>
        <v>0.38630468602058993</v>
      </c>
      <c r="D42">
        <f>MAX(stand!D42, hit!D42, double!D42)</f>
        <v>0.4043629365977599</v>
      </c>
      <c r="E42">
        <f>MAX(stand!E42, hit!E42, double!E42)</f>
        <v>0.42317892482749653</v>
      </c>
      <c r="F42">
        <f>MAX(stand!F42, hit!F42, double!F42)</f>
        <v>0.43951210416088371</v>
      </c>
      <c r="G42">
        <f>MAX(stand!G42, hit!G42, double!G42)</f>
        <v>0.49597707378731926</v>
      </c>
      <c r="H42">
        <f>MAX(stand!H42, hit!H42, double!H42)</f>
        <v>0.6159764957534315</v>
      </c>
      <c r="I42">
        <f>MAX(stand!I42, hit!I42, double!I42)</f>
        <v>0.59385366828669439</v>
      </c>
      <c r="J42">
        <f>MAX(stand!J42, hit!J42, double!J42)</f>
        <v>0.28759675706758148</v>
      </c>
      <c r="K42">
        <f>MAX(stand!K42, hit!K42, double!K42)</f>
        <v>6.3118166335840831E-2</v>
      </c>
      <c r="L42">
        <f>MAX(stand!L42, hit!L42, double!L42)</f>
        <v>0.27763572376835594</v>
      </c>
      <c r="N42" s="1">
        <v>19</v>
      </c>
      <c r="O42" s="1" t="str">
        <f>IF(C42=stand!C42, "S", IF(C42=hit!C42, "H", "D"))</f>
        <v>S</v>
      </c>
      <c r="P42" s="1" t="str">
        <f>IF(D42=stand!D42, "S", IF(D42=hit!D42, "H", "D"))</f>
        <v>S</v>
      </c>
      <c r="Q42" s="1" t="str">
        <f>IF(E42=stand!E42, "S", IF(E42=hit!E42, "H", "D"))</f>
        <v>S</v>
      </c>
      <c r="R42" s="1" t="str">
        <f>IF(F42=stand!F42, "S", IF(F42=hit!F42, "H", "D"))</f>
        <v>S</v>
      </c>
      <c r="S42" s="1" t="str">
        <f>IF(G42=stand!G42, "S", IF(G42=hit!G42, "H", "D"))</f>
        <v>S</v>
      </c>
      <c r="T42" s="1" t="str">
        <f>IF(H42=stand!H42, "S", IF(H42=hit!H42, "H", "D"))</f>
        <v>S</v>
      </c>
      <c r="U42" s="1" t="str">
        <f>IF(I42=stand!I42, "S", IF(I42=hit!I42, "H", "D"))</f>
        <v>S</v>
      </c>
      <c r="V42" s="1" t="str">
        <f>IF(J42=stand!J42, "S", IF(J42=hit!J42, "H", "D"))</f>
        <v>S</v>
      </c>
      <c r="W42" s="1" t="str">
        <f>IF(K42=stand!K42, "S", IF(K42=hit!K42, "H", "D"))</f>
        <v>S</v>
      </c>
      <c r="X42" s="1" t="str">
        <f>IF(L42=stand!L42, "S", IF(L42=hit!L42, "H", "D"))</f>
        <v>S</v>
      </c>
    </row>
    <row r="43" spans="2:24" x14ac:dyDescent="0.35">
      <c r="B43" s="1">
        <v>20</v>
      </c>
      <c r="C43">
        <f>MAX(stand!C43, hit!C43, double!C43)</f>
        <v>0.63998657521683877</v>
      </c>
      <c r="D43">
        <f>MAX(stand!D43, hit!D43, double!D43)</f>
        <v>0.65027209425148136</v>
      </c>
      <c r="E43">
        <f>MAX(stand!E43, hit!E43, double!E43)</f>
        <v>0.66104996194807186</v>
      </c>
      <c r="F43">
        <f>MAX(stand!F43, hit!F43, double!F43)</f>
        <v>0.67035969063279999</v>
      </c>
      <c r="G43">
        <f>MAX(stand!G43, hit!G43, double!G43)</f>
        <v>0.70395857017134467</v>
      </c>
      <c r="H43">
        <f>MAX(stand!H43, hit!H43, double!H43)</f>
        <v>0.77322722653717491</v>
      </c>
      <c r="I43">
        <f>MAX(stand!I43, hit!I43, double!I43)</f>
        <v>0.79181515955189841</v>
      </c>
      <c r="J43">
        <f>MAX(stand!J43, hit!J43, double!J43)</f>
        <v>0.75835687080859615</v>
      </c>
      <c r="K43">
        <f>MAX(stand!K43, hit!K43, double!K43)</f>
        <v>0.55453756646817121</v>
      </c>
      <c r="L43">
        <f>MAX(stand!L43, hit!L43, double!L43)</f>
        <v>0.65547032314990239</v>
      </c>
      <c r="N43" s="1">
        <v>20</v>
      </c>
      <c r="O43" s="1" t="str">
        <f>IF(C43=stand!C43, "S", IF(C43=hit!C43, "H", "D"))</f>
        <v>S</v>
      </c>
      <c r="P43" s="1" t="str">
        <f>IF(D43=stand!D43, "S", IF(D43=hit!D43, "H", "D"))</f>
        <v>S</v>
      </c>
      <c r="Q43" s="1" t="str">
        <f>IF(E43=stand!E43, "S", IF(E43=hit!E43, "H", "D"))</f>
        <v>S</v>
      </c>
      <c r="R43" s="1" t="str">
        <f>IF(F43=stand!F43, "S", IF(F43=hit!F43, "H", "D"))</f>
        <v>S</v>
      </c>
      <c r="S43" s="1" t="str">
        <f>IF(G43=stand!G43, "S", IF(G43=hit!G43, "H", "D"))</f>
        <v>S</v>
      </c>
      <c r="T43" s="1" t="str">
        <f>IF(H43=stand!H43, "S", IF(H43=hit!H43, "H", "D"))</f>
        <v>S</v>
      </c>
      <c r="U43" s="1" t="str">
        <f>IF(I43=stand!I43, "S", IF(I43=hit!I43, "H", "D"))</f>
        <v>S</v>
      </c>
      <c r="V43" s="1" t="str">
        <f>IF(J43=stand!J43, "S", IF(J43=hit!J43, "H", "D"))</f>
        <v>S</v>
      </c>
      <c r="W43" s="1" t="str">
        <f>IF(K43=stand!K43, "S", IF(K43=hit!K43, "H", "D"))</f>
        <v>S</v>
      </c>
      <c r="X43" s="1" t="str">
        <f>IF(L43=stand!L43, "S", IF(L43=hit!L43, "H", "D"))</f>
        <v>S</v>
      </c>
    </row>
    <row r="44" spans="2:24" x14ac:dyDescent="0.35">
      <c r="B44" s="1">
        <v>21</v>
      </c>
      <c r="C44">
        <f>MAX(stand!C44, hit!C44, double!C44)</f>
        <v>0.88200651549403997</v>
      </c>
      <c r="D44">
        <f>MAX(stand!D44, hit!D44, double!D44)</f>
        <v>0.88530035730174927</v>
      </c>
      <c r="E44">
        <f>MAX(stand!E44, hit!E44, double!E44)</f>
        <v>0.88876729296591961</v>
      </c>
      <c r="F44">
        <f>MAX(stand!F44, hit!F44, double!F44)</f>
        <v>0.89175382659528035</v>
      </c>
      <c r="G44">
        <f>MAX(stand!G44, hit!G44, double!G44)</f>
        <v>0.90283674384258006</v>
      </c>
      <c r="H44">
        <f>MAX(stand!H44, hit!H44, double!H44)</f>
        <v>0.92592629596452325</v>
      </c>
      <c r="I44">
        <f>MAX(stand!I44, hit!I44, double!I44)</f>
        <v>0.93060505318396614</v>
      </c>
      <c r="J44">
        <f>MAX(stand!J44, hit!J44, double!J44)</f>
        <v>0.93917615614724415</v>
      </c>
      <c r="K44">
        <f>MAX(stand!K44, hit!K44, double!K44)</f>
        <v>0.96262363326716827</v>
      </c>
      <c r="L44">
        <f>MAX(stand!L44, hit!L44, double!L44)</f>
        <v>0.92219381142033785</v>
      </c>
      <c r="N44" s="1">
        <v>21</v>
      </c>
      <c r="O44" s="1" t="str">
        <f>IF(C44=stand!C44, "S", IF(C44=hit!C44, "H", "D"))</f>
        <v>S</v>
      </c>
      <c r="P44" s="1" t="str">
        <f>IF(D44=stand!D44, "S", IF(D44=hit!D44, "H", "D"))</f>
        <v>S</v>
      </c>
      <c r="Q44" s="1" t="str">
        <f>IF(E44=stand!E44, "S", IF(E44=hit!E44, "H", "D"))</f>
        <v>S</v>
      </c>
      <c r="R44" s="1" t="str">
        <f>IF(F44=stand!F44, "S", IF(F44=hit!F44, "H", "D"))</f>
        <v>S</v>
      </c>
      <c r="S44" s="1" t="str">
        <f>IF(G44=stand!G44, "S", IF(G44=hit!G44, "H", "D"))</f>
        <v>S</v>
      </c>
      <c r="T44" s="1" t="str">
        <f>IF(H44=stand!H44, "S", IF(H44=hit!H44, "H", "D"))</f>
        <v>S</v>
      </c>
      <c r="U44" s="1" t="str">
        <f>IF(I44=stand!I44, "S", IF(I44=hit!I44, "H", "D"))</f>
        <v>S</v>
      </c>
      <c r="V44" s="1" t="str">
        <f>IF(J44=stand!J44, "S", IF(J44=hit!J44, "H", "D"))</f>
        <v>S</v>
      </c>
      <c r="W44" s="1" t="str">
        <f>IF(K44=stand!K44, "S", IF(K44=hit!K44, "H", "D"))</f>
        <v>S</v>
      </c>
      <c r="X44" s="1" t="str">
        <f>IF(L44=stand!L44, "S", IF(L44=hit!L44, "H", "D"))</f>
        <v>S</v>
      </c>
    </row>
    <row r="45" spans="2:24" x14ac:dyDescent="0.35">
      <c r="B45" s="1">
        <v>22</v>
      </c>
      <c r="C45">
        <f>MAX(stand!C45, hit!C45, double!C45)</f>
        <v>-0.25338998596663803</v>
      </c>
      <c r="D45">
        <f>MAX(stand!D45, hit!D45, double!D45)</f>
        <v>-0.2336908997980866</v>
      </c>
      <c r="E45">
        <f>MAX(stand!E45, hit!E45, double!E45)</f>
        <v>-0.21106310899491437</v>
      </c>
      <c r="F45">
        <f>MAX(stand!F45, hit!F45, double!F45)</f>
        <v>-0.16719266083547524</v>
      </c>
      <c r="G45">
        <f>MAX(stand!G45, hit!G45, double!G45)</f>
        <v>-0.15369901583000439</v>
      </c>
      <c r="H45">
        <f>MAX(stand!H45, hit!H45, double!H45)</f>
        <v>-0.21284771451731427</v>
      </c>
      <c r="I45">
        <f>MAX(stand!I45, hit!I45, double!I45)</f>
        <v>-0.27157480502428616</v>
      </c>
      <c r="J45">
        <f>MAX(stand!J45, hit!J45, double!J45)</f>
        <v>-0.3400132806089356</v>
      </c>
      <c r="K45">
        <f>MAX(stand!K45, hit!K45, double!K45)</f>
        <v>-0.38104299284808757</v>
      </c>
      <c r="L45">
        <f>MAX(stand!L45, hit!L45, double!L45)</f>
        <v>-0.35054034044008009</v>
      </c>
      <c r="N45" s="1"/>
      <c r="O45" s="1"/>
      <c r="P45" s="1"/>
      <c r="Q45" s="1"/>
      <c r="R45" s="1"/>
      <c r="S45" s="1"/>
      <c r="T45" s="1"/>
      <c r="U45" s="1"/>
      <c r="V45" s="1"/>
      <c r="W45" s="1"/>
      <c r="X45" s="1"/>
    </row>
    <row r="46" spans="2:24" x14ac:dyDescent="0.35">
      <c r="B46" s="1">
        <v>23</v>
      </c>
      <c r="C46">
        <f>MAX(stand!C46, hit!C46, double!C46)</f>
        <v>-0.29278372720927726</v>
      </c>
      <c r="D46">
        <f>MAX(stand!D46, hit!D46, double!D46)</f>
        <v>-0.2522502292357135</v>
      </c>
      <c r="E46">
        <f>MAX(stand!E46, hit!E46, double!E46)</f>
        <v>-0.21106310899491437</v>
      </c>
      <c r="F46">
        <f>MAX(stand!F46, hit!F46, double!F46)</f>
        <v>-0.16719266083547524</v>
      </c>
      <c r="G46">
        <f>MAX(stand!G46, hit!G46, double!G46)</f>
        <v>-0.15369901583000439</v>
      </c>
      <c r="H46">
        <f>MAX(stand!H46, hit!H46, double!H46)</f>
        <v>-0.26907287776607752</v>
      </c>
      <c r="I46">
        <f>MAX(stand!I46, hit!I46, double!I46)</f>
        <v>-0.32360517609397998</v>
      </c>
      <c r="J46">
        <f>MAX(stand!J46, hit!J46, double!J46)</f>
        <v>-0.38715518913686875</v>
      </c>
      <c r="K46">
        <f>MAX(stand!K46, hit!K46, double!K46)</f>
        <v>-0.42525420764465277</v>
      </c>
      <c r="L46">
        <f>MAX(stand!L46, hit!L46, double!L46)</f>
        <v>-0.3969303161229315</v>
      </c>
      <c r="N46" s="1"/>
      <c r="O46" s="1"/>
      <c r="P46" s="1"/>
      <c r="Q46" s="1"/>
      <c r="R46" s="1"/>
      <c r="S46" s="1"/>
      <c r="T46" s="1"/>
      <c r="U46" s="1"/>
      <c r="V46" s="1"/>
      <c r="W46" s="1"/>
      <c r="X46" s="1"/>
    </row>
    <row r="47" spans="2:24" x14ac:dyDescent="0.35">
      <c r="B47" s="1">
        <v>24</v>
      </c>
      <c r="C47">
        <f>MAX(stand!C47, hit!C47, double!C47)</f>
        <v>-0.29278372720927726</v>
      </c>
      <c r="D47">
        <f>MAX(stand!D47, hit!D47, double!D47)</f>
        <v>-0.2522502292357135</v>
      </c>
      <c r="E47">
        <f>MAX(stand!E47, hit!E47, double!E47)</f>
        <v>-0.21106310899491437</v>
      </c>
      <c r="F47">
        <f>MAX(stand!F47, hit!F47, double!F47)</f>
        <v>-0.16719266083547524</v>
      </c>
      <c r="G47">
        <f>MAX(stand!G47, hit!G47, double!G47)</f>
        <v>-0.15369901583000439</v>
      </c>
      <c r="H47">
        <f>MAX(stand!H47, hit!H47, double!H47)</f>
        <v>-0.3212819579256434</v>
      </c>
      <c r="I47">
        <f>MAX(stand!I47, hit!I47, double!I47)</f>
        <v>-0.37191909208726709</v>
      </c>
      <c r="J47">
        <f>MAX(stand!J47, hit!J47, double!J47)</f>
        <v>-0.43092981848423528</v>
      </c>
      <c r="K47">
        <f>MAX(stand!K47, hit!K47, double!K47)</f>
        <v>-0.46630747852717758</v>
      </c>
      <c r="L47">
        <f>MAX(stand!L47, hit!L47, double!L47)</f>
        <v>-0.44000672211415065</v>
      </c>
      <c r="N47" s="1"/>
      <c r="O47" s="1"/>
      <c r="P47" s="1"/>
      <c r="Q47" s="1"/>
      <c r="R47" s="1"/>
      <c r="S47" s="1"/>
      <c r="T47" s="1"/>
      <c r="U47" s="1"/>
      <c r="V47" s="1"/>
      <c r="W47" s="1"/>
      <c r="X47" s="1"/>
    </row>
    <row r="48" spans="2:24" x14ac:dyDescent="0.35">
      <c r="B48" s="1">
        <v>25</v>
      </c>
      <c r="C48">
        <f>MAX(stand!C48, hit!C48, double!C48)</f>
        <v>-0.29278372720927726</v>
      </c>
      <c r="D48">
        <f>MAX(stand!D48, hit!D48, double!D48)</f>
        <v>-0.2522502292357135</v>
      </c>
      <c r="E48">
        <f>MAX(stand!E48, hit!E48, double!E48)</f>
        <v>-0.21106310899491437</v>
      </c>
      <c r="F48">
        <f>MAX(stand!F48, hit!F48, double!F48)</f>
        <v>-0.16719266083547524</v>
      </c>
      <c r="G48">
        <f>MAX(stand!G48, hit!G48, double!G48)</f>
        <v>-0.15369901583000439</v>
      </c>
      <c r="H48">
        <f>MAX(stand!H48, hit!H48, double!H48)</f>
        <v>-0.36976181807381175</v>
      </c>
      <c r="I48">
        <f>MAX(stand!I48, hit!I48, double!I48)</f>
        <v>-0.41678201408103371</v>
      </c>
      <c r="J48">
        <f>MAX(stand!J48, hit!J48, double!J48)</f>
        <v>-0.47157768859250421</v>
      </c>
      <c r="K48">
        <f>MAX(stand!K48, hit!K48, double!K48)</f>
        <v>-0.5044283729180935</v>
      </c>
      <c r="L48">
        <f>MAX(stand!L48, hit!L48, double!L48)</f>
        <v>-0.4800062419631399</v>
      </c>
      <c r="N48" s="1"/>
      <c r="O48" s="1"/>
      <c r="P48" s="1"/>
      <c r="Q48" s="1"/>
      <c r="R48" s="1"/>
      <c r="S48" s="1"/>
      <c r="T48" s="1"/>
      <c r="U48" s="1"/>
      <c r="V48" s="1"/>
      <c r="W48" s="1"/>
      <c r="X48" s="1"/>
    </row>
    <row r="49" spans="2:24" x14ac:dyDescent="0.35">
      <c r="B49" s="1">
        <v>26</v>
      </c>
      <c r="C49">
        <f>MAX(stand!C49, hit!C49, double!C49)</f>
        <v>-0.29278372720927726</v>
      </c>
      <c r="D49">
        <f>MAX(stand!D49, hit!D49, double!D49)</f>
        <v>-0.2522502292357135</v>
      </c>
      <c r="E49">
        <f>MAX(stand!E49, hit!E49, double!E49)</f>
        <v>-0.21106310899491437</v>
      </c>
      <c r="F49">
        <f>MAX(stand!F49, hit!F49, double!F49)</f>
        <v>-0.16719266083547524</v>
      </c>
      <c r="G49">
        <f>MAX(stand!G49, hit!G49, double!G49)</f>
        <v>-0.15369901583000439</v>
      </c>
      <c r="H49">
        <f>MAX(stand!H49, hit!H49, double!H49)</f>
        <v>-0.41477883106853947</v>
      </c>
      <c r="I49">
        <f>MAX(stand!I49, hit!I49, double!I49)</f>
        <v>-0.45844044164667419</v>
      </c>
      <c r="J49">
        <f>MAX(stand!J49, hit!J49, double!J49)</f>
        <v>-0.50932213940732529</v>
      </c>
      <c r="K49">
        <f>MAX(stand!K49, hit!K49, double!K49)</f>
        <v>-0.53982634628108683</v>
      </c>
      <c r="L49">
        <f>MAX(stand!L49, hit!L49, double!L49)</f>
        <v>-0.51714865325148707</v>
      </c>
      <c r="N49" s="1"/>
      <c r="O49" s="1"/>
      <c r="P49" s="1"/>
      <c r="Q49" s="1"/>
      <c r="R49" s="1"/>
      <c r="S49" s="1"/>
      <c r="T49" s="1"/>
      <c r="U49" s="1"/>
      <c r="V49" s="1"/>
      <c r="W49" s="1"/>
      <c r="X49" s="1"/>
    </row>
    <row r="50" spans="2:24" x14ac:dyDescent="0.35">
      <c r="B50" s="1">
        <v>27</v>
      </c>
      <c r="C50">
        <f>MAX(stand!C50, hit!C50, double!C50)</f>
        <v>-0.15297458768154204</v>
      </c>
      <c r="D50">
        <f>MAX(stand!D50, hit!D50, double!D50)</f>
        <v>-0.11721624142457365</v>
      </c>
      <c r="E50">
        <f>MAX(stand!E50, hit!E50, double!E50)</f>
        <v>-8.0573373145316152E-2</v>
      </c>
      <c r="F50">
        <f>MAX(stand!F50, hit!F50, double!F50)</f>
        <v>-4.4941375564924446E-2</v>
      </c>
      <c r="G50">
        <f>MAX(stand!G50, hit!G50, double!G50)</f>
        <v>1.1739160673341964E-2</v>
      </c>
      <c r="H50">
        <f>MAX(stand!H50, hit!H50, double!H50)</f>
        <v>-0.10680898948269468</v>
      </c>
      <c r="I50">
        <f>MAX(stand!I50, hit!I50, double!I50)</f>
        <v>-0.38195097104844711</v>
      </c>
      <c r="J50">
        <f>MAX(stand!J50, hit!J50, double!J50)</f>
        <v>-0.42315423964521748</v>
      </c>
      <c r="K50">
        <f>MAX(stand!K50, hit!K50, double!K50)</f>
        <v>-0.41972063392881986</v>
      </c>
      <c r="L50">
        <f>MAX(stand!L50, hit!L50, double!L50)</f>
        <v>-0.47803347499473703</v>
      </c>
      <c r="N50" s="1"/>
      <c r="O50" s="1"/>
      <c r="P50" s="1"/>
      <c r="Q50" s="1"/>
      <c r="R50" s="1"/>
      <c r="S50" s="1"/>
      <c r="T50" s="1"/>
      <c r="U50" s="1"/>
      <c r="V50" s="1"/>
      <c r="W50" s="1"/>
      <c r="X50" s="1"/>
    </row>
    <row r="51" spans="2:24" x14ac:dyDescent="0.35">
      <c r="B51" s="1">
        <v>28</v>
      </c>
      <c r="C51">
        <f>MAX(stand!C51, hit!C51, double!C51)</f>
        <v>0.12174190222088771</v>
      </c>
      <c r="D51">
        <f>MAX(stand!D51, hit!D51, double!D51)</f>
        <v>0.14830007284131114</v>
      </c>
      <c r="E51">
        <f>MAX(stand!E51, hit!E51, double!E51)</f>
        <v>0.17585443719748528</v>
      </c>
      <c r="F51">
        <f>MAX(stand!F51, hit!F51, double!F51)</f>
        <v>0.19956119497617719</v>
      </c>
      <c r="G51">
        <f>MAX(stand!G51, hit!G51, double!G51)</f>
        <v>0.28344391604689867</v>
      </c>
      <c r="H51">
        <f>MAX(stand!H51, hit!H51, double!H51)</f>
        <v>0.3995541673365518</v>
      </c>
      <c r="I51">
        <f>MAX(stand!I51, hit!I51, double!I51)</f>
        <v>0.10595134861912359</v>
      </c>
      <c r="J51">
        <f>MAX(stand!J51, hit!J51, double!J51)</f>
        <v>-0.18316335667343342</v>
      </c>
      <c r="K51">
        <f>MAX(stand!K51, hit!K51, double!K51)</f>
        <v>-0.17830123379648949</v>
      </c>
      <c r="L51">
        <f>MAX(stand!L51, hit!L51, double!L51)</f>
        <v>-0.10019887561319057</v>
      </c>
      <c r="N51" s="1"/>
      <c r="O51" s="1"/>
      <c r="P51" s="1"/>
      <c r="Q51" s="1"/>
      <c r="R51" s="1"/>
      <c r="S51" s="1"/>
      <c r="T51" s="1"/>
      <c r="U51" s="1"/>
      <c r="V51" s="1"/>
      <c r="W51" s="1"/>
      <c r="X51" s="1"/>
    </row>
    <row r="52" spans="2:24" x14ac:dyDescent="0.35">
      <c r="B52" s="1">
        <v>29</v>
      </c>
      <c r="C52">
        <f>MAX(stand!C52, hit!C52, double!C52)</f>
        <v>0.38630468602058993</v>
      </c>
      <c r="D52">
        <f>MAX(stand!D52, hit!D52, double!D52)</f>
        <v>0.4043629365977599</v>
      </c>
      <c r="E52">
        <f>MAX(stand!E52, hit!E52, double!E52)</f>
        <v>0.42317892482749653</v>
      </c>
      <c r="F52">
        <f>MAX(stand!F52, hit!F52, double!F52)</f>
        <v>0.43951210416088371</v>
      </c>
      <c r="G52">
        <f>MAX(stand!G52, hit!G52, double!G52)</f>
        <v>0.49597707378731926</v>
      </c>
      <c r="H52">
        <f>MAX(stand!H52, hit!H52, double!H52)</f>
        <v>0.6159764957534315</v>
      </c>
      <c r="I52">
        <f>MAX(stand!I52, hit!I52, double!I52)</f>
        <v>0.59385366828669439</v>
      </c>
      <c r="J52">
        <f>MAX(stand!J52, hit!J52, double!J52)</f>
        <v>0.28759675706758148</v>
      </c>
      <c r="K52">
        <f>MAX(stand!K52, hit!K52, double!K52)</f>
        <v>6.3118166335840831E-2</v>
      </c>
      <c r="L52">
        <f>MAX(stand!L52, hit!L52, double!L52)</f>
        <v>0.27763572376835594</v>
      </c>
      <c r="N52" s="1"/>
      <c r="O52" s="1"/>
      <c r="P52" s="1"/>
      <c r="Q52" s="1"/>
      <c r="R52" s="1"/>
      <c r="S52" s="1"/>
      <c r="T52" s="1"/>
      <c r="U52" s="1"/>
      <c r="V52" s="1"/>
      <c r="W52" s="1"/>
      <c r="X52" s="1"/>
    </row>
    <row r="53" spans="2:24" x14ac:dyDescent="0.35">
      <c r="B53" s="1">
        <v>30</v>
      </c>
      <c r="C53">
        <f>MAX(stand!C53, hit!C53, double!C53)</f>
        <v>0.63998657521683877</v>
      </c>
      <c r="D53">
        <f>MAX(stand!D53, hit!D53, double!D53)</f>
        <v>0.65027209425148136</v>
      </c>
      <c r="E53">
        <f>MAX(stand!E53, hit!E53, double!E53)</f>
        <v>0.66104996194807186</v>
      </c>
      <c r="F53">
        <f>MAX(stand!F53, hit!F53, double!F53)</f>
        <v>0.67035969063279999</v>
      </c>
      <c r="G53">
        <f>MAX(stand!G53, hit!G53, double!G53)</f>
        <v>0.70395857017134467</v>
      </c>
      <c r="H53">
        <f>MAX(stand!H53, hit!H53, double!H53)</f>
        <v>0.77322722653717491</v>
      </c>
      <c r="I53">
        <f>MAX(stand!I53, hit!I53, double!I53)</f>
        <v>0.79181515955189841</v>
      </c>
      <c r="J53">
        <f>MAX(stand!J53, hit!J53, double!J53)</f>
        <v>0.75835687080859615</v>
      </c>
      <c r="K53">
        <f>MAX(stand!K53, hit!K53, double!K53)</f>
        <v>0.55453756646817121</v>
      </c>
      <c r="L53">
        <f>MAX(stand!L53, hit!L53, double!L53)</f>
        <v>0.65547032314990239</v>
      </c>
      <c r="N53" s="1"/>
      <c r="O53" s="1"/>
      <c r="P53" s="1"/>
      <c r="Q53" s="1"/>
      <c r="R53" s="1"/>
      <c r="S53" s="1"/>
      <c r="T53" s="1"/>
      <c r="U53" s="1"/>
      <c r="V53" s="1"/>
      <c r="W53" s="1"/>
      <c r="X53" s="1"/>
    </row>
    <row r="54" spans="2:24" x14ac:dyDescent="0.35">
      <c r="B54" s="1">
        <v>31</v>
      </c>
      <c r="C54">
        <f>MAX(stand!C54, hit!C54, double!C54)</f>
        <v>0.88200651549403997</v>
      </c>
      <c r="D54">
        <f>MAX(stand!D54, hit!D54, double!D54)</f>
        <v>0.88530035730174927</v>
      </c>
      <c r="E54">
        <f>MAX(stand!E54, hit!E54, double!E54)</f>
        <v>0.88876729296591961</v>
      </c>
      <c r="F54">
        <f>MAX(stand!F54, hit!F54, double!F54)</f>
        <v>0.89175382659528035</v>
      </c>
      <c r="G54">
        <f>MAX(stand!G54, hit!G54, double!G54)</f>
        <v>0.90283674384258006</v>
      </c>
      <c r="H54">
        <f>MAX(stand!H54, hit!H54, double!H54)</f>
        <v>0.92592629596452325</v>
      </c>
      <c r="I54">
        <f>MAX(stand!I54, hit!I54, double!I54)</f>
        <v>0.93060505318396614</v>
      </c>
      <c r="J54">
        <f>MAX(stand!J54, hit!J54, double!J54)</f>
        <v>0.93917615614724415</v>
      </c>
      <c r="K54">
        <f>MAX(stand!K54, hit!K54, double!K54)</f>
        <v>0.96262363326716827</v>
      </c>
      <c r="L54">
        <f>MAX(stand!L54, hit!L54, double!L54)</f>
        <v>0.92219381142033785</v>
      </c>
      <c r="N54" s="1"/>
      <c r="O54" s="1"/>
      <c r="P54" s="1"/>
      <c r="Q54" s="1"/>
      <c r="R54" s="1"/>
      <c r="S54" s="1"/>
      <c r="T54" s="1"/>
      <c r="U54" s="1"/>
      <c r="V54" s="1"/>
      <c r="W54" s="1"/>
      <c r="X54" s="1"/>
    </row>
    <row r="55" spans="2:24" x14ac:dyDescent="0.35">
      <c r="N55" s="1"/>
      <c r="O55" s="1"/>
      <c r="P55" s="1"/>
      <c r="Q55" s="1"/>
      <c r="R55" s="1"/>
      <c r="S55" s="1"/>
      <c r="T55" s="1"/>
      <c r="U55" s="1"/>
      <c r="V55" s="1"/>
      <c r="W55" s="1"/>
      <c r="X55" s="1"/>
    </row>
    <row r="56" spans="2:24" x14ac:dyDescent="0.35">
      <c r="N56" s="1"/>
      <c r="O56" s="1"/>
      <c r="P56" s="1"/>
      <c r="Q56" s="1"/>
      <c r="R56" s="1"/>
      <c r="S56" s="1"/>
      <c r="T56" s="1"/>
      <c r="U56" s="1"/>
      <c r="V56" s="1"/>
      <c r="W56" s="1"/>
      <c r="X56" s="1"/>
    </row>
    <row r="57" spans="2:24" x14ac:dyDescent="0.35">
      <c r="N57" s="1"/>
      <c r="O57" s="1"/>
      <c r="P57" s="1"/>
      <c r="Q57" s="1"/>
      <c r="R57" s="1"/>
      <c r="S57" s="1"/>
      <c r="T57" s="1"/>
      <c r="U57" s="1"/>
      <c r="V57" s="1"/>
      <c r="W57" s="1"/>
      <c r="X57" s="1"/>
    </row>
    <row r="58" spans="2:24" x14ac:dyDescent="0.35">
      <c r="N58" s="1"/>
      <c r="O58" s="1"/>
      <c r="P58" s="1"/>
      <c r="Q58" s="1"/>
      <c r="R58" s="1"/>
      <c r="S58" s="1"/>
      <c r="T58" s="1"/>
      <c r="U58" s="1"/>
      <c r="V58" s="1"/>
      <c r="W58" s="1"/>
      <c r="X58" s="1"/>
    </row>
    <row r="59" spans="2:24" x14ac:dyDescent="0.35">
      <c r="N59" s="1"/>
      <c r="O59" s="1"/>
      <c r="P59" s="1"/>
      <c r="Q59" s="1"/>
      <c r="R59" s="1"/>
      <c r="S59" s="1"/>
      <c r="T59" s="1"/>
      <c r="U59" s="1"/>
      <c r="V59" s="1"/>
      <c r="W59" s="1"/>
      <c r="X59" s="1"/>
    </row>
    <row r="60" spans="2:24" x14ac:dyDescent="0.35">
      <c r="N60" s="1"/>
      <c r="O60" s="1"/>
      <c r="P60" s="1"/>
      <c r="Q60" s="1"/>
      <c r="R60" s="1"/>
      <c r="S60" s="1"/>
      <c r="T60" s="1"/>
      <c r="U60" s="1"/>
      <c r="V60" s="1"/>
      <c r="W60" s="1"/>
      <c r="X60" s="1"/>
    </row>
    <row r="61" spans="2:24" x14ac:dyDescent="0.35">
      <c r="N61" s="1"/>
      <c r="O61" s="1"/>
      <c r="P61" s="1"/>
      <c r="Q61" s="1"/>
      <c r="R61" s="1"/>
      <c r="S61" s="1"/>
      <c r="T61" s="1"/>
      <c r="U61" s="1"/>
      <c r="V61" s="1"/>
      <c r="W61" s="1"/>
      <c r="X61" s="1"/>
    </row>
    <row r="62" spans="2:24" x14ac:dyDescent="0.35">
      <c r="N62" s="1"/>
      <c r="O62" s="1"/>
      <c r="P62" s="1"/>
      <c r="Q62" s="1"/>
      <c r="R62" s="1"/>
      <c r="S62" s="1"/>
      <c r="T62" s="1"/>
      <c r="U62" s="1"/>
      <c r="V62" s="1"/>
      <c r="W62" s="1"/>
      <c r="X62" s="1"/>
    </row>
  </sheetData>
  <conditionalFormatting sqref="O4:X31">
    <cfRule type="cellIs" dxfId="19" priority="2" operator="equal">
      <formula>"D"</formula>
    </cfRule>
    <cfRule type="cellIs" dxfId="18" priority="5" operator="equal">
      <formula>"S"</formula>
    </cfRule>
    <cfRule type="cellIs" dxfId="17" priority="6" operator="equal">
      <formula>"H"</formula>
    </cfRule>
  </conditionalFormatting>
  <conditionalFormatting sqref="O35:X62">
    <cfRule type="cellIs" dxfId="16" priority="1" operator="equal">
      <formula>"D"</formula>
    </cfRule>
    <cfRule type="cellIs" dxfId="15" priority="3" operator="equal">
      <formula>"S"</formula>
    </cfRule>
    <cfRule type="cellIs" dxfId="14" priority="4" operator="equal">
      <formula>"H"</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C1963-3CF0-46C4-9570-6F7CB37BC737}">
  <dimension ref="B1:L54"/>
  <sheetViews>
    <sheetView showGridLines="0" workbookViewId="0">
      <selection activeCell="C1" sqref="C1"/>
    </sheetView>
  </sheetViews>
  <sheetFormatPr defaultRowHeight="14.5" x14ac:dyDescent="0.35"/>
  <cols>
    <col min="1" max="1" width="2.453125" customWidth="1"/>
    <col min="2" max="2" width="8.7265625" style="1"/>
  </cols>
  <sheetData>
    <row r="1" spans="2:12" x14ac:dyDescent="0.35">
      <c r="C1" s="6" t="s">
        <v>10</v>
      </c>
    </row>
    <row r="2" spans="2:12" x14ac:dyDescent="0.35">
      <c r="C2" s="3" t="s">
        <v>3</v>
      </c>
      <c r="D2" s="4"/>
      <c r="E2" s="4"/>
      <c r="F2" s="4"/>
      <c r="G2" s="4"/>
      <c r="H2" s="4"/>
      <c r="I2" s="4"/>
      <c r="J2" s="4"/>
      <c r="K2" s="4"/>
      <c r="L2" s="5"/>
    </row>
    <row r="3" spans="2:12" x14ac:dyDescent="0.35">
      <c r="B3" s="2" t="s">
        <v>1</v>
      </c>
      <c r="C3" s="2">
        <v>2</v>
      </c>
      <c r="D3" s="2">
        <v>3</v>
      </c>
      <c r="E3" s="2">
        <v>4</v>
      </c>
      <c r="F3" s="2">
        <v>5</v>
      </c>
      <c r="G3" s="2">
        <v>6</v>
      </c>
      <c r="H3" s="2">
        <v>7</v>
      </c>
      <c r="I3" s="2">
        <v>8</v>
      </c>
      <c r="J3" s="2">
        <v>9</v>
      </c>
      <c r="K3" s="2">
        <v>10</v>
      </c>
      <c r="L3" s="2" t="s">
        <v>4</v>
      </c>
    </row>
    <row r="4" spans="2:12" x14ac:dyDescent="0.35">
      <c r="B4" s="1">
        <v>4</v>
      </c>
      <c r="C4">
        <v>-0.5</v>
      </c>
      <c r="D4">
        <v>-0.5</v>
      </c>
      <c r="E4">
        <v>-0.5</v>
      </c>
      <c r="F4">
        <v>-0.5</v>
      </c>
      <c r="G4">
        <v>-0.5</v>
      </c>
      <c r="H4">
        <v>-0.5</v>
      </c>
      <c r="I4">
        <v>-0.5</v>
      </c>
      <c r="J4">
        <v>-0.5</v>
      </c>
      <c r="K4">
        <v>-0.5</v>
      </c>
      <c r="L4">
        <v>-0.5</v>
      </c>
    </row>
    <row r="5" spans="2:12" x14ac:dyDescent="0.35">
      <c r="B5" s="1">
        <v>5</v>
      </c>
      <c r="C5">
        <v>-0.5</v>
      </c>
      <c r="D5">
        <v>-0.5</v>
      </c>
      <c r="E5">
        <v>-0.5</v>
      </c>
      <c r="F5">
        <v>-0.5</v>
      </c>
      <c r="G5">
        <v>-0.5</v>
      </c>
      <c r="H5">
        <v>-0.5</v>
      </c>
      <c r="I5">
        <v>-0.5</v>
      </c>
      <c r="J5">
        <v>-0.5</v>
      </c>
      <c r="K5">
        <v>-0.5</v>
      </c>
      <c r="L5">
        <v>-0.5</v>
      </c>
    </row>
    <row r="6" spans="2:12" x14ac:dyDescent="0.35">
      <c r="B6" s="1">
        <v>6</v>
      </c>
      <c r="C6">
        <v>-0.5</v>
      </c>
      <c r="D6">
        <v>-0.5</v>
      </c>
      <c r="E6">
        <v>-0.5</v>
      </c>
      <c r="F6">
        <v>-0.5</v>
      </c>
      <c r="G6">
        <v>-0.5</v>
      </c>
      <c r="H6">
        <v>-0.5</v>
      </c>
      <c r="I6">
        <v>-0.5</v>
      </c>
      <c r="J6">
        <v>-0.5</v>
      </c>
      <c r="K6">
        <v>-0.5</v>
      </c>
      <c r="L6">
        <v>-0.5</v>
      </c>
    </row>
    <row r="7" spans="2:12" x14ac:dyDescent="0.35">
      <c r="B7" s="1">
        <v>7</v>
      </c>
      <c r="C7">
        <v>-0.5</v>
      </c>
      <c r="D7">
        <v>-0.5</v>
      </c>
      <c r="E7">
        <v>-0.5</v>
      </c>
      <c r="F7">
        <v>-0.5</v>
      </c>
      <c r="G7">
        <v>-0.5</v>
      </c>
      <c r="H7">
        <v>-0.5</v>
      </c>
      <c r="I7">
        <v>-0.5</v>
      </c>
      <c r="J7">
        <v>-0.5</v>
      </c>
      <c r="K7">
        <v>-0.5</v>
      </c>
      <c r="L7">
        <v>-0.5</v>
      </c>
    </row>
    <row r="8" spans="2:12" x14ac:dyDescent="0.35">
      <c r="B8" s="1">
        <v>8</v>
      </c>
      <c r="C8">
        <v>-0.5</v>
      </c>
      <c r="D8">
        <v>-0.5</v>
      </c>
      <c r="E8">
        <v>-0.5</v>
      </c>
      <c r="F8">
        <v>-0.5</v>
      </c>
      <c r="G8">
        <v>-0.5</v>
      </c>
      <c r="H8">
        <v>-0.5</v>
      </c>
      <c r="I8">
        <v>-0.5</v>
      </c>
      <c r="J8">
        <v>-0.5</v>
      </c>
      <c r="K8">
        <v>-0.5</v>
      </c>
      <c r="L8">
        <v>-0.5</v>
      </c>
    </row>
    <row r="9" spans="2:12" x14ac:dyDescent="0.35">
      <c r="B9" s="1">
        <v>9</v>
      </c>
      <c r="C9">
        <v>-0.5</v>
      </c>
      <c r="D9">
        <v>-0.5</v>
      </c>
      <c r="E9">
        <v>-0.5</v>
      </c>
      <c r="F9">
        <v>-0.5</v>
      </c>
      <c r="G9">
        <v>-0.5</v>
      </c>
      <c r="H9">
        <v>-0.5</v>
      </c>
      <c r="I9">
        <v>-0.5</v>
      </c>
      <c r="J9">
        <v>-0.5</v>
      </c>
      <c r="K9">
        <v>-0.5</v>
      </c>
      <c r="L9">
        <v>-0.5</v>
      </c>
    </row>
    <row r="10" spans="2:12" x14ac:dyDescent="0.35">
      <c r="B10" s="1">
        <v>10</v>
      </c>
      <c r="C10">
        <v>-0.5</v>
      </c>
      <c r="D10">
        <v>-0.5</v>
      </c>
      <c r="E10">
        <v>-0.5</v>
      </c>
      <c r="F10">
        <v>-0.5</v>
      </c>
      <c r="G10">
        <v>-0.5</v>
      </c>
      <c r="H10">
        <v>-0.5</v>
      </c>
      <c r="I10">
        <v>-0.5</v>
      </c>
      <c r="J10">
        <v>-0.5</v>
      </c>
      <c r="K10">
        <v>-0.5</v>
      </c>
      <c r="L10">
        <v>-0.5</v>
      </c>
    </row>
    <row r="11" spans="2:12" x14ac:dyDescent="0.35">
      <c r="B11" s="1">
        <v>11</v>
      </c>
      <c r="C11">
        <v>-0.5</v>
      </c>
      <c r="D11">
        <v>-0.5</v>
      </c>
      <c r="E11">
        <v>-0.5</v>
      </c>
      <c r="F11">
        <v>-0.5</v>
      </c>
      <c r="G11">
        <v>-0.5</v>
      </c>
      <c r="H11">
        <v>-0.5</v>
      </c>
      <c r="I11">
        <v>-0.5</v>
      </c>
      <c r="J11">
        <v>-0.5</v>
      </c>
      <c r="K11">
        <v>-0.5</v>
      </c>
      <c r="L11">
        <v>-0.5</v>
      </c>
    </row>
    <row r="12" spans="2:12" x14ac:dyDescent="0.35">
      <c r="B12" s="1">
        <v>12</v>
      </c>
      <c r="C12">
        <v>-0.5</v>
      </c>
      <c r="D12">
        <v>-0.5</v>
      </c>
      <c r="E12">
        <v>-0.5</v>
      </c>
      <c r="F12">
        <v>-0.5</v>
      </c>
      <c r="G12">
        <v>-0.5</v>
      </c>
      <c r="H12">
        <v>-0.5</v>
      </c>
      <c r="I12">
        <v>-0.5</v>
      </c>
      <c r="J12">
        <v>-0.5</v>
      </c>
      <c r="K12">
        <v>-0.5</v>
      </c>
      <c r="L12">
        <v>-0.5</v>
      </c>
    </row>
    <row r="13" spans="2:12" x14ac:dyDescent="0.35">
      <c r="B13" s="1">
        <v>13</v>
      </c>
      <c r="C13">
        <v>-0.5</v>
      </c>
      <c r="D13">
        <v>-0.5</v>
      </c>
      <c r="E13">
        <v>-0.5</v>
      </c>
      <c r="F13">
        <v>-0.5</v>
      </c>
      <c r="G13">
        <v>-0.5</v>
      </c>
      <c r="H13">
        <v>-0.5</v>
      </c>
      <c r="I13">
        <v>-0.5</v>
      </c>
      <c r="J13">
        <v>-0.5</v>
      </c>
      <c r="K13">
        <v>-0.5</v>
      </c>
      <c r="L13">
        <v>-0.5</v>
      </c>
    </row>
    <row r="14" spans="2:12" x14ac:dyDescent="0.35">
      <c r="B14" s="1">
        <v>14</v>
      </c>
      <c r="C14">
        <v>-0.5</v>
      </c>
      <c r="D14">
        <v>-0.5</v>
      </c>
      <c r="E14">
        <v>-0.5</v>
      </c>
      <c r="F14">
        <v>-0.5</v>
      </c>
      <c r="G14">
        <v>-0.5</v>
      </c>
      <c r="H14">
        <v>-0.5</v>
      </c>
      <c r="I14">
        <v>-0.5</v>
      </c>
      <c r="J14">
        <v>-0.5</v>
      </c>
      <c r="K14">
        <v>-0.5</v>
      </c>
      <c r="L14">
        <v>-0.5</v>
      </c>
    </row>
    <row r="15" spans="2:12" x14ac:dyDescent="0.35">
      <c r="B15" s="1">
        <v>15</v>
      </c>
      <c r="C15">
        <v>-0.5</v>
      </c>
      <c r="D15">
        <v>-0.5</v>
      </c>
      <c r="E15">
        <v>-0.5</v>
      </c>
      <c r="F15">
        <v>-0.5</v>
      </c>
      <c r="G15">
        <v>-0.5</v>
      </c>
      <c r="H15">
        <v>-0.5</v>
      </c>
      <c r="I15">
        <v>-0.5</v>
      </c>
      <c r="J15">
        <v>-0.5</v>
      </c>
      <c r="K15">
        <v>-0.5</v>
      </c>
      <c r="L15">
        <v>-0.5</v>
      </c>
    </row>
    <row r="16" spans="2:12" x14ac:dyDescent="0.35">
      <c r="B16" s="1">
        <v>16</v>
      </c>
      <c r="C16">
        <v>-0.5</v>
      </c>
      <c r="D16">
        <v>-0.5</v>
      </c>
      <c r="E16">
        <v>-0.5</v>
      </c>
      <c r="F16">
        <v>-0.5</v>
      </c>
      <c r="G16">
        <v>-0.5</v>
      </c>
      <c r="H16">
        <v>-0.5</v>
      </c>
      <c r="I16">
        <v>-0.5</v>
      </c>
      <c r="J16">
        <v>-0.5</v>
      </c>
      <c r="K16">
        <v>-0.5</v>
      </c>
      <c r="L16">
        <v>-0.5</v>
      </c>
    </row>
    <row r="17" spans="2:12" x14ac:dyDescent="0.35">
      <c r="B17" s="1">
        <v>17</v>
      </c>
      <c r="C17">
        <v>-0.5</v>
      </c>
      <c r="D17">
        <v>-0.5</v>
      </c>
      <c r="E17">
        <v>-0.5</v>
      </c>
      <c r="F17">
        <v>-0.5</v>
      </c>
      <c r="G17">
        <v>-0.5</v>
      </c>
      <c r="H17">
        <v>-0.5</v>
      </c>
      <c r="I17">
        <v>-0.5</v>
      </c>
      <c r="J17">
        <v>-0.5</v>
      </c>
      <c r="K17">
        <v>-0.5</v>
      </c>
      <c r="L17">
        <v>-0.5</v>
      </c>
    </row>
    <row r="18" spans="2:12" x14ac:dyDescent="0.35">
      <c r="B18" s="1">
        <v>18</v>
      </c>
      <c r="C18">
        <v>-0.5</v>
      </c>
      <c r="D18">
        <v>-0.5</v>
      </c>
      <c r="E18">
        <v>-0.5</v>
      </c>
      <c r="F18">
        <v>-0.5</v>
      </c>
      <c r="G18">
        <v>-0.5</v>
      </c>
      <c r="H18">
        <v>-0.5</v>
      </c>
      <c r="I18">
        <v>-0.5</v>
      </c>
      <c r="J18">
        <v>-0.5</v>
      </c>
      <c r="K18">
        <v>-0.5</v>
      </c>
      <c r="L18">
        <v>-0.5</v>
      </c>
    </row>
    <row r="19" spans="2:12" x14ac:dyDescent="0.35">
      <c r="B19" s="1">
        <v>19</v>
      </c>
      <c r="C19">
        <v>-0.5</v>
      </c>
      <c r="D19">
        <v>-0.5</v>
      </c>
      <c r="E19">
        <v>-0.5</v>
      </c>
      <c r="F19">
        <v>-0.5</v>
      </c>
      <c r="G19">
        <v>-0.5</v>
      </c>
      <c r="H19">
        <v>-0.5</v>
      </c>
      <c r="I19">
        <v>-0.5</v>
      </c>
      <c r="J19">
        <v>-0.5</v>
      </c>
      <c r="K19">
        <v>-0.5</v>
      </c>
      <c r="L19">
        <v>-0.5</v>
      </c>
    </row>
    <row r="20" spans="2:12" x14ac:dyDescent="0.35">
      <c r="B20" s="1">
        <v>20</v>
      </c>
      <c r="C20">
        <v>-0.5</v>
      </c>
      <c r="D20">
        <v>-0.5</v>
      </c>
      <c r="E20">
        <v>-0.5</v>
      </c>
      <c r="F20">
        <v>-0.5</v>
      </c>
      <c r="G20">
        <v>-0.5</v>
      </c>
      <c r="H20">
        <v>-0.5</v>
      </c>
      <c r="I20">
        <v>-0.5</v>
      </c>
      <c r="J20">
        <v>-0.5</v>
      </c>
      <c r="K20">
        <v>-0.5</v>
      </c>
      <c r="L20">
        <v>-0.5</v>
      </c>
    </row>
    <row r="21" spans="2:12" x14ac:dyDescent="0.35">
      <c r="B21" s="1">
        <v>21</v>
      </c>
      <c r="C21">
        <v>-0.5</v>
      </c>
      <c r="D21">
        <v>-0.5</v>
      </c>
      <c r="E21">
        <v>-0.5</v>
      </c>
      <c r="F21">
        <v>-0.5</v>
      </c>
      <c r="G21">
        <v>-0.5</v>
      </c>
      <c r="H21">
        <v>-0.5</v>
      </c>
      <c r="I21">
        <v>-0.5</v>
      </c>
      <c r="J21">
        <v>-0.5</v>
      </c>
      <c r="K21">
        <v>-0.5</v>
      </c>
      <c r="L21">
        <v>-0.5</v>
      </c>
    </row>
    <row r="22" spans="2:12" x14ac:dyDescent="0.35">
      <c r="B22" s="1">
        <v>22</v>
      </c>
      <c r="C22">
        <v>-1</v>
      </c>
      <c r="D22">
        <v>-1</v>
      </c>
      <c r="E22">
        <v>-1</v>
      </c>
      <c r="F22">
        <v>-1</v>
      </c>
      <c r="G22">
        <v>-1</v>
      </c>
      <c r="H22">
        <v>-1</v>
      </c>
      <c r="I22">
        <v>-1</v>
      </c>
      <c r="J22">
        <v>-1</v>
      </c>
      <c r="K22">
        <v>-1</v>
      </c>
      <c r="L22">
        <v>-1</v>
      </c>
    </row>
    <row r="23" spans="2:12" x14ac:dyDescent="0.35">
      <c r="B23" s="1">
        <v>23</v>
      </c>
      <c r="C23">
        <v>-1</v>
      </c>
      <c r="D23">
        <v>-1</v>
      </c>
      <c r="E23">
        <v>-1</v>
      </c>
      <c r="F23">
        <v>-1</v>
      </c>
      <c r="G23">
        <v>-1</v>
      </c>
      <c r="H23">
        <v>-1</v>
      </c>
      <c r="I23">
        <v>-1</v>
      </c>
      <c r="J23">
        <v>-1</v>
      </c>
      <c r="K23">
        <v>-1</v>
      </c>
      <c r="L23">
        <v>-1</v>
      </c>
    </row>
    <row r="24" spans="2:12" x14ac:dyDescent="0.35">
      <c r="B24" s="1">
        <v>24</v>
      </c>
      <c r="C24">
        <v>-1</v>
      </c>
      <c r="D24">
        <v>-1</v>
      </c>
      <c r="E24">
        <v>-1</v>
      </c>
      <c r="F24">
        <v>-1</v>
      </c>
      <c r="G24">
        <v>-1</v>
      </c>
      <c r="H24">
        <v>-1</v>
      </c>
      <c r="I24">
        <v>-1</v>
      </c>
      <c r="J24">
        <v>-1</v>
      </c>
      <c r="K24">
        <v>-1</v>
      </c>
      <c r="L24">
        <v>-1</v>
      </c>
    </row>
    <row r="25" spans="2:12" x14ac:dyDescent="0.35">
      <c r="B25" s="1">
        <v>25</v>
      </c>
      <c r="C25">
        <v>-1</v>
      </c>
      <c r="D25">
        <v>-1</v>
      </c>
      <c r="E25">
        <v>-1</v>
      </c>
      <c r="F25">
        <v>-1</v>
      </c>
      <c r="G25">
        <v>-1</v>
      </c>
      <c r="H25">
        <v>-1</v>
      </c>
      <c r="I25">
        <v>-1</v>
      </c>
      <c r="J25">
        <v>-1</v>
      </c>
      <c r="K25">
        <v>-1</v>
      </c>
      <c r="L25">
        <v>-1</v>
      </c>
    </row>
    <row r="26" spans="2:12" x14ac:dyDescent="0.35">
      <c r="B26" s="1">
        <v>26</v>
      </c>
      <c r="C26">
        <v>-1</v>
      </c>
      <c r="D26">
        <v>-1</v>
      </c>
      <c r="E26">
        <v>-1</v>
      </c>
      <c r="F26">
        <v>-1</v>
      </c>
      <c r="G26">
        <v>-1</v>
      </c>
      <c r="H26">
        <v>-1</v>
      </c>
      <c r="I26">
        <v>-1</v>
      </c>
      <c r="J26">
        <v>-1</v>
      </c>
      <c r="K26">
        <v>-1</v>
      </c>
      <c r="L26">
        <v>-1</v>
      </c>
    </row>
    <row r="27" spans="2:12" x14ac:dyDescent="0.35">
      <c r="B27" s="1">
        <v>27</v>
      </c>
      <c r="C27">
        <v>-1</v>
      </c>
      <c r="D27">
        <v>-1</v>
      </c>
      <c r="E27">
        <v>-1</v>
      </c>
      <c r="F27">
        <v>-1</v>
      </c>
      <c r="G27">
        <v>-1</v>
      </c>
      <c r="H27">
        <v>-1</v>
      </c>
      <c r="I27">
        <v>-1</v>
      </c>
      <c r="J27">
        <v>-1</v>
      </c>
      <c r="K27">
        <v>-1</v>
      </c>
      <c r="L27">
        <v>-1</v>
      </c>
    </row>
    <row r="28" spans="2:12" x14ac:dyDescent="0.35">
      <c r="B28" s="1">
        <v>28</v>
      </c>
      <c r="C28">
        <v>-1</v>
      </c>
      <c r="D28">
        <v>-1</v>
      </c>
      <c r="E28">
        <v>-1</v>
      </c>
      <c r="F28">
        <v>-1</v>
      </c>
      <c r="G28">
        <v>-1</v>
      </c>
      <c r="H28">
        <v>-1</v>
      </c>
      <c r="I28">
        <v>-1</v>
      </c>
      <c r="J28">
        <v>-1</v>
      </c>
      <c r="K28">
        <v>-1</v>
      </c>
      <c r="L28">
        <v>-1</v>
      </c>
    </row>
    <row r="29" spans="2:12" x14ac:dyDescent="0.35">
      <c r="B29" s="1">
        <v>29</v>
      </c>
      <c r="C29">
        <v>-1</v>
      </c>
      <c r="D29">
        <v>-1</v>
      </c>
      <c r="E29">
        <v>-1</v>
      </c>
      <c r="F29">
        <v>-1</v>
      </c>
      <c r="G29">
        <v>-1</v>
      </c>
      <c r="H29">
        <v>-1</v>
      </c>
      <c r="I29">
        <v>-1</v>
      </c>
      <c r="J29">
        <v>-1</v>
      </c>
      <c r="K29">
        <v>-1</v>
      </c>
      <c r="L29">
        <v>-1</v>
      </c>
    </row>
    <row r="30" spans="2:12" x14ac:dyDescent="0.35">
      <c r="B30" s="1">
        <v>30</v>
      </c>
      <c r="C30">
        <v>-1</v>
      </c>
      <c r="D30">
        <v>-1</v>
      </c>
      <c r="E30">
        <v>-1</v>
      </c>
      <c r="F30">
        <v>-1</v>
      </c>
      <c r="G30">
        <v>-1</v>
      </c>
      <c r="H30">
        <v>-1</v>
      </c>
      <c r="I30">
        <v>-1</v>
      </c>
      <c r="J30">
        <v>-1</v>
      </c>
      <c r="K30">
        <v>-1</v>
      </c>
      <c r="L30">
        <v>-1</v>
      </c>
    </row>
    <row r="31" spans="2:12" x14ac:dyDescent="0.35">
      <c r="B31" s="1">
        <v>31</v>
      </c>
      <c r="C31">
        <v>-1</v>
      </c>
      <c r="D31">
        <v>-1</v>
      </c>
      <c r="E31">
        <v>-1</v>
      </c>
      <c r="F31">
        <v>-1</v>
      </c>
      <c r="G31">
        <v>-1</v>
      </c>
      <c r="H31">
        <v>-1</v>
      </c>
      <c r="I31">
        <v>-1</v>
      </c>
      <c r="J31">
        <v>-1</v>
      </c>
      <c r="K31">
        <v>-1</v>
      </c>
      <c r="L31">
        <v>-1</v>
      </c>
    </row>
    <row r="34" spans="2:12" x14ac:dyDescent="0.35">
      <c r="B34" s="1" t="s">
        <v>2</v>
      </c>
    </row>
    <row r="35" spans="2:12" x14ac:dyDescent="0.35">
      <c r="B35" s="1">
        <v>12</v>
      </c>
      <c r="C35">
        <f>C12</f>
        <v>-0.5</v>
      </c>
      <c r="D35">
        <f t="shared" ref="D35:L35" si="0">D12</f>
        <v>-0.5</v>
      </c>
      <c r="E35">
        <f t="shared" si="0"/>
        <v>-0.5</v>
      </c>
      <c r="F35">
        <f t="shared" si="0"/>
        <v>-0.5</v>
      </c>
      <c r="G35">
        <f t="shared" si="0"/>
        <v>-0.5</v>
      </c>
      <c r="H35">
        <f t="shared" si="0"/>
        <v>-0.5</v>
      </c>
      <c r="I35">
        <f t="shared" si="0"/>
        <v>-0.5</v>
      </c>
      <c r="J35">
        <f t="shared" si="0"/>
        <v>-0.5</v>
      </c>
      <c r="K35">
        <f t="shared" si="0"/>
        <v>-0.5</v>
      </c>
      <c r="L35">
        <f t="shared" si="0"/>
        <v>-0.5</v>
      </c>
    </row>
    <row r="36" spans="2:12" x14ac:dyDescent="0.35">
      <c r="B36" s="1">
        <v>13</v>
      </c>
      <c r="C36">
        <f t="shared" ref="C36:L44" si="1">C13</f>
        <v>-0.5</v>
      </c>
      <c r="D36">
        <f t="shared" si="1"/>
        <v>-0.5</v>
      </c>
      <c r="E36">
        <f t="shared" si="1"/>
        <v>-0.5</v>
      </c>
      <c r="F36">
        <f t="shared" si="1"/>
        <v>-0.5</v>
      </c>
      <c r="G36">
        <f t="shared" si="1"/>
        <v>-0.5</v>
      </c>
      <c r="H36">
        <f t="shared" si="1"/>
        <v>-0.5</v>
      </c>
      <c r="I36">
        <f t="shared" si="1"/>
        <v>-0.5</v>
      </c>
      <c r="J36">
        <f t="shared" si="1"/>
        <v>-0.5</v>
      </c>
      <c r="K36">
        <f t="shared" si="1"/>
        <v>-0.5</v>
      </c>
      <c r="L36">
        <f t="shared" si="1"/>
        <v>-0.5</v>
      </c>
    </row>
    <row r="37" spans="2:12" x14ac:dyDescent="0.35">
      <c r="B37" s="1">
        <v>14</v>
      </c>
      <c r="C37">
        <f t="shared" si="1"/>
        <v>-0.5</v>
      </c>
      <c r="D37">
        <f t="shared" si="1"/>
        <v>-0.5</v>
      </c>
      <c r="E37">
        <f t="shared" si="1"/>
        <v>-0.5</v>
      </c>
      <c r="F37">
        <f t="shared" si="1"/>
        <v>-0.5</v>
      </c>
      <c r="G37">
        <f t="shared" si="1"/>
        <v>-0.5</v>
      </c>
      <c r="H37">
        <f t="shared" si="1"/>
        <v>-0.5</v>
      </c>
      <c r="I37">
        <f t="shared" si="1"/>
        <v>-0.5</v>
      </c>
      <c r="J37">
        <f t="shared" si="1"/>
        <v>-0.5</v>
      </c>
      <c r="K37">
        <f t="shared" si="1"/>
        <v>-0.5</v>
      </c>
      <c r="L37">
        <f t="shared" si="1"/>
        <v>-0.5</v>
      </c>
    </row>
    <row r="38" spans="2:12" x14ac:dyDescent="0.35">
      <c r="B38" s="1">
        <v>15</v>
      </c>
      <c r="C38">
        <f t="shared" si="1"/>
        <v>-0.5</v>
      </c>
      <c r="D38">
        <f t="shared" si="1"/>
        <v>-0.5</v>
      </c>
      <c r="E38">
        <f t="shared" si="1"/>
        <v>-0.5</v>
      </c>
      <c r="F38">
        <f t="shared" si="1"/>
        <v>-0.5</v>
      </c>
      <c r="G38">
        <f t="shared" si="1"/>
        <v>-0.5</v>
      </c>
      <c r="H38">
        <f t="shared" si="1"/>
        <v>-0.5</v>
      </c>
      <c r="I38">
        <f t="shared" si="1"/>
        <v>-0.5</v>
      </c>
      <c r="J38">
        <f t="shared" si="1"/>
        <v>-0.5</v>
      </c>
      <c r="K38">
        <f t="shared" si="1"/>
        <v>-0.5</v>
      </c>
      <c r="L38">
        <f t="shared" si="1"/>
        <v>-0.5</v>
      </c>
    </row>
    <row r="39" spans="2:12" x14ac:dyDescent="0.35">
      <c r="B39" s="1">
        <v>16</v>
      </c>
      <c r="C39">
        <f t="shared" si="1"/>
        <v>-0.5</v>
      </c>
      <c r="D39">
        <f t="shared" si="1"/>
        <v>-0.5</v>
      </c>
      <c r="E39">
        <f t="shared" si="1"/>
        <v>-0.5</v>
      </c>
      <c r="F39">
        <f t="shared" si="1"/>
        <v>-0.5</v>
      </c>
      <c r="G39">
        <f t="shared" si="1"/>
        <v>-0.5</v>
      </c>
      <c r="H39">
        <f t="shared" si="1"/>
        <v>-0.5</v>
      </c>
      <c r="I39">
        <f t="shared" si="1"/>
        <v>-0.5</v>
      </c>
      <c r="J39">
        <f t="shared" si="1"/>
        <v>-0.5</v>
      </c>
      <c r="K39">
        <f t="shared" si="1"/>
        <v>-0.5</v>
      </c>
      <c r="L39">
        <f t="shared" si="1"/>
        <v>-0.5</v>
      </c>
    </row>
    <row r="40" spans="2:12" x14ac:dyDescent="0.35">
      <c r="B40" s="1">
        <v>17</v>
      </c>
      <c r="C40">
        <f t="shared" si="1"/>
        <v>-0.5</v>
      </c>
      <c r="D40">
        <f t="shared" si="1"/>
        <v>-0.5</v>
      </c>
      <c r="E40">
        <f t="shared" si="1"/>
        <v>-0.5</v>
      </c>
      <c r="F40">
        <f t="shared" si="1"/>
        <v>-0.5</v>
      </c>
      <c r="G40">
        <f t="shared" si="1"/>
        <v>-0.5</v>
      </c>
      <c r="H40">
        <f t="shared" si="1"/>
        <v>-0.5</v>
      </c>
      <c r="I40">
        <f t="shared" si="1"/>
        <v>-0.5</v>
      </c>
      <c r="J40">
        <f t="shared" si="1"/>
        <v>-0.5</v>
      </c>
      <c r="K40">
        <f t="shared" si="1"/>
        <v>-0.5</v>
      </c>
      <c r="L40">
        <f t="shared" si="1"/>
        <v>-0.5</v>
      </c>
    </row>
    <row r="41" spans="2:12" x14ac:dyDescent="0.35">
      <c r="B41" s="1">
        <v>18</v>
      </c>
      <c r="C41">
        <f t="shared" si="1"/>
        <v>-0.5</v>
      </c>
      <c r="D41">
        <f t="shared" si="1"/>
        <v>-0.5</v>
      </c>
      <c r="E41">
        <f t="shared" si="1"/>
        <v>-0.5</v>
      </c>
      <c r="F41">
        <f t="shared" si="1"/>
        <v>-0.5</v>
      </c>
      <c r="G41">
        <f t="shared" si="1"/>
        <v>-0.5</v>
      </c>
      <c r="H41">
        <f t="shared" si="1"/>
        <v>-0.5</v>
      </c>
      <c r="I41">
        <f t="shared" si="1"/>
        <v>-0.5</v>
      </c>
      <c r="J41">
        <f t="shared" si="1"/>
        <v>-0.5</v>
      </c>
      <c r="K41">
        <f t="shared" si="1"/>
        <v>-0.5</v>
      </c>
      <c r="L41">
        <f t="shared" si="1"/>
        <v>-0.5</v>
      </c>
    </row>
    <row r="42" spans="2:12" x14ac:dyDescent="0.35">
      <c r="B42" s="1">
        <v>19</v>
      </c>
      <c r="C42">
        <f t="shared" si="1"/>
        <v>-0.5</v>
      </c>
      <c r="D42">
        <f t="shared" si="1"/>
        <v>-0.5</v>
      </c>
      <c r="E42">
        <f t="shared" si="1"/>
        <v>-0.5</v>
      </c>
      <c r="F42">
        <f t="shared" si="1"/>
        <v>-0.5</v>
      </c>
      <c r="G42">
        <f t="shared" si="1"/>
        <v>-0.5</v>
      </c>
      <c r="H42">
        <f t="shared" si="1"/>
        <v>-0.5</v>
      </c>
      <c r="I42">
        <f t="shared" si="1"/>
        <v>-0.5</v>
      </c>
      <c r="J42">
        <f t="shared" si="1"/>
        <v>-0.5</v>
      </c>
      <c r="K42">
        <f t="shared" si="1"/>
        <v>-0.5</v>
      </c>
      <c r="L42">
        <f t="shared" si="1"/>
        <v>-0.5</v>
      </c>
    </row>
    <row r="43" spans="2:12" x14ac:dyDescent="0.35">
      <c r="B43" s="1">
        <v>20</v>
      </c>
      <c r="C43">
        <f t="shared" si="1"/>
        <v>-0.5</v>
      </c>
      <c r="D43">
        <f t="shared" si="1"/>
        <v>-0.5</v>
      </c>
      <c r="E43">
        <f t="shared" si="1"/>
        <v>-0.5</v>
      </c>
      <c r="F43">
        <f t="shared" si="1"/>
        <v>-0.5</v>
      </c>
      <c r="G43">
        <f t="shared" si="1"/>
        <v>-0.5</v>
      </c>
      <c r="H43">
        <f t="shared" si="1"/>
        <v>-0.5</v>
      </c>
      <c r="I43">
        <f t="shared" si="1"/>
        <v>-0.5</v>
      </c>
      <c r="J43">
        <f t="shared" si="1"/>
        <v>-0.5</v>
      </c>
      <c r="K43">
        <f t="shared" si="1"/>
        <v>-0.5</v>
      </c>
      <c r="L43">
        <f t="shared" si="1"/>
        <v>-0.5</v>
      </c>
    </row>
    <row r="44" spans="2:12" x14ac:dyDescent="0.35">
      <c r="B44" s="1">
        <v>21</v>
      </c>
      <c r="C44">
        <f t="shared" si="1"/>
        <v>-0.5</v>
      </c>
      <c r="D44">
        <f t="shared" si="1"/>
        <v>-0.5</v>
      </c>
      <c r="E44">
        <f t="shared" si="1"/>
        <v>-0.5</v>
      </c>
      <c r="F44">
        <f t="shared" si="1"/>
        <v>-0.5</v>
      </c>
      <c r="G44">
        <f t="shared" si="1"/>
        <v>-0.5</v>
      </c>
      <c r="H44">
        <f t="shared" si="1"/>
        <v>-0.5</v>
      </c>
      <c r="I44">
        <f t="shared" si="1"/>
        <v>-0.5</v>
      </c>
      <c r="J44">
        <f t="shared" si="1"/>
        <v>-0.5</v>
      </c>
      <c r="K44">
        <f t="shared" si="1"/>
        <v>-0.5</v>
      </c>
      <c r="L44">
        <f t="shared" si="1"/>
        <v>-0.5</v>
      </c>
    </row>
    <row r="45" spans="2:12" x14ac:dyDescent="0.35">
      <c r="B45" s="1">
        <v>22</v>
      </c>
      <c r="C45">
        <f>C12</f>
        <v>-0.5</v>
      </c>
      <c r="D45">
        <f t="shared" ref="D45:L45" si="2">D12</f>
        <v>-0.5</v>
      </c>
      <c r="E45">
        <f t="shared" si="2"/>
        <v>-0.5</v>
      </c>
      <c r="F45">
        <f t="shared" si="2"/>
        <v>-0.5</v>
      </c>
      <c r="G45">
        <f t="shared" si="2"/>
        <v>-0.5</v>
      </c>
      <c r="H45">
        <f t="shared" si="2"/>
        <v>-0.5</v>
      </c>
      <c r="I45">
        <f t="shared" si="2"/>
        <v>-0.5</v>
      </c>
      <c r="J45">
        <f t="shared" si="2"/>
        <v>-0.5</v>
      </c>
      <c r="K45">
        <f t="shared" si="2"/>
        <v>-0.5</v>
      </c>
      <c r="L45">
        <f t="shared" si="2"/>
        <v>-0.5</v>
      </c>
    </row>
    <row r="46" spans="2:12" x14ac:dyDescent="0.35">
      <c r="B46" s="1">
        <v>23</v>
      </c>
      <c r="C46">
        <f t="shared" ref="C46:L54" si="3">C13</f>
        <v>-0.5</v>
      </c>
      <c r="D46">
        <f t="shared" si="3"/>
        <v>-0.5</v>
      </c>
      <c r="E46">
        <f t="shared" si="3"/>
        <v>-0.5</v>
      </c>
      <c r="F46">
        <f t="shared" si="3"/>
        <v>-0.5</v>
      </c>
      <c r="G46">
        <f t="shared" si="3"/>
        <v>-0.5</v>
      </c>
      <c r="H46">
        <f t="shared" si="3"/>
        <v>-0.5</v>
      </c>
      <c r="I46">
        <f t="shared" si="3"/>
        <v>-0.5</v>
      </c>
      <c r="J46">
        <f t="shared" si="3"/>
        <v>-0.5</v>
      </c>
      <c r="K46">
        <f t="shared" si="3"/>
        <v>-0.5</v>
      </c>
      <c r="L46">
        <f t="shared" si="3"/>
        <v>-0.5</v>
      </c>
    </row>
    <row r="47" spans="2:12" x14ac:dyDescent="0.35">
      <c r="B47" s="1">
        <v>24</v>
      </c>
      <c r="C47">
        <f t="shared" si="3"/>
        <v>-0.5</v>
      </c>
      <c r="D47">
        <f t="shared" si="3"/>
        <v>-0.5</v>
      </c>
      <c r="E47">
        <f t="shared" si="3"/>
        <v>-0.5</v>
      </c>
      <c r="F47">
        <f t="shared" si="3"/>
        <v>-0.5</v>
      </c>
      <c r="G47">
        <f t="shared" si="3"/>
        <v>-0.5</v>
      </c>
      <c r="H47">
        <f t="shared" si="3"/>
        <v>-0.5</v>
      </c>
      <c r="I47">
        <f t="shared" si="3"/>
        <v>-0.5</v>
      </c>
      <c r="J47">
        <f t="shared" si="3"/>
        <v>-0.5</v>
      </c>
      <c r="K47">
        <f t="shared" si="3"/>
        <v>-0.5</v>
      </c>
      <c r="L47">
        <f t="shared" si="3"/>
        <v>-0.5</v>
      </c>
    </row>
    <row r="48" spans="2:12" x14ac:dyDescent="0.35">
      <c r="B48" s="1">
        <v>25</v>
      </c>
      <c r="C48">
        <f t="shared" si="3"/>
        <v>-0.5</v>
      </c>
      <c r="D48">
        <f t="shared" si="3"/>
        <v>-0.5</v>
      </c>
      <c r="E48">
        <f t="shared" si="3"/>
        <v>-0.5</v>
      </c>
      <c r="F48">
        <f t="shared" si="3"/>
        <v>-0.5</v>
      </c>
      <c r="G48">
        <f t="shared" si="3"/>
        <v>-0.5</v>
      </c>
      <c r="H48">
        <f t="shared" si="3"/>
        <v>-0.5</v>
      </c>
      <c r="I48">
        <f t="shared" si="3"/>
        <v>-0.5</v>
      </c>
      <c r="J48">
        <f t="shared" si="3"/>
        <v>-0.5</v>
      </c>
      <c r="K48">
        <f t="shared" si="3"/>
        <v>-0.5</v>
      </c>
      <c r="L48">
        <f t="shared" si="3"/>
        <v>-0.5</v>
      </c>
    </row>
    <row r="49" spans="2:12" x14ac:dyDescent="0.35">
      <c r="B49" s="1">
        <v>26</v>
      </c>
      <c r="C49">
        <f t="shared" si="3"/>
        <v>-0.5</v>
      </c>
      <c r="D49">
        <f t="shared" si="3"/>
        <v>-0.5</v>
      </c>
      <c r="E49">
        <f t="shared" si="3"/>
        <v>-0.5</v>
      </c>
      <c r="F49">
        <f t="shared" si="3"/>
        <v>-0.5</v>
      </c>
      <c r="G49">
        <f t="shared" si="3"/>
        <v>-0.5</v>
      </c>
      <c r="H49">
        <f t="shared" si="3"/>
        <v>-0.5</v>
      </c>
      <c r="I49">
        <f t="shared" si="3"/>
        <v>-0.5</v>
      </c>
      <c r="J49">
        <f t="shared" si="3"/>
        <v>-0.5</v>
      </c>
      <c r="K49">
        <f t="shared" si="3"/>
        <v>-0.5</v>
      </c>
      <c r="L49">
        <f t="shared" si="3"/>
        <v>-0.5</v>
      </c>
    </row>
    <row r="50" spans="2:12" x14ac:dyDescent="0.35">
      <c r="B50" s="1">
        <v>27</v>
      </c>
      <c r="C50">
        <f t="shared" si="3"/>
        <v>-0.5</v>
      </c>
      <c r="D50">
        <f t="shared" si="3"/>
        <v>-0.5</v>
      </c>
      <c r="E50">
        <f t="shared" si="3"/>
        <v>-0.5</v>
      </c>
      <c r="F50">
        <f t="shared" si="3"/>
        <v>-0.5</v>
      </c>
      <c r="G50">
        <f t="shared" si="3"/>
        <v>-0.5</v>
      </c>
      <c r="H50">
        <f t="shared" si="3"/>
        <v>-0.5</v>
      </c>
      <c r="I50">
        <f t="shared" si="3"/>
        <v>-0.5</v>
      </c>
      <c r="J50">
        <f t="shared" si="3"/>
        <v>-0.5</v>
      </c>
      <c r="K50">
        <f t="shared" si="3"/>
        <v>-0.5</v>
      </c>
      <c r="L50">
        <f t="shared" si="3"/>
        <v>-0.5</v>
      </c>
    </row>
    <row r="51" spans="2:12" x14ac:dyDescent="0.35">
      <c r="B51" s="1">
        <v>28</v>
      </c>
      <c r="C51">
        <f t="shared" si="3"/>
        <v>-0.5</v>
      </c>
      <c r="D51">
        <f t="shared" si="3"/>
        <v>-0.5</v>
      </c>
      <c r="E51">
        <f t="shared" si="3"/>
        <v>-0.5</v>
      </c>
      <c r="F51">
        <f t="shared" si="3"/>
        <v>-0.5</v>
      </c>
      <c r="G51">
        <f t="shared" si="3"/>
        <v>-0.5</v>
      </c>
      <c r="H51">
        <f t="shared" si="3"/>
        <v>-0.5</v>
      </c>
      <c r="I51">
        <f t="shared" si="3"/>
        <v>-0.5</v>
      </c>
      <c r="J51">
        <f t="shared" si="3"/>
        <v>-0.5</v>
      </c>
      <c r="K51">
        <f t="shared" si="3"/>
        <v>-0.5</v>
      </c>
      <c r="L51">
        <f t="shared" si="3"/>
        <v>-0.5</v>
      </c>
    </row>
    <row r="52" spans="2:12" x14ac:dyDescent="0.35">
      <c r="B52" s="1">
        <v>29</v>
      </c>
      <c r="C52">
        <f t="shared" si="3"/>
        <v>-0.5</v>
      </c>
      <c r="D52">
        <f t="shared" si="3"/>
        <v>-0.5</v>
      </c>
      <c r="E52">
        <f t="shared" si="3"/>
        <v>-0.5</v>
      </c>
      <c r="F52">
        <f t="shared" si="3"/>
        <v>-0.5</v>
      </c>
      <c r="G52">
        <f t="shared" si="3"/>
        <v>-0.5</v>
      </c>
      <c r="H52">
        <f t="shared" si="3"/>
        <v>-0.5</v>
      </c>
      <c r="I52">
        <f t="shared" si="3"/>
        <v>-0.5</v>
      </c>
      <c r="J52">
        <f t="shared" si="3"/>
        <v>-0.5</v>
      </c>
      <c r="K52">
        <f t="shared" si="3"/>
        <v>-0.5</v>
      </c>
      <c r="L52">
        <f t="shared" si="3"/>
        <v>-0.5</v>
      </c>
    </row>
    <row r="53" spans="2:12" x14ac:dyDescent="0.35">
      <c r="B53" s="1">
        <v>30</v>
      </c>
      <c r="C53">
        <f t="shared" si="3"/>
        <v>-0.5</v>
      </c>
      <c r="D53">
        <f t="shared" si="3"/>
        <v>-0.5</v>
      </c>
      <c r="E53">
        <f t="shared" si="3"/>
        <v>-0.5</v>
      </c>
      <c r="F53">
        <f t="shared" si="3"/>
        <v>-0.5</v>
      </c>
      <c r="G53">
        <f t="shared" si="3"/>
        <v>-0.5</v>
      </c>
      <c r="H53">
        <f t="shared" si="3"/>
        <v>-0.5</v>
      </c>
      <c r="I53">
        <f t="shared" si="3"/>
        <v>-0.5</v>
      </c>
      <c r="J53">
        <f t="shared" si="3"/>
        <v>-0.5</v>
      </c>
      <c r="K53">
        <f t="shared" si="3"/>
        <v>-0.5</v>
      </c>
      <c r="L53">
        <f t="shared" si="3"/>
        <v>-0.5</v>
      </c>
    </row>
    <row r="54" spans="2:12" x14ac:dyDescent="0.35">
      <c r="B54" s="1">
        <v>31</v>
      </c>
      <c r="C54">
        <f t="shared" si="3"/>
        <v>-0.5</v>
      </c>
      <c r="D54">
        <f t="shared" si="3"/>
        <v>-0.5</v>
      </c>
      <c r="E54">
        <f t="shared" si="3"/>
        <v>-0.5</v>
      </c>
      <c r="F54">
        <f t="shared" si="3"/>
        <v>-0.5</v>
      </c>
      <c r="G54">
        <f t="shared" si="3"/>
        <v>-0.5</v>
      </c>
      <c r="H54">
        <f t="shared" si="3"/>
        <v>-0.5</v>
      </c>
      <c r="I54">
        <f t="shared" si="3"/>
        <v>-0.5</v>
      </c>
      <c r="J54">
        <f t="shared" si="3"/>
        <v>-0.5</v>
      </c>
      <c r="K54">
        <f t="shared" si="3"/>
        <v>-0.5</v>
      </c>
      <c r="L54">
        <f t="shared" si="3"/>
        <v>-0.5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AF0B-7C7E-4316-B229-CDAC3323F2AE}">
  <dimension ref="B1:X62"/>
  <sheetViews>
    <sheetView showGridLines="0" workbookViewId="0">
      <selection activeCell="N22" sqref="N22"/>
    </sheetView>
  </sheetViews>
  <sheetFormatPr defaultRowHeight="14.5" x14ac:dyDescent="0.35"/>
  <cols>
    <col min="1" max="1" width="2.453125" customWidth="1"/>
    <col min="2" max="2" width="8.7265625" style="1"/>
  </cols>
  <sheetData>
    <row r="1" spans="2:24" x14ac:dyDescent="0.35">
      <c r="C1" s="6" t="s">
        <v>11</v>
      </c>
    </row>
    <row r="2" spans="2:24" x14ac:dyDescent="0.35">
      <c r="C2" s="3" t="s">
        <v>3</v>
      </c>
      <c r="D2" s="4"/>
      <c r="E2" s="4"/>
      <c r="F2" s="4"/>
      <c r="G2" s="4"/>
      <c r="H2" s="4"/>
      <c r="I2" s="4"/>
      <c r="J2" s="4"/>
      <c r="K2" s="4"/>
      <c r="L2" s="5"/>
      <c r="N2" s="1"/>
      <c r="O2" s="3" t="s">
        <v>3</v>
      </c>
      <c r="P2" s="4"/>
      <c r="Q2" s="4"/>
      <c r="R2" s="4"/>
      <c r="S2" s="4"/>
      <c r="T2" s="4"/>
      <c r="U2" s="4"/>
      <c r="V2" s="4"/>
      <c r="W2" s="4"/>
      <c r="X2" s="5"/>
    </row>
    <row r="3" spans="2:24" x14ac:dyDescent="0.35">
      <c r="B3" s="2" t="s">
        <v>1</v>
      </c>
      <c r="C3" s="2">
        <v>2</v>
      </c>
      <c r="D3" s="2">
        <v>3</v>
      </c>
      <c r="E3" s="2">
        <v>4</v>
      </c>
      <c r="F3" s="2">
        <v>5</v>
      </c>
      <c r="G3" s="2">
        <v>6</v>
      </c>
      <c r="H3" s="2">
        <v>7</v>
      </c>
      <c r="I3" s="2">
        <v>8</v>
      </c>
      <c r="J3" s="2">
        <v>9</v>
      </c>
      <c r="K3" s="2">
        <v>10</v>
      </c>
      <c r="L3" s="2" t="s">
        <v>4</v>
      </c>
      <c r="N3" s="2" t="s">
        <v>1</v>
      </c>
      <c r="O3" s="2">
        <v>2</v>
      </c>
      <c r="P3" s="2">
        <v>3</v>
      </c>
      <c r="Q3" s="2">
        <v>4</v>
      </c>
      <c r="R3" s="2">
        <v>5</v>
      </c>
      <c r="S3" s="2">
        <v>6</v>
      </c>
      <c r="T3" s="2">
        <v>7</v>
      </c>
      <c r="U3" s="2">
        <v>8</v>
      </c>
      <c r="V3" s="2">
        <v>9</v>
      </c>
      <c r="W3" s="2">
        <v>10</v>
      </c>
      <c r="X3" s="2" t="s">
        <v>4</v>
      </c>
    </row>
    <row r="4" spans="2:24" x14ac:dyDescent="0.35">
      <c r="B4" s="1">
        <v>4</v>
      </c>
      <c r="C4">
        <f>MAX(stand!C4, hit!C4, double!C4, sur!C4)</f>
        <v>-0.11491332761892134</v>
      </c>
      <c r="D4">
        <f>MAX(stand!D4, hit!D4, double!D4, sur!D4)</f>
        <v>-8.2613314299744375E-2</v>
      </c>
      <c r="E4">
        <f>MAX(stand!E4, hit!E4, double!E4, sur!E4)</f>
        <v>-4.9367420106916908E-2</v>
      </c>
      <c r="F4">
        <f>MAX(stand!F4, hit!F4, double!F4, sur!F4)</f>
        <v>-1.2379926519926384E-2</v>
      </c>
      <c r="G4">
        <f>MAX(stand!G4, hit!G4, double!G4, sur!G4)</f>
        <v>1.1130417280979889E-2</v>
      </c>
      <c r="H4">
        <f>MAX(stand!H4, hit!H4, double!H4, sur!H4)</f>
        <v>-8.8279201058463722E-2</v>
      </c>
      <c r="I4">
        <f>MAX(stand!I4, hit!I4, double!I4, sur!I4)</f>
        <v>-0.15933415266020509</v>
      </c>
      <c r="J4">
        <f>MAX(stand!J4, hit!J4, double!J4, sur!J4)</f>
        <v>-0.24066617915336547</v>
      </c>
      <c r="K4">
        <f>MAX(stand!K4, hit!K4, double!K4, sur!K4)</f>
        <v>-0.28919791448567511</v>
      </c>
      <c r="L4">
        <f>MAX(stand!L4, hit!L4, double!L4, sur!L4)</f>
        <v>-0.25307699440390868</v>
      </c>
      <c r="N4" s="1">
        <v>4</v>
      </c>
      <c r="O4" s="1" t="str">
        <f>IF(C4=stand!C4, "S", IF(C4=hit!C4, "H", IF(C4=double!C4, "D", "R")))</f>
        <v>H</v>
      </c>
      <c r="P4" s="1" t="str">
        <f>IF(D4=stand!D4, "S", IF(D4=hit!D4, "H", IF(D4=double!D4, "D", "R")))</f>
        <v>H</v>
      </c>
      <c r="Q4" s="1" t="str">
        <f>IF(E4=stand!E4, "S", IF(E4=hit!E4, "H", IF(E4=double!E4, "D", "R")))</f>
        <v>H</v>
      </c>
      <c r="R4" s="1" t="str">
        <f>IF(F4=stand!F4, "S", IF(F4=hit!F4, "H", IF(F4=double!F4, "D", "R")))</f>
        <v>H</v>
      </c>
      <c r="S4" s="1" t="str">
        <f>IF(G4=stand!G4, "S", IF(G4=hit!G4, "H", IF(G4=double!G4, "D", "R")))</f>
        <v>H</v>
      </c>
      <c r="T4" s="1" t="str">
        <f>IF(H4=stand!H4, "S", IF(H4=hit!H4, "H", IF(H4=double!H4, "D", "R")))</f>
        <v>H</v>
      </c>
      <c r="U4" s="1" t="str">
        <f>IF(I4=stand!I4, "S", IF(I4=hit!I4, "H", IF(I4=double!I4, "D", "R")))</f>
        <v>H</v>
      </c>
      <c r="V4" s="1" t="str">
        <f>IF(J4=stand!J4, "S", IF(J4=hit!J4, "H", IF(J4=double!J4, "D", "R")))</f>
        <v>H</v>
      </c>
      <c r="W4" s="1" t="str">
        <f>IF(K4=stand!K4, "S", IF(K4=hit!K4, "H", IF(K4=double!K4, "D", "R")))</f>
        <v>H</v>
      </c>
      <c r="X4" s="1" t="str">
        <f>IF(L4=stand!L4, "S", IF(L4=hit!L4, "H", IF(L4=double!L4, "D", "R")))</f>
        <v>H</v>
      </c>
    </row>
    <row r="5" spans="2:24" x14ac:dyDescent="0.35">
      <c r="B5" s="1">
        <v>5</v>
      </c>
      <c r="C5">
        <f>MAX(stand!C5, hit!C5, double!C5, sur!C5)</f>
        <v>-0.12821556706374745</v>
      </c>
      <c r="D5">
        <f>MAX(stand!D5, hit!D5, double!D5, sur!D5)</f>
        <v>-9.5310227261489883E-2</v>
      </c>
      <c r="E5">
        <f>MAX(stand!E5, hit!E5, double!E5, sur!E5)</f>
        <v>-6.1479464199694238E-2</v>
      </c>
      <c r="F5">
        <f>MAX(stand!F5, hit!F5, double!F5, sur!F5)</f>
        <v>-2.397897039185962E-2</v>
      </c>
      <c r="G5">
        <f>MAX(stand!G5, hit!G5, double!G5, sur!G5)</f>
        <v>-1.1863378384400908E-3</v>
      </c>
      <c r="H5">
        <f>MAX(stand!H5, hit!H5, double!H5, sur!H5)</f>
        <v>-0.11944744188414852</v>
      </c>
      <c r="I5">
        <f>MAX(stand!I5, hit!I5, double!I5, sur!I5)</f>
        <v>-0.18809330390318518</v>
      </c>
      <c r="J5">
        <f>MAX(stand!J5, hit!J5, double!J5, sur!J5)</f>
        <v>-0.2666150533579591</v>
      </c>
      <c r="K5">
        <f>MAX(stand!K5, hit!K5, double!K5, sur!K5)</f>
        <v>-0.31341164336497107</v>
      </c>
      <c r="L5">
        <f>MAX(stand!L5, hit!L5, double!L5, sur!L5)</f>
        <v>-0.27857459755181968</v>
      </c>
      <c r="N5" s="1">
        <v>5</v>
      </c>
      <c r="O5" s="1" t="str">
        <f>IF(C5=stand!C5, "S", IF(C5=hit!C5, "H", IF(C5=double!C5, "D", "R")))</f>
        <v>H</v>
      </c>
      <c r="P5" s="1" t="str">
        <f>IF(D5=stand!D5, "S", IF(D5=hit!D5, "H", IF(D5=double!D5, "D", "R")))</f>
        <v>H</v>
      </c>
      <c r="Q5" s="1" t="str">
        <f>IF(E5=stand!E5, "S", IF(E5=hit!E5, "H", IF(E5=double!E5, "D", "R")))</f>
        <v>H</v>
      </c>
      <c r="R5" s="1" t="str">
        <f>IF(F5=stand!F5, "S", IF(F5=hit!F5, "H", IF(F5=double!F5, "D", "R")))</f>
        <v>H</v>
      </c>
      <c r="S5" s="1" t="str">
        <f>IF(G5=stand!G5, "S", IF(G5=hit!G5, "H", IF(G5=double!G5, "D", "R")))</f>
        <v>H</v>
      </c>
      <c r="T5" s="1" t="str">
        <f>IF(H5=stand!H5, "S", IF(H5=hit!H5, "H", IF(H5=double!H5, "D", "R")))</f>
        <v>H</v>
      </c>
      <c r="U5" s="1" t="str">
        <f>IF(I5=stand!I5, "S", IF(I5=hit!I5, "H", IF(I5=double!I5, "D", "R")))</f>
        <v>H</v>
      </c>
      <c r="V5" s="1" t="str">
        <f>IF(J5=stand!J5, "S", IF(J5=hit!J5, "H", IF(J5=double!J5, "D", "R")))</f>
        <v>H</v>
      </c>
      <c r="W5" s="1" t="str">
        <f>IF(K5=stand!K5, "S", IF(K5=hit!K5, "H", IF(K5=double!K5, "D", "R")))</f>
        <v>H</v>
      </c>
      <c r="X5" s="1" t="str">
        <f>IF(L5=stand!L5, "S", IF(L5=hit!L5, "H", IF(L5=double!L5, "D", "R")))</f>
        <v>H</v>
      </c>
    </row>
    <row r="6" spans="2:24" x14ac:dyDescent="0.35">
      <c r="B6" s="1">
        <v>6</v>
      </c>
      <c r="C6">
        <f>MAX(stand!C6, hit!C6, double!C6, sur!C6)</f>
        <v>-0.14075911746001987</v>
      </c>
      <c r="D6">
        <f>MAX(stand!D6, hit!D6, double!D6, sur!D6)</f>
        <v>-0.10729107800860836</v>
      </c>
      <c r="E6">
        <f>MAX(stand!E6, hit!E6, double!E6, sur!E6)</f>
        <v>-7.2917141926387305E-2</v>
      </c>
      <c r="F6">
        <f>MAX(stand!F6, hit!F6, double!F6, sur!F6)</f>
        <v>-3.4915973330102178E-2</v>
      </c>
      <c r="G6">
        <f>MAX(stand!G6, hit!G6, double!G6, sur!G6)</f>
        <v>-1.3005835529874204E-2</v>
      </c>
      <c r="H6">
        <f>MAX(stand!H6, hit!H6, double!H6, sur!H6)</f>
        <v>-0.15193270723669944</v>
      </c>
      <c r="I6">
        <f>MAX(stand!I6, hit!I6, double!I6, sur!I6)</f>
        <v>-0.21724188132078476</v>
      </c>
      <c r="J6">
        <f>MAX(stand!J6, hit!J6, double!J6, sur!J6)</f>
        <v>-0.29264070019772598</v>
      </c>
      <c r="K6">
        <f>MAX(stand!K6, hit!K6, double!K6, sur!K6)</f>
        <v>-0.33774944037840804</v>
      </c>
      <c r="L6">
        <f>MAX(stand!L6, hit!L6, double!L6, sur!L6)</f>
        <v>-0.30414663097569938</v>
      </c>
      <c r="N6" s="1">
        <v>6</v>
      </c>
      <c r="O6" s="1" t="str">
        <f>IF(C6=stand!C6, "S", IF(C6=hit!C6, "H", IF(C6=double!C6, "D", "R")))</f>
        <v>H</v>
      </c>
      <c r="P6" s="1" t="str">
        <f>IF(D6=stand!D6, "S", IF(D6=hit!D6, "H", IF(D6=double!D6, "D", "R")))</f>
        <v>H</v>
      </c>
      <c r="Q6" s="1" t="str">
        <f>IF(E6=stand!E6, "S", IF(E6=hit!E6, "H", IF(E6=double!E6, "D", "R")))</f>
        <v>H</v>
      </c>
      <c r="R6" s="1" t="str">
        <f>IF(F6=stand!F6, "S", IF(F6=hit!F6, "H", IF(F6=double!F6, "D", "R")))</f>
        <v>H</v>
      </c>
      <c r="S6" s="1" t="str">
        <f>IF(G6=stand!G6, "S", IF(G6=hit!G6, "H", IF(G6=double!G6, "D", "R")))</f>
        <v>H</v>
      </c>
      <c r="T6" s="1" t="str">
        <f>IF(H6=stand!H6, "S", IF(H6=hit!H6, "H", IF(H6=double!H6, "D", "R")))</f>
        <v>H</v>
      </c>
      <c r="U6" s="1" t="str">
        <f>IF(I6=stand!I6, "S", IF(I6=hit!I6, "H", IF(I6=double!I6, "D", "R")))</f>
        <v>H</v>
      </c>
      <c r="V6" s="1" t="str">
        <f>IF(J6=stand!J6, "S", IF(J6=hit!J6, "H", IF(J6=double!J6, "D", "R")))</f>
        <v>H</v>
      </c>
      <c r="W6" s="1" t="str">
        <f>IF(K6=stand!K6, "S", IF(K6=hit!K6, "H", IF(K6=double!K6, "D", "R")))</f>
        <v>H</v>
      </c>
      <c r="X6" s="1" t="str">
        <f>IF(L6=stand!L6, "S", IF(L6=hit!L6, "H", IF(L6=double!L6, "D", "R")))</f>
        <v>H</v>
      </c>
    </row>
    <row r="7" spans="2:24" x14ac:dyDescent="0.35">
      <c r="B7" s="1">
        <v>7</v>
      </c>
      <c r="C7">
        <f>MAX(stand!C7, hit!C7, double!C7, sur!C7)</f>
        <v>-0.10918342786661633</v>
      </c>
      <c r="D7">
        <f>MAX(stand!D7, hit!D7, double!D7, sur!D7)</f>
        <v>-7.658298190446361E-2</v>
      </c>
      <c r="E7">
        <f>MAX(stand!E7, hit!E7, double!E7, sur!E7)</f>
        <v>-4.3021794004341876E-2</v>
      </c>
      <c r="F7">
        <f>MAX(stand!F7, hit!F7, double!F7, sur!F7)</f>
        <v>-7.2713609029408845E-3</v>
      </c>
      <c r="G7">
        <f>MAX(stand!G7, hit!G7, double!G7, sur!G7)</f>
        <v>2.9185342353860964E-2</v>
      </c>
      <c r="H7">
        <f>MAX(stand!H7, hit!H7, double!H7, sur!H7)</f>
        <v>-6.8807799580427764E-2</v>
      </c>
      <c r="I7">
        <f>MAX(stand!I7, hit!I7, double!I7, sur!I7)</f>
        <v>-0.21060476872434966</v>
      </c>
      <c r="J7">
        <f>MAX(stand!J7, hit!J7, double!J7, sur!J7)</f>
        <v>-0.28536544048687662</v>
      </c>
      <c r="K7">
        <f>MAX(stand!K7, hit!K7, double!K7, sur!K7)</f>
        <v>-0.31905479139833842</v>
      </c>
      <c r="L7">
        <f>MAX(stand!L7, hit!L7, double!L7, sur!L7)</f>
        <v>-0.31007165033163697</v>
      </c>
      <c r="N7" s="1">
        <v>7</v>
      </c>
      <c r="O7" s="1" t="str">
        <f>IF(C7=stand!C7, "S", IF(C7=hit!C7, "H", IF(C7=double!C7, "D", "R")))</f>
        <v>H</v>
      </c>
      <c r="P7" s="1" t="str">
        <f>IF(D7=stand!D7, "S", IF(D7=hit!D7, "H", IF(D7=double!D7, "D", "R")))</f>
        <v>H</v>
      </c>
      <c r="Q7" s="1" t="str">
        <f>IF(E7=stand!E7, "S", IF(E7=hit!E7, "H", IF(E7=double!E7, "D", "R")))</f>
        <v>H</v>
      </c>
      <c r="R7" s="1" t="str">
        <f>IF(F7=stand!F7, "S", IF(F7=hit!F7, "H", IF(F7=double!F7, "D", "R")))</f>
        <v>H</v>
      </c>
      <c r="S7" s="1" t="str">
        <f>IF(G7=stand!G7, "S", IF(G7=hit!G7, "H", IF(G7=double!G7, "D", "R")))</f>
        <v>H</v>
      </c>
      <c r="T7" s="1" t="str">
        <f>IF(H7=stand!H7, "S", IF(H7=hit!H7, "H", IF(H7=double!H7, "D", "R")))</f>
        <v>H</v>
      </c>
      <c r="U7" s="1" t="str">
        <f>IF(I7=stand!I7, "S", IF(I7=hit!I7, "H", IF(I7=double!I7, "D", "R")))</f>
        <v>H</v>
      </c>
      <c r="V7" s="1" t="str">
        <f>IF(J7=stand!J7, "S", IF(J7=hit!J7, "H", IF(J7=double!J7, "D", "R")))</f>
        <v>H</v>
      </c>
      <c r="W7" s="1" t="str">
        <f>IF(K7=stand!K7, "S", IF(K7=hit!K7, "H", IF(K7=double!K7, "D", "R")))</f>
        <v>H</v>
      </c>
      <c r="X7" s="1" t="str">
        <f>IF(L7=stand!L7, "S", IF(L7=hit!L7, "H", IF(L7=double!L7, "D", "R")))</f>
        <v>H</v>
      </c>
    </row>
    <row r="8" spans="2:24" x14ac:dyDescent="0.35">
      <c r="B8" s="1">
        <v>8</v>
      </c>
      <c r="C8">
        <f>MAX(stand!C8, hit!C8, double!C8, sur!C8)</f>
        <v>-2.1798188008805668E-2</v>
      </c>
      <c r="D8">
        <f>MAX(stand!D8, hit!D8, double!D8, sur!D8)</f>
        <v>8.0052625306546651E-3</v>
      </c>
      <c r="E8">
        <f>MAX(stand!E8, hit!E8, double!E8, sur!E8)</f>
        <v>3.8784473277208811E-2</v>
      </c>
      <c r="F8">
        <f>MAX(stand!F8, hit!F8, double!F8, sur!F8)</f>
        <v>7.0804635983033826E-2</v>
      </c>
      <c r="G8">
        <f>MAX(stand!G8, hit!G8, double!G8, sur!G8)</f>
        <v>0.11496015009622332</v>
      </c>
      <c r="H8">
        <f>MAX(stand!H8, hit!H8, double!H8, sur!H8)</f>
        <v>8.2207439363742862E-2</v>
      </c>
      <c r="I8">
        <f>MAX(stand!I8, hit!I8, double!I8, sur!I8)</f>
        <v>-5.9898275658656304E-2</v>
      </c>
      <c r="J8">
        <f>MAX(stand!J8, hit!J8, double!J8, sur!J8)</f>
        <v>-0.21018633199821762</v>
      </c>
      <c r="K8">
        <f>MAX(stand!K8, hit!K8, double!K8, sur!K8)</f>
        <v>-0.24937508055334259</v>
      </c>
      <c r="L8">
        <f>MAX(stand!L8, hit!L8, double!L8, sur!L8)</f>
        <v>-0.1970288105741636</v>
      </c>
      <c r="N8" s="1">
        <v>8</v>
      </c>
      <c r="O8" s="1" t="str">
        <f>IF(C8=stand!C8, "S", IF(C8=hit!C8, "H", IF(C8=double!C8, "D", "R")))</f>
        <v>H</v>
      </c>
      <c r="P8" s="1" t="str">
        <f>IF(D8=stand!D8, "S", IF(D8=hit!D8, "H", IF(D8=double!D8, "D", "R")))</f>
        <v>H</v>
      </c>
      <c r="Q8" s="1" t="str">
        <f>IF(E8=stand!E8, "S", IF(E8=hit!E8, "H", IF(E8=double!E8, "D", "R")))</f>
        <v>H</v>
      </c>
      <c r="R8" s="1" t="str">
        <f>IF(F8=stand!F8, "S", IF(F8=hit!F8, "H", IF(F8=double!F8, "D", "R")))</f>
        <v>H</v>
      </c>
      <c r="S8" s="1" t="str">
        <f>IF(G8=stand!G8, "S", IF(G8=hit!G8, "H", IF(G8=double!G8, "D", "R")))</f>
        <v>H</v>
      </c>
      <c r="T8" s="1" t="str">
        <f>IF(H8=stand!H8, "S", IF(H8=hit!H8, "H", IF(H8=double!H8, "D", "R")))</f>
        <v>H</v>
      </c>
      <c r="U8" s="1" t="str">
        <f>IF(I8=stand!I8, "S", IF(I8=hit!I8, "H", IF(I8=double!I8, "D", "R")))</f>
        <v>H</v>
      </c>
      <c r="V8" s="1" t="str">
        <f>IF(J8=stand!J8, "S", IF(J8=hit!J8, "H", IF(J8=double!J8, "D", "R")))</f>
        <v>H</v>
      </c>
      <c r="W8" s="1" t="str">
        <f>IF(K8=stand!K8, "S", IF(K8=hit!K8, "H", IF(K8=double!K8, "D", "R")))</f>
        <v>H</v>
      </c>
      <c r="X8" s="1" t="str">
        <f>IF(L8=stand!L8, "S", IF(L8=hit!L8, "H", IF(L8=double!L8, "D", "R")))</f>
        <v>H</v>
      </c>
    </row>
    <row r="9" spans="2:24" x14ac:dyDescent="0.35">
      <c r="B9" s="1">
        <v>9</v>
      </c>
      <c r="C9">
        <f>MAX(stand!C9, hit!C9, double!C9, sur!C9)</f>
        <v>7.4446037576340524E-2</v>
      </c>
      <c r="D9">
        <f>MAX(stand!D9, hit!D9, double!D9, sur!D9)</f>
        <v>0.12081635332999649</v>
      </c>
      <c r="E9">
        <f>MAX(stand!E9, hit!E9, double!E9, sur!E9)</f>
        <v>0.18194893405242166</v>
      </c>
      <c r="F9">
        <f>MAX(stand!F9, hit!F9, double!F9, sur!F9)</f>
        <v>0.24305722487303633</v>
      </c>
      <c r="G9">
        <f>MAX(stand!G9, hit!G9, double!G9, sur!G9)</f>
        <v>0.31705474570166703</v>
      </c>
      <c r="H9">
        <f>MAX(stand!H9, hit!H9, double!H9, sur!H9)</f>
        <v>0.17186785993695267</v>
      </c>
      <c r="I9">
        <f>MAX(stand!I9, hit!I9, double!I9, sur!I9)</f>
        <v>9.8376217435392543E-2</v>
      </c>
      <c r="J9">
        <f>MAX(stand!J9, hit!J9, double!J9, sur!J9)</f>
        <v>-5.2178053462651711E-2</v>
      </c>
      <c r="K9">
        <f>MAX(stand!K9, hit!K9, double!K9, sur!K9)</f>
        <v>-0.15295298487455075</v>
      </c>
      <c r="L9">
        <f>MAX(stand!L9, hit!L9, double!L9, sur!L9)</f>
        <v>-6.5680778778066204E-2</v>
      </c>
      <c r="N9" s="1">
        <v>9</v>
      </c>
      <c r="O9" s="1" t="str">
        <f>IF(C9=stand!C9, "S", IF(C9=hit!C9, "H", IF(C9=double!C9, "D", "R")))</f>
        <v>H</v>
      </c>
      <c r="P9" s="1" t="str">
        <f>IF(D9=stand!D9, "S", IF(D9=hit!D9, "H", IF(D9=double!D9, "D", "R")))</f>
        <v>D</v>
      </c>
      <c r="Q9" s="1" t="str">
        <f>IF(E9=stand!E9, "S", IF(E9=hit!E9, "H", IF(E9=double!E9, "D", "R")))</f>
        <v>D</v>
      </c>
      <c r="R9" s="1" t="str">
        <f>IF(F9=stand!F9, "S", IF(F9=hit!F9, "H", IF(F9=double!F9, "D", "R")))</f>
        <v>D</v>
      </c>
      <c r="S9" s="1" t="str">
        <f>IF(G9=stand!G9, "S", IF(G9=hit!G9, "H", IF(G9=double!G9, "D", "R")))</f>
        <v>D</v>
      </c>
      <c r="T9" s="1" t="str">
        <f>IF(H9=stand!H9, "S", IF(H9=hit!H9, "H", IF(H9=double!H9, "D", "R")))</f>
        <v>H</v>
      </c>
      <c r="U9" s="1" t="str">
        <f>IF(I9=stand!I9, "S", IF(I9=hit!I9, "H", IF(I9=double!I9, "D", "R")))</f>
        <v>H</v>
      </c>
      <c r="V9" s="1" t="str">
        <f>IF(J9=stand!J9, "S", IF(J9=hit!J9, "H", IF(J9=double!J9, "D", "R")))</f>
        <v>H</v>
      </c>
      <c r="W9" s="1" t="str">
        <f>IF(K9=stand!K9, "S", IF(K9=hit!K9, "H", IF(K9=double!K9, "D", "R")))</f>
        <v>H</v>
      </c>
      <c r="X9" s="1" t="str">
        <f>IF(L9=stand!L9, "S", IF(L9=hit!L9, "H", IF(L9=double!L9, "D", "R")))</f>
        <v>H</v>
      </c>
    </row>
    <row r="10" spans="2:24" x14ac:dyDescent="0.35">
      <c r="B10" s="1">
        <v>10</v>
      </c>
      <c r="C10">
        <f>MAX(stand!C10, hit!C10, double!C10, sur!C10)</f>
        <v>0.3589394124422991</v>
      </c>
      <c r="D10">
        <f>MAX(stand!D10, hit!D10, double!D10, sur!D10)</f>
        <v>0.40932067017593915</v>
      </c>
      <c r="E10">
        <f>MAX(stand!E10, hit!E10, double!E10, sur!E10)</f>
        <v>0.460940243794354</v>
      </c>
      <c r="F10">
        <f>MAX(stand!F10, hit!F10, double!F10, sur!F10)</f>
        <v>0.51251710900326775</v>
      </c>
      <c r="G10">
        <f>MAX(stand!G10, hit!G10, double!G10, sur!G10)</f>
        <v>0.57559016859776868</v>
      </c>
      <c r="H10">
        <f>MAX(stand!H10, hit!H10, double!H10, sur!H10)</f>
        <v>0.39241245528243773</v>
      </c>
      <c r="I10">
        <f>MAX(stand!I10, hit!I10, double!I10, sur!I10)</f>
        <v>0.28663571688628381</v>
      </c>
      <c r="J10">
        <f>MAX(stand!J10, hit!J10, double!J10, sur!J10)</f>
        <v>0.14432836838077112</v>
      </c>
      <c r="K10">
        <f>MAX(stand!K10, hit!K10, double!K10, sur!K10)</f>
        <v>2.5308523040868145E-2</v>
      </c>
      <c r="L10">
        <f>MAX(stand!L10, hit!L10, double!L10, sur!L10)</f>
        <v>8.1449707945275923E-2</v>
      </c>
      <c r="N10" s="1">
        <v>10</v>
      </c>
      <c r="O10" s="1" t="str">
        <f>IF(C10=stand!C10, "S", IF(C10=hit!C10, "H", IF(C10=double!C10, "D", "R")))</f>
        <v>D</v>
      </c>
      <c r="P10" s="1" t="str">
        <f>IF(D10=stand!D10, "S", IF(D10=hit!D10, "H", IF(D10=double!D10, "D", "R")))</f>
        <v>D</v>
      </c>
      <c r="Q10" s="1" t="str">
        <f>IF(E10=stand!E10, "S", IF(E10=hit!E10, "H", IF(E10=double!E10, "D", "R")))</f>
        <v>D</v>
      </c>
      <c r="R10" s="1" t="str">
        <f>IF(F10=stand!F10, "S", IF(F10=hit!F10, "H", IF(F10=double!F10, "D", "R")))</f>
        <v>D</v>
      </c>
      <c r="S10" s="1" t="str">
        <f>IF(G10=stand!G10, "S", IF(G10=hit!G10, "H", IF(G10=double!G10, "D", "R")))</f>
        <v>D</v>
      </c>
      <c r="T10" s="1" t="str">
        <f>IF(H10=stand!H10, "S", IF(H10=hit!H10, "H", IF(H10=double!H10, "D", "R")))</f>
        <v>D</v>
      </c>
      <c r="U10" s="1" t="str">
        <f>IF(I10=stand!I10, "S", IF(I10=hit!I10, "H", IF(I10=double!I10, "D", "R")))</f>
        <v>D</v>
      </c>
      <c r="V10" s="1" t="str">
        <f>IF(J10=stand!J10, "S", IF(J10=hit!J10, "H", IF(J10=double!J10, "D", "R")))</f>
        <v>D</v>
      </c>
      <c r="W10" s="1" t="str">
        <f>IF(K10=stand!K10, "S", IF(K10=hit!K10, "H", IF(K10=double!K10, "D", "R")))</f>
        <v>H</v>
      </c>
      <c r="X10" s="1" t="str">
        <f>IF(L10=stand!L10, "S", IF(L10=hit!L10, "H", IF(L10=double!L10, "D", "R")))</f>
        <v>H</v>
      </c>
    </row>
    <row r="11" spans="2:24" x14ac:dyDescent="0.35">
      <c r="B11" s="1">
        <v>11</v>
      </c>
      <c r="C11">
        <f>MAX(stand!C11, hit!C11, double!C11, sur!C11)</f>
        <v>0.47064092333946889</v>
      </c>
      <c r="D11">
        <f>MAX(stand!D11, hit!D11, double!D11, sur!D11)</f>
        <v>0.51779525312221664</v>
      </c>
      <c r="E11">
        <f>MAX(stand!E11, hit!E11, double!E11, sur!E11)</f>
        <v>0.56604055041797607</v>
      </c>
      <c r="F11">
        <f>MAX(stand!F11, hit!F11, double!F11, sur!F11)</f>
        <v>0.61469901790902803</v>
      </c>
      <c r="G11">
        <f>MAX(stand!G11, hit!G11, double!G11, sur!G11)</f>
        <v>0.66738009490756967</v>
      </c>
      <c r="H11">
        <f>MAX(stand!H11, hit!H11, double!H11, sur!H11)</f>
        <v>0.46288894886429094</v>
      </c>
      <c r="I11">
        <f>MAX(stand!I11, hit!I11, double!I11, sur!I11)</f>
        <v>0.35069259087031501</v>
      </c>
      <c r="J11">
        <f>MAX(stand!J11, hit!J11, double!J11, sur!J11)</f>
        <v>0.22778342315245487</v>
      </c>
      <c r="K11">
        <f>MAX(stand!K11, hit!K11, double!K11, sur!K11)</f>
        <v>0.1796887274111463</v>
      </c>
      <c r="L11">
        <f>MAX(stand!L11, hit!L11, double!L11, sur!L11)</f>
        <v>0.14300128216153019</v>
      </c>
      <c r="N11" s="1">
        <v>11</v>
      </c>
      <c r="O11" s="1" t="str">
        <f>IF(C11=stand!C11, "S", IF(C11=hit!C11, "H", IF(C11=double!C11, "D", "R")))</f>
        <v>D</v>
      </c>
      <c r="P11" s="1" t="str">
        <f>IF(D11=stand!D11, "S", IF(D11=hit!D11, "H", IF(D11=double!D11, "D", "R")))</f>
        <v>D</v>
      </c>
      <c r="Q11" s="1" t="str">
        <f>IF(E11=stand!E11, "S", IF(E11=hit!E11, "H", IF(E11=double!E11, "D", "R")))</f>
        <v>D</v>
      </c>
      <c r="R11" s="1" t="str">
        <f>IF(F11=stand!F11, "S", IF(F11=hit!F11, "H", IF(F11=double!F11, "D", "R")))</f>
        <v>D</v>
      </c>
      <c r="S11" s="1" t="str">
        <f>IF(G11=stand!G11, "S", IF(G11=hit!G11, "H", IF(G11=double!G11, "D", "R")))</f>
        <v>D</v>
      </c>
      <c r="T11" s="1" t="str">
        <f>IF(H11=stand!H11, "S", IF(H11=hit!H11, "H", IF(H11=double!H11, "D", "R")))</f>
        <v>D</v>
      </c>
      <c r="U11" s="1" t="str">
        <f>IF(I11=stand!I11, "S", IF(I11=hit!I11, "H", IF(I11=double!I11, "D", "R")))</f>
        <v>D</v>
      </c>
      <c r="V11" s="1" t="str">
        <f>IF(J11=stand!J11, "S", IF(J11=hit!J11, "H", IF(J11=double!J11, "D", "R")))</f>
        <v>D</v>
      </c>
      <c r="W11" s="1" t="str">
        <f>IF(K11=stand!K11, "S", IF(K11=hit!K11, "H", IF(K11=double!K11, "D", "R")))</f>
        <v>D</v>
      </c>
      <c r="X11" s="1" t="str">
        <f>IF(L11=stand!L11, "S", IF(L11=hit!L11, "H", IF(L11=double!L11, "D", "R")))</f>
        <v>H</v>
      </c>
    </row>
    <row r="12" spans="2:24" x14ac:dyDescent="0.35">
      <c r="B12" s="1">
        <v>12</v>
      </c>
      <c r="C12">
        <f>MAX(stand!C12, hit!C12, double!C12, sur!C12)</f>
        <v>-0.25338998596663803</v>
      </c>
      <c r="D12">
        <f>MAX(stand!D12, hit!D12, double!D12, sur!D12)</f>
        <v>-0.2336908997980866</v>
      </c>
      <c r="E12">
        <f>MAX(stand!E12, hit!E12, double!E12, sur!E12)</f>
        <v>-0.21106310899491437</v>
      </c>
      <c r="F12">
        <f>MAX(stand!F12, hit!F12, double!F12, sur!F12)</f>
        <v>-0.16719266083547524</v>
      </c>
      <c r="G12">
        <f>MAX(stand!G12, hit!G12, double!G12, sur!G12)</f>
        <v>-0.15369901583000439</v>
      </c>
      <c r="H12">
        <f>MAX(stand!H12, hit!H12, double!H12, sur!H12)</f>
        <v>-0.21284771451731427</v>
      </c>
      <c r="I12">
        <f>MAX(stand!I12, hit!I12, double!I12, sur!I12)</f>
        <v>-0.27157480502428616</v>
      </c>
      <c r="J12">
        <f>MAX(stand!J12, hit!J12, double!J12, sur!J12)</f>
        <v>-0.3400132806089356</v>
      </c>
      <c r="K12">
        <f>MAX(stand!K12, hit!K12, double!K12, sur!K12)</f>
        <v>-0.38104299284808757</v>
      </c>
      <c r="L12">
        <f>MAX(stand!L12, hit!L12, double!L12, sur!L12)</f>
        <v>-0.35054034044008009</v>
      </c>
      <c r="N12" s="1">
        <v>12</v>
      </c>
      <c r="O12" s="1" t="str">
        <f>IF(C12=stand!C12, "S", IF(C12=hit!C12, "H", IF(C12=double!C12, "D", "R")))</f>
        <v>H</v>
      </c>
      <c r="P12" s="1" t="str">
        <f>IF(D12=stand!D12, "S", IF(D12=hit!D12, "H", IF(D12=double!D12, "D", "R")))</f>
        <v>H</v>
      </c>
      <c r="Q12" s="1" t="str">
        <f>IF(E12=stand!E12, "S", IF(E12=hit!E12, "H", IF(E12=double!E12, "D", "R")))</f>
        <v>S</v>
      </c>
      <c r="R12" s="1" t="str">
        <f>IF(F12=stand!F12, "S", IF(F12=hit!F12, "H", IF(F12=double!F12, "D", "R")))</f>
        <v>S</v>
      </c>
      <c r="S12" s="1" t="str">
        <f>IF(G12=stand!G12, "S", IF(G12=hit!G12, "H", IF(G12=double!G12, "D", "R")))</f>
        <v>S</v>
      </c>
      <c r="T12" s="1" t="str">
        <f>IF(H12=stand!H12, "S", IF(H12=hit!H12, "H", IF(H12=double!H12, "D", "R")))</f>
        <v>H</v>
      </c>
      <c r="U12" s="1" t="str">
        <f>IF(I12=stand!I12, "S", IF(I12=hit!I12, "H", IF(I12=double!I12, "D", "R")))</f>
        <v>H</v>
      </c>
      <c r="V12" s="1" t="str">
        <f>IF(J12=stand!J12, "S", IF(J12=hit!J12, "H", IF(J12=double!J12, "D", "R")))</f>
        <v>H</v>
      </c>
      <c r="W12" s="1" t="str">
        <f>IF(K12=stand!K12, "S", IF(K12=hit!K12, "H", IF(K12=double!K12, "D", "R")))</f>
        <v>H</v>
      </c>
      <c r="X12" s="1" t="str">
        <f>IF(L12=stand!L12, "S", IF(L12=hit!L12, "H", IF(L12=double!L12, "D", "R")))</f>
        <v>H</v>
      </c>
    </row>
    <row r="13" spans="2:24" x14ac:dyDescent="0.35">
      <c r="B13" s="1">
        <v>13</v>
      </c>
      <c r="C13">
        <f>MAX(stand!C13, hit!C13, double!C13, sur!C13)</f>
        <v>-0.29278372720927726</v>
      </c>
      <c r="D13">
        <f>MAX(stand!D13, hit!D13, double!D13, sur!D13)</f>
        <v>-0.2522502292357135</v>
      </c>
      <c r="E13">
        <f>MAX(stand!E13, hit!E13, double!E13, sur!E13)</f>
        <v>-0.21106310899491437</v>
      </c>
      <c r="F13">
        <f>MAX(stand!F13, hit!F13, double!F13, sur!F13)</f>
        <v>-0.16719266083547524</v>
      </c>
      <c r="G13">
        <f>MAX(stand!G13, hit!G13, double!G13, sur!G13)</f>
        <v>-0.15369901583000439</v>
      </c>
      <c r="H13">
        <f>MAX(stand!H13, hit!H13, double!H13, sur!H13)</f>
        <v>-0.26907287776607752</v>
      </c>
      <c r="I13">
        <f>MAX(stand!I13, hit!I13, double!I13, sur!I13)</f>
        <v>-0.32360517609397998</v>
      </c>
      <c r="J13">
        <f>MAX(stand!J13, hit!J13, double!J13, sur!J13)</f>
        <v>-0.38715518913686875</v>
      </c>
      <c r="K13">
        <f>MAX(stand!K13, hit!K13, double!K13, sur!K13)</f>
        <v>-0.42525420764465277</v>
      </c>
      <c r="L13">
        <f>MAX(stand!L13, hit!L13, double!L13, sur!L13)</f>
        <v>-0.3969303161229315</v>
      </c>
      <c r="N13" s="1">
        <v>13</v>
      </c>
      <c r="O13" s="1" t="str">
        <f>IF(C13=stand!C13, "S", IF(C13=hit!C13, "H", IF(C13=double!C13, "D", "R")))</f>
        <v>S</v>
      </c>
      <c r="P13" s="1" t="str">
        <f>IF(D13=stand!D13, "S", IF(D13=hit!D13, "H", IF(D13=double!D13, "D", "R")))</f>
        <v>S</v>
      </c>
      <c r="Q13" s="1" t="str">
        <f>IF(E13=stand!E13, "S", IF(E13=hit!E13, "H", IF(E13=double!E13, "D", "R")))</f>
        <v>S</v>
      </c>
      <c r="R13" s="1" t="str">
        <f>IF(F13=stand!F13, "S", IF(F13=hit!F13, "H", IF(F13=double!F13, "D", "R")))</f>
        <v>S</v>
      </c>
      <c r="S13" s="1" t="str">
        <f>IF(G13=stand!G13, "S", IF(G13=hit!G13, "H", IF(G13=double!G13, "D", "R")))</f>
        <v>S</v>
      </c>
      <c r="T13" s="1" t="str">
        <f>IF(H13=stand!H13, "S", IF(H13=hit!H13, "H", IF(H13=double!H13, "D", "R")))</f>
        <v>H</v>
      </c>
      <c r="U13" s="1" t="str">
        <f>IF(I13=stand!I13, "S", IF(I13=hit!I13, "H", IF(I13=double!I13, "D", "R")))</f>
        <v>H</v>
      </c>
      <c r="V13" s="1" t="str">
        <f>IF(J13=stand!J13, "S", IF(J13=hit!J13, "H", IF(J13=double!J13, "D", "R")))</f>
        <v>H</v>
      </c>
      <c r="W13" s="1" t="str">
        <f>IF(K13=stand!K13, "S", IF(K13=hit!K13, "H", IF(K13=double!K13, "D", "R")))</f>
        <v>H</v>
      </c>
      <c r="X13" s="1" t="str">
        <f>IF(L13=stand!L13, "S", IF(L13=hit!L13, "H", IF(L13=double!L13, "D", "R")))</f>
        <v>H</v>
      </c>
    </row>
    <row r="14" spans="2:24" x14ac:dyDescent="0.35">
      <c r="B14" s="1">
        <v>14</v>
      </c>
      <c r="C14">
        <f>MAX(stand!C14, hit!C14, double!C14, sur!C14)</f>
        <v>-0.29278372720927726</v>
      </c>
      <c r="D14">
        <f>MAX(stand!D14, hit!D14, double!D14, sur!D14)</f>
        <v>-0.2522502292357135</v>
      </c>
      <c r="E14">
        <f>MAX(stand!E14, hit!E14, double!E14, sur!E14)</f>
        <v>-0.21106310899491437</v>
      </c>
      <c r="F14">
        <f>MAX(stand!F14, hit!F14, double!F14, sur!F14)</f>
        <v>-0.16719266083547524</v>
      </c>
      <c r="G14">
        <f>MAX(stand!G14, hit!G14, double!G14, sur!G14)</f>
        <v>-0.15369901583000439</v>
      </c>
      <c r="H14">
        <f>MAX(stand!H14, hit!H14, double!H14, sur!H14)</f>
        <v>-0.3212819579256434</v>
      </c>
      <c r="I14">
        <f>MAX(stand!I14, hit!I14, double!I14, sur!I14)</f>
        <v>-0.37191909208726709</v>
      </c>
      <c r="J14">
        <f>MAX(stand!J14, hit!J14, double!J14, sur!J14)</f>
        <v>-0.43092981848423528</v>
      </c>
      <c r="K14">
        <f>MAX(stand!K14, hit!K14, double!K14, sur!K14)</f>
        <v>-0.46630747852717758</v>
      </c>
      <c r="L14">
        <f>MAX(stand!L14, hit!L14, double!L14, sur!L14)</f>
        <v>-0.44000672211415065</v>
      </c>
      <c r="N14" s="1">
        <v>14</v>
      </c>
      <c r="O14" s="1" t="str">
        <f>IF(C14=stand!C14, "S", IF(C14=hit!C14, "H", IF(C14=double!C14, "D", "R")))</f>
        <v>S</v>
      </c>
      <c r="P14" s="1" t="str">
        <f>IF(D14=stand!D14, "S", IF(D14=hit!D14, "H", IF(D14=double!D14, "D", "R")))</f>
        <v>S</v>
      </c>
      <c r="Q14" s="1" t="str">
        <f>IF(E14=stand!E14, "S", IF(E14=hit!E14, "H", IF(E14=double!E14, "D", "R")))</f>
        <v>S</v>
      </c>
      <c r="R14" s="1" t="str">
        <f>IF(F14=stand!F14, "S", IF(F14=hit!F14, "H", IF(F14=double!F14, "D", "R")))</f>
        <v>S</v>
      </c>
      <c r="S14" s="1" t="str">
        <f>IF(G14=stand!G14, "S", IF(G14=hit!G14, "H", IF(G14=double!G14, "D", "R")))</f>
        <v>S</v>
      </c>
      <c r="T14" s="1" t="str">
        <f>IF(H14=stand!H14, "S", IF(H14=hit!H14, "H", IF(H14=double!H14, "D", "R")))</f>
        <v>H</v>
      </c>
      <c r="U14" s="1" t="str">
        <f>IF(I14=stand!I14, "S", IF(I14=hit!I14, "H", IF(I14=double!I14, "D", "R")))</f>
        <v>H</v>
      </c>
      <c r="V14" s="1" t="str">
        <f>IF(J14=stand!J14, "S", IF(J14=hit!J14, "H", IF(J14=double!J14, "D", "R")))</f>
        <v>H</v>
      </c>
      <c r="W14" s="1" t="str">
        <f>IF(K14=stand!K14, "S", IF(K14=hit!K14, "H", IF(K14=double!K14, "D", "R")))</f>
        <v>H</v>
      </c>
      <c r="X14" s="1" t="str">
        <f>IF(L14=stand!L14, "S", IF(L14=hit!L14, "H", IF(L14=double!L14, "D", "R")))</f>
        <v>H</v>
      </c>
    </row>
    <row r="15" spans="2:24" x14ac:dyDescent="0.35">
      <c r="B15" s="1">
        <v>15</v>
      </c>
      <c r="C15">
        <f>MAX(stand!C15, hit!C15, double!C15, sur!C15)</f>
        <v>-0.29278372720927726</v>
      </c>
      <c r="D15">
        <f>MAX(stand!D15, hit!D15, double!D15, sur!D15)</f>
        <v>-0.2522502292357135</v>
      </c>
      <c r="E15">
        <f>MAX(stand!E15, hit!E15, double!E15, sur!E15)</f>
        <v>-0.21106310899491437</v>
      </c>
      <c r="F15">
        <f>MAX(stand!F15, hit!F15, double!F15, sur!F15)</f>
        <v>-0.16719266083547524</v>
      </c>
      <c r="G15">
        <f>MAX(stand!G15, hit!G15, double!G15, sur!G15)</f>
        <v>-0.15369901583000439</v>
      </c>
      <c r="H15">
        <f>MAX(stand!H15, hit!H15, double!H15, sur!H15)</f>
        <v>-0.36976181807381175</v>
      </c>
      <c r="I15">
        <f>MAX(stand!I15, hit!I15, double!I15, sur!I15)</f>
        <v>-0.41678201408103371</v>
      </c>
      <c r="J15">
        <f>MAX(stand!J15, hit!J15, double!J15, sur!J15)</f>
        <v>-0.47157768859250421</v>
      </c>
      <c r="K15">
        <f>MAX(stand!K15, hit!K15, double!K15, sur!K15)</f>
        <v>-0.5</v>
      </c>
      <c r="L15">
        <f>MAX(stand!L15, hit!L15, double!L15, sur!L15)</f>
        <v>-0.4800062419631399</v>
      </c>
      <c r="N15" s="1">
        <v>15</v>
      </c>
      <c r="O15" s="1" t="str">
        <f>IF(C15=stand!C15, "S", IF(C15=hit!C15, "H", IF(C15=double!C15, "D", "R")))</f>
        <v>S</v>
      </c>
      <c r="P15" s="1" t="str">
        <f>IF(D15=stand!D15, "S", IF(D15=hit!D15, "H", IF(D15=double!D15, "D", "R")))</f>
        <v>S</v>
      </c>
      <c r="Q15" s="1" t="str">
        <f>IF(E15=stand!E15, "S", IF(E15=hit!E15, "H", IF(E15=double!E15, "D", "R")))</f>
        <v>S</v>
      </c>
      <c r="R15" s="1" t="str">
        <f>IF(F15=stand!F15, "S", IF(F15=hit!F15, "H", IF(F15=double!F15, "D", "R")))</f>
        <v>S</v>
      </c>
      <c r="S15" s="1" t="str">
        <f>IF(G15=stand!G15, "S", IF(G15=hit!G15, "H", IF(G15=double!G15, "D", "R")))</f>
        <v>S</v>
      </c>
      <c r="T15" s="1" t="str">
        <f>IF(H15=stand!H15, "S", IF(H15=hit!H15, "H", IF(H15=double!H15, "D", "R")))</f>
        <v>H</v>
      </c>
      <c r="U15" s="1" t="str">
        <f>IF(I15=stand!I15, "S", IF(I15=hit!I15, "H", IF(I15=double!I15, "D", "R")))</f>
        <v>H</v>
      </c>
      <c r="V15" s="1" t="str">
        <f>IF(J15=stand!J15, "S", IF(J15=hit!J15, "H", IF(J15=double!J15, "D", "R")))</f>
        <v>H</v>
      </c>
      <c r="W15" s="1" t="str">
        <f>IF(K15=stand!K15, "S", IF(K15=hit!K15, "H", IF(K15=double!K15, "D", "R")))</f>
        <v>R</v>
      </c>
      <c r="X15" s="1" t="str">
        <f>IF(L15=stand!L15, "S", IF(L15=hit!L15, "H", IF(L15=double!L15, "D", "R")))</f>
        <v>H</v>
      </c>
    </row>
    <row r="16" spans="2:24" x14ac:dyDescent="0.35">
      <c r="B16" s="1">
        <v>16</v>
      </c>
      <c r="C16">
        <f>MAX(stand!C16, hit!C16, double!C16, sur!C16)</f>
        <v>-0.29278372720927726</v>
      </c>
      <c r="D16">
        <f>MAX(stand!D16, hit!D16, double!D16, sur!D16)</f>
        <v>-0.2522502292357135</v>
      </c>
      <c r="E16">
        <f>MAX(stand!E16, hit!E16, double!E16, sur!E16)</f>
        <v>-0.21106310899491437</v>
      </c>
      <c r="F16">
        <f>MAX(stand!F16, hit!F16, double!F16, sur!F16)</f>
        <v>-0.16719266083547524</v>
      </c>
      <c r="G16">
        <f>MAX(stand!G16, hit!G16, double!G16, sur!G16)</f>
        <v>-0.15369901583000439</v>
      </c>
      <c r="H16">
        <f>MAX(stand!H16, hit!H16, double!H16, sur!H16)</f>
        <v>-0.41477883106853947</v>
      </c>
      <c r="I16">
        <f>MAX(stand!I16, hit!I16, double!I16, sur!I16)</f>
        <v>-0.45844044164667419</v>
      </c>
      <c r="J16">
        <f>MAX(stand!J16, hit!J16, double!J16, sur!J16)</f>
        <v>-0.5</v>
      </c>
      <c r="K16">
        <f>MAX(stand!K16, hit!K16, double!K16, sur!K16)</f>
        <v>-0.5</v>
      </c>
      <c r="L16">
        <f>MAX(stand!L16, hit!L16, double!L16, sur!L16)</f>
        <v>-0.5</v>
      </c>
      <c r="N16" s="1">
        <v>16</v>
      </c>
      <c r="O16" s="1" t="str">
        <f>IF(C16=stand!C16, "S", IF(C16=hit!C16, "H", IF(C16=double!C16, "D", "R")))</f>
        <v>S</v>
      </c>
      <c r="P16" s="1" t="str">
        <f>IF(D16=stand!D16, "S", IF(D16=hit!D16, "H", IF(D16=double!D16, "D", "R")))</f>
        <v>S</v>
      </c>
      <c r="Q16" s="1" t="str">
        <f>IF(E16=stand!E16, "S", IF(E16=hit!E16, "H", IF(E16=double!E16, "D", "R")))</f>
        <v>S</v>
      </c>
      <c r="R16" s="1" t="str">
        <f>IF(F16=stand!F16, "S", IF(F16=hit!F16, "H", IF(F16=double!F16, "D", "R")))</f>
        <v>S</v>
      </c>
      <c r="S16" s="1" t="str">
        <f>IF(G16=stand!G16, "S", IF(G16=hit!G16, "H", IF(G16=double!G16, "D", "R")))</f>
        <v>S</v>
      </c>
      <c r="T16" s="1" t="str">
        <f>IF(H16=stand!H16, "S", IF(H16=hit!H16, "H", IF(H16=double!H16, "D", "R")))</f>
        <v>H</v>
      </c>
      <c r="U16" s="1" t="str">
        <f>IF(I16=stand!I16, "S", IF(I16=hit!I16, "H", IF(I16=double!I16, "D", "R")))</f>
        <v>H</v>
      </c>
      <c r="V16" s="1" t="str">
        <f>IF(J16=stand!J16, "S", IF(J16=hit!J16, "H", IF(J16=double!J16, "D", "R")))</f>
        <v>R</v>
      </c>
      <c r="W16" s="1" t="str">
        <f>IF(K16=stand!K16, "S", IF(K16=hit!K16, "H", IF(K16=double!K16, "D", "R")))</f>
        <v>R</v>
      </c>
      <c r="X16" s="1" t="str">
        <f>IF(L16=stand!L16, "S", IF(L16=hit!L16, "H", IF(L16=double!L16, "D", "R")))</f>
        <v>R</v>
      </c>
    </row>
    <row r="17" spans="2:24" x14ac:dyDescent="0.35">
      <c r="B17" s="1">
        <v>17</v>
      </c>
      <c r="C17">
        <f>MAX(stand!C17, hit!C17, double!C17, sur!C17)</f>
        <v>-0.15297458768154204</v>
      </c>
      <c r="D17">
        <f>MAX(stand!D17, hit!D17, double!D17, sur!D17)</f>
        <v>-0.11721624142457365</v>
      </c>
      <c r="E17">
        <f>MAX(stand!E17, hit!E17, double!E17, sur!E17)</f>
        <v>-8.0573373145316152E-2</v>
      </c>
      <c r="F17">
        <f>MAX(stand!F17, hit!F17, double!F17, sur!F17)</f>
        <v>-4.4941375564924446E-2</v>
      </c>
      <c r="G17">
        <f>MAX(stand!G17, hit!G17, double!G17, sur!G17)</f>
        <v>1.1739160673341964E-2</v>
      </c>
      <c r="H17">
        <f>MAX(stand!H17, hit!H17, double!H17, sur!H17)</f>
        <v>-0.10680898948269468</v>
      </c>
      <c r="I17">
        <f>MAX(stand!I17, hit!I17, double!I17, sur!I17)</f>
        <v>-0.38195097104844711</v>
      </c>
      <c r="J17">
        <f>MAX(stand!J17, hit!J17, double!J17, sur!J17)</f>
        <v>-0.42315423964521748</v>
      </c>
      <c r="K17">
        <f>MAX(stand!K17, hit!K17, double!K17, sur!K17)</f>
        <v>-0.41972063392881986</v>
      </c>
      <c r="L17">
        <f>MAX(stand!L17, hit!L17, double!L17, sur!L17)</f>
        <v>-0.47803347499473703</v>
      </c>
      <c r="N17" s="1">
        <v>17</v>
      </c>
      <c r="O17" s="1" t="str">
        <f>IF(C17=stand!C17, "S", IF(C17=hit!C17, "H", IF(C17=double!C17, "D", "R")))</f>
        <v>S</v>
      </c>
      <c r="P17" s="1" t="str">
        <f>IF(D17=stand!D17, "S", IF(D17=hit!D17, "H", IF(D17=double!D17, "D", "R")))</f>
        <v>S</v>
      </c>
      <c r="Q17" s="1" t="str">
        <f>IF(E17=stand!E17, "S", IF(E17=hit!E17, "H", IF(E17=double!E17, "D", "R")))</f>
        <v>S</v>
      </c>
      <c r="R17" s="1" t="str">
        <f>IF(F17=stand!F17, "S", IF(F17=hit!F17, "H", IF(F17=double!F17, "D", "R")))</f>
        <v>S</v>
      </c>
      <c r="S17" s="1" t="str">
        <f>IF(G17=stand!G17, "S", IF(G17=hit!G17, "H", IF(G17=double!G17, "D", "R")))</f>
        <v>S</v>
      </c>
      <c r="T17" s="1" t="str">
        <f>IF(H17=stand!H17, "S", IF(H17=hit!H17, "H", IF(H17=double!H17, "D", "R")))</f>
        <v>S</v>
      </c>
      <c r="U17" s="1" t="str">
        <f>IF(I17=stand!I17, "S", IF(I17=hit!I17, "H", IF(I17=double!I17, "D", "R")))</f>
        <v>S</v>
      </c>
      <c r="V17" s="1" t="str">
        <f>IF(J17=stand!J17, "S", IF(J17=hit!J17, "H", IF(J17=double!J17, "D", "R")))</f>
        <v>S</v>
      </c>
      <c r="W17" s="1" t="str">
        <f>IF(K17=stand!K17, "S", IF(K17=hit!K17, "H", IF(K17=double!K17, "D", "R")))</f>
        <v>S</v>
      </c>
      <c r="X17" s="1" t="str">
        <f>IF(L17=stand!L17, "S", IF(L17=hit!L17, "H", IF(L17=double!L17, "D", "R")))</f>
        <v>S</v>
      </c>
    </row>
    <row r="18" spans="2:24" x14ac:dyDescent="0.35">
      <c r="B18" s="1">
        <v>18</v>
      </c>
      <c r="C18">
        <f>MAX(stand!C18, hit!C18, double!C18, sur!C18)</f>
        <v>0.12174190222088771</v>
      </c>
      <c r="D18">
        <f>MAX(stand!D18, hit!D18, double!D18, sur!D18)</f>
        <v>0.14830007284131114</v>
      </c>
      <c r="E18">
        <f>MAX(stand!E18, hit!E18, double!E18, sur!E18)</f>
        <v>0.17585443719748528</v>
      </c>
      <c r="F18">
        <f>MAX(stand!F18, hit!F18, double!F18, sur!F18)</f>
        <v>0.19956119497617719</v>
      </c>
      <c r="G18">
        <f>MAX(stand!G18, hit!G18, double!G18, sur!G18)</f>
        <v>0.28344391604689867</v>
      </c>
      <c r="H18">
        <f>MAX(stand!H18, hit!H18, double!H18, sur!H18)</f>
        <v>0.3995541673365518</v>
      </c>
      <c r="I18">
        <f>MAX(stand!I18, hit!I18, double!I18, sur!I18)</f>
        <v>0.10595134861912359</v>
      </c>
      <c r="J18">
        <f>MAX(stand!J18, hit!J18, double!J18, sur!J18)</f>
        <v>-0.18316335667343342</v>
      </c>
      <c r="K18">
        <f>MAX(stand!K18, hit!K18, double!K18, sur!K18)</f>
        <v>-0.17830123379648949</v>
      </c>
      <c r="L18">
        <f>MAX(stand!L18, hit!L18, double!L18, sur!L18)</f>
        <v>-0.10019887561319057</v>
      </c>
      <c r="N18" s="1">
        <v>18</v>
      </c>
      <c r="O18" s="1" t="str">
        <f>IF(C18=stand!C18, "S", IF(C18=hit!C18, "H", IF(C18=double!C18, "D", "R")))</f>
        <v>S</v>
      </c>
      <c r="P18" s="1" t="str">
        <f>IF(D18=stand!D18, "S", IF(D18=hit!D18, "H", IF(D18=double!D18, "D", "R")))</f>
        <v>S</v>
      </c>
      <c r="Q18" s="1" t="str">
        <f>IF(E18=stand!E18, "S", IF(E18=hit!E18, "H", IF(E18=double!E18, "D", "R")))</f>
        <v>S</v>
      </c>
      <c r="R18" s="1" t="str">
        <f>IF(F18=stand!F18, "S", IF(F18=hit!F18, "H", IF(F18=double!F18, "D", "R")))</f>
        <v>S</v>
      </c>
      <c r="S18" s="1" t="str">
        <f>IF(G18=stand!G18, "S", IF(G18=hit!G18, "H", IF(G18=double!G18, "D", "R")))</f>
        <v>S</v>
      </c>
      <c r="T18" s="1" t="str">
        <f>IF(H18=stand!H18, "S", IF(H18=hit!H18, "H", IF(H18=double!H18, "D", "R")))</f>
        <v>S</v>
      </c>
      <c r="U18" s="1" t="str">
        <f>IF(I18=stand!I18, "S", IF(I18=hit!I18, "H", IF(I18=double!I18, "D", "R")))</f>
        <v>S</v>
      </c>
      <c r="V18" s="1" t="str">
        <f>IF(J18=stand!J18, "S", IF(J18=hit!J18, "H", IF(J18=double!J18, "D", "R")))</f>
        <v>S</v>
      </c>
      <c r="W18" s="1" t="str">
        <f>IF(K18=stand!K18, "S", IF(K18=hit!K18, "H", IF(K18=double!K18, "D", "R")))</f>
        <v>S</v>
      </c>
      <c r="X18" s="1" t="str">
        <f>IF(L18=stand!L18, "S", IF(L18=hit!L18, "H", IF(L18=double!L18, "D", "R")))</f>
        <v>S</v>
      </c>
    </row>
    <row r="19" spans="2:24" x14ac:dyDescent="0.35">
      <c r="B19" s="1">
        <v>19</v>
      </c>
      <c r="C19">
        <f>MAX(stand!C19, hit!C19, double!C19, sur!C19)</f>
        <v>0.38630468602058993</v>
      </c>
      <c r="D19">
        <f>MAX(stand!D19, hit!D19, double!D19, sur!D19)</f>
        <v>0.4043629365977599</v>
      </c>
      <c r="E19">
        <f>MAX(stand!E19, hit!E19, double!E19, sur!E19)</f>
        <v>0.42317892482749653</v>
      </c>
      <c r="F19">
        <f>MAX(stand!F19, hit!F19, double!F19, sur!F19)</f>
        <v>0.43951210416088371</v>
      </c>
      <c r="G19">
        <f>MAX(stand!G19, hit!G19, double!G19, sur!G19)</f>
        <v>0.49597707378731926</v>
      </c>
      <c r="H19">
        <f>MAX(stand!H19, hit!H19, double!H19, sur!H19)</f>
        <v>0.6159764957534315</v>
      </c>
      <c r="I19">
        <f>MAX(stand!I19, hit!I19, double!I19, sur!I19)</f>
        <v>0.59385366828669439</v>
      </c>
      <c r="J19">
        <f>MAX(stand!J19, hit!J19, double!J19, sur!J19)</f>
        <v>0.28759675706758148</v>
      </c>
      <c r="K19">
        <f>MAX(stand!K19, hit!K19, double!K19, sur!K19)</f>
        <v>6.3118166335840831E-2</v>
      </c>
      <c r="L19">
        <f>MAX(stand!L19, hit!L19, double!L19, sur!L19)</f>
        <v>0.27763572376835594</v>
      </c>
      <c r="N19" s="1">
        <v>19</v>
      </c>
      <c r="O19" s="1" t="str">
        <f>IF(C19=stand!C19, "S", IF(C19=hit!C19, "H", IF(C19=double!C19, "D", "R")))</f>
        <v>S</v>
      </c>
      <c r="P19" s="1" t="str">
        <f>IF(D19=stand!D19, "S", IF(D19=hit!D19, "H", IF(D19=double!D19, "D", "R")))</f>
        <v>S</v>
      </c>
      <c r="Q19" s="1" t="str">
        <f>IF(E19=stand!E19, "S", IF(E19=hit!E19, "H", IF(E19=double!E19, "D", "R")))</f>
        <v>S</v>
      </c>
      <c r="R19" s="1" t="str">
        <f>IF(F19=stand!F19, "S", IF(F19=hit!F19, "H", IF(F19=double!F19, "D", "R")))</f>
        <v>S</v>
      </c>
      <c r="S19" s="1" t="str">
        <f>IF(G19=stand!G19, "S", IF(G19=hit!G19, "H", IF(G19=double!G19, "D", "R")))</f>
        <v>S</v>
      </c>
      <c r="T19" s="1" t="str">
        <f>IF(H19=stand!H19, "S", IF(H19=hit!H19, "H", IF(H19=double!H19, "D", "R")))</f>
        <v>S</v>
      </c>
      <c r="U19" s="1" t="str">
        <f>IF(I19=stand!I19, "S", IF(I19=hit!I19, "H", IF(I19=double!I19, "D", "R")))</f>
        <v>S</v>
      </c>
      <c r="V19" s="1" t="str">
        <f>IF(J19=stand!J19, "S", IF(J19=hit!J19, "H", IF(J19=double!J19, "D", "R")))</f>
        <v>S</v>
      </c>
      <c r="W19" s="1" t="str">
        <f>IF(K19=stand!K19, "S", IF(K19=hit!K19, "H", IF(K19=double!K19, "D", "R")))</f>
        <v>S</v>
      </c>
      <c r="X19" s="1" t="str">
        <f>IF(L19=stand!L19, "S", IF(L19=hit!L19, "H", IF(L19=double!L19, "D", "R")))</f>
        <v>S</v>
      </c>
    </row>
    <row r="20" spans="2:24" x14ac:dyDescent="0.35">
      <c r="B20" s="1">
        <v>20</v>
      </c>
      <c r="C20">
        <f>MAX(stand!C20, hit!C20, double!C20, sur!C20)</f>
        <v>0.63998657521683877</v>
      </c>
      <c r="D20">
        <f>MAX(stand!D20, hit!D20, double!D20, sur!D20)</f>
        <v>0.65027209425148136</v>
      </c>
      <c r="E20">
        <f>MAX(stand!E20, hit!E20, double!E20, sur!E20)</f>
        <v>0.66104996194807186</v>
      </c>
      <c r="F20">
        <f>MAX(stand!F20, hit!F20, double!F20, sur!F20)</f>
        <v>0.67035969063279999</v>
      </c>
      <c r="G20">
        <f>MAX(stand!G20, hit!G20, double!G20, sur!G20)</f>
        <v>0.70395857017134467</v>
      </c>
      <c r="H20">
        <f>MAX(stand!H20, hit!H20, double!H20, sur!H20)</f>
        <v>0.77322722653717491</v>
      </c>
      <c r="I20">
        <f>MAX(stand!I20, hit!I20, double!I20, sur!I20)</f>
        <v>0.79181515955189841</v>
      </c>
      <c r="J20">
        <f>MAX(stand!J20, hit!J20, double!J20, sur!J20)</f>
        <v>0.75835687080859615</v>
      </c>
      <c r="K20">
        <f>MAX(stand!K20, hit!K20, double!K20, sur!K20)</f>
        <v>0.55453756646817121</v>
      </c>
      <c r="L20">
        <f>MAX(stand!L20, hit!L20, double!L20, sur!L20)</f>
        <v>0.65547032314990239</v>
      </c>
      <c r="N20" s="1">
        <v>20</v>
      </c>
      <c r="O20" s="1" t="str">
        <f>IF(C20=stand!C20, "S", IF(C20=hit!C20, "H", IF(C20=double!C20, "D", "R")))</f>
        <v>S</v>
      </c>
      <c r="P20" s="1" t="str">
        <f>IF(D20=stand!D20, "S", IF(D20=hit!D20, "H", IF(D20=double!D20, "D", "R")))</f>
        <v>S</v>
      </c>
      <c r="Q20" s="1" t="str">
        <f>IF(E20=stand!E20, "S", IF(E20=hit!E20, "H", IF(E20=double!E20, "D", "R")))</f>
        <v>S</v>
      </c>
      <c r="R20" s="1" t="str">
        <f>IF(F20=stand!F20, "S", IF(F20=hit!F20, "H", IF(F20=double!F20, "D", "R")))</f>
        <v>S</v>
      </c>
      <c r="S20" s="1" t="str">
        <f>IF(G20=stand!G20, "S", IF(G20=hit!G20, "H", IF(G20=double!G20, "D", "R")))</f>
        <v>S</v>
      </c>
      <c r="T20" s="1" t="str">
        <f>IF(H20=stand!H20, "S", IF(H20=hit!H20, "H", IF(H20=double!H20, "D", "R")))</f>
        <v>S</v>
      </c>
      <c r="U20" s="1" t="str">
        <f>IF(I20=stand!I20, "S", IF(I20=hit!I20, "H", IF(I20=double!I20, "D", "R")))</f>
        <v>S</v>
      </c>
      <c r="V20" s="1" t="str">
        <f>IF(J20=stand!J20, "S", IF(J20=hit!J20, "H", IF(J20=double!J20, "D", "R")))</f>
        <v>S</v>
      </c>
      <c r="W20" s="1" t="str">
        <f>IF(K20=stand!K20, "S", IF(K20=hit!K20, "H", IF(K20=double!K20, "D", "R")))</f>
        <v>S</v>
      </c>
      <c r="X20" s="1" t="str">
        <f>IF(L20=stand!L20, "S", IF(L20=hit!L20, "H", IF(L20=double!L20, "D", "R")))</f>
        <v>S</v>
      </c>
    </row>
    <row r="21" spans="2:24" x14ac:dyDescent="0.35">
      <c r="B21" s="1">
        <v>21</v>
      </c>
      <c r="C21">
        <f>MAX(stand!C21, hit!C21, double!C21, sur!C21)</f>
        <v>0.88200651549403997</v>
      </c>
      <c r="D21">
        <f>MAX(stand!D21, hit!D21, double!D21, sur!D21)</f>
        <v>0.88530035730174927</v>
      </c>
      <c r="E21">
        <f>MAX(stand!E21, hit!E21, double!E21, sur!E21)</f>
        <v>0.88876729296591961</v>
      </c>
      <c r="F21">
        <f>MAX(stand!F21, hit!F21, double!F21, sur!F21)</f>
        <v>0.89175382659528035</v>
      </c>
      <c r="G21">
        <f>MAX(stand!G21, hit!G21, double!G21, sur!G21)</f>
        <v>0.90283674384258006</v>
      </c>
      <c r="H21">
        <f>MAX(stand!H21, hit!H21, double!H21, sur!H21)</f>
        <v>0.92592629596452325</v>
      </c>
      <c r="I21">
        <f>MAX(stand!I21, hit!I21, double!I21, sur!I21)</f>
        <v>0.93060505318396614</v>
      </c>
      <c r="J21">
        <f>MAX(stand!J21, hit!J21, double!J21, sur!J21)</f>
        <v>0.93917615614724415</v>
      </c>
      <c r="K21">
        <f>MAX(stand!K21, hit!K21, double!K21, sur!K21)</f>
        <v>0.96262363326716827</v>
      </c>
      <c r="L21">
        <f>MAX(stand!L21, hit!L21, double!L21, sur!L21)</f>
        <v>0.92219381142033785</v>
      </c>
      <c r="N21" s="1">
        <v>21</v>
      </c>
      <c r="O21" s="1" t="str">
        <f>IF(C21=stand!C21, "S", IF(C21=hit!C21, "H", IF(C21=double!C21, "D", "R")))</f>
        <v>S</v>
      </c>
      <c r="P21" s="1" t="str">
        <f>IF(D21=stand!D21, "S", IF(D21=hit!D21, "H", IF(D21=double!D21, "D", "R")))</f>
        <v>S</v>
      </c>
      <c r="Q21" s="1" t="str">
        <f>IF(E21=stand!E21, "S", IF(E21=hit!E21, "H", IF(E21=double!E21, "D", "R")))</f>
        <v>S</v>
      </c>
      <c r="R21" s="1" t="str">
        <f>IF(F21=stand!F21, "S", IF(F21=hit!F21, "H", IF(F21=double!F21, "D", "R")))</f>
        <v>S</v>
      </c>
      <c r="S21" s="1" t="str">
        <f>IF(G21=stand!G21, "S", IF(G21=hit!G21, "H", IF(G21=double!G21, "D", "R")))</f>
        <v>S</v>
      </c>
      <c r="T21" s="1" t="str">
        <f>IF(H21=stand!H21, "S", IF(H21=hit!H21, "H", IF(H21=double!H21, "D", "R")))</f>
        <v>S</v>
      </c>
      <c r="U21" s="1" t="str">
        <f>IF(I21=stand!I21, "S", IF(I21=hit!I21, "H", IF(I21=double!I21, "D", "R")))</f>
        <v>S</v>
      </c>
      <c r="V21" s="1" t="str">
        <f>IF(J21=stand!J21, "S", IF(J21=hit!J21, "H", IF(J21=double!J21, "D", "R")))</f>
        <v>S</v>
      </c>
      <c r="W21" s="1" t="str">
        <f>IF(K21=stand!K21, "S", IF(K21=hit!K21, "H", IF(K21=double!K21, "D", "R")))</f>
        <v>S</v>
      </c>
      <c r="X21" s="1" t="str">
        <f>IF(L21=stand!L21, "S", IF(L21=hit!L21, "H", IF(L21=double!L21, "D", "R")))</f>
        <v>S</v>
      </c>
    </row>
    <row r="22" spans="2:24" x14ac:dyDescent="0.35">
      <c r="B22" s="1">
        <v>22</v>
      </c>
      <c r="C22">
        <f>MAX(stand!C22, hit!C22, double!C22, sur!C22)</f>
        <v>-1</v>
      </c>
      <c r="D22">
        <f>MAX(stand!D22, hit!D22, double!D22, sur!D22)</f>
        <v>-1</v>
      </c>
      <c r="E22">
        <f>MAX(stand!E22, hit!E22, double!E22, sur!E22)</f>
        <v>-1</v>
      </c>
      <c r="F22">
        <f>MAX(stand!F22, hit!F22, double!F22, sur!F22)</f>
        <v>-1</v>
      </c>
      <c r="G22">
        <f>MAX(stand!G22, hit!G22, double!G22, sur!G22)</f>
        <v>-1</v>
      </c>
      <c r="H22">
        <f>MAX(stand!H22, hit!H22, double!H22, sur!H22)</f>
        <v>-1</v>
      </c>
      <c r="I22">
        <f>MAX(stand!I22, hit!I22, double!I22, sur!I22)</f>
        <v>-1</v>
      </c>
      <c r="J22">
        <f>MAX(stand!J22, hit!J22, double!J22, sur!J22)</f>
        <v>-1</v>
      </c>
      <c r="K22">
        <f>MAX(stand!K22, hit!K22, double!K22, sur!K22)</f>
        <v>-1</v>
      </c>
      <c r="L22">
        <f>MAX(stand!L22, hit!L22, double!L22, sur!L22)</f>
        <v>-1</v>
      </c>
      <c r="N22" s="1">
        <v>22</v>
      </c>
      <c r="O22" s="1" t="str">
        <f>IF(C22=stand!C22, "S", IF(C22=hit!C22, "H", IF(C22=double!C22, "D", "R")))</f>
        <v>S</v>
      </c>
      <c r="P22" s="1" t="str">
        <f>IF(D22=stand!D22, "S", IF(D22=hit!D22, "H", IF(D22=double!D22, "D", "R")))</f>
        <v>S</v>
      </c>
      <c r="Q22" s="1" t="str">
        <f>IF(E22=stand!E22, "S", IF(E22=hit!E22, "H", IF(E22=double!E22, "D", "R")))</f>
        <v>S</v>
      </c>
      <c r="R22" s="1" t="str">
        <f>IF(F22=stand!F22, "S", IF(F22=hit!F22, "H", IF(F22=double!F22, "D", "R")))</f>
        <v>S</v>
      </c>
      <c r="S22" s="1" t="str">
        <f>IF(G22=stand!G22, "S", IF(G22=hit!G22, "H", IF(G22=double!G22, "D", "R")))</f>
        <v>S</v>
      </c>
      <c r="T22" s="1" t="str">
        <f>IF(H22=stand!H22, "S", IF(H22=hit!H22, "H", IF(H22=double!H22, "D", "R")))</f>
        <v>S</v>
      </c>
      <c r="U22" s="1" t="str">
        <f>IF(I22=stand!I22, "S", IF(I22=hit!I22, "H", IF(I22=double!I22, "D", "R")))</f>
        <v>S</v>
      </c>
      <c r="V22" s="1" t="str">
        <f>IF(J22=stand!J22, "S", IF(J22=hit!J22, "H", IF(J22=double!J22, "D", "R")))</f>
        <v>S</v>
      </c>
      <c r="W22" s="1" t="str">
        <f>IF(K22=stand!K22, "S", IF(K22=hit!K22, "H", IF(K22=double!K22, "D", "R")))</f>
        <v>S</v>
      </c>
      <c r="X22" s="1" t="str">
        <f>IF(L22=stand!L22, "S", IF(L22=hit!L22, "H", IF(L22=double!L22, "D", "R")))</f>
        <v>S</v>
      </c>
    </row>
    <row r="23" spans="2:24" x14ac:dyDescent="0.35">
      <c r="B23" s="1">
        <v>23</v>
      </c>
      <c r="C23">
        <f>MAX(stand!C23, hit!C23, double!C23, sur!C23)</f>
        <v>-1</v>
      </c>
      <c r="D23">
        <f>MAX(stand!D23, hit!D23, double!D23, sur!D23)</f>
        <v>-1</v>
      </c>
      <c r="E23">
        <f>MAX(stand!E23, hit!E23, double!E23, sur!E23)</f>
        <v>-1</v>
      </c>
      <c r="F23">
        <f>MAX(stand!F23, hit!F23, double!F23, sur!F23)</f>
        <v>-1</v>
      </c>
      <c r="G23">
        <f>MAX(stand!G23, hit!G23, double!G23, sur!G23)</f>
        <v>-1</v>
      </c>
      <c r="H23">
        <f>MAX(stand!H23, hit!H23, double!H23, sur!H23)</f>
        <v>-1</v>
      </c>
      <c r="I23">
        <f>MAX(stand!I23, hit!I23, double!I23, sur!I23)</f>
        <v>-1</v>
      </c>
      <c r="J23">
        <f>MAX(stand!J23, hit!J23, double!J23, sur!J23)</f>
        <v>-1</v>
      </c>
      <c r="K23">
        <f>MAX(stand!K23, hit!K23, double!K23, sur!K23)</f>
        <v>-1</v>
      </c>
      <c r="L23">
        <f>MAX(stand!L23, hit!L23, double!L23, sur!L23)</f>
        <v>-1</v>
      </c>
      <c r="N23" s="1">
        <v>23</v>
      </c>
      <c r="O23" s="1" t="str">
        <f>IF(C23=stand!C23, "S", IF(C23=hit!C23, "H", IF(C23=double!C23, "D", "R")))</f>
        <v>S</v>
      </c>
      <c r="P23" s="1" t="str">
        <f>IF(D23=stand!D23, "S", IF(D23=hit!D23, "H", IF(D23=double!D23, "D", "R")))</f>
        <v>S</v>
      </c>
      <c r="Q23" s="1" t="str">
        <f>IF(E23=stand!E23, "S", IF(E23=hit!E23, "H", IF(E23=double!E23, "D", "R")))</f>
        <v>S</v>
      </c>
      <c r="R23" s="1" t="str">
        <f>IF(F23=stand!F23, "S", IF(F23=hit!F23, "H", IF(F23=double!F23, "D", "R")))</f>
        <v>S</v>
      </c>
      <c r="S23" s="1" t="str">
        <f>IF(G23=stand!G23, "S", IF(G23=hit!G23, "H", IF(G23=double!G23, "D", "R")))</f>
        <v>S</v>
      </c>
      <c r="T23" s="1" t="str">
        <f>IF(H23=stand!H23, "S", IF(H23=hit!H23, "H", IF(H23=double!H23, "D", "R")))</f>
        <v>S</v>
      </c>
      <c r="U23" s="1" t="str">
        <f>IF(I23=stand!I23, "S", IF(I23=hit!I23, "H", IF(I23=double!I23, "D", "R")))</f>
        <v>S</v>
      </c>
      <c r="V23" s="1" t="str">
        <f>IF(J23=stand!J23, "S", IF(J23=hit!J23, "H", IF(J23=double!J23, "D", "R")))</f>
        <v>S</v>
      </c>
      <c r="W23" s="1" t="str">
        <f>IF(K23=stand!K23, "S", IF(K23=hit!K23, "H", IF(K23=double!K23, "D", "R")))</f>
        <v>S</v>
      </c>
      <c r="X23" s="1" t="str">
        <f>IF(L23=stand!L23, "S", IF(L23=hit!L23, "H", IF(L23=double!L23, "D", "R")))</f>
        <v>S</v>
      </c>
    </row>
    <row r="24" spans="2:24" x14ac:dyDescent="0.35">
      <c r="B24" s="1">
        <v>24</v>
      </c>
      <c r="C24">
        <f>MAX(stand!C24, hit!C24, double!C24, sur!C24)</f>
        <v>-1</v>
      </c>
      <c r="D24">
        <f>MAX(stand!D24, hit!D24, double!D24, sur!D24)</f>
        <v>-1</v>
      </c>
      <c r="E24">
        <f>MAX(stand!E24, hit!E24, double!E24, sur!E24)</f>
        <v>-1</v>
      </c>
      <c r="F24">
        <f>MAX(stand!F24, hit!F24, double!F24, sur!F24)</f>
        <v>-1</v>
      </c>
      <c r="G24">
        <f>MAX(stand!G24, hit!G24, double!G24, sur!G24)</f>
        <v>-1</v>
      </c>
      <c r="H24">
        <f>MAX(stand!H24, hit!H24, double!H24, sur!H24)</f>
        <v>-1</v>
      </c>
      <c r="I24">
        <f>MAX(stand!I24, hit!I24, double!I24, sur!I24)</f>
        <v>-1</v>
      </c>
      <c r="J24">
        <f>MAX(stand!J24, hit!J24, double!J24, sur!J24)</f>
        <v>-1</v>
      </c>
      <c r="K24">
        <f>MAX(stand!K24, hit!K24, double!K24, sur!K24)</f>
        <v>-1</v>
      </c>
      <c r="L24">
        <f>MAX(stand!L24, hit!L24, double!L24, sur!L24)</f>
        <v>-1</v>
      </c>
      <c r="N24" s="1">
        <v>24</v>
      </c>
      <c r="O24" s="1" t="str">
        <f>IF(C24=stand!C24, "S", IF(C24=hit!C24, "H", IF(C24=double!C24, "D", "R")))</f>
        <v>S</v>
      </c>
      <c r="P24" s="1" t="str">
        <f>IF(D24=stand!D24, "S", IF(D24=hit!D24, "H", IF(D24=double!D24, "D", "R")))</f>
        <v>S</v>
      </c>
      <c r="Q24" s="1" t="str">
        <f>IF(E24=stand!E24, "S", IF(E24=hit!E24, "H", IF(E24=double!E24, "D", "R")))</f>
        <v>S</v>
      </c>
      <c r="R24" s="1" t="str">
        <f>IF(F24=stand!F24, "S", IF(F24=hit!F24, "H", IF(F24=double!F24, "D", "R")))</f>
        <v>S</v>
      </c>
      <c r="S24" s="1" t="str">
        <f>IF(G24=stand!G24, "S", IF(G24=hit!G24, "H", IF(G24=double!G24, "D", "R")))</f>
        <v>S</v>
      </c>
      <c r="T24" s="1" t="str">
        <f>IF(H24=stand!H24, "S", IF(H24=hit!H24, "H", IF(H24=double!H24, "D", "R")))</f>
        <v>S</v>
      </c>
      <c r="U24" s="1" t="str">
        <f>IF(I24=stand!I24, "S", IF(I24=hit!I24, "H", IF(I24=double!I24, "D", "R")))</f>
        <v>S</v>
      </c>
      <c r="V24" s="1" t="str">
        <f>IF(J24=stand!J24, "S", IF(J24=hit!J24, "H", IF(J24=double!J24, "D", "R")))</f>
        <v>S</v>
      </c>
      <c r="W24" s="1" t="str">
        <f>IF(K24=stand!K24, "S", IF(K24=hit!K24, "H", IF(K24=double!K24, "D", "R")))</f>
        <v>S</v>
      </c>
      <c r="X24" s="1" t="str">
        <f>IF(L24=stand!L24, "S", IF(L24=hit!L24, "H", IF(L24=double!L24, "D", "R")))</f>
        <v>S</v>
      </c>
    </row>
    <row r="25" spans="2:24" x14ac:dyDescent="0.35">
      <c r="B25" s="1">
        <v>25</v>
      </c>
      <c r="C25">
        <f>MAX(stand!C25, hit!C25, double!C25, sur!C25)</f>
        <v>-1</v>
      </c>
      <c r="D25">
        <f>MAX(stand!D25, hit!D25, double!D25, sur!D25)</f>
        <v>-1</v>
      </c>
      <c r="E25">
        <f>MAX(stand!E25, hit!E25, double!E25, sur!E25)</f>
        <v>-1</v>
      </c>
      <c r="F25">
        <f>MAX(stand!F25, hit!F25, double!F25, sur!F25)</f>
        <v>-1</v>
      </c>
      <c r="G25">
        <f>MAX(stand!G25, hit!G25, double!G25, sur!G25)</f>
        <v>-1</v>
      </c>
      <c r="H25">
        <f>MAX(stand!H25, hit!H25, double!H25, sur!H25)</f>
        <v>-1</v>
      </c>
      <c r="I25">
        <f>MAX(stand!I25, hit!I25, double!I25, sur!I25)</f>
        <v>-1</v>
      </c>
      <c r="J25">
        <f>MAX(stand!J25, hit!J25, double!J25, sur!J25)</f>
        <v>-1</v>
      </c>
      <c r="K25">
        <f>MAX(stand!K25, hit!K25, double!K25, sur!K25)</f>
        <v>-1</v>
      </c>
      <c r="L25">
        <f>MAX(stand!L25, hit!L25, double!L25, sur!L25)</f>
        <v>-1</v>
      </c>
      <c r="N25" s="1">
        <v>25</v>
      </c>
      <c r="O25" s="1" t="str">
        <f>IF(C25=stand!C25, "S", IF(C25=hit!C25, "H", IF(C25=double!C25, "D", "R")))</f>
        <v>S</v>
      </c>
      <c r="P25" s="1" t="str">
        <f>IF(D25=stand!D25, "S", IF(D25=hit!D25, "H", IF(D25=double!D25, "D", "R")))</f>
        <v>S</v>
      </c>
      <c r="Q25" s="1" t="str">
        <f>IF(E25=stand!E25, "S", IF(E25=hit!E25, "H", IF(E25=double!E25, "D", "R")))</f>
        <v>S</v>
      </c>
      <c r="R25" s="1" t="str">
        <f>IF(F25=stand!F25, "S", IF(F25=hit!F25, "H", IF(F25=double!F25, "D", "R")))</f>
        <v>S</v>
      </c>
      <c r="S25" s="1" t="str">
        <f>IF(G25=stand!G25, "S", IF(G25=hit!G25, "H", IF(G25=double!G25, "D", "R")))</f>
        <v>S</v>
      </c>
      <c r="T25" s="1" t="str">
        <f>IF(H25=stand!H25, "S", IF(H25=hit!H25, "H", IF(H25=double!H25, "D", "R")))</f>
        <v>S</v>
      </c>
      <c r="U25" s="1" t="str">
        <f>IF(I25=stand!I25, "S", IF(I25=hit!I25, "H", IF(I25=double!I25, "D", "R")))</f>
        <v>S</v>
      </c>
      <c r="V25" s="1" t="str">
        <f>IF(J25=stand!J25, "S", IF(J25=hit!J25, "H", IF(J25=double!J25, "D", "R")))</f>
        <v>S</v>
      </c>
      <c r="W25" s="1" t="str">
        <f>IF(K25=stand!K25, "S", IF(K25=hit!K25, "H", IF(K25=double!K25, "D", "R")))</f>
        <v>S</v>
      </c>
      <c r="X25" s="1" t="str">
        <f>IF(L25=stand!L25, "S", IF(L25=hit!L25, "H", IF(L25=double!L25, "D", "R")))</f>
        <v>S</v>
      </c>
    </row>
    <row r="26" spans="2:24" x14ac:dyDescent="0.35">
      <c r="B26" s="1">
        <v>26</v>
      </c>
      <c r="C26">
        <f>MAX(stand!C26, hit!C26, double!C26, sur!C26)</f>
        <v>-1</v>
      </c>
      <c r="D26">
        <f>MAX(stand!D26, hit!D26, double!D26, sur!D26)</f>
        <v>-1</v>
      </c>
      <c r="E26">
        <f>MAX(stand!E26, hit!E26, double!E26, sur!E26)</f>
        <v>-1</v>
      </c>
      <c r="F26">
        <f>MAX(stand!F26, hit!F26, double!F26, sur!F26)</f>
        <v>-1</v>
      </c>
      <c r="G26">
        <f>MAX(stand!G26, hit!G26, double!G26, sur!G26)</f>
        <v>-1</v>
      </c>
      <c r="H26">
        <f>MAX(stand!H26, hit!H26, double!H26, sur!H26)</f>
        <v>-1</v>
      </c>
      <c r="I26">
        <f>MAX(stand!I26, hit!I26, double!I26, sur!I26)</f>
        <v>-1</v>
      </c>
      <c r="J26">
        <f>MAX(stand!J26, hit!J26, double!J26, sur!J26)</f>
        <v>-1</v>
      </c>
      <c r="K26">
        <f>MAX(stand!K26, hit!K26, double!K26, sur!K26)</f>
        <v>-1</v>
      </c>
      <c r="L26">
        <f>MAX(stand!L26, hit!L26, double!L26, sur!L26)</f>
        <v>-1</v>
      </c>
      <c r="N26" s="1">
        <v>26</v>
      </c>
      <c r="O26" s="1" t="str">
        <f>IF(C26=stand!C26, "S", IF(C26=hit!C26, "H", IF(C26=double!C26, "D", "R")))</f>
        <v>S</v>
      </c>
      <c r="P26" s="1" t="str">
        <f>IF(D26=stand!D26, "S", IF(D26=hit!D26, "H", IF(D26=double!D26, "D", "R")))</f>
        <v>S</v>
      </c>
      <c r="Q26" s="1" t="str">
        <f>IF(E26=stand!E26, "S", IF(E26=hit!E26, "H", IF(E26=double!E26, "D", "R")))</f>
        <v>S</v>
      </c>
      <c r="R26" s="1" t="str">
        <f>IF(F26=stand!F26, "S", IF(F26=hit!F26, "H", IF(F26=double!F26, "D", "R")))</f>
        <v>S</v>
      </c>
      <c r="S26" s="1" t="str">
        <f>IF(G26=stand!G26, "S", IF(G26=hit!G26, "H", IF(G26=double!G26, "D", "R")))</f>
        <v>S</v>
      </c>
      <c r="T26" s="1" t="str">
        <f>IF(H26=stand!H26, "S", IF(H26=hit!H26, "H", IF(H26=double!H26, "D", "R")))</f>
        <v>S</v>
      </c>
      <c r="U26" s="1" t="str">
        <f>IF(I26=stand!I26, "S", IF(I26=hit!I26, "H", IF(I26=double!I26, "D", "R")))</f>
        <v>S</v>
      </c>
      <c r="V26" s="1" t="str">
        <f>IF(J26=stand!J26, "S", IF(J26=hit!J26, "H", IF(J26=double!J26, "D", "R")))</f>
        <v>S</v>
      </c>
      <c r="W26" s="1" t="str">
        <f>IF(K26=stand!K26, "S", IF(K26=hit!K26, "H", IF(K26=double!K26, "D", "R")))</f>
        <v>S</v>
      </c>
      <c r="X26" s="1" t="str">
        <f>IF(L26=stand!L26, "S", IF(L26=hit!L26, "H", IF(L26=double!L26, "D", "R")))</f>
        <v>S</v>
      </c>
    </row>
    <row r="27" spans="2:24" x14ac:dyDescent="0.35">
      <c r="B27" s="1">
        <v>27</v>
      </c>
      <c r="C27">
        <f>MAX(stand!C27, hit!C27, double!C27, sur!C27)</f>
        <v>-1</v>
      </c>
      <c r="D27">
        <f>MAX(stand!D27, hit!D27, double!D27, sur!D27)</f>
        <v>-1</v>
      </c>
      <c r="E27">
        <f>MAX(stand!E27, hit!E27, double!E27, sur!E27)</f>
        <v>-1</v>
      </c>
      <c r="F27">
        <f>MAX(stand!F27, hit!F27, double!F27, sur!F27)</f>
        <v>-1</v>
      </c>
      <c r="G27">
        <f>MAX(stand!G27, hit!G27, double!G27, sur!G27)</f>
        <v>-1</v>
      </c>
      <c r="H27">
        <f>MAX(stand!H27, hit!H27, double!H27, sur!H27)</f>
        <v>-1</v>
      </c>
      <c r="I27">
        <f>MAX(stand!I27, hit!I27, double!I27, sur!I27)</f>
        <v>-1</v>
      </c>
      <c r="J27">
        <f>MAX(stand!J27, hit!J27, double!J27, sur!J27)</f>
        <v>-1</v>
      </c>
      <c r="K27">
        <f>MAX(stand!K27, hit!K27, double!K27, sur!K27)</f>
        <v>-1</v>
      </c>
      <c r="L27">
        <f>MAX(stand!L27, hit!L27, double!L27, sur!L27)</f>
        <v>-1</v>
      </c>
      <c r="N27" s="1">
        <v>27</v>
      </c>
      <c r="O27" s="1" t="str">
        <f>IF(C27=stand!C27, "S", IF(C27=hit!C27, "H", IF(C27=double!C27, "D", "R")))</f>
        <v>S</v>
      </c>
      <c r="P27" s="1" t="str">
        <f>IF(D27=stand!D27, "S", IF(D27=hit!D27, "H", IF(D27=double!D27, "D", "R")))</f>
        <v>S</v>
      </c>
      <c r="Q27" s="1" t="str">
        <f>IF(E27=stand!E27, "S", IF(E27=hit!E27, "H", IF(E27=double!E27, "D", "R")))</f>
        <v>S</v>
      </c>
      <c r="R27" s="1" t="str">
        <f>IF(F27=stand!F27, "S", IF(F27=hit!F27, "H", IF(F27=double!F27, "D", "R")))</f>
        <v>S</v>
      </c>
      <c r="S27" s="1" t="str">
        <f>IF(G27=stand!G27, "S", IF(G27=hit!G27, "H", IF(G27=double!G27, "D", "R")))</f>
        <v>S</v>
      </c>
      <c r="T27" s="1" t="str">
        <f>IF(H27=stand!H27, "S", IF(H27=hit!H27, "H", IF(H27=double!H27, "D", "R")))</f>
        <v>S</v>
      </c>
      <c r="U27" s="1" t="str">
        <f>IF(I27=stand!I27, "S", IF(I27=hit!I27, "H", IF(I27=double!I27, "D", "R")))</f>
        <v>S</v>
      </c>
      <c r="V27" s="1" t="str">
        <f>IF(J27=stand!J27, "S", IF(J27=hit!J27, "H", IF(J27=double!J27, "D", "R")))</f>
        <v>S</v>
      </c>
      <c r="W27" s="1" t="str">
        <f>IF(K27=stand!K27, "S", IF(K27=hit!K27, "H", IF(K27=double!K27, "D", "R")))</f>
        <v>S</v>
      </c>
      <c r="X27" s="1" t="str">
        <f>IF(L27=stand!L27, "S", IF(L27=hit!L27, "H", IF(L27=double!L27, "D", "R")))</f>
        <v>S</v>
      </c>
    </row>
    <row r="28" spans="2:24" x14ac:dyDescent="0.35">
      <c r="B28" s="1">
        <v>28</v>
      </c>
      <c r="C28">
        <f>MAX(stand!C28, hit!C28, double!C28, sur!C28)</f>
        <v>-1</v>
      </c>
      <c r="D28">
        <f>MAX(stand!D28, hit!D28, double!D28, sur!D28)</f>
        <v>-1</v>
      </c>
      <c r="E28">
        <f>MAX(stand!E28, hit!E28, double!E28, sur!E28)</f>
        <v>-1</v>
      </c>
      <c r="F28">
        <f>MAX(stand!F28, hit!F28, double!F28, sur!F28)</f>
        <v>-1</v>
      </c>
      <c r="G28">
        <f>MAX(stand!G28, hit!G28, double!G28, sur!G28)</f>
        <v>-1</v>
      </c>
      <c r="H28">
        <f>MAX(stand!H28, hit!H28, double!H28, sur!H28)</f>
        <v>-1</v>
      </c>
      <c r="I28">
        <f>MAX(stand!I28, hit!I28, double!I28, sur!I28)</f>
        <v>-1</v>
      </c>
      <c r="J28">
        <f>MAX(stand!J28, hit!J28, double!J28, sur!J28)</f>
        <v>-1</v>
      </c>
      <c r="K28">
        <f>MAX(stand!K28, hit!K28, double!K28, sur!K28)</f>
        <v>-1</v>
      </c>
      <c r="L28">
        <f>MAX(stand!L28, hit!L28, double!L28, sur!L28)</f>
        <v>-1</v>
      </c>
      <c r="N28" s="1">
        <v>28</v>
      </c>
      <c r="O28" s="1" t="str">
        <f>IF(C28=stand!C28, "S", IF(C28=hit!C28, "H", IF(C28=double!C28, "D", "R")))</f>
        <v>S</v>
      </c>
      <c r="P28" s="1" t="str">
        <f>IF(D28=stand!D28, "S", IF(D28=hit!D28, "H", IF(D28=double!D28, "D", "R")))</f>
        <v>S</v>
      </c>
      <c r="Q28" s="1" t="str">
        <f>IF(E28=stand!E28, "S", IF(E28=hit!E28, "H", IF(E28=double!E28, "D", "R")))</f>
        <v>S</v>
      </c>
      <c r="R28" s="1" t="str">
        <f>IF(F28=stand!F28, "S", IF(F28=hit!F28, "H", IF(F28=double!F28, "D", "R")))</f>
        <v>S</v>
      </c>
      <c r="S28" s="1" t="str">
        <f>IF(G28=stand!G28, "S", IF(G28=hit!G28, "H", IF(G28=double!G28, "D", "R")))</f>
        <v>S</v>
      </c>
      <c r="T28" s="1" t="str">
        <f>IF(H28=stand!H28, "S", IF(H28=hit!H28, "H", IF(H28=double!H28, "D", "R")))</f>
        <v>S</v>
      </c>
      <c r="U28" s="1" t="str">
        <f>IF(I28=stand!I28, "S", IF(I28=hit!I28, "H", IF(I28=double!I28, "D", "R")))</f>
        <v>S</v>
      </c>
      <c r="V28" s="1" t="str">
        <f>IF(J28=stand!J28, "S", IF(J28=hit!J28, "H", IF(J28=double!J28, "D", "R")))</f>
        <v>S</v>
      </c>
      <c r="W28" s="1" t="str">
        <f>IF(K28=stand!K28, "S", IF(K28=hit!K28, "H", IF(K28=double!K28, "D", "R")))</f>
        <v>S</v>
      </c>
      <c r="X28" s="1" t="str">
        <f>IF(L28=stand!L28, "S", IF(L28=hit!L28, "H", IF(L28=double!L28, "D", "R")))</f>
        <v>S</v>
      </c>
    </row>
    <row r="29" spans="2:24" x14ac:dyDescent="0.35">
      <c r="B29" s="1">
        <v>29</v>
      </c>
      <c r="C29">
        <f>MAX(stand!C29, hit!C29, double!C29, sur!C29)</f>
        <v>-1</v>
      </c>
      <c r="D29">
        <f>MAX(stand!D29, hit!D29, double!D29, sur!D29)</f>
        <v>-1</v>
      </c>
      <c r="E29">
        <f>MAX(stand!E29, hit!E29, double!E29, sur!E29)</f>
        <v>-1</v>
      </c>
      <c r="F29">
        <f>MAX(stand!F29, hit!F29, double!F29, sur!F29)</f>
        <v>-1</v>
      </c>
      <c r="G29">
        <f>MAX(stand!G29, hit!G29, double!G29, sur!G29)</f>
        <v>-1</v>
      </c>
      <c r="H29">
        <f>MAX(stand!H29, hit!H29, double!H29, sur!H29)</f>
        <v>-1</v>
      </c>
      <c r="I29">
        <f>MAX(stand!I29, hit!I29, double!I29, sur!I29)</f>
        <v>-1</v>
      </c>
      <c r="J29">
        <f>MAX(stand!J29, hit!J29, double!J29, sur!J29)</f>
        <v>-1</v>
      </c>
      <c r="K29">
        <f>MAX(stand!K29, hit!K29, double!K29, sur!K29)</f>
        <v>-1</v>
      </c>
      <c r="L29">
        <f>MAX(stand!L29, hit!L29, double!L29, sur!L29)</f>
        <v>-1</v>
      </c>
      <c r="N29" s="1">
        <v>29</v>
      </c>
      <c r="O29" s="1" t="str">
        <f>IF(C29=stand!C29, "S", IF(C29=hit!C29, "H", IF(C29=double!C29, "D", "R")))</f>
        <v>S</v>
      </c>
      <c r="P29" s="1" t="str">
        <f>IF(D29=stand!D29, "S", IF(D29=hit!D29, "H", IF(D29=double!D29, "D", "R")))</f>
        <v>S</v>
      </c>
      <c r="Q29" s="1" t="str">
        <f>IF(E29=stand!E29, "S", IF(E29=hit!E29, "H", IF(E29=double!E29, "D", "R")))</f>
        <v>S</v>
      </c>
      <c r="R29" s="1" t="str">
        <f>IF(F29=stand!F29, "S", IF(F29=hit!F29, "H", IF(F29=double!F29, "D", "R")))</f>
        <v>S</v>
      </c>
      <c r="S29" s="1" t="str">
        <f>IF(G29=stand!G29, "S", IF(G29=hit!G29, "H", IF(G29=double!G29, "D", "R")))</f>
        <v>S</v>
      </c>
      <c r="T29" s="1" t="str">
        <f>IF(H29=stand!H29, "S", IF(H29=hit!H29, "H", IF(H29=double!H29, "D", "R")))</f>
        <v>S</v>
      </c>
      <c r="U29" s="1" t="str">
        <f>IF(I29=stand!I29, "S", IF(I29=hit!I29, "H", IF(I29=double!I29, "D", "R")))</f>
        <v>S</v>
      </c>
      <c r="V29" s="1" t="str">
        <f>IF(J29=stand!J29, "S", IF(J29=hit!J29, "H", IF(J29=double!J29, "D", "R")))</f>
        <v>S</v>
      </c>
      <c r="W29" s="1" t="str">
        <f>IF(K29=stand!K29, "S", IF(K29=hit!K29, "H", IF(K29=double!K29, "D", "R")))</f>
        <v>S</v>
      </c>
      <c r="X29" s="1" t="str">
        <f>IF(L29=stand!L29, "S", IF(L29=hit!L29, "H", IF(L29=double!L29, "D", "R")))</f>
        <v>S</v>
      </c>
    </row>
    <row r="30" spans="2:24" x14ac:dyDescent="0.35">
      <c r="B30" s="1">
        <v>30</v>
      </c>
      <c r="C30">
        <f>MAX(stand!C30, hit!C30, double!C30, sur!C30)</f>
        <v>-1</v>
      </c>
      <c r="D30">
        <f>MAX(stand!D30, hit!D30, double!D30, sur!D30)</f>
        <v>-1</v>
      </c>
      <c r="E30">
        <f>MAX(stand!E30, hit!E30, double!E30, sur!E30)</f>
        <v>-1</v>
      </c>
      <c r="F30">
        <f>MAX(stand!F30, hit!F30, double!F30, sur!F30)</f>
        <v>-1</v>
      </c>
      <c r="G30">
        <f>MAX(stand!G30, hit!G30, double!G30, sur!G30)</f>
        <v>-1</v>
      </c>
      <c r="H30">
        <f>MAX(stand!H30, hit!H30, double!H30, sur!H30)</f>
        <v>-1</v>
      </c>
      <c r="I30">
        <f>MAX(stand!I30, hit!I30, double!I30, sur!I30)</f>
        <v>-1</v>
      </c>
      <c r="J30">
        <f>MAX(stand!J30, hit!J30, double!J30, sur!J30)</f>
        <v>-1</v>
      </c>
      <c r="K30">
        <f>MAX(stand!K30, hit!K30, double!K30, sur!K30)</f>
        <v>-1</v>
      </c>
      <c r="L30">
        <f>MAX(stand!L30, hit!L30, double!L30, sur!L30)</f>
        <v>-1</v>
      </c>
      <c r="N30" s="1">
        <v>30</v>
      </c>
      <c r="O30" s="1" t="str">
        <f>IF(C30=stand!C30, "S", IF(C30=hit!C30, "H", IF(C30=double!C30, "D", "R")))</f>
        <v>S</v>
      </c>
      <c r="P30" s="1" t="str">
        <f>IF(D30=stand!D30, "S", IF(D30=hit!D30, "H", IF(D30=double!D30, "D", "R")))</f>
        <v>S</v>
      </c>
      <c r="Q30" s="1" t="str">
        <f>IF(E30=stand!E30, "S", IF(E30=hit!E30, "H", IF(E30=double!E30, "D", "R")))</f>
        <v>S</v>
      </c>
      <c r="R30" s="1" t="str">
        <f>IF(F30=stand!F30, "S", IF(F30=hit!F30, "H", IF(F30=double!F30, "D", "R")))</f>
        <v>S</v>
      </c>
      <c r="S30" s="1" t="str">
        <f>IF(G30=stand!G30, "S", IF(G30=hit!G30, "H", IF(G30=double!G30, "D", "R")))</f>
        <v>S</v>
      </c>
      <c r="T30" s="1" t="str">
        <f>IF(H30=stand!H30, "S", IF(H30=hit!H30, "H", IF(H30=double!H30, "D", "R")))</f>
        <v>S</v>
      </c>
      <c r="U30" s="1" t="str">
        <f>IF(I30=stand!I30, "S", IF(I30=hit!I30, "H", IF(I30=double!I30, "D", "R")))</f>
        <v>S</v>
      </c>
      <c r="V30" s="1" t="str">
        <f>IF(J30=stand!J30, "S", IF(J30=hit!J30, "H", IF(J30=double!J30, "D", "R")))</f>
        <v>S</v>
      </c>
      <c r="W30" s="1" t="str">
        <f>IF(K30=stand!K30, "S", IF(K30=hit!K30, "H", IF(K30=double!K30, "D", "R")))</f>
        <v>S</v>
      </c>
      <c r="X30" s="1" t="str">
        <f>IF(L30=stand!L30, "S", IF(L30=hit!L30, "H", IF(L30=double!L30, "D", "R")))</f>
        <v>S</v>
      </c>
    </row>
    <row r="31" spans="2:24" x14ac:dyDescent="0.35">
      <c r="B31" s="1">
        <v>31</v>
      </c>
      <c r="C31">
        <f>MAX(stand!C31, hit!C31, double!C31, sur!C31)</f>
        <v>-1</v>
      </c>
      <c r="D31">
        <f>MAX(stand!D31, hit!D31, double!D31, sur!D31)</f>
        <v>-1</v>
      </c>
      <c r="E31">
        <f>MAX(stand!E31, hit!E31, double!E31, sur!E31)</f>
        <v>-1</v>
      </c>
      <c r="F31">
        <f>MAX(stand!F31, hit!F31, double!F31, sur!F31)</f>
        <v>-1</v>
      </c>
      <c r="G31">
        <f>MAX(stand!G31, hit!G31, double!G31, sur!G31)</f>
        <v>-1</v>
      </c>
      <c r="H31">
        <f>MAX(stand!H31, hit!H31, double!H31, sur!H31)</f>
        <v>-1</v>
      </c>
      <c r="I31">
        <f>MAX(stand!I31, hit!I31, double!I31, sur!I31)</f>
        <v>-1</v>
      </c>
      <c r="J31">
        <f>MAX(stand!J31, hit!J31, double!J31, sur!J31)</f>
        <v>-1</v>
      </c>
      <c r="K31">
        <f>MAX(stand!K31, hit!K31, double!K31, sur!K31)</f>
        <v>-1</v>
      </c>
      <c r="L31">
        <f>MAX(stand!L31, hit!L31, double!L31, sur!L31)</f>
        <v>-1</v>
      </c>
      <c r="N31" s="1">
        <v>31</v>
      </c>
      <c r="O31" s="1" t="str">
        <f>IF(C31=stand!C31, "S", IF(C31=hit!C31, "H", IF(C31=double!C31, "D", "R")))</f>
        <v>S</v>
      </c>
      <c r="P31" s="1" t="str">
        <f>IF(D31=stand!D31, "S", IF(D31=hit!D31, "H", IF(D31=double!D31, "D", "R")))</f>
        <v>S</v>
      </c>
      <c r="Q31" s="1" t="str">
        <f>IF(E31=stand!E31, "S", IF(E31=hit!E31, "H", IF(E31=double!E31, "D", "R")))</f>
        <v>S</v>
      </c>
      <c r="R31" s="1" t="str">
        <f>IF(F31=stand!F31, "S", IF(F31=hit!F31, "H", IF(F31=double!F31, "D", "R")))</f>
        <v>S</v>
      </c>
      <c r="S31" s="1" t="str">
        <f>IF(G31=stand!G31, "S", IF(G31=hit!G31, "H", IF(G31=double!G31, "D", "R")))</f>
        <v>S</v>
      </c>
      <c r="T31" s="1" t="str">
        <f>IF(H31=stand!H31, "S", IF(H31=hit!H31, "H", IF(H31=double!H31, "D", "R")))</f>
        <v>S</v>
      </c>
      <c r="U31" s="1" t="str">
        <f>IF(I31=stand!I31, "S", IF(I31=hit!I31, "H", IF(I31=double!I31, "D", "R")))</f>
        <v>S</v>
      </c>
      <c r="V31" s="1" t="str">
        <f>IF(J31=stand!J31, "S", IF(J31=hit!J31, "H", IF(J31=double!J31, "D", "R")))</f>
        <v>S</v>
      </c>
      <c r="W31" s="1" t="str">
        <f>IF(K31=stand!K31, "S", IF(K31=hit!K31, "H", IF(K31=double!K31, "D", "R")))</f>
        <v>S</v>
      </c>
      <c r="X31" s="1" t="str">
        <f>IF(L31=stand!L31, "S", IF(L31=hit!L31, "H", IF(L31=double!L31, "D", "R")))</f>
        <v>S</v>
      </c>
    </row>
    <row r="33" spans="2:24" x14ac:dyDescent="0.35">
      <c r="N33" s="1"/>
      <c r="O33" s="3" t="s">
        <v>3</v>
      </c>
      <c r="P33" s="4"/>
      <c r="Q33" s="4"/>
      <c r="R33" s="4"/>
      <c r="S33" s="4"/>
      <c r="T33" s="4"/>
      <c r="U33" s="4"/>
      <c r="V33" s="4"/>
      <c r="W33" s="4"/>
      <c r="X33" s="5"/>
    </row>
    <row r="34" spans="2:24" x14ac:dyDescent="0.35">
      <c r="B34" s="1" t="s">
        <v>2</v>
      </c>
      <c r="N34" s="2" t="s">
        <v>2</v>
      </c>
      <c r="O34" s="2">
        <v>2</v>
      </c>
      <c r="P34" s="2">
        <v>3</v>
      </c>
      <c r="Q34" s="2">
        <v>4</v>
      </c>
      <c r="R34" s="2">
        <v>5</v>
      </c>
      <c r="S34" s="2">
        <v>6</v>
      </c>
      <c r="T34" s="2">
        <v>7</v>
      </c>
      <c r="U34" s="2">
        <v>8</v>
      </c>
      <c r="V34" s="2">
        <v>9</v>
      </c>
      <c r="W34" s="2">
        <v>10</v>
      </c>
      <c r="X34" s="2" t="s">
        <v>4</v>
      </c>
    </row>
    <row r="35" spans="2:24" x14ac:dyDescent="0.35">
      <c r="B35" s="1">
        <v>12</v>
      </c>
      <c r="C35">
        <f>MAX(stand!C35, hit!C35, double!C35, sur!C35)</f>
        <v>8.1836216051656058E-2</v>
      </c>
      <c r="D35">
        <f>MAX(stand!D35, hit!D35, double!D35, sur!D35)</f>
        <v>0.10350704654207775</v>
      </c>
      <c r="E35">
        <f>MAX(stand!E35, hit!E35, double!E35, sur!E35)</f>
        <v>0.12659562809256977</v>
      </c>
      <c r="F35">
        <f>MAX(stand!F35, hit!F35, double!F35, sur!F35)</f>
        <v>0.15648238458465519</v>
      </c>
      <c r="G35">
        <f>MAX(stand!G35, hit!G35, double!G35, sur!G35)</f>
        <v>0.18595361333225555</v>
      </c>
      <c r="H35">
        <f>MAX(stand!H35, hit!H35, double!H35, sur!H35)</f>
        <v>0.16547293077063494</v>
      </c>
      <c r="I35">
        <f>MAX(stand!I35, hit!I35, double!I35, sur!I35)</f>
        <v>9.5115020927032307E-2</v>
      </c>
      <c r="J35">
        <f>MAX(stand!J35, hit!J35, double!J35, sur!J35)</f>
        <v>6.579084122688022E-5</v>
      </c>
      <c r="K35">
        <f>MAX(stand!K35, hit!K35, double!K35, sur!K35)</f>
        <v>-7.0002397357964638E-2</v>
      </c>
      <c r="L35">
        <f>MAX(stand!L35, hit!L35, double!L35, sur!L35)</f>
        <v>-2.0477877704912145E-2</v>
      </c>
      <c r="N35" s="1">
        <v>12</v>
      </c>
      <c r="O35" s="1" t="str">
        <f>IF(C35=stand!C35, "S", IF(C35=hit!C35, "H", IF(C35=double!C35, "D", "R")))</f>
        <v>H</v>
      </c>
      <c r="P35" s="1" t="str">
        <f>IF(D35=stand!D35, "S", IF(D35=hit!D35, "H", IF(D35=double!D35, "D", "R")))</f>
        <v>H</v>
      </c>
      <c r="Q35" s="1" t="str">
        <f>IF(E35=stand!E35, "S", IF(E35=hit!E35, "H", IF(E35=double!E35, "D", "R")))</f>
        <v>H</v>
      </c>
      <c r="R35" s="1" t="str">
        <f>IF(F35=stand!F35, "S", IF(F35=hit!F35, "H", IF(F35=double!F35, "D", "R")))</f>
        <v>H</v>
      </c>
      <c r="S35" s="1" t="str">
        <f>IF(G35=stand!G35, "S", IF(G35=hit!G35, "H", IF(G35=double!G35, "D", "R")))</f>
        <v>H</v>
      </c>
      <c r="T35" s="1" t="str">
        <f>IF(H35=stand!H35, "S", IF(H35=hit!H35, "H", IF(H35=double!H35, "D", "R")))</f>
        <v>H</v>
      </c>
      <c r="U35" s="1" t="str">
        <f>IF(I35=stand!I35, "S", IF(I35=hit!I35, "H", IF(I35=double!I35, "D", "R")))</f>
        <v>H</v>
      </c>
      <c r="V35" s="1" t="str">
        <f>IF(J35=stand!J35, "S", IF(J35=hit!J35, "H", IF(J35=double!J35, "D", "R")))</f>
        <v>H</v>
      </c>
      <c r="W35" s="1" t="str">
        <f>IF(K35=stand!K35, "S", IF(K35=hit!K35, "H", IF(K35=double!K35, "D", "R")))</f>
        <v>H</v>
      </c>
      <c r="X35" s="1" t="str">
        <f>IF(L35=stand!L35, "S", IF(L35=hit!L35, "H", IF(L35=double!L35, "D", "R")))</f>
        <v>H</v>
      </c>
    </row>
    <row r="36" spans="2:24" x14ac:dyDescent="0.35">
      <c r="B36" s="1">
        <v>13</v>
      </c>
      <c r="C36">
        <f>MAX(stand!C36, hit!C36, double!C36, sur!C36)</f>
        <v>4.6636132695309578E-2</v>
      </c>
      <c r="D36">
        <f>MAX(stand!D36, hit!D36, double!D36, sur!D36)</f>
        <v>7.4118813392744051E-2</v>
      </c>
      <c r="E36">
        <f>MAX(stand!E36, hit!E36, double!E36, sur!E36)</f>
        <v>0.10247714687203523</v>
      </c>
      <c r="F36">
        <f>MAX(stand!F36, hit!F36, double!F36, sur!F36)</f>
        <v>0.13336273848321728</v>
      </c>
      <c r="G36">
        <f>MAX(stand!G36, hit!G36, double!G36, sur!G36)</f>
        <v>0.17974820582791531</v>
      </c>
      <c r="H36">
        <f>MAX(stand!H36, hit!H36, double!H36, sur!H36)</f>
        <v>0.12238569517899196</v>
      </c>
      <c r="I36">
        <f>MAX(stand!I36, hit!I36, double!I36, sur!I36)</f>
        <v>5.4057070196311299E-2</v>
      </c>
      <c r="J36">
        <f>MAX(stand!J36, hit!J36, double!J36, sur!J36)</f>
        <v>-3.7694688127479899E-2</v>
      </c>
      <c r="K36">
        <f>MAX(stand!K36, hit!K36, double!K36, sur!K36)</f>
        <v>-0.10485135840627777</v>
      </c>
      <c r="L36">
        <f>MAX(stand!L36, hit!L36, double!L36, sur!L36)</f>
        <v>-5.7308046666810254E-2</v>
      </c>
      <c r="N36" s="1">
        <v>13</v>
      </c>
      <c r="O36" s="1" t="str">
        <f>IF(C36=stand!C36, "S", IF(C36=hit!C36, "H", IF(C36=double!C36, "D", "R")))</f>
        <v>H</v>
      </c>
      <c r="P36" s="1" t="str">
        <f>IF(D36=stand!D36, "S", IF(D36=hit!D36, "H", IF(D36=double!D36, "D", "R")))</f>
        <v>H</v>
      </c>
      <c r="Q36" s="1" t="str">
        <f>IF(E36=stand!E36, "S", IF(E36=hit!E36, "H", IF(E36=double!E36, "D", "R")))</f>
        <v>H</v>
      </c>
      <c r="R36" s="1" t="str">
        <f>IF(F36=stand!F36, "S", IF(F36=hit!F36, "H", IF(F36=double!F36, "D", "R")))</f>
        <v>H</v>
      </c>
      <c r="S36" s="1" t="str">
        <f>IF(G36=stand!G36, "S", IF(G36=hit!G36, "H", IF(G36=double!G36, "D", "R")))</f>
        <v>D</v>
      </c>
      <c r="T36" s="1" t="str">
        <f>IF(H36=stand!H36, "S", IF(H36=hit!H36, "H", IF(H36=double!H36, "D", "R")))</f>
        <v>H</v>
      </c>
      <c r="U36" s="1" t="str">
        <f>IF(I36=stand!I36, "S", IF(I36=hit!I36, "H", IF(I36=double!I36, "D", "R")))</f>
        <v>H</v>
      </c>
      <c r="V36" s="1" t="str">
        <f>IF(J36=stand!J36, "S", IF(J36=hit!J36, "H", IF(J36=double!J36, "D", "R")))</f>
        <v>H</v>
      </c>
      <c r="W36" s="1" t="str">
        <f>IF(K36=stand!K36, "S", IF(K36=hit!K36, "H", IF(K36=double!K36, "D", "R")))</f>
        <v>H</v>
      </c>
      <c r="X36" s="1" t="str">
        <f>IF(L36=stand!L36, "S", IF(L36=hit!L36, "H", IF(L36=double!L36, "D", "R")))</f>
        <v>H</v>
      </c>
    </row>
    <row r="37" spans="2:24" x14ac:dyDescent="0.35">
      <c r="B37" s="1">
        <v>14</v>
      </c>
      <c r="C37">
        <f>MAX(stand!C37, hit!C37, double!C37, sur!C37)</f>
        <v>2.2391856987839083E-2</v>
      </c>
      <c r="D37">
        <f>MAX(stand!D37, hit!D37, double!D37, sur!D37)</f>
        <v>5.0806738919282814E-2</v>
      </c>
      <c r="E37">
        <f>MAX(stand!E37, hit!E37, double!E37, sur!E37)</f>
        <v>8.0081414310110233E-2</v>
      </c>
      <c r="F37">
        <f>MAX(stand!F37, hit!F37, double!F37, sur!F37)</f>
        <v>0.12595448524867925</v>
      </c>
      <c r="G37">
        <f>MAX(stand!G37, hit!G37, double!G37, sur!G37)</f>
        <v>0.17974820582791531</v>
      </c>
      <c r="H37">
        <f>MAX(stand!H37, hit!H37, double!H37, sur!H37)</f>
        <v>7.9507488494468148E-2</v>
      </c>
      <c r="I37">
        <f>MAX(stand!I37, hit!I37, double!I37, sur!I37)</f>
        <v>1.3277219463208461E-2</v>
      </c>
      <c r="J37">
        <f>MAX(stand!J37, hit!J37, double!J37, sur!J37)</f>
        <v>-7.5163189441683848E-2</v>
      </c>
      <c r="K37">
        <f>MAX(stand!K37, hit!K37, double!K37, sur!K37)</f>
        <v>-0.1394667821754545</v>
      </c>
      <c r="L37">
        <f>MAX(stand!L37, hit!L37, double!L37, sur!L37)</f>
        <v>-9.3874324768310105E-2</v>
      </c>
      <c r="N37" s="1">
        <v>14</v>
      </c>
      <c r="O37" s="1" t="str">
        <f>IF(C37=stand!C37, "S", IF(C37=hit!C37, "H", IF(C37=double!C37, "D", "R")))</f>
        <v>H</v>
      </c>
      <c r="P37" s="1" t="str">
        <f>IF(D37=stand!D37, "S", IF(D37=hit!D37, "H", IF(D37=double!D37, "D", "R")))</f>
        <v>H</v>
      </c>
      <c r="Q37" s="1" t="str">
        <f>IF(E37=stand!E37, "S", IF(E37=hit!E37, "H", IF(E37=double!E37, "D", "R")))</f>
        <v>H</v>
      </c>
      <c r="R37" s="1" t="str">
        <f>IF(F37=stand!F37, "S", IF(F37=hit!F37, "H", IF(F37=double!F37, "D", "R")))</f>
        <v>D</v>
      </c>
      <c r="S37" s="1" t="str">
        <f>IF(G37=stand!G37, "S", IF(G37=hit!G37, "H", IF(G37=double!G37, "D", "R")))</f>
        <v>D</v>
      </c>
      <c r="T37" s="1" t="str">
        <f>IF(H37=stand!H37, "S", IF(H37=hit!H37, "H", IF(H37=double!H37, "D", "R")))</f>
        <v>H</v>
      </c>
      <c r="U37" s="1" t="str">
        <f>IF(I37=stand!I37, "S", IF(I37=hit!I37, "H", IF(I37=double!I37, "D", "R")))</f>
        <v>H</v>
      </c>
      <c r="V37" s="1" t="str">
        <f>IF(J37=stand!J37, "S", IF(J37=hit!J37, "H", IF(J37=double!J37, "D", "R")))</f>
        <v>H</v>
      </c>
      <c r="W37" s="1" t="str">
        <f>IF(K37=stand!K37, "S", IF(K37=hit!K37, "H", IF(K37=double!K37, "D", "R")))</f>
        <v>H</v>
      </c>
      <c r="X37" s="1" t="str">
        <f>IF(L37=stand!L37, "S", IF(L37=hit!L37, "H", IF(L37=double!L37, "D", "R")))</f>
        <v>H</v>
      </c>
    </row>
    <row r="38" spans="2:24" x14ac:dyDescent="0.35">
      <c r="B38" s="1">
        <v>15</v>
      </c>
      <c r="C38">
        <f>MAX(stand!C38, hit!C38, double!C38, sur!C38)</f>
        <v>-1.2068474052636583E-4</v>
      </c>
      <c r="D38">
        <f>MAX(stand!D38, hit!D38, double!D38, sur!D38)</f>
        <v>2.9159812622497332E-2</v>
      </c>
      <c r="E38">
        <f>MAX(stand!E38, hit!E38, double!E38, sur!E38)</f>
        <v>5.9285376931179926E-2</v>
      </c>
      <c r="F38">
        <f>MAX(stand!F38, hit!F38, double!F38, sur!F38)</f>
        <v>0.12595448524867925</v>
      </c>
      <c r="G38">
        <f>MAX(stand!G38, hit!G38, double!G38, sur!G38)</f>
        <v>0.17974820582791531</v>
      </c>
      <c r="H38">
        <f>MAX(stand!H38, hit!H38, double!H38, sur!H38)</f>
        <v>3.7028282279269235E-2</v>
      </c>
      <c r="I38">
        <f>MAX(stand!I38, hit!I38, double!I38, sur!I38)</f>
        <v>-2.7054780502901658E-2</v>
      </c>
      <c r="J38">
        <f>MAX(stand!J38, hit!J38, double!J38, sur!J38)</f>
        <v>-0.11218876868994292</v>
      </c>
      <c r="K38">
        <f>MAX(stand!K38, hit!K38, double!K38, sur!K38)</f>
        <v>-0.17370423031226784</v>
      </c>
      <c r="L38">
        <f>MAX(stand!L38, hit!L38, double!L38, sur!L38)</f>
        <v>-0.13002650167843849</v>
      </c>
      <c r="N38" s="1">
        <v>15</v>
      </c>
      <c r="O38" s="1" t="str">
        <f>IF(C38=stand!C38, "S", IF(C38=hit!C38, "H", IF(C38=double!C38, "D", "R")))</f>
        <v>H</v>
      </c>
      <c r="P38" s="1" t="str">
        <f>IF(D38=stand!D38, "S", IF(D38=hit!D38, "H", IF(D38=double!D38, "D", "R")))</f>
        <v>H</v>
      </c>
      <c r="Q38" s="1" t="str">
        <f>IF(E38=stand!E38, "S", IF(E38=hit!E38, "H", IF(E38=double!E38, "D", "R")))</f>
        <v>H</v>
      </c>
      <c r="R38" s="1" t="str">
        <f>IF(F38=stand!F38, "S", IF(F38=hit!F38, "H", IF(F38=double!F38, "D", "R")))</f>
        <v>D</v>
      </c>
      <c r="S38" s="1" t="str">
        <f>IF(G38=stand!G38, "S", IF(G38=hit!G38, "H", IF(G38=double!G38, "D", "R")))</f>
        <v>D</v>
      </c>
      <c r="T38" s="1" t="str">
        <f>IF(H38=stand!H38, "S", IF(H38=hit!H38, "H", IF(H38=double!H38, "D", "R")))</f>
        <v>H</v>
      </c>
      <c r="U38" s="1" t="str">
        <f>IF(I38=stand!I38, "S", IF(I38=hit!I38, "H", IF(I38=double!I38, "D", "R")))</f>
        <v>H</v>
      </c>
      <c r="V38" s="1" t="str">
        <f>IF(J38=stand!J38, "S", IF(J38=hit!J38, "H", IF(J38=double!J38, "D", "R")))</f>
        <v>H</v>
      </c>
      <c r="W38" s="1" t="str">
        <f>IF(K38=stand!K38, "S", IF(K38=hit!K38, "H", IF(K38=double!K38, "D", "R")))</f>
        <v>H</v>
      </c>
      <c r="X38" s="1" t="str">
        <f>IF(L38=stand!L38, "S", IF(L38=hit!L38, "H", IF(L38=double!L38, "D", "R")))</f>
        <v>H</v>
      </c>
    </row>
    <row r="39" spans="2:24" x14ac:dyDescent="0.35">
      <c r="B39" s="1">
        <v>16</v>
      </c>
      <c r="C39">
        <f>MAX(stand!C39, hit!C39, double!C39, sur!C39)</f>
        <v>-2.1025187774008566E-2</v>
      </c>
      <c r="D39">
        <f>MAX(stand!D39, hit!D39, double!D39, sur!D39)</f>
        <v>9.0590953469108244E-3</v>
      </c>
      <c r="E39">
        <f>MAX(stand!E39, hit!E39, double!E39, sur!E39)</f>
        <v>5.8426518743744951E-2</v>
      </c>
      <c r="F39">
        <f>MAX(stand!F39, hit!F39, double!F39, sur!F39)</f>
        <v>0.12595448524867925</v>
      </c>
      <c r="G39">
        <f>MAX(stand!G39, hit!G39, double!G39, sur!G39)</f>
        <v>0.17974820582791523</v>
      </c>
      <c r="H39">
        <f>MAX(stand!H39, hit!H39, double!H39, sur!H39)</f>
        <v>-4.8901571730158942E-3</v>
      </c>
      <c r="I39">
        <f>MAX(stand!I39, hit!I39, double!I39, sur!I39)</f>
        <v>-6.6794847920094089E-2</v>
      </c>
      <c r="J39">
        <f>MAX(stand!J39, hit!J39, double!J39, sur!J39)</f>
        <v>-0.14864353463007476</v>
      </c>
      <c r="K39">
        <f>MAX(stand!K39, hit!K39, double!K39, sur!K39)</f>
        <v>-0.20744109003068206</v>
      </c>
      <c r="L39">
        <f>MAX(stand!L39, hit!L39, double!L39, sur!L39)</f>
        <v>-0.16563717206687348</v>
      </c>
      <c r="N39" s="1">
        <v>16</v>
      </c>
      <c r="O39" s="1" t="str">
        <f>IF(C39=stand!C39, "S", IF(C39=hit!C39, "H", IF(C39=double!C39, "D", "R")))</f>
        <v>H</v>
      </c>
      <c r="P39" s="1" t="str">
        <f>IF(D39=stand!D39, "S", IF(D39=hit!D39, "H", IF(D39=double!D39, "D", "R")))</f>
        <v>H</v>
      </c>
      <c r="Q39" s="1" t="str">
        <f>IF(E39=stand!E39, "S", IF(E39=hit!E39, "H", IF(E39=double!E39, "D", "R")))</f>
        <v>D</v>
      </c>
      <c r="R39" s="1" t="str">
        <f>IF(F39=stand!F39, "S", IF(F39=hit!F39, "H", IF(F39=double!F39, "D", "R")))</f>
        <v>D</v>
      </c>
      <c r="S39" s="1" t="str">
        <f>IF(G39=stand!G39, "S", IF(G39=hit!G39, "H", IF(G39=double!G39, "D", "R")))</f>
        <v>D</v>
      </c>
      <c r="T39" s="1" t="str">
        <f>IF(H39=stand!H39, "S", IF(H39=hit!H39, "H", IF(H39=double!H39, "D", "R")))</f>
        <v>H</v>
      </c>
      <c r="U39" s="1" t="str">
        <f>IF(I39=stand!I39, "S", IF(I39=hit!I39, "H", IF(I39=double!I39, "D", "R")))</f>
        <v>H</v>
      </c>
      <c r="V39" s="1" t="str">
        <f>IF(J39=stand!J39, "S", IF(J39=hit!J39, "H", IF(J39=double!J39, "D", "R")))</f>
        <v>H</v>
      </c>
      <c r="W39" s="1" t="str">
        <f>IF(K39=stand!K39, "S", IF(K39=hit!K39, "H", IF(K39=double!K39, "D", "R")))</f>
        <v>H</v>
      </c>
      <c r="X39" s="1" t="str">
        <f>IF(L39=stand!L39, "S", IF(L39=hit!L39, "H", IF(L39=double!L39, "D", "R")))</f>
        <v>H</v>
      </c>
    </row>
    <row r="40" spans="2:24" x14ac:dyDescent="0.35">
      <c r="B40" s="1">
        <v>17</v>
      </c>
      <c r="C40">
        <f>MAX(stand!C40, hit!C40, double!C40, sur!C40)</f>
        <v>-4.9104358288912882E-4</v>
      </c>
      <c r="D40">
        <f>MAX(stand!D40, hit!D40, double!D40, sur!D40)</f>
        <v>5.5095284479298269E-2</v>
      </c>
      <c r="E40">
        <f>MAX(stand!E40, hit!E40, double!E40, sur!E40)</f>
        <v>0.11865255067432869</v>
      </c>
      <c r="F40">
        <f>MAX(stand!F40, hit!F40, double!F40, sur!F40)</f>
        <v>0.18237815537354879</v>
      </c>
      <c r="G40">
        <f>MAX(stand!G40, hit!G40, double!G40, sur!G40)</f>
        <v>0.25610428729099821</v>
      </c>
      <c r="H40">
        <f>MAX(stand!H40, hit!H40, double!H40, sur!H40)</f>
        <v>5.3823463716116654E-2</v>
      </c>
      <c r="I40">
        <f>MAX(stand!I40, hit!I40, double!I40, sur!I40)</f>
        <v>-7.2915398729642061E-2</v>
      </c>
      <c r="J40">
        <f>MAX(stand!J40, hit!J40, double!J40, sur!J40)</f>
        <v>-0.14978689218213329</v>
      </c>
      <c r="K40">
        <f>MAX(stand!K40, hit!K40, double!K40, sur!K40)</f>
        <v>-0.19686697623363469</v>
      </c>
      <c r="L40">
        <f>MAX(stand!L40, hit!L40, double!L40, sur!L40)</f>
        <v>-0.17956936979241733</v>
      </c>
      <c r="N40" s="1">
        <v>17</v>
      </c>
      <c r="O40" s="1" t="str">
        <f>IF(C40=stand!C40, "S", IF(C40=hit!C40, "H", IF(C40=double!C40, "D", "R")))</f>
        <v>H</v>
      </c>
      <c r="P40" s="1" t="str">
        <f>IF(D40=stand!D40, "S", IF(D40=hit!D40, "H", IF(D40=double!D40, "D", "R")))</f>
        <v>D</v>
      </c>
      <c r="Q40" s="1" t="str">
        <f>IF(E40=stand!E40, "S", IF(E40=hit!E40, "H", IF(E40=double!E40, "D", "R")))</f>
        <v>D</v>
      </c>
      <c r="R40" s="1" t="str">
        <f>IF(F40=stand!F40, "S", IF(F40=hit!F40, "H", IF(F40=double!F40, "D", "R")))</f>
        <v>D</v>
      </c>
      <c r="S40" s="1" t="str">
        <f>IF(G40=stand!G40, "S", IF(G40=hit!G40, "H", IF(G40=double!G40, "D", "R")))</f>
        <v>D</v>
      </c>
      <c r="T40" s="1" t="str">
        <f>IF(H40=stand!H40, "S", IF(H40=hit!H40, "H", IF(H40=double!H40, "D", "R")))</f>
        <v>H</v>
      </c>
      <c r="U40" s="1" t="str">
        <f>IF(I40=stand!I40, "S", IF(I40=hit!I40, "H", IF(I40=double!I40, "D", "R")))</f>
        <v>H</v>
      </c>
      <c r="V40" s="1" t="str">
        <f>IF(J40=stand!J40, "S", IF(J40=hit!J40, "H", IF(J40=double!J40, "D", "R")))</f>
        <v>H</v>
      </c>
      <c r="W40" s="1" t="str">
        <f>IF(K40=stand!K40, "S", IF(K40=hit!K40, "H", IF(K40=double!K40, "D", "R")))</f>
        <v>H</v>
      </c>
      <c r="X40" s="1" t="str">
        <f>IF(L40=stand!L40, "S", IF(L40=hit!L40, "H", IF(L40=double!L40, "D", "R")))</f>
        <v>H</v>
      </c>
    </row>
    <row r="41" spans="2:24" x14ac:dyDescent="0.35">
      <c r="B41" s="1">
        <v>18</v>
      </c>
      <c r="C41">
        <f>MAX(stand!C41, hit!C41, double!C41, sur!C41)</f>
        <v>0.12174190222088771</v>
      </c>
      <c r="D41">
        <f>MAX(stand!D41, hit!D41, double!D41, sur!D41)</f>
        <v>0.1776412756789375</v>
      </c>
      <c r="E41">
        <f>MAX(stand!E41, hit!E41, double!E41, sur!E41)</f>
        <v>0.23700384775562167</v>
      </c>
      <c r="F41">
        <f>MAX(stand!F41, hit!F41, double!F41, sur!F41)</f>
        <v>0.29522549562328804</v>
      </c>
      <c r="G41">
        <f>MAX(stand!G41, hit!G41, double!G41, sur!G41)</f>
        <v>0.38150648207879362</v>
      </c>
      <c r="H41">
        <f>MAX(stand!H41, hit!H41, double!H41, sur!H41)</f>
        <v>0.3995541673365518</v>
      </c>
      <c r="I41">
        <f>MAX(stand!I41, hit!I41, double!I41, sur!I41)</f>
        <v>0.10595134861912359</v>
      </c>
      <c r="J41">
        <f>MAX(stand!J41, hit!J41, double!J41, sur!J41)</f>
        <v>-0.10074430758041525</v>
      </c>
      <c r="K41">
        <f>MAX(stand!K41, hit!K41, double!K41, sur!K41)</f>
        <v>-0.14380812317405353</v>
      </c>
      <c r="L41">
        <f>MAX(stand!L41, hit!L41, double!L41, sur!L41)</f>
        <v>-9.2935491769284034E-2</v>
      </c>
      <c r="N41" s="1">
        <v>18</v>
      </c>
      <c r="O41" s="1" t="str">
        <f>IF(C41=stand!C41, "S", IF(C41=hit!C41, "H", IF(C41=double!C41, "D", "R")))</f>
        <v>S</v>
      </c>
      <c r="P41" s="1" t="str">
        <f>IF(D41=stand!D41, "S", IF(D41=hit!D41, "H", IF(D41=double!D41, "D", "R")))</f>
        <v>D</v>
      </c>
      <c r="Q41" s="1" t="str">
        <f>IF(E41=stand!E41, "S", IF(E41=hit!E41, "H", IF(E41=double!E41, "D", "R")))</f>
        <v>D</v>
      </c>
      <c r="R41" s="1" t="str">
        <f>IF(F41=stand!F41, "S", IF(F41=hit!F41, "H", IF(F41=double!F41, "D", "R")))</f>
        <v>D</v>
      </c>
      <c r="S41" s="1" t="str">
        <f>IF(G41=stand!G41, "S", IF(G41=hit!G41, "H", IF(G41=double!G41, "D", "R")))</f>
        <v>D</v>
      </c>
      <c r="T41" s="1" t="str">
        <f>IF(H41=stand!H41, "S", IF(H41=hit!H41, "H", IF(H41=double!H41, "D", "R")))</f>
        <v>S</v>
      </c>
      <c r="U41" s="1" t="str">
        <f>IF(I41=stand!I41, "S", IF(I41=hit!I41, "H", IF(I41=double!I41, "D", "R")))</f>
        <v>S</v>
      </c>
      <c r="V41" s="1" t="str">
        <f>IF(J41=stand!J41, "S", IF(J41=hit!J41, "H", IF(J41=double!J41, "D", "R")))</f>
        <v>H</v>
      </c>
      <c r="W41" s="1" t="str">
        <f>IF(K41=stand!K41, "S", IF(K41=hit!K41, "H", IF(K41=double!K41, "D", "R")))</f>
        <v>H</v>
      </c>
      <c r="X41" s="1" t="str">
        <f>IF(L41=stand!L41, "S", IF(L41=hit!L41, "H", IF(L41=double!L41, "D", "R")))</f>
        <v>H</v>
      </c>
    </row>
    <row r="42" spans="2:24" x14ac:dyDescent="0.35">
      <c r="B42" s="1">
        <v>19</v>
      </c>
      <c r="C42">
        <f>MAX(stand!C42, hit!C42, double!C42, sur!C42)</f>
        <v>0.38630468602058993</v>
      </c>
      <c r="D42">
        <f>MAX(stand!D42, hit!D42, double!D42, sur!D42)</f>
        <v>0.4043629365977599</v>
      </c>
      <c r="E42">
        <f>MAX(stand!E42, hit!E42, double!E42, sur!E42)</f>
        <v>0.42317892482749653</v>
      </c>
      <c r="F42">
        <f>MAX(stand!F42, hit!F42, double!F42, sur!F42)</f>
        <v>0.43951210416088371</v>
      </c>
      <c r="G42">
        <f>MAX(stand!G42, hit!G42, double!G42, sur!G42)</f>
        <v>0.49597707378731926</v>
      </c>
      <c r="H42">
        <f>MAX(stand!H42, hit!H42, double!H42, sur!H42)</f>
        <v>0.6159764957534315</v>
      </c>
      <c r="I42">
        <f>MAX(stand!I42, hit!I42, double!I42, sur!I42)</f>
        <v>0.59385366828669439</v>
      </c>
      <c r="J42">
        <f>MAX(stand!J42, hit!J42, double!J42, sur!J42)</f>
        <v>0.28759675706758148</v>
      </c>
      <c r="K42">
        <f>MAX(stand!K42, hit!K42, double!K42, sur!K42)</f>
        <v>6.3118166335840831E-2</v>
      </c>
      <c r="L42">
        <f>MAX(stand!L42, hit!L42, double!L42, sur!L42)</f>
        <v>0.27763572376835594</v>
      </c>
      <c r="N42" s="1">
        <v>19</v>
      </c>
      <c r="O42" s="1" t="str">
        <f>IF(C42=stand!C42, "S", IF(C42=hit!C42, "H", IF(C42=double!C42, "D", "R")))</f>
        <v>S</v>
      </c>
      <c r="P42" s="1" t="str">
        <f>IF(D42=stand!D42, "S", IF(D42=hit!D42, "H", IF(D42=double!D42, "D", "R")))</f>
        <v>S</v>
      </c>
      <c r="Q42" s="1" t="str">
        <f>IF(E42=stand!E42, "S", IF(E42=hit!E42, "H", IF(E42=double!E42, "D", "R")))</f>
        <v>S</v>
      </c>
      <c r="R42" s="1" t="str">
        <f>IF(F42=stand!F42, "S", IF(F42=hit!F42, "H", IF(F42=double!F42, "D", "R")))</f>
        <v>S</v>
      </c>
      <c r="S42" s="1" t="str">
        <f>IF(G42=stand!G42, "S", IF(G42=hit!G42, "H", IF(G42=double!G42, "D", "R")))</f>
        <v>S</v>
      </c>
      <c r="T42" s="1" t="str">
        <f>IF(H42=stand!H42, "S", IF(H42=hit!H42, "H", IF(H42=double!H42, "D", "R")))</f>
        <v>S</v>
      </c>
      <c r="U42" s="1" t="str">
        <f>IF(I42=stand!I42, "S", IF(I42=hit!I42, "H", IF(I42=double!I42, "D", "R")))</f>
        <v>S</v>
      </c>
      <c r="V42" s="1" t="str">
        <f>IF(J42=stand!J42, "S", IF(J42=hit!J42, "H", IF(J42=double!J42, "D", "R")))</f>
        <v>S</v>
      </c>
      <c r="W42" s="1" t="str">
        <f>IF(K42=stand!K42, "S", IF(K42=hit!K42, "H", IF(K42=double!K42, "D", "R")))</f>
        <v>S</v>
      </c>
      <c r="X42" s="1" t="str">
        <f>IF(L42=stand!L42, "S", IF(L42=hit!L42, "H", IF(L42=double!L42, "D", "R")))</f>
        <v>S</v>
      </c>
    </row>
    <row r="43" spans="2:24" x14ac:dyDescent="0.35">
      <c r="B43" s="1">
        <v>20</v>
      </c>
      <c r="C43">
        <f>MAX(stand!C43, hit!C43, double!C43, sur!C43)</f>
        <v>0.63998657521683877</v>
      </c>
      <c r="D43">
        <f>MAX(stand!D43, hit!D43, double!D43, sur!D43)</f>
        <v>0.65027209425148136</v>
      </c>
      <c r="E43">
        <f>MAX(stand!E43, hit!E43, double!E43, sur!E43)</f>
        <v>0.66104996194807186</v>
      </c>
      <c r="F43">
        <f>MAX(stand!F43, hit!F43, double!F43, sur!F43)</f>
        <v>0.67035969063279999</v>
      </c>
      <c r="G43">
        <f>MAX(stand!G43, hit!G43, double!G43, sur!G43)</f>
        <v>0.70395857017134467</v>
      </c>
      <c r="H43">
        <f>MAX(stand!H43, hit!H43, double!H43, sur!H43)</f>
        <v>0.77322722653717491</v>
      </c>
      <c r="I43">
        <f>MAX(stand!I43, hit!I43, double!I43, sur!I43)</f>
        <v>0.79181515955189841</v>
      </c>
      <c r="J43">
        <f>MAX(stand!J43, hit!J43, double!J43, sur!J43)</f>
        <v>0.75835687080859615</v>
      </c>
      <c r="K43">
        <f>MAX(stand!K43, hit!K43, double!K43, sur!K43)</f>
        <v>0.55453756646817121</v>
      </c>
      <c r="L43">
        <f>MAX(stand!L43, hit!L43, double!L43, sur!L43)</f>
        <v>0.65547032314990239</v>
      </c>
      <c r="N43" s="1">
        <v>20</v>
      </c>
      <c r="O43" s="1" t="str">
        <f>IF(C43=stand!C43, "S", IF(C43=hit!C43, "H", IF(C43=double!C43, "D", "R")))</f>
        <v>S</v>
      </c>
      <c r="P43" s="1" t="str">
        <f>IF(D43=stand!D43, "S", IF(D43=hit!D43, "H", IF(D43=double!D43, "D", "R")))</f>
        <v>S</v>
      </c>
      <c r="Q43" s="1" t="str">
        <f>IF(E43=stand!E43, "S", IF(E43=hit!E43, "H", IF(E43=double!E43, "D", "R")))</f>
        <v>S</v>
      </c>
      <c r="R43" s="1" t="str">
        <f>IF(F43=stand!F43, "S", IF(F43=hit!F43, "H", IF(F43=double!F43, "D", "R")))</f>
        <v>S</v>
      </c>
      <c r="S43" s="1" t="str">
        <f>IF(G43=stand!G43, "S", IF(G43=hit!G43, "H", IF(G43=double!G43, "D", "R")))</f>
        <v>S</v>
      </c>
      <c r="T43" s="1" t="str">
        <f>IF(H43=stand!H43, "S", IF(H43=hit!H43, "H", IF(H43=double!H43, "D", "R")))</f>
        <v>S</v>
      </c>
      <c r="U43" s="1" t="str">
        <f>IF(I43=stand!I43, "S", IF(I43=hit!I43, "H", IF(I43=double!I43, "D", "R")))</f>
        <v>S</v>
      </c>
      <c r="V43" s="1" t="str">
        <f>IF(J43=stand!J43, "S", IF(J43=hit!J43, "H", IF(J43=double!J43, "D", "R")))</f>
        <v>S</v>
      </c>
      <c r="W43" s="1" t="str">
        <f>IF(K43=stand!K43, "S", IF(K43=hit!K43, "H", IF(K43=double!K43, "D", "R")))</f>
        <v>S</v>
      </c>
      <c r="X43" s="1" t="str">
        <f>IF(L43=stand!L43, "S", IF(L43=hit!L43, "H", IF(L43=double!L43, "D", "R")))</f>
        <v>S</v>
      </c>
    </row>
    <row r="44" spans="2:24" x14ac:dyDescent="0.35">
      <c r="B44" s="1">
        <v>21</v>
      </c>
      <c r="C44">
        <f>MAX(stand!C44, hit!C44, double!C44, sur!C44)</f>
        <v>0.88200651549403997</v>
      </c>
      <c r="D44">
        <f>MAX(stand!D44, hit!D44, double!D44, sur!D44)</f>
        <v>0.88530035730174927</v>
      </c>
      <c r="E44">
        <f>MAX(stand!E44, hit!E44, double!E44, sur!E44)</f>
        <v>0.88876729296591961</v>
      </c>
      <c r="F44">
        <f>MAX(stand!F44, hit!F44, double!F44, sur!F44)</f>
        <v>0.89175382659528035</v>
      </c>
      <c r="G44">
        <f>MAX(stand!G44, hit!G44, double!G44, sur!G44)</f>
        <v>0.90283674384258006</v>
      </c>
      <c r="H44">
        <f>MAX(stand!H44, hit!H44, double!H44, sur!H44)</f>
        <v>0.92592629596452325</v>
      </c>
      <c r="I44">
        <f>MAX(stand!I44, hit!I44, double!I44, sur!I44)</f>
        <v>0.93060505318396614</v>
      </c>
      <c r="J44">
        <f>MAX(stand!J44, hit!J44, double!J44, sur!J44)</f>
        <v>0.93917615614724415</v>
      </c>
      <c r="K44">
        <f>MAX(stand!K44, hit!K44, double!K44, sur!K44)</f>
        <v>0.96262363326716827</v>
      </c>
      <c r="L44">
        <f>MAX(stand!L44, hit!L44, double!L44, sur!L44)</f>
        <v>0.92219381142033785</v>
      </c>
      <c r="N44" s="1">
        <v>21</v>
      </c>
      <c r="O44" s="1" t="str">
        <f>IF(C44=stand!C44, "S", IF(C44=hit!C44, "H", IF(C44=double!C44, "D", "R")))</f>
        <v>S</v>
      </c>
      <c r="P44" s="1" t="str">
        <f>IF(D44=stand!D44, "S", IF(D44=hit!D44, "H", IF(D44=double!D44, "D", "R")))</f>
        <v>S</v>
      </c>
      <c r="Q44" s="1" t="str">
        <f>IF(E44=stand!E44, "S", IF(E44=hit!E44, "H", IF(E44=double!E44, "D", "R")))</f>
        <v>S</v>
      </c>
      <c r="R44" s="1" t="str">
        <f>IF(F44=stand!F44, "S", IF(F44=hit!F44, "H", IF(F44=double!F44, "D", "R")))</f>
        <v>S</v>
      </c>
      <c r="S44" s="1" t="str">
        <f>IF(G44=stand!G44, "S", IF(G44=hit!G44, "H", IF(G44=double!G44, "D", "R")))</f>
        <v>S</v>
      </c>
      <c r="T44" s="1" t="str">
        <f>IF(H44=stand!H44, "S", IF(H44=hit!H44, "H", IF(H44=double!H44, "D", "R")))</f>
        <v>S</v>
      </c>
      <c r="U44" s="1" t="str">
        <f>IF(I44=stand!I44, "S", IF(I44=hit!I44, "H", IF(I44=double!I44, "D", "R")))</f>
        <v>S</v>
      </c>
      <c r="V44" s="1" t="str">
        <f>IF(J44=stand!J44, "S", IF(J44=hit!J44, "H", IF(J44=double!J44, "D", "R")))</f>
        <v>S</v>
      </c>
      <c r="W44" s="1" t="str">
        <f>IF(K44=stand!K44, "S", IF(K44=hit!K44, "H", IF(K44=double!K44, "D", "R")))</f>
        <v>S</v>
      </c>
      <c r="X44" s="1" t="str">
        <f>IF(L44=stand!L44, "S", IF(L44=hit!L44, "H", IF(L44=double!L44, "D", "R")))</f>
        <v>S</v>
      </c>
    </row>
    <row r="45" spans="2:24" x14ac:dyDescent="0.35">
      <c r="B45" s="1">
        <v>22</v>
      </c>
      <c r="C45">
        <f>MAX(stand!C45, hit!C45, double!C45, sur!C45)</f>
        <v>-0.25338998596663803</v>
      </c>
      <c r="D45">
        <f>MAX(stand!D45, hit!D45, double!D45, sur!D45)</f>
        <v>-0.2336908997980866</v>
      </c>
      <c r="E45">
        <f>MAX(stand!E45, hit!E45, double!E45, sur!E45)</f>
        <v>-0.21106310899491437</v>
      </c>
      <c r="F45">
        <f>MAX(stand!F45, hit!F45, double!F45, sur!F45)</f>
        <v>-0.16719266083547524</v>
      </c>
      <c r="G45">
        <f>MAX(stand!G45, hit!G45, double!G45, sur!G45)</f>
        <v>-0.15369901583000439</v>
      </c>
      <c r="H45">
        <f>MAX(stand!H45, hit!H45, double!H45, sur!H45)</f>
        <v>-0.21284771451731427</v>
      </c>
      <c r="I45">
        <f>MAX(stand!I45, hit!I45, double!I45, sur!I45)</f>
        <v>-0.27157480502428616</v>
      </c>
      <c r="J45">
        <f>MAX(stand!J45, hit!J45, double!J45, sur!J45)</f>
        <v>-0.3400132806089356</v>
      </c>
      <c r="K45">
        <f>MAX(stand!K45, hit!K45, double!K45, sur!K45)</f>
        <v>-0.38104299284808757</v>
      </c>
      <c r="L45">
        <f>MAX(stand!L45, hit!L45, double!L45, sur!L45)</f>
        <v>-0.35054034044008009</v>
      </c>
      <c r="N45" s="1"/>
      <c r="O45" s="1"/>
      <c r="P45" s="1"/>
      <c r="Q45" s="1"/>
      <c r="R45" s="1"/>
      <c r="S45" s="1"/>
      <c r="T45" s="1"/>
      <c r="U45" s="1"/>
      <c r="V45" s="1"/>
      <c r="W45" s="1"/>
      <c r="X45" s="1"/>
    </row>
    <row r="46" spans="2:24" x14ac:dyDescent="0.35">
      <c r="B46" s="1">
        <v>23</v>
      </c>
      <c r="C46">
        <f>MAX(stand!C46, hit!C46, double!C46, sur!C46)</f>
        <v>-0.29278372720927726</v>
      </c>
      <c r="D46">
        <f>MAX(stand!D46, hit!D46, double!D46, sur!D46)</f>
        <v>-0.2522502292357135</v>
      </c>
      <c r="E46">
        <f>MAX(stand!E46, hit!E46, double!E46, sur!E46)</f>
        <v>-0.21106310899491437</v>
      </c>
      <c r="F46">
        <f>MAX(stand!F46, hit!F46, double!F46, sur!F46)</f>
        <v>-0.16719266083547524</v>
      </c>
      <c r="G46">
        <f>MAX(stand!G46, hit!G46, double!G46, sur!G46)</f>
        <v>-0.15369901583000439</v>
      </c>
      <c r="H46">
        <f>MAX(stand!H46, hit!H46, double!H46, sur!H46)</f>
        <v>-0.26907287776607752</v>
      </c>
      <c r="I46">
        <f>MAX(stand!I46, hit!I46, double!I46, sur!I46)</f>
        <v>-0.32360517609397998</v>
      </c>
      <c r="J46">
        <f>MAX(stand!J46, hit!J46, double!J46, sur!J46)</f>
        <v>-0.38715518913686875</v>
      </c>
      <c r="K46">
        <f>MAX(stand!K46, hit!K46, double!K46, sur!K46)</f>
        <v>-0.42525420764465277</v>
      </c>
      <c r="L46">
        <f>MAX(stand!L46, hit!L46, double!L46, sur!L46)</f>
        <v>-0.3969303161229315</v>
      </c>
      <c r="N46" s="1"/>
      <c r="O46" s="1"/>
      <c r="P46" s="1"/>
      <c r="Q46" s="1"/>
      <c r="R46" s="1"/>
      <c r="S46" s="1"/>
      <c r="T46" s="1"/>
      <c r="U46" s="1"/>
      <c r="V46" s="1"/>
      <c r="W46" s="1"/>
      <c r="X46" s="1"/>
    </row>
    <row r="47" spans="2:24" x14ac:dyDescent="0.35">
      <c r="B47" s="1">
        <v>24</v>
      </c>
      <c r="C47">
        <f>MAX(stand!C47, hit!C47, double!C47, sur!C47)</f>
        <v>-0.29278372720927726</v>
      </c>
      <c r="D47">
        <f>MAX(stand!D47, hit!D47, double!D47, sur!D47)</f>
        <v>-0.2522502292357135</v>
      </c>
      <c r="E47">
        <f>MAX(stand!E47, hit!E47, double!E47, sur!E47)</f>
        <v>-0.21106310899491437</v>
      </c>
      <c r="F47">
        <f>MAX(stand!F47, hit!F47, double!F47, sur!F47)</f>
        <v>-0.16719266083547524</v>
      </c>
      <c r="G47">
        <f>MAX(stand!G47, hit!G47, double!G47, sur!G47)</f>
        <v>-0.15369901583000439</v>
      </c>
      <c r="H47">
        <f>MAX(stand!H47, hit!H47, double!H47, sur!H47)</f>
        <v>-0.3212819579256434</v>
      </c>
      <c r="I47">
        <f>MAX(stand!I47, hit!I47, double!I47, sur!I47)</f>
        <v>-0.37191909208726709</v>
      </c>
      <c r="J47">
        <f>MAX(stand!J47, hit!J47, double!J47, sur!J47)</f>
        <v>-0.43092981848423528</v>
      </c>
      <c r="K47">
        <f>MAX(stand!K47, hit!K47, double!K47, sur!K47)</f>
        <v>-0.46630747852717758</v>
      </c>
      <c r="L47">
        <f>MAX(stand!L47, hit!L47, double!L47, sur!L47)</f>
        <v>-0.44000672211415065</v>
      </c>
      <c r="N47" s="1"/>
      <c r="O47" s="1"/>
      <c r="P47" s="1"/>
      <c r="Q47" s="1"/>
      <c r="R47" s="1"/>
      <c r="S47" s="1"/>
      <c r="T47" s="1"/>
      <c r="U47" s="1"/>
      <c r="V47" s="1"/>
      <c r="W47" s="1"/>
      <c r="X47" s="1"/>
    </row>
    <row r="48" spans="2:24" x14ac:dyDescent="0.35">
      <c r="B48" s="1">
        <v>25</v>
      </c>
      <c r="C48">
        <f>MAX(stand!C48, hit!C48, double!C48, sur!C48)</f>
        <v>-0.29278372720927726</v>
      </c>
      <c r="D48">
        <f>MAX(stand!D48, hit!D48, double!D48, sur!D48)</f>
        <v>-0.2522502292357135</v>
      </c>
      <c r="E48">
        <f>MAX(stand!E48, hit!E48, double!E48, sur!E48)</f>
        <v>-0.21106310899491437</v>
      </c>
      <c r="F48">
        <f>MAX(stand!F48, hit!F48, double!F48, sur!F48)</f>
        <v>-0.16719266083547524</v>
      </c>
      <c r="G48">
        <f>MAX(stand!G48, hit!G48, double!G48, sur!G48)</f>
        <v>-0.15369901583000439</v>
      </c>
      <c r="H48">
        <f>MAX(stand!H48, hit!H48, double!H48, sur!H48)</f>
        <v>-0.36976181807381175</v>
      </c>
      <c r="I48">
        <f>MAX(stand!I48, hit!I48, double!I48, sur!I48)</f>
        <v>-0.41678201408103371</v>
      </c>
      <c r="J48">
        <f>MAX(stand!J48, hit!J48, double!J48, sur!J48)</f>
        <v>-0.47157768859250421</v>
      </c>
      <c r="K48">
        <f>MAX(stand!K48, hit!K48, double!K48, sur!K48)</f>
        <v>-0.5</v>
      </c>
      <c r="L48">
        <f>MAX(stand!L48, hit!L48, double!L48, sur!L48)</f>
        <v>-0.4800062419631399</v>
      </c>
      <c r="N48" s="1"/>
      <c r="O48" s="1"/>
      <c r="P48" s="1"/>
      <c r="Q48" s="1"/>
      <c r="R48" s="1"/>
      <c r="S48" s="1"/>
      <c r="T48" s="1"/>
      <c r="U48" s="1"/>
      <c r="V48" s="1"/>
      <c r="W48" s="1"/>
      <c r="X48" s="1"/>
    </row>
    <row r="49" spans="2:24" x14ac:dyDescent="0.35">
      <c r="B49" s="1">
        <v>26</v>
      </c>
      <c r="C49">
        <f>MAX(stand!C49, hit!C49, double!C49, sur!C49)</f>
        <v>-0.29278372720927726</v>
      </c>
      <c r="D49">
        <f>MAX(stand!D49, hit!D49, double!D49, sur!D49)</f>
        <v>-0.2522502292357135</v>
      </c>
      <c r="E49">
        <f>MAX(stand!E49, hit!E49, double!E49, sur!E49)</f>
        <v>-0.21106310899491437</v>
      </c>
      <c r="F49">
        <f>MAX(stand!F49, hit!F49, double!F49, sur!F49)</f>
        <v>-0.16719266083547524</v>
      </c>
      <c r="G49">
        <f>MAX(stand!G49, hit!G49, double!G49, sur!G49)</f>
        <v>-0.15369901583000439</v>
      </c>
      <c r="H49">
        <f>MAX(stand!H49, hit!H49, double!H49, sur!H49)</f>
        <v>-0.41477883106853947</v>
      </c>
      <c r="I49">
        <f>MAX(stand!I49, hit!I49, double!I49, sur!I49)</f>
        <v>-0.45844044164667419</v>
      </c>
      <c r="J49">
        <f>MAX(stand!J49, hit!J49, double!J49, sur!J49)</f>
        <v>-0.5</v>
      </c>
      <c r="K49">
        <f>MAX(stand!K49, hit!K49, double!K49, sur!K49)</f>
        <v>-0.5</v>
      </c>
      <c r="L49">
        <f>MAX(stand!L49, hit!L49, double!L49, sur!L49)</f>
        <v>-0.5</v>
      </c>
      <c r="N49" s="1"/>
      <c r="O49" s="1"/>
      <c r="P49" s="1"/>
      <c r="Q49" s="1"/>
      <c r="R49" s="1"/>
      <c r="S49" s="1"/>
      <c r="T49" s="1"/>
      <c r="U49" s="1"/>
      <c r="V49" s="1"/>
      <c r="W49" s="1"/>
      <c r="X49" s="1"/>
    </row>
    <row r="50" spans="2:24" x14ac:dyDescent="0.35">
      <c r="B50" s="1">
        <v>27</v>
      </c>
      <c r="C50">
        <f>MAX(stand!C50, hit!C50, double!C50, sur!C50)</f>
        <v>-0.15297458768154204</v>
      </c>
      <c r="D50">
        <f>MAX(stand!D50, hit!D50, double!D50, sur!D50)</f>
        <v>-0.11721624142457365</v>
      </c>
      <c r="E50">
        <f>MAX(stand!E50, hit!E50, double!E50, sur!E50)</f>
        <v>-8.0573373145316152E-2</v>
      </c>
      <c r="F50">
        <f>MAX(stand!F50, hit!F50, double!F50, sur!F50)</f>
        <v>-4.4941375564924446E-2</v>
      </c>
      <c r="G50">
        <f>MAX(stand!G50, hit!G50, double!G50, sur!G50)</f>
        <v>1.1739160673341964E-2</v>
      </c>
      <c r="H50">
        <f>MAX(stand!H50, hit!H50, double!H50, sur!H50)</f>
        <v>-0.10680898948269468</v>
      </c>
      <c r="I50">
        <f>MAX(stand!I50, hit!I50, double!I50, sur!I50)</f>
        <v>-0.38195097104844711</v>
      </c>
      <c r="J50">
        <f>MAX(stand!J50, hit!J50, double!J50, sur!J50)</f>
        <v>-0.42315423964521748</v>
      </c>
      <c r="K50">
        <f>MAX(stand!K50, hit!K50, double!K50, sur!K50)</f>
        <v>-0.41972063392881986</v>
      </c>
      <c r="L50">
        <f>MAX(stand!L50, hit!L50, double!L50, sur!L50)</f>
        <v>-0.47803347499473703</v>
      </c>
      <c r="N50" s="1"/>
      <c r="O50" s="1"/>
      <c r="P50" s="1"/>
      <c r="Q50" s="1"/>
      <c r="R50" s="1"/>
      <c r="S50" s="1"/>
      <c r="T50" s="1"/>
      <c r="U50" s="1"/>
      <c r="V50" s="1"/>
      <c r="W50" s="1"/>
      <c r="X50" s="1"/>
    </row>
    <row r="51" spans="2:24" x14ac:dyDescent="0.35">
      <c r="B51" s="1">
        <v>28</v>
      </c>
      <c r="C51">
        <f>MAX(stand!C51, hit!C51, double!C51, sur!C51)</f>
        <v>0.12174190222088771</v>
      </c>
      <c r="D51">
        <f>MAX(stand!D51, hit!D51, double!D51, sur!D51)</f>
        <v>0.14830007284131114</v>
      </c>
      <c r="E51">
        <f>MAX(stand!E51, hit!E51, double!E51, sur!E51)</f>
        <v>0.17585443719748528</v>
      </c>
      <c r="F51">
        <f>MAX(stand!F51, hit!F51, double!F51, sur!F51)</f>
        <v>0.19956119497617719</v>
      </c>
      <c r="G51">
        <f>MAX(stand!G51, hit!G51, double!G51, sur!G51)</f>
        <v>0.28344391604689867</v>
      </c>
      <c r="H51">
        <f>MAX(stand!H51, hit!H51, double!H51, sur!H51)</f>
        <v>0.3995541673365518</v>
      </c>
      <c r="I51">
        <f>MAX(stand!I51, hit!I51, double!I51, sur!I51)</f>
        <v>0.10595134861912359</v>
      </c>
      <c r="J51">
        <f>MAX(stand!J51, hit!J51, double!J51, sur!J51)</f>
        <v>-0.18316335667343342</v>
      </c>
      <c r="K51">
        <f>MAX(stand!K51, hit!K51, double!K51, sur!K51)</f>
        <v>-0.17830123379648949</v>
      </c>
      <c r="L51">
        <f>MAX(stand!L51, hit!L51, double!L51, sur!L51)</f>
        <v>-0.10019887561319057</v>
      </c>
      <c r="N51" s="1"/>
      <c r="O51" s="1"/>
      <c r="P51" s="1"/>
      <c r="Q51" s="1"/>
      <c r="R51" s="1"/>
      <c r="S51" s="1"/>
      <c r="T51" s="1"/>
      <c r="U51" s="1"/>
      <c r="V51" s="1"/>
      <c r="W51" s="1"/>
      <c r="X51" s="1"/>
    </row>
    <row r="52" spans="2:24" x14ac:dyDescent="0.35">
      <c r="B52" s="1">
        <v>29</v>
      </c>
      <c r="C52">
        <f>MAX(stand!C52, hit!C52, double!C52, sur!C52)</f>
        <v>0.38630468602058993</v>
      </c>
      <c r="D52">
        <f>MAX(stand!D52, hit!D52, double!D52, sur!D52)</f>
        <v>0.4043629365977599</v>
      </c>
      <c r="E52">
        <f>MAX(stand!E52, hit!E52, double!E52, sur!E52)</f>
        <v>0.42317892482749653</v>
      </c>
      <c r="F52">
        <f>MAX(stand!F52, hit!F52, double!F52, sur!F52)</f>
        <v>0.43951210416088371</v>
      </c>
      <c r="G52">
        <f>MAX(stand!G52, hit!G52, double!G52, sur!G52)</f>
        <v>0.49597707378731926</v>
      </c>
      <c r="H52">
        <f>MAX(stand!H52, hit!H52, double!H52, sur!H52)</f>
        <v>0.6159764957534315</v>
      </c>
      <c r="I52">
        <f>MAX(stand!I52, hit!I52, double!I52, sur!I52)</f>
        <v>0.59385366828669439</v>
      </c>
      <c r="J52">
        <f>MAX(stand!J52, hit!J52, double!J52, sur!J52)</f>
        <v>0.28759675706758148</v>
      </c>
      <c r="K52">
        <f>MAX(stand!K52, hit!K52, double!K52, sur!K52)</f>
        <v>6.3118166335840831E-2</v>
      </c>
      <c r="L52">
        <f>MAX(stand!L52, hit!L52, double!L52, sur!L52)</f>
        <v>0.27763572376835594</v>
      </c>
      <c r="N52" s="1"/>
      <c r="O52" s="1"/>
      <c r="P52" s="1"/>
      <c r="Q52" s="1"/>
      <c r="R52" s="1"/>
      <c r="S52" s="1"/>
      <c r="T52" s="1"/>
      <c r="U52" s="1"/>
      <c r="V52" s="1"/>
      <c r="W52" s="1"/>
      <c r="X52" s="1"/>
    </row>
    <row r="53" spans="2:24" x14ac:dyDescent="0.35">
      <c r="B53" s="1">
        <v>30</v>
      </c>
      <c r="C53">
        <f>MAX(stand!C53, hit!C53, double!C53, sur!C53)</f>
        <v>0.63998657521683877</v>
      </c>
      <c r="D53">
        <f>MAX(stand!D53, hit!D53, double!D53, sur!D53)</f>
        <v>0.65027209425148136</v>
      </c>
      <c r="E53">
        <f>MAX(stand!E53, hit!E53, double!E53, sur!E53)</f>
        <v>0.66104996194807186</v>
      </c>
      <c r="F53">
        <f>MAX(stand!F53, hit!F53, double!F53, sur!F53)</f>
        <v>0.67035969063279999</v>
      </c>
      <c r="G53">
        <f>MAX(stand!G53, hit!G53, double!G53, sur!G53)</f>
        <v>0.70395857017134467</v>
      </c>
      <c r="H53">
        <f>MAX(stand!H53, hit!H53, double!H53, sur!H53)</f>
        <v>0.77322722653717491</v>
      </c>
      <c r="I53">
        <f>MAX(stand!I53, hit!I53, double!I53, sur!I53)</f>
        <v>0.79181515955189841</v>
      </c>
      <c r="J53">
        <f>MAX(stand!J53, hit!J53, double!J53, sur!J53)</f>
        <v>0.75835687080859615</v>
      </c>
      <c r="K53">
        <f>MAX(stand!K53, hit!K53, double!K53, sur!K53)</f>
        <v>0.55453756646817121</v>
      </c>
      <c r="L53">
        <f>MAX(stand!L53, hit!L53, double!L53, sur!L53)</f>
        <v>0.65547032314990239</v>
      </c>
      <c r="N53" s="1"/>
      <c r="O53" s="1"/>
      <c r="P53" s="1"/>
      <c r="Q53" s="1"/>
      <c r="R53" s="1"/>
      <c r="S53" s="1"/>
      <c r="T53" s="1"/>
      <c r="U53" s="1"/>
      <c r="V53" s="1"/>
      <c r="W53" s="1"/>
      <c r="X53" s="1"/>
    </row>
    <row r="54" spans="2:24" x14ac:dyDescent="0.35">
      <c r="B54" s="1">
        <v>31</v>
      </c>
      <c r="C54">
        <f>MAX(stand!C54, hit!C54, double!C54, sur!C54)</f>
        <v>0.88200651549403997</v>
      </c>
      <c r="D54">
        <f>MAX(stand!D54, hit!D54, double!D54, sur!D54)</f>
        <v>0.88530035730174927</v>
      </c>
      <c r="E54">
        <f>MAX(stand!E54, hit!E54, double!E54, sur!E54)</f>
        <v>0.88876729296591961</v>
      </c>
      <c r="F54">
        <f>MAX(stand!F54, hit!F54, double!F54, sur!F54)</f>
        <v>0.89175382659528035</v>
      </c>
      <c r="G54">
        <f>MAX(stand!G54, hit!G54, double!G54, sur!G54)</f>
        <v>0.90283674384258006</v>
      </c>
      <c r="H54">
        <f>MAX(stand!H54, hit!H54, double!H54, sur!H54)</f>
        <v>0.92592629596452325</v>
      </c>
      <c r="I54">
        <f>MAX(stand!I54, hit!I54, double!I54, sur!I54)</f>
        <v>0.93060505318396614</v>
      </c>
      <c r="J54">
        <f>MAX(stand!J54, hit!J54, double!J54, sur!J54)</f>
        <v>0.93917615614724415</v>
      </c>
      <c r="K54">
        <f>MAX(stand!K54, hit!K54, double!K54, sur!K54)</f>
        <v>0.96262363326716827</v>
      </c>
      <c r="L54">
        <f>MAX(stand!L54, hit!L54, double!L54, sur!L54)</f>
        <v>0.92219381142033785</v>
      </c>
      <c r="N54" s="1"/>
      <c r="O54" s="1"/>
      <c r="P54" s="1"/>
      <c r="Q54" s="1"/>
      <c r="R54" s="1"/>
      <c r="S54" s="1"/>
      <c r="T54" s="1"/>
      <c r="U54" s="1"/>
      <c r="V54" s="1"/>
      <c r="W54" s="1"/>
      <c r="X54" s="1"/>
    </row>
    <row r="55" spans="2:24" x14ac:dyDescent="0.35">
      <c r="N55" s="1"/>
      <c r="O55" s="1"/>
      <c r="P55" s="1"/>
      <c r="Q55" s="1"/>
      <c r="R55" s="1"/>
      <c r="S55" s="1"/>
      <c r="T55" s="1"/>
      <c r="U55" s="1"/>
      <c r="V55" s="1"/>
      <c r="W55" s="1"/>
      <c r="X55" s="1"/>
    </row>
    <row r="56" spans="2:24" x14ac:dyDescent="0.35">
      <c r="N56" s="1"/>
      <c r="O56" s="1"/>
      <c r="P56" s="1"/>
      <c r="Q56" s="1"/>
      <c r="R56" s="1"/>
      <c r="S56" s="1"/>
      <c r="T56" s="1"/>
      <c r="U56" s="1"/>
      <c r="V56" s="1"/>
      <c r="W56" s="1"/>
      <c r="X56" s="1"/>
    </row>
    <row r="57" spans="2:24" x14ac:dyDescent="0.35">
      <c r="N57" s="1"/>
      <c r="O57" s="1"/>
      <c r="P57" s="1"/>
      <c r="Q57" s="1"/>
      <c r="R57" s="1"/>
      <c r="S57" s="1"/>
      <c r="T57" s="1"/>
      <c r="U57" s="1"/>
      <c r="V57" s="1"/>
      <c r="W57" s="1"/>
      <c r="X57" s="1"/>
    </row>
    <row r="58" spans="2:24" x14ac:dyDescent="0.35">
      <c r="N58" s="1"/>
      <c r="O58" s="1"/>
      <c r="P58" s="1"/>
      <c r="Q58" s="1"/>
      <c r="R58" s="1"/>
      <c r="S58" s="1"/>
      <c r="T58" s="1"/>
      <c r="U58" s="1"/>
      <c r="V58" s="1"/>
      <c r="W58" s="1"/>
      <c r="X58" s="1"/>
    </row>
    <row r="59" spans="2:24" x14ac:dyDescent="0.35">
      <c r="N59" s="1"/>
      <c r="O59" s="1"/>
      <c r="P59" s="1"/>
      <c r="Q59" s="1"/>
      <c r="R59" s="1"/>
      <c r="S59" s="1"/>
      <c r="T59" s="1"/>
      <c r="U59" s="1"/>
      <c r="V59" s="1"/>
      <c r="W59" s="1"/>
      <c r="X59" s="1"/>
    </row>
    <row r="60" spans="2:24" x14ac:dyDescent="0.35">
      <c r="N60" s="1"/>
      <c r="O60" s="1"/>
      <c r="P60" s="1"/>
      <c r="Q60" s="1"/>
      <c r="R60" s="1"/>
      <c r="S60" s="1"/>
      <c r="T60" s="1"/>
      <c r="U60" s="1"/>
      <c r="V60" s="1"/>
      <c r="W60" s="1"/>
      <c r="X60" s="1"/>
    </row>
    <row r="61" spans="2:24" x14ac:dyDescent="0.35">
      <c r="N61" s="1"/>
      <c r="O61" s="1"/>
      <c r="P61" s="1"/>
      <c r="Q61" s="1"/>
      <c r="R61" s="1"/>
      <c r="S61" s="1"/>
      <c r="T61" s="1"/>
      <c r="U61" s="1"/>
      <c r="V61" s="1"/>
      <c r="W61" s="1"/>
      <c r="X61" s="1"/>
    </row>
    <row r="62" spans="2:24" x14ac:dyDescent="0.35">
      <c r="N62" s="1"/>
      <c r="O62" s="1"/>
      <c r="P62" s="1"/>
      <c r="Q62" s="1"/>
      <c r="R62" s="1"/>
      <c r="S62" s="1"/>
      <c r="T62" s="1"/>
      <c r="U62" s="1"/>
      <c r="V62" s="1"/>
      <c r="W62" s="1"/>
      <c r="X62" s="1"/>
    </row>
  </sheetData>
  <conditionalFormatting sqref="O4:X31">
    <cfRule type="cellIs" dxfId="13" priority="2" operator="equal">
      <formula>"D"</formula>
    </cfRule>
    <cfRule type="cellIs" dxfId="12" priority="5" operator="equal">
      <formula>"S"</formula>
    </cfRule>
    <cfRule type="cellIs" dxfId="11" priority="6" operator="equal">
      <formula>"H"</formula>
    </cfRule>
  </conditionalFormatting>
  <conditionalFormatting sqref="O35:X62">
    <cfRule type="cellIs" dxfId="10" priority="1" operator="equal">
      <formula>"D"</formula>
    </cfRule>
    <cfRule type="cellIs" dxfId="9" priority="3" operator="equal">
      <formula>"S"</formula>
    </cfRule>
    <cfRule type="cellIs" dxfId="8" priority="4" operator="equal">
      <formula>"H"</formula>
    </cfRule>
  </conditionalFormatting>
  <pageMargins left="0.7" right="0.7" top="0.75" bottom="0.75" header="0.3" footer="0.3"/>
</worksheet>
</file>

<file path=docMetadata/LabelInfo.xml><?xml version="1.0" encoding="utf-8"?>
<clbl:labelList xmlns:clbl="http://schemas.microsoft.com/office/2020/mipLabelMetadata">
  <clbl:label id="{b59632a2-1017-4b82-a8bb-34024b246ca6}" enabled="0" method="" siteId="{b59632a2-1017-4b82-a8bb-34024b246ca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vt:lpstr>
      <vt:lpstr>dealer</vt:lpstr>
      <vt:lpstr>stand</vt:lpstr>
      <vt:lpstr>hit</vt:lpstr>
      <vt:lpstr>hs</vt:lpstr>
      <vt:lpstr>double</vt:lpstr>
      <vt:lpstr>hsd</vt:lpstr>
      <vt:lpstr>sur</vt:lpstr>
      <vt:lpstr>hsdr</vt:lpstr>
      <vt:lpstr>split</vt:lpstr>
      <vt:lpstr>hsdr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Seiji Hirano</dc:creator>
  <cp:lastModifiedBy>Seiji Hirano</cp:lastModifiedBy>
  <dcterms:created xsi:type="dcterms:W3CDTF">2025-06-17T23:27:06Z</dcterms:created>
  <dcterms:modified xsi:type="dcterms:W3CDTF">2025-06-18T21:11:13Z</dcterms:modified>
</cp:coreProperties>
</file>