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635" yWindow="360" windowWidth="12855" windowHeight="7410" tabRatio="917"/>
  </bookViews>
  <sheets>
    <sheet name=" Ruko 2 Lantai Tengah" sheetId="20" r:id="rId1"/>
    <sheet name=" Ruko 2 Lantai Kombinasi" sheetId="22" r:id="rId2"/>
    <sheet name="Volume overall (AR01)" sheetId="2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1">#REF!</definedName>
    <definedName name="\A" localSheetId="0">#REF!</definedName>
    <definedName name="\A" localSheetId="2">#REF!</definedName>
    <definedName name="\A">#REF!</definedName>
    <definedName name="\B" localSheetId="1">#REF!</definedName>
    <definedName name="\B" localSheetId="2">#REF!</definedName>
    <definedName name="\B">#REF!</definedName>
    <definedName name="\C" localSheetId="1">#REF!</definedName>
    <definedName name="\C" localSheetId="2">#REF!</definedName>
    <definedName name="\C">#REF!</definedName>
    <definedName name="\D" localSheetId="1">#REF!</definedName>
    <definedName name="\D" localSheetId="2">#REF!</definedName>
    <definedName name="\D">#REF!</definedName>
    <definedName name="\E" localSheetId="1">#REF!</definedName>
    <definedName name="\E" localSheetId="2">#REF!</definedName>
    <definedName name="\E">#REF!</definedName>
    <definedName name="\F" localSheetId="1">#REF!</definedName>
    <definedName name="\F" localSheetId="2">#REF!</definedName>
    <definedName name="\F">#REF!</definedName>
    <definedName name="\G" localSheetId="1">#REF!</definedName>
    <definedName name="\G" localSheetId="2">#REF!</definedName>
    <definedName name="\G">#REF!</definedName>
    <definedName name="\H" localSheetId="1">#REF!</definedName>
    <definedName name="\H" localSheetId="2">#REF!</definedName>
    <definedName name="\H">#REF!</definedName>
    <definedName name="\I" localSheetId="1">#REF!</definedName>
    <definedName name="\I" localSheetId="2">#REF!</definedName>
    <definedName name="\I">#REF!</definedName>
    <definedName name="\J" localSheetId="1">#REF!</definedName>
    <definedName name="\J" localSheetId="2">#REF!</definedName>
    <definedName name="\J">#REF!</definedName>
    <definedName name="\K" localSheetId="1">#REF!</definedName>
    <definedName name="\K" localSheetId="2">#REF!</definedName>
    <definedName name="\K">#REF!</definedName>
    <definedName name="\L" localSheetId="1">#REF!</definedName>
    <definedName name="\L" localSheetId="2">#REF!</definedName>
    <definedName name="\L">#REF!</definedName>
    <definedName name="\M" localSheetId="1">#REF!</definedName>
    <definedName name="\M" localSheetId="2">#REF!</definedName>
    <definedName name="\M">#REF!</definedName>
    <definedName name="\N" localSheetId="1">#REF!</definedName>
    <definedName name="\N" localSheetId="2">#REF!</definedName>
    <definedName name="\N">#REF!</definedName>
    <definedName name="\O" localSheetId="1">#REF!</definedName>
    <definedName name="\O" localSheetId="2">#REF!</definedName>
    <definedName name="\O">#REF!</definedName>
    <definedName name="\P" localSheetId="1">#REF!</definedName>
    <definedName name="\P" localSheetId="2">#REF!</definedName>
    <definedName name="\P">#REF!</definedName>
    <definedName name="\Q" localSheetId="1">#REF!</definedName>
    <definedName name="\Q" localSheetId="2">#REF!</definedName>
    <definedName name="\Q">#REF!</definedName>
    <definedName name="\R" localSheetId="1">#REF!</definedName>
    <definedName name="\R" localSheetId="2">#REF!</definedName>
    <definedName name="\R">#REF!</definedName>
    <definedName name="\S" localSheetId="1">#REF!</definedName>
    <definedName name="\S" localSheetId="2">#REF!</definedName>
    <definedName name="\S">#REF!</definedName>
    <definedName name="\T" localSheetId="1">#REF!</definedName>
    <definedName name="\T" localSheetId="2">#REF!</definedName>
    <definedName name="\T">#REF!</definedName>
    <definedName name="\U" localSheetId="1">#REF!</definedName>
    <definedName name="\U" localSheetId="2">#REF!</definedName>
    <definedName name="\U">#REF!</definedName>
    <definedName name="\V" localSheetId="1">#REF!</definedName>
    <definedName name="\V" localSheetId="2">#REF!</definedName>
    <definedName name="\V">#REF!</definedName>
    <definedName name="\W" localSheetId="1">#REF!</definedName>
    <definedName name="\W" localSheetId="2">#REF!</definedName>
    <definedName name="\W">#REF!</definedName>
    <definedName name="\WQ" localSheetId="1">'[1]BAG-2'!#REF!</definedName>
    <definedName name="\WQ" localSheetId="0">'[1]BAG-2'!#REF!</definedName>
    <definedName name="\WQ" localSheetId="2">'[1]BAG-2'!#REF!</definedName>
    <definedName name="\WQ">'[1]BAG-2'!#REF!</definedName>
    <definedName name="\X" localSheetId="1">#REF!</definedName>
    <definedName name="\X" localSheetId="0">#REF!</definedName>
    <definedName name="\X" localSheetId="2">#REF!</definedName>
    <definedName name="\X">#REF!</definedName>
    <definedName name="\Y" localSheetId="1">#REF!</definedName>
    <definedName name="\Y" localSheetId="2">#REF!</definedName>
    <definedName name="\Y">#REF!</definedName>
    <definedName name="\Z" localSheetId="1">#REF!</definedName>
    <definedName name="\Z" localSheetId="2">#REF!</definedName>
    <definedName name="\Z">#REF!</definedName>
    <definedName name="_">#REF!</definedName>
    <definedName name="___1A" localSheetId="1">'[2]I-KAMAR'!#REF!</definedName>
    <definedName name="___1A" localSheetId="0">'[2]I-KAMAR'!#REF!</definedName>
    <definedName name="___1A" localSheetId="2">'[2]I-KAMAR'!#REF!</definedName>
    <definedName name="___1A">'[2]I-KAMAR'!#REF!</definedName>
    <definedName name="___abs100" localSheetId="1">#REF!</definedName>
    <definedName name="___abs100" localSheetId="0">#REF!</definedName>
    <definedName name="___abs100" localSheetId="2">#REF!</definedName>
    <definedName name="___abs100">#REF!</definedName>
    <definedName name="___ahu100" localSheetId="1">#REF!</definedName>
    <definedName name="___ahu100" localSheetId="2">#REF!</definedName>
    <definedName name="___ahu100">#REF!</definedName>
    <definedName name="___ahu150" localSheetId="1">#REF!</definedName>
    <definedName name="___ahu150" localSheetId="2">#REF!</definedName>
    <definedName name="___ahu150">#REF!</definedName>
    <definedName name="___ako100" localSheetId="1">#REF!</definedName>
    <definedName name="___ako100" localSheetId="2">#REF!</definedName>
    <definedName name="___ako100">#REF!</definedName>
    <definedName name="___ako150" localSheetId="1">#REF!</definedName>
    <definedName name="___ako150" localSheetId="2">#REF!</definedName>
    <definedName name="___ako150">#REF!</definedName>
    <definedName name="___ako50" localSheetId="1">#REF!</definedName>
    <definedName name="___ako50" localSheetId="2">#REF!</definedName>
    <definedName name="___ako50">#REF!</definedName>
    <definedName name="___ako80" localSheetId="1">#REF!</definedName>
    <definedName name="___ako80" localSheetId="2">#REF!</definedName>
    <definedName name="___ako80">#REF!</definedName>
    <definedName name="___aku100" localSheetId="1">#REF!</definedName>
    <definedName name="___aku100" localSheetId="2">#REF!</definedName>
    <definedName name="___aku100">#REF!</definedName>
    <definedName name="___aku150" localSheetId="1">#REF!</definedName>
    <definedName name="___aku150" localSheetId="2">#REF!</definedName>
    <definedName name="___aku150">#REF!</definedName>
    <definedName name="___bcv100" localSheetId="1">#REF!</definedName>
    <definedName name="___bcv100" localSheetId="2">#REF!</definedName>
    <definedName name="___bcv100">#REF!</definedName>
    <definedName name="___bcv125" localSheetId="1">#REF!</definedName>
    <definedName name="___bcv125" localSheetId="2">#REF!</definedName>
    <definedName name="___bcv125">#REF!</definedName>
    <definedName name="___bcv150" localSheetId="1">#REF!</definedName>
    <definedName name="___bcv150" localSheetId="2">#REF!</definedName>
    <definedName name="___bcv150">#REF!</definedName>
    <definedName name="___cas80" localSheetId="1">#REF!</definedName>
    <definedName name="___cas80" localSheetId="2">#REF!</definedName>
    <definedName name="___cas80">#REF!</definedName>
    <definedName name="___cvd100" localSheetId="1">#REF!</definedName>
    <definedName name="___cvd100" localSheetId="2">#REF!</definedName>
    <definedName name="___cvd100">#REF!</definedName>
    <definedName name="___cvd15" localSheetId="1">#REF!</definedName>
    <definedName name="___cvd15" localSheetId="2">#REF!</definedName>
    <definedName name="___cvd15">#REF!</definedName>
    <definedName name="___cvd150" localSheetId="1">#REF!</definedName>
    <definedName name="___cvd150" localSheetId="2">#REF!</definedName>
    <definedName name="___cvd150">#REF!</definedName>
    <definedName name="___cvd50" localSheetId="1">#REF!</definedName>
    <definedName name="___cvd50" localSheetId="2">#REF!</definedName>
    <definedName name="___cvd50">#REF!</definedName>
    <definedName name="___cvd65" localSheetId="1">#REF!</definedName>
    <definedName name="___cvd65" localSheetId="2">#REF!</definedName>
    <definedName name="___cvd65">#REF!</definedName>
    <definedName name="___daf1" localSheetId="1">#REF!</definedName>
    <definedName name="___daf1" localSheetId="2">#REF!</definedName>
    <definedName name="___daf1">#REF!</definedName>
    <definedName name="___daf2" localSheetId="1">#REF!</definedName>
    <definedName name="___daf2" localSheetId="2">#REF!</definedName>
    <definedName name="___daf2">#REF!</definedName>
    <definedName name="___daf31" localSheetId="1">#REF!</definedName>
    <definedName name="___daf31" localSheetId="2">#REF!</definedName>
    <definedName name="___daf31">#REF!</definedName>
    <definedName name="___daf32" localSheetId="1">#REF!</definedName>
    <definedName name="___daf32" localSheetId="2">#REF!</definedName>
    <definedName name="___daf32">#REF!</definedName>
    <definedName name="___daf33" localSheetId="1">#REF!</definedName>
    <definedName name="___daf33" localSheetId="2">#REF!</definedName>
    <definedName name="___daf33">#REF!</definedName>
    <definedName name="___dia6" localSheetId="1">#REF!</definedName>
    <definedName name="___dia6" localSheetId="2">#REF!</definedName>
    <definedName name="___dia6">#REF!</definedName>
    <definedName name="___fjd100" localSheetId="1">#REF!</definedName>
    <definedName name="___fjd100" localSheetId="2">#REF!</definedName>
    <definedName name="___fjd100">#REF!</definedName>
    <definedName name="___fjd150" localSheetId="1">#REF!</definedName>
    <definedName name="___fjd150" localSheetId="2">#REF!</definedName>
    <definedName name="___fjd150">#REF!</definedName>
    <definedName name="___fjd50" localSheetId="1">#REF!</definedName>
    <definedName name="___fjd50" localSheetId="2">#REF!</definedName>
    <definedName name="___fjd50">#REF!</definedName>
    <definedName name="___fjd65" localSheetId="1">#REF!</definedName>
    <definedName name="___fjd65" localSheetId="2">#REF!</definedName>
    <definedName name="___fjd65">#REF!</definedName>
    <definedName name="___fmd150" localSheetId="1">#REF!</definedName>
    <definedName name="___fmd150" localSheetId="2">#REF!</definedName>
    <definedName name="___fmd150">#REF!</definedName>
    <definedName name="___grc1" localSheetId="1">#REF!</definedName>
    <definedName name="___grc1" localSheetId="2">#REF!</definedName>
    <definedName name="___grc1">#REF!</definedName>
    <definedName name="___gti50" localSheetId="1">#REF!</definedName>
    <definedName name="___gti50" localSheetId="2">#REF!</definedName>
    <definedName name="___gti50">#REF!</definedName>
    <definedName name="___gti60" localSheetId="1">#REF!</definedName>
    <definedName name="___gti60" localSheetId="2">#REF!</definedName>
    <definedName name="___gti60">#REF!</definedName>
    <definedName name="___gvd100" localSheetId="1">#REF!</definedName>
    <definedName name="___gvd100" localSheetId="2">#REF!</definedName>
    <definedName name="___gvd100">#REF!</definedName>
    <definedName name="___gvd15" localSheetId="1">#REF!</definedName>
    <definedName name="___gvd15" localSheetId="2">#REF!</definedName>
    <definedName name="___gvd15">#REF!</definedName>
    <definedName name="___gvd150" localSheetId="1">#REF!</definedName>
    <definedName name="___gvd150" localSheetId="2">#REF!</definedName>
    <definedName name="___gvd150">#REF!</definedName>
    <definedName name="___gvd25" localSheetId="1">#REF!</definedName>
    <definedName name="___gvd25" localSheetId="2">#REF!</definedName>
    <definedName name="___gvd25">#REF!</definedName>
    <definedName name="___gvd50" localSheetId="1">#REF!</definedName>
    <definedName name="___gvd50" localSheetId="2">#REF!</definedName>
    <definedName name="___gvd50">#REF!</definedName>
    <definedName name="___gvd65" localSheetId="1">#REF!</definedName>
    <definedName name="___gvd65" localSheetId="2">#REF!</definedName>
    <definedName name="___gvd65">#REF!</definedName>
    <definedName name="___hdw1" localSheetId="1">#REF!</definedName>
    <definedName name="___hdw1" localSheetId="2">#REF!</definedName>
    <definedName name="___hdw1">#REF!</definedName>
    <definedName name="___jum1" localSheetId="1">#REF!</definedName>
    <definedName name="___jum1" localSheetId="2">#REF!</definedName>
    <definedName name="___jum1">#REF!</definedName>
    <definedName name="___jum10" localSheetId="1">#REF!</definedName>
    <definedName name="___jum10" localSheetId="2">#REF!</definedName>
    <definedName name="___jum10">#REF!</definedName>
    <definedName name="___jum2" localSheetId="1">#REF!</definedName>
    <definedName name="___jum2" localSheetId="2">#REF!</definedName>
    <definedName name="___jum2">#REF!</definedName>
    <definedName name="___jum3" localSheetId="1">#REF!</definedName>
    <definedName name="___jum3" localSheetId="2">#REF!</definedName>
    <definedName name="___jum3">#REF!</definedName>
    <definedName name="___jum4" localSheetId="1">#REF!</definedName>
    <definedName name="___jum4" localSheetId="2">#REF!</definedName>
    <definedName name="___jum4">#REF!</definedName>
    <definedName name="___jum5" localSheetId="1">#REF!</definedName>
    <definedName name="___jum5" localSheetId="2">#REF!</definedName>
    <definedName name="___jum5">#REF!</definedName>
    <definedName name="___jum6" localSheetId="1">#REF!</definedName>
    <definedName name="___jum6" localSheetId="2">#REF!</definedName>
    <definedName name="___jum6">#REF!</definedName>
    <definedName name="___jum7" localSheetId="1">#REF!</definedName>
    <definedName name="___jum7" localSheetId="2">#REF!</definedName>
    <definedName name="___jum7">#REF!</definedName>
    <definedName name="___jum8" localSheetId="1">#REF!</definedName>
    <definedName name="___jum8" localSheetId="2">#REF!</definedName>
    <definedName name="___jum8">#REF!</definedName>
    <definedName name="___jum9" localSheetId="1">#REF!</definedName>
    <definedName name="___jum9" localSheetId="2">#REF!</definedName>
    <definedName name="___jum9">#REF!</definedName>
    <definedName name="___kof1">[3]Analisa!$AB$17</definedName>
    <definedName name="___pab100" localSheetId="1">#REF!</definedName>
    <definedName name="___pab100" localSheetId="0">#REF!</definedName>
    <definedName name="___pab100" localSheetId="2">#REF!</definedName>
    <definedName name="___pab100">#REF!</definedName>
    <definedName name="___pab125" localSheetId="1">#REF!</definedName>
    <definedName name="___pab125" localSheetId="2">#REF!</definedName>
    <definedName name="___pab125">#REF!</definedName>
    <definedName name="___pab15" localSheetId="1">#REF!</definedName>
    <definedName name="___pab15" localSheetId="2">#REF!</definedName>
    <definedName name="___pab15">#REF!</definedName>
    <definedName name="___pab150" localSheetId="1">#REF!</definedName>
    <definedName name="___pab150" localSheetId="2">#REF!</definedName>
    <definedName name="___pab150">#REF!</definedName>
    <definedName name="___pab2" localSheetId="1">#REF!</definedName>
    <definedName name="___pab2" localSheetId="2">#REF!</definedName>
    <definedName name="___pab2">#REF!</definedName>
    <definedName name="___pab20" localSheetId="1">#REF!</definedName>
    <definedName name="___pab20" localSheetId="2">#REF!</definedName>
    <definedName name="___pab20">#REF!</definedName>
    <definedName name="___pab25" localSheetId="1">#REF!</definedName>
    <definedName name="___pab25" localSheetId="2">#REF!</definedName>
    <definedName name="___pab25">#REF!</definedName>
    <definedName name="___pab32" localSheetId="1">#REF!</definedName>
    <definedName name="___pab32" localSheetId="2">#REF!</definedName>
    <definedName name="___pab32">#REF!</definedName>
    <definedName name="___pab4" localSheetId="1">#REF!</definedName>
    <definedName name="___pab4" localSheetId="2">#REF!</definedName>
    <definedName name="___pab4">#REF!</definedName>
    <definedName name="___pab40" localSheetId="1">#REF!</definedName>
    <definedName name="___pab40" localSheetId="2">#REF!</definedName>
    <definedName name="___pab40">#REF!</definedName>
    <definedName name="___pab50" localSheetId="1">#REF!</definedName>
    <definedName name="___pab50" localSheetId="2">#REF!</definedName>
    <definedName name="___pab50">#REF!</definedName>
    <definedName name="___pab6" localSheetId="1">#REF!</definedName>
    <definedName name="___pab6" localSheetId="2">#REF!</definedName>
    <definedName name="___pab6">#REF!</definedName>
    <definedName name="___pab65" localSheetId="1">#REF!</definedName>
    <definedName name="___pab65" localSheetId="2">#REF!</definedName>
    <definedName name="___pab65">#REF!</definedName>
    <definedName name="___pab80" localSheetId="1">#REF!</definedName>
    <definedName name="___pab80" localSheetId="2">#REF!</definedName>
    <definedName name="___pab80">#REF!</definedName>
    <definedName name="___pah150" localSheetId="1">#REF!</definedName>
    <definedName name="___pah150" localSheetId="2">#REF!</definedName>
    <definedName name="___pah150">#REF!</definedName>
    <definedName name="___pak100" localSheetId="1">#REF!</definedName>
    <definedName name="___pak100" localSheetId="2">#REF!</definedName>
    <definedName name="___pak100">#REF!</definedName>
    <definedName name="___pak150" localSheetId="1">#REF!</definedName>
    <definedName name="___pak150" localSheetId="2">#REF!</definedName>
    <definedName name="___pak150">#REF!</definedName>
    <definedName name="___pak50" localSheetId="1">#REF!</definedName>
    <definedName name="___pak50" localSheetId="2">#REF!</definedName>
    <definedName name="___pak50">#REF!</definedName>
    <definedName name="___pak80" localSheetId="1">#REF!</definedName>
    <definedName name="___pak80" localSheetId="2">#REF!</definedName>
    <definedName name="___pak80">#REF!</definedName>
    <definedName name="___pbs100" localSheetId="1">#REF!</definedName>
    <definedName name="___pbs100" localSheetId="2">#REF!</definedName>
    <definedName name="___pbs100">#REF!</definedName>
    <definedName name="___pbs15" localSheetId="1">#REF!</definedName>
    <definedName name="___pbs15" localSheetId="2">#REF!</definedName>
    <definedName name="___pbs15">#REF!</definedName>
    <definedName name="___pbs150" localSheetId="1">#REF!</definedName>
    <definedName name="___pbs150" localSheetId="2">#REF!</definedName>
    <definedName name="___pbs150">#REF!</definedName>
    <definedName name="___pbs40" localSheetId="1">#REF!</definedName>
    <definedName name="___pbs40" localSheetId="2">#REF!</definedName>
    <definedName name="___pbs40">#REF!</definedName>
    <definedName name="___pbs50" localSheetId="1">#REF!</definedName>
    <definedName name="___pbs50" localSheetId="2">#REF!</definedName>
    <definedName name="___pbs50">#REF!</definedName>
    <definedName name="___pbs65" localSheetId="1">#REF!</definedName>
    <definedName name="___pbs65" localSheetId="2">#REF!</definedName>
    <definedName name="___pbs65">#REF!</definedName>
    <definedName name="___pbs80" localSheetId="1">#REF!</definedName>
    <definedName name="___pbs80" localSheetId="2">#REF!</definedName>
    <definedName name="___pbs80">#REF!</definedName>
    <definedName name="___pc50" localSheetId="1">#REF!</definedName>
    <definedName name="___pc50" localSheetId="2">#REF!</definedName>
    <definedName name="___pc50">#REF!</definedName>
    <definedName name="___pc80" localSheetId="1">#REF!</definedName>
    <definedName name="___pc80" localSheetId="2">#REF!</definedName>
    <definedName name="___pc80">#REF!</definedName>
    <definedName name="___pcf80" localSheetId="1">#REF!</definedName>
    <definedName name="___pcf80" localSheetId="2">#REF!</definedName>
    <definedName name="___pcf80">#REF!</definedName>
    <definedName name="___ph100" localSheetId="1">#REF!</definedName>
    <definedName name="___ph100" localSheetId="2">#REF!</definedName>
    <definedName name="___ph100">#REF!</definedName>
    <definedName name="___ph150" localSheetId="1">#REF!</definedName>
    <definedName name="___ph150" localSheetId="2">#REF!</definedName>
    <definedName name="___ph150">#REF!</definedName>
    <definedName name="___phf100" localSheetId="1">#REF!</definedName>
    <definedName name="___phf100" localSheetId="2">#REF!</definedName>
    <definedName name="___phf100">#REF!</definedName>
    <definedName name="___phf150" localSheetId="1">#REF!</definedName>
    <definedName name="___phf150" localSheetId="2">#REF!</definedName>
    <definedName name="___phf150">#REF!</definedName>
    <definedName name="___pv100" localSheetId="1">#REF!</definedName>
    <definedName name="___pv100" localSheetId="2">#REF!</definedName>
    <definedName name="___pv100">#REF!</definedName>
    <definedName name="___pv40" localSheetId="1">#REF!</definedName>
    <definedName name="___pv40" localSheetId="2">#REF!</definedName>
    <definedName name="___pv40">#REF!</definedName>
    <definedName name="___pv50" localSheetId="1">#REF!</definedName>
    <definedName name="___pv50" localSheetId="2">#REF!</definedName>
    <definedName name="___pv50">#REF!</definedName>
    <definedName name="___pv80" localSheetId="1">#REF!</definedName>
    <definedName name="___pv80" localSheetId="2">#REF!</definedName>
    <definedName name="___pv80">#REF!</definedName>
    <definedName name="___pvf100" localSheetId="1">#REF!</definedName>
    <definedName name="___pvf100" localSheetId="2">#REF!</definedName>
    <definedName name="___pvf100">#REF!</definedName>
    <definedName name="___pvf80" localSheetId="1">#REF!</definedName>
    <definedName name="___pvf80" localSheetId="2">#REF!</definedName>
    <definedName name="___pvf80">#REF!</definedName>
    <definedName name="___rk100" localSheetId="1">#REF!</definedName>
    <definedName name="___rk100" localSheetId="2">#REF!</definedName>
    <definedName name="___rk100">#REF!</definedName>
    <definedName name="___rk200" localSheetId="1">#REF!</definedName>
    <definedName name="___rk200" localSheetId="2">#REF!</definedName>
    <definedName name="___rk200">#REF!</definedName>
    <definedName name="___rk300" localSheetId="1">#REF!</definedName>
    <definedName name="___rk300" localSheetId="2">#REF!</definedName>
    <definedName name="___rk300">#REF!</definedName>
    <definedName name="___rk600" localSheetId="1">#REF!</definedName>
    <definedName name="___rk600" localSheetId="2">#REF!</definedName>
    <definedName name="___rk600">#REF!</definedName>
    <definedName name="___rkl1000" localSheetId="1">#REF!</definedName>
    <definedName name="___rkl1000" localSheetId="2">#REF!</definedName>
    <definedName name="___rkl1000">#REF!</definedName>
    <definedName name="___rkl1200" localSheetId="1">#REF!</definedName>
    <definedName name="___rkl1200" localSheetId="2">#REF!</definedName>
    <definedName name="___rkl1200">#REF!</definedName>
    <definedName name="___rkl200" localSheetId="1">#REF!</definedName>
    <definedName name="___rkl200" localSheetId="2">#REF!</definedName>
    <definedName name="___rkl200">#REF!</definedName>
    <definedName name="___rkl300" localSheetId="1">#REF!</definedName>
    <definedName name="___rkl300" localSheetId="2">#REF!</definedName>
    <definedName name="___rkl300">#REF!</definedName>
    <definedName name="___rkl400" localSheetId="1">#REF!</definedName>
    <definedName name="___rkl400" localSheetId="2">#REF!</definedName>
    <definedName name="___rkl400">#REF!</definedName>
    <definedName name="___rkl500" localSheetId="1">#REF!</definedName>
    <definedName name="___rkl500" localSheetId="2">#REF!</definedName>
    <definedName name="___rkl500">#REF!</definedName>
    <definedName name="___rkl600" localSheetId="1">#REF!</definedName>
    <definedName name="___rkl600" localSheetId="2">#REF!</definedName>
    <definedName name="___rkl600">#REF!</definedName>
    <definedName name="___rkl700" localSheetId="1">#REF!</definedName>
    <definedName name="___rkl700" localSheetId="2">#REF!</definedName>
    <definedName name="___rkl700">#REF!</definedName>
    <definedName name="___rkl800" localSheetId="1">#REF!</definedName>
    <definedName name="___rkl800" localSheetId="2">#REF!</definedName>
    <definedName name="___rkl800">#REF!</definedName>
    <definedName name="___sfv150" localSheetId="1">#REF!</definedName>
    <definedName name="___sfv150" localSheetId="2">#REF!</definedName>
    <definedName name="___sfv150">#REF!</definedName>
    <definedName name="___std100" localSheetId="1">#REF!</definedName>
    <definedName name="___std100" localSheetId="2">#REF!</definedName>
    <definedName name="___std100">#REF!</definedName>
    <definedName name="___std150" localSheetId="1">#REF!</definedName>
    <definedName name="___std150" localSheetId="2">#REF!</definedName>
    <definedName name="___std150">#REF!</definedName>
    <definedName name="___STD4" localSheetId="1">#REF!</definedName>
    <definedName name="___STD4" localSheetId="2">#REF!</definedName>
    <definedName name="___STD4">#REF!</definedName>
    <definedName name="___std50" localSheetId="1">#REF!</definedName>
    <definedName name="___std50" localSheetId="2">#REF!</definedName>
    <definedName name="___std50">#REF!</definedName>
    <definedName name="___std65" localSheetId="1">#REF!</definedName>
    <definedName name="___std65" localSheetId="2">#REF!</definedName>
    <definedName name="___std65">#REF!</definedName>
    <definedName name="___tlc20" localSheetId="1">#REF!</definedName>
    <definedName name="___tlc20" localSheetId="2">#REF!</definedName>
    <definedName name="___tlc20">#REF!</definedName>
    <definedName name="___tsv25" localSheetId="1">#REF!</definedName>
    <definedName name="___tsv25" localSheetId="2">#REF!</definedName>
    <definedName name="___tsv25">#REF!</definedName>
    <definedName name="___vnt100" localSheetId="1">#REF!</definedName>
    <definedName name="___vnt100" localSheetId="2">#REF!</definedName>
    <definedName name="___vnt100">#REF!</definedName>
    <definedName name="___vnt40" localSheetId="1">#REF!</definedName>
    <definedName name="___vnt40" localSheetId="2">#REF!</definedName>
    <definedName name="___vnt40">#REF!</definedName>
    <definedName name="___vnt50" localSheetId="1">#REF!</definedName>
    <definedName name="___vnt50" localSheetId="2">#REF!</definedName>
    <definedName name="___vnt50">#REF!</definedName>
    <definedName name="___vnt80" localSheetId="1">#REF!</definedName>
    <definedName name="___vnt80" localSheetId="2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localSheetId="0" hidden="1">[5]ESCON!#REF!</definedName>
    <definedName name="__123Graph_F" localSheetId="2" hidden="1">[5]ESCON!#REF!</definedName>
    <definedName name="__123Graph_F" hidden="1">[5]ESCON!#REF!</definedName>
    <definedName name="__1A" localSheetId="1">'[2]I-KAMAR'!#REF!</definedName>
    <definedName name="__1A" localSheetId="0">'[2]I-KAMAR'!#REF!</definedName>
    <definedName name="__1A" localSheetId="2">'[2]I-KAMAR'!#REF!</definedName>
    <definedName name="__1A">'[2]I-KAMAR'!#REF!</definedName>
    <definedName name="__abs100" localSheetId="1">#REF!</definedName>
    <definedName name="__abs100" localSheetId="0">#REF!</definedName>
    <definedName name="__abs100" localSheetId="2">#REF!</definedName>
    <definedName name="__abs100">#REF!</definedName>
    <definedName name="__ahu100" localSheetId="1">#REF!</definedName>
    <definedName name="__ahu100" localSheetId="2">#REF!</definedName>
    <definedName name="__ahu100">#REF!</definedName>
    <definedName name="__ahu150" localSheetId="1">#REF!</definedName>
    <definedName name="__ahu150" localSheetId="2">#REF!</definedName>
    <definedName name="__ahu150">#REF!</definedName>
    <definedName name="__ako100" localSheetId="1">#REF!</definedName>
    <definedName name="__ako100" localSheetId="2">#REF!</definedName>
    <definedName name="__ako100">#REF!</definedName>
    <definedName name="__ako150" localSheetId="1">#REF!</definedName>
    <definedName name="__ako150" localSheetId="2">#REF!</definedName>
    <definedName name="__ako150">#REF!</definedName>
    <definedName name="__ako50" localSheetId="1">#REF!</definedName>
    <definedName name="__ako50" localSheetId="2">#REF!</definedName>
    <definedName name="__ako50">#REF!</definedName>
    <definedName name="__ako80" localSheetId="1">#REF!</definedName>
    <definedName name="__ako80" localSheetId="2">#REF!</definedName>
    <definedName name="__ako80">#REF!</definedName>
    <definedName name="__aku100" localSheetId="1">#REF!</definedName>
    <definedName name="__aku100" localSheetId="2">#REF!</definedName>
    <definedName name="__aku100">#REF!</definedName>
    <definedName name="__aku150" localSheetId="1">#REF!</definedName>
    <definedName name="__aku150" localSheetId="2">#REF!</definedName>
    <definedName name="__aku150">#REF!</definedName>
    <definedName name="__bcv100" localSheetId="1">#REF!</definedName>
    <definedName name="__bcv100" localSheetId="2">#REF!</definedName>
    <definedName name="__bcv100">#REF!</definedName>
    <definedName name="__bcv125" localSheetId="1">#REF!</definedName>
    <definedName name="__bcv125" localSheetId="2">#REF!</definedName>
    <definedName name="__bcv125">#REF!</definedName>
    <definedName name="__bcv150" localSheetId="1">#REF!</definedName>
    <definedName name="__bcv150" localSheetId="2">#REF!</definedName>
    <definedName name="__bcv150">#REF!</definedName>
    <definedName name="__C">#REF!</definedName>
    <definedName name="__cas80" localSheetId="1">#REF!</definedName>
    <definedName name="__cas80" localSheetId="2">#REF!</definedName>
    <definedName name="__cas80">#REF!</definedName>
    <definedName name="__cvd100" localSheetId="1">#REF!</definedName>
    <definedName name="__cvd100" localSheetId="2">#REF!</definedName>
    <definedName name="__cvd100">#REF!</definedName>
    <definedName name="__cvd15" localSheetId="1">#REF!</definedName>
    <definedName name="__cvd15" localSheetId="2">#REF!</definedName>
    <definedName name="__cvd15">#REF!</definedName>
    <definedName name="__cvd150" localSheetId="1">#REF!</definedName>
    <definedName name="__cvd150" localSheetId="2">#REF!</definedName>
    <definedName name="__cvd150">#REF!</definedName>
    <definedName name="__cvd50" localSheetId="1">#REF!</definedName>
    <definedName name="__cvd50" localSheetId="2">#REF!</definedName>
    <definedName name="__cvd50">#REF!</definedName>
    <definedName name="__cvd65" localSheetId="1">#REF!</definedName>
    <definedName name="__cvd65" localSheetId="2">#REF!</definedName>
    <definedName name="__cvd65">#REF!</definedName>
    <definedName name="__daf1" localSheetId="1">#REF!</definedName>
    <definedName name="__daf1" localSheetId="2">#REF!</definedName>
    <definedName name="__daf1">#REF!</definedName>
    <definedName name="__daf2" localSheetId="1">#REF!</definedName>
    <definedName name="__daf2" localSheetId="2">#REF!</definedName>
    <definedName name="__daf2">#REF!</definedName>
    <definedName name="__daf31" localSheetId="1">#REF!</definedName>
    <definedName name="__daf31" localSheetId="2">#REF!</definedName>
    <definedName name="__daf31">#REF!</definedName>
    <definedName name="__daf32" localSheetId="1">#REF!</definedName>
    <definedName name="__daf32" localSheetId="2">#REF!</definedName>
    <definedName name="__daf32">#REF!</definedName>
    <definedName name="__daf33" localSheetId="1">#REF!</definedName>
    <definedName name="__daf33" localSheetId="2">#REF!</definedName>
    <definedName name="__daf33">#REF!</definedName>
    <definedName name="__dia6" localSheetId="1">#REF!</definedName>
    <definedName name="__dia6" localSheetId="2">#REF!</definedName>
    <definedName name="__dia6">#REF!</definedName>
    <definedName name="__fjd100" localSheetId="1">#REF!</definedName>
    <definedName name="__fjd100" localSheetId="2">#REF!</definedName>
    <definedName name="__fjd100">#REF!</definedName>
    <definedName name="__fjd150" localSheetId="1">#REF!</definedName>
    <definedName name="__fjd150" localSheetId="2">#REF!</definedName>
    <definedName name="__fjd150">#REF!</definedName>
    <definedName name="__fjd50" localSheetId="1">#REF!</definedName>
    <definedName name="__fjd50" localSheetId="2">#REF!</definedName>
    <definedName name="__fjd50">#REF!</definedName>
    <definedName name="__fjd65" localSheetId="1">#REF!</definedName>
    <definedName name="__fjd65" localSheetId="2">#REF!</definedName>
    <definedName name="__fjd65">#REF!</definedName>
    <definedName name="__fmd150" localSheetId="1">#REF!</definedName>
    <definedName name="__fmd150" localSheetId="2">#REF!</definedName>
    <definedName name="__fmd150">#REF!</definedName>
    <definedName name="__grc1" localSheetId="1">#REF!</definedName>
    <definedName name="__grc1" localSheetId="2">#REF!</definedName>
    <definedName name="__grc1">#REF!</definedName>
    <definedName name="__gti50" localSheetId="1">#REF!</definedName>
    <definedName name="__gti50" localSheetId="2">#REF!</definedName>
    <definedName name="__gti50">#REF!</definedName>
    <definedName name="__gti60" localSheetId="1">#REF!</definedName>
    <definedName name="__gti60" localSheetId="2">#REF!</definedName>
    <definedName name="__gti60">#REF!</definedName>
    <definedName name="__gvd100" localSheetId="1">#REF!</definedName>
    <definedName name="__gvd100" localSheetId="2">#REF!</definedName>
    <definedName name="__gvd100">#REF!</definedName>
    <definedName name="__gvd15" localSheetId="1">#REF!</definedName>
    <definedName name="__gvd15" localSheetId="2">#REF!</definedName>
    <definedName name="__gvd15">#REF!</definedName>
    <definedName name="__gvd150" localSheetId="1">#REF!</definedName>
    <definedName name="__gvd150" localSheetId="2">#REF!</definedName>
    <definedName name="__gvd150">#REF!</definedName>
    <definedName name="__gvd25" localSheetId="1">#REF!</definedName>
    <definedName name="__gvd25" localSheetId="2">#REF!</definedName>
    <definedName name="__gvd25">#REF!</definedName>
    <definedName name="__gvd50" localSheetId="1">#REF!</definedName>
    <definedName name="__gvd50" localSheetId="2">#REF!</definedName>
    <definedName name="__gvd50">#REF!</definedName>
    <definedName name="__gvd65" localSheetId="1">#REF!</definedName>
    <definedName name="__gvd65" localSheetId="2">#REF!</definedName>
    <definedName name="__gvd65">#REF!</definedName>
    <definedName name="__hdw1" localSheetId="1">#REF!</definedName>
    <definedName name="__hdw1" localSheetId="2">#REF!</definedName>
    <definedName name="__hdw1">#REF!</definedName>
    <definedName name="__jum1" localSheetId="1">#REF!</definedName>
    <definedName name="__jum1" localSheetId="2">#REF!</definedName>
    <definedName name="__jum1">#REF!</definedName>
    <definedName name="__jum10" localSheetId="1">#REF!</definedName>
    <definedName name="__jum10" localSheetId="2">#REF!</definedName>
    <definedName name="__jum10">#REF!</definedName>
    <definedName name="__jum2" localSheetId="1">#REF!</definedName>
    <definedName name="__jum2" localSheetId="2">#REF!</definedName>
    <definedName name="__jum2">#REF!</definedName>
    <definedName name="__jum3" localSheetId="1">#REF!</definedName>
    <definedName name="__jum3" localSheetId="2">#REF!</definedName>
    <definedName name="__jum3">#REF!</definedName>
    <definedName name="__jum4" localSheetId="1">#REF!</definedName>
    <definedName name="__jum4" localSheetId="2">#REF!</definedName>
    <definedName name="__jum4">#REF!</definedName>
    <definedName name="__jum5" localSheetId="1">#REF!</definedName>
    <definedName name="__jum5" localSheetId="2">#REF!</definedName>
    <definedName name="__jum5">#REF!</definedName>
    <definedName name="__jum6" localSheetId="1">#REF!</definedName>
    <definedName name="__jum6" localSheetId="2">#REF!</definedName>
    <definedName name="__jum6">#REF!</definedName>
    <definedName name="__jum7" localSheetId="1">#REF!</definedName>
    <definedName name="__jum7" localSheetId="2">#REF!</definedName>
    <definedName name="__jum7">#REF!</definedName>
    <definedName name="__jum8" localSheetId="1">#REF!</definedName>
    <definedName name="__jum8" localSheetId="2">#REF!</definedName>
    <definedName name="__jum8">#REF!</definedName>
    <definedName name="__jum9" localSheetId="1">#REF!</definedName>
    <definedName name="__jum9" localSheetId="2">#REF!</definedName>
    <definedName name="__jum9">#REF!</definedName>
    <definedName name="__kof1">[3]Analisa!$AB$17</definedName>
    <definedName name="__pab100" localSheetId="1">#REF!</definedName>
    <definedName name="__pab100" localSheetId="0">#REF!</definedName>
    <definedName name="__pab100" localSheetId="2">#REF!</definedName>
    <definedName name="__pab100">#REF!</definedName>
    <definedName name="__pab125" localSheetId="1">#REF!</definedName>
    <definedName name="__pab125" localSheetId="2">#REF!</definedName>
    <definedName name="__pab125">#REF!</definedName>
    <definedName name="__pab15" localSheetId="1">#REF!</definedName>
    <definedName name="__pab15" localSheetId="2">#REF!</definedName>
    <definedName name="__pab15">#REF!</definedName>
    <definedName name="__pab150" localSheetId="1">#REF!</definedName>
    <definedName name="__pab150" localSheetId="2">#REF!</definedName>
    <definedName name="__pab150">#REF!</definedName>
    <definedName name="__pab2" localSheetId="1">#REF!</definedName>
    <definedName name="__pab2" localSheetId="2">#REF!</definedName>
    <definedName name="__pab2">#REF!</definedName>
    <definedName name="__pab20" localSheetId="1">#REF!</definedName>
    <definedName name="__pab20" localSheetId="2">#REF!</definedName>
    <definedName name="__pab20">#REF!</definedName>
    <definedName name="__pab25" localSheetId="1">#REF!</definedName>
    <definedName name="__pab25" localSheetId="2">#REF!</definedName>
    <definedName name="__pab25">#REF!</definedName>
    <definedName name="__pab32" localSheetId="1">#REF!</definedName>
    <definedName name="__pab32" localSheetId="2">#REF!</definedName>
    <definedName name="__pab32">#REF!</definedName>
    <definedName name="__pab4" localSheetId="1">#REF!</definedName>
    <definedName name="__pab4" localSheetId="2">#REF!</definedName>
    <definedName name="__pab4">#REF!</definedName>
    <definedName name="__pab40" localSheetId="1">#REF!</definedName>
    <definedName name="__pab40" localSheetId="2">#REF!</definedName>
    <definedName name="__pab40">#REF!</definedName>
    <definedName name="__pab50" localSheetId="1">#REF!</definedName>
    <definedName name="__pab50" localSheetId="2">#REF!</definedName>
    <definedName name="__pab50">#REF!</definedName>
    <definedName name="__pab6" localSheetId="1">#REF!</definedName>
    <definedName name="__pab6" localSheetId="2">#REF!</definedName>
    <definedName name="__pab6">#REF!</definedName>
    <definedName name="__pab65" localSheetId="1">#REF!</definedName>
    <definedName name="__pab65" localSheetId="2">#REF!</definedName>
    <definedName name="__pab65">#REF!</definedName>
    <definedName name="__pab80" localSheetId="1">#REF!</definedName>
    <definedName name="__pab80" localSheetId="2">#REF!</definedName>
    <definedName name="__pab80">#REF!</definedName>
    <definedName name="__pah150" localSheetId="1">#REF!</definedName>
    <definedName name="__pah150" localSheetId="2">#REF!</definedName>
    <definedName name="__pah150">#REF!</definedName>
    <definedName name="__pak100" localSheetId="1">#REF!</definedName>
    <definedName name="__pak100" localSheetId="2">#REF!</definedName>
    <definedName name="__pak100">#REF!</definedName>
    <definedName name="__pak150" localSheetId="1">#REF!</definedName>
    <definedName name="__pak150" localSheetId="2">#REF!</definedName>
    <definedName name="__pak150">#REF!</definedName>
    <definedName name="__pak50" localSheetId="1">#REF!</definedName>
    <definedName name="__pak50" localSheetId="2">#REF!</definedName>
    <definedName name="__pak50">#REF!</definedName>
    <definedName name="__pak80" localSheetId="1">#REF!</definedName>
    <definedName name="__pak80" localSheetId="2">#REF!</definedName>
    <definedName name="__pak80">#REF!</definedName>
    <definedName name="__pbs100" localSheetId="1">#REF!</definedName>
    <definedName name="__pbs100" localSheetId="2">#REF!</definedName>
    <definedName name="__pbs100">#REF!</definedName>
    <definedName name="__pbs15" localSheetId="1">#REF!</definedName>
    <definedName name="__pbs15" localSheetId="2">#REF!</definedName>
    <definedName name="__pbs15">#REF!</definedName>
    <definedName name="__pbs150" localSheetId="1">#REF!</definedName>
    <definedName name="__pbs150" localSheetId="2">#REF!</definedName>
    <definedName name="__pbs150">#REF!</definedName>
    <definedName name="__pbs40" localSheetId="1">#REF!</definedName>
    <definedName name="__pbs40" localSheetId="2">#REF!</definedName>
    <definedName name="__pbs40">#REF!</definedName>
    <definedName name="__pbs50" localSheetId="1">#REF!</definedName>
    <definedName name="__pbs50" localSheetId="2">#REF!</definedName>
    <definedName name="__pbs50">#REF!</definedName>
    <definedName name="__pbs65" localSheetId="1">#REF!</definedName>
    <definedName name="__pbs65" localSheetId="2">#REF!</definedName>
    <definedName name="__pbs65">#REF!</definedName>
    <definedName name="__pbs80" localSheetId="1">#REF!</definedName>
    <definedName name="__pbs80" localSheetId="2">#REF!</definedName>
    <definedName name="__pbs80">#REF!</definedName>
    <definedName name="__pc50" localSheetId="1">#REF!</definedName>
    <definedName name="__pc50" localSheetId="2">#REF!</definedName>
    <definedName name="__pc50">#REF!</definedName>
    <definedName name="__pc80" localSheetId="1">#REF!</definedName>
    <definedName name="__pc80" localSheetId="2">#REF!</definedName>
    <definedName name="__pc80">#REF!</definedName>
    <definedName name="__pcf80" localSheetId="1">#REF!</definedName>
    <definedName name="__pcf80" localSheetId="2">#REF!</definedName>
    <definedName name="__pcf80">#REF!</definedName>
    <definedName name="__ph100" localSheetId="1">#REF!</definedName>
    <definedName name="__ph100" localSheetId="2">#REF!</definedName>
    <definedName name="__ph100">#REF!</definedName>
    <definedName name="__ph150" localSheetId="1">#REF!</definedName>
    <definedName name="__ph150" localSheetId="2">#REF!</definedName>
    <definedName name="__ph150">#REF!</definedName>
    <definedName name="__phf100" localSheetId="1">#REF!</definedName>
    <definedName name="__phf100" localSheetId="2">#REF!</definedName>
    <definedName name="__phf100">#REF!</definedName>
    <definedName name="__phf150" localSheetId="1">#REF!</definedName>
    <definedName name="__phf150" localSheetId="2">#REF!</definedName>
    <definedName name="__phf150">#REF!</definedName>
    <definedName name="__pv100" localSheetId="1">#REF!</definedName>
    <definedName name="__pv100" localSheetId="2">#REF!</definedName>
    <definedName name="__pv100">#REF!</definedName>
    <definedName name="__pv40" localSheetId="1">#REF!</definedName>
    <definedName name="__pv40" localSheetId="2">#REF!</definedName>
    <definedName name="__pv40">#REF!</definedName>
    <definedName name="__pv50" localSheetId="1">#REF!</definedName>
    <definedName name="__pv50" localSheetId="2">#REF!</definedName>
    <definedName name="__pv50">#REF!</definedName>
    <definedName name="__pv80" localSheetId="1">#REF!</definedName>
    <definedName name="__pv80" localSheetId="2">#REF!</definedName>
    <definedName name="__pv80">#REF!</definedName>
    <definedName name="__pvf100" localSheetId="1">#REF!</definedName>
    <definedName name="__pvf100" localSheetId="2">#REF!</definedName>
    <definedName name="__pvf100">#REF!</definedName>
    <definedName name="__pvf80" localSheetId="1">#REF!</definedName>
    <definedName name="__pvf80" localSheetId="2">#REF!</definedName>
    <definedName name="__pvf80">#REF!</definedName>
    <definedName name="__rk100" localSheetId="1">#REF!</definedName>
    <definedName name="__rk100" localSheetId="2">#REF!</definedName>
    <definedName name="__rk100">#REF!</definedName>
    <definedName name="__rk200" localSheetId="1">#REF!</definedName>
    <definedName name="__rk200" localSheetId="2">#REF!</definedName>
    <definedName name="__rk200">#REF!</definedName>
    <definedName name="__rk300" localSheetId="1">#REF!</definedName>
    <definedName name="__rk300" localSheetId="2">#REF!</definedName>
    <definedName name="__rk300">#REF!</definedName>
    <definedName name="__rk600" localSheetId="1">#REF!</definedName>
    <definedName name="__rk600" localSheetId="2">#REF!</definedName>
    <definedName name="__rk600">#REF!</definedName>
    <definedName name="__rkl1000" localSheetId="1">#REF!</definedName>
    <definedName name="__rkl1000" localSheetId="2">#REF!</definedName>
    <definedName name="__rkl1000">#REF!</definedName>
    <definedName name="__rkl1200" localSheetId="1">#REF!</definedName>
    <definedName name="__rkl1200" localSheetId="2">#REF!</definedName>
    <definedName name="__rkl1200">#REF!</definedName>
    <definedName name="__rkl200" localSheetId="1">#REF!</definedName>
    <definedName name="__rkl200" localSheetId="2">#REF!</definedName>
    <definedName name="__rkl200">#REF!</definedName>
    <definedName name="__rkl300" localSheetId="1">#REF!</definedName>
    <definedName name="__rkl300" localSheetId="2">#REF!</definedName>
    <definedName name="__rkl300">#REF!</definedName>
    <definedName name="__rkl400" localSheetId="1">#REF!</definedName>
    <definedName name="__rkl400" localSheetId="2">#REF!</definedName>
    <definedName name="__rkl400">#REF!</definedName>
    <definedName name="__rkl500" localSheetId="1">#REF!</definedName>
    <definedName name="__rkl500" localSheetId="2">#REF!</definedName>
    <definedName name="__rkl500">#REF!</definedName>
    <definedName name="__rkl600" localSheetId="1">#REF!</definedName>
    <definedName name="__rkl600" localSheetId="2">#REF!</definedName>
    <definedName name="__rkl600">#REF!</definedName>
    <definedName name="__rkl700" localSheetId="1">#REF!</definedName>
    <definedName name="__rkl700" localSheetId="2">#REF!</definedName>
    <definedName name="__rkl700">#REF!</definedName>
    <definedName name="__rkl800" localSheetId="1">#REF!</definedName>
    <definedName name="__rkl800" localSheetId="2">#REF!</definedName>
    <definedName name="__rkl800">#REF!</definedName>
    <definedName name="__sfv150" localSheetId="1">#REF!</definedName>
    <definedName name="__sfv150" localSheetId="2">#REF!</definedName>
    <definedName name="__sfv150">#REF!</definedName>
    <definedName name="__std100" localSheetId="1">#REF!</definedName>
    <definedName name="__std100" localSheetId="2">#REF!</definedName>
    <definedName name="__std100">#REF!</definedName>
    <definedName name="__std150" localSheetId="1">#REF!</definedName>
    <definedName name="__std150" localSheetId="2">#REF!</definedName>
    <definedName name="__std150">#REF!</definedName>
    <definedName name="__STD4" localSheetId="1">#REF!</definedName>
    <definedName name="__STD4" localSheetId="2">#REF!</definedName>
    <definedName name="__STD4">#REF!</definedName>
    <definedName name="__std50" localSheetId="1">#REF!</definedName>
    <definedName name="__std50" localSheetId="2">#REF!</definedName>
    <definedName name="__std50">#REF!</definedName>
    <definedName name="__std65" localSheetId="1">#REF!</definedName>
    <definedName name="__std65" localSheetId="2">#REF!</definedName>
    <definedName name="__std65">#REF!</definedName>
    <definedName name="__tlc20" localSheetId="1">#REF!</definedName>
    <definedName name="__tlc20" localSheetId="2">#REF!</definedName>
    <definedName name="__tlc20">#REF!</definedName>
    <definedName name="__tsv25" localSheetId="1">#REF!</definedName>
    <definedName name="__tsv25" localSheetId="2">#REF!</definedName>
    <definedName name="__tsv25">#REF!</definedName>
    <definedName name="__vnt100" localSheetId="1">#REF!</definedName>
    <definedName name="__vnt100" localSheetId="2">#REF!</definedName>
    <definedName name="__vnt100">#REF!</definedName>
    <definedName name="__vnt40" localSheetId="1">#REF!</definedName>
    <definedName name="__vnt40" localSheetId="2">#REF!</definedName>
    <definedName name="__vnt40">#REF!</definedName>
    <definedName name="__vnt50" localSheetId="1">#REF!</definedName>
    <definedName name="__vnt50" localSheetId="2">#REF!</definedName>
    <definedName name="__vnt50">#REF!</definedName>
    <definedName name="__vnt80" localSheetId="1">#REF!</definedName>
    <definedName name="__vnt80" localSheetId="2">#REF!</definedName>
    <definedName name="__vnt80">#REF!</definedName>
    <definedName name="_10_D_5_1">"$ES_PARK.$#REF!$#REF!"</definedName>
    <definedName name="_10000" localSheetId="0">#REF!</definedName>
    <definedName name="_10000">#REF!</definedName>
    <definedName name="_10000_10" localSheetId="0">#REF!</definedName>
    <definedName name="_10000_10">#REF!</definedName>
    <definedName name="_10000_11" localSheetId="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 localSheetId="0">#REF!</definedName>
    <definedName name="_10000_9">#REF!</definedName>
    <definedName name="_11_Q_1" localSheetId="0">#REF!</definedName>
    <definedName name="_11_Q_1">#REF!</definedName>
    <definedName name="_12_Q_10_1" localSheetId="0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 localSheetId="0">'[2]I-KAMAR'!#REF!</definedName>
    <definedName name="_1A" localSheetId="2">'[2]I-KAMAR'!#REF!</definedName>
    <definedName name="_1A">'[2]I-KAMAR'!#REF!</definedName>
    <definedName name="_2_10000_10_1" localSheetId="0">#REF!</definedName>
    <definedName name="_2_10000_10_1">#REF!</definedName>
    <definedName name="_24D_10_1" localSheetId="0">#REF!</definedName>
    <definedName name="_24D_10_1">#REF!</definedName>
    <definedName name="_25D_5_1">"$ES_PARK.$#REF!$#REF!:$#REF!$#REF!"</definedName>
    <definedName name="_26Excel_BuiltIn__FilterDatabase_7_1" localSheetId="0">#REF!</definedName>
    <definedName name="_26Excel_BuiltIn__FilterDatabase_7_1">#REF!</definedName>
    <definedName name="_27Excel_BuiltIn_Print_Area_1_1" localSheetId="0">#REF!</definedName>
    <definedName name="_27Excel_BuiltIn_Print_Area_1_1">#REF!</definedName>
    <definedName name="_28R__10_1" localSheetId="0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 localSheetId="0">#REF!</definedName>
    <definedName name="_2Excel_BuiltIn_Print_Titles_14_1" localSheetId="2">#REF!</definedName>
    <definedName name="_2Excel_BuiltIn_Print_Titles_14_1">#REF!</definedName>
    <definedName name="_2Excel_BuiltIn_Print_Titles_3_1_1" localSheetId="1">#REF!</definedName>
    <definedName name="_2Excel_BuiltIn_Print_Titles_3_1_1" localSheetId="2">#REF!</definedName>
    <definedName name="_2Excel_BuiltIn_Print_Titles_3_1_1">#REF!</definedName>
    <definedName name="_3_10000_5_1">"$ES_PARK.$#REF!$#REF!"</definedName>
    <definedName name="_30tgl_7_1" localSheetId="0">#REF!</definedName>
    <definedName name="_30tgl_7_1">#REF!</definedName>
    <definedName name="_3Excel_BuiltIn_Print_Area_1_1_1" localSheetId="1">#REF!</definedName>
    <definedName name="_3Excel_BuiltIn_Print_Area_1_1_1" localSheetId="0">#REF!</definedName>
    <definedName name="_3Excel_BuiltIn_Print_Area_1_1_1" localSheetId="2">#REF!</definedName>
    <definedName name="_3Excel_BuiltIn_Print_Area_1_1_1">#REF!</definedName>
    <definedName name="_4_5000_10_1">#REF!</definedName>
    <definedName name="_5_5000_5_1">"$ES_PARK.$#REF!$#REF!"</definedName>
    <definedName name="_5000" localSheetId="0">#REF!</definedName>
    <definedName name="_5000">#REF!</definedName>
    <definedName name="_5000_10" localSheetId="0">#REF!</definedName>
    <definedName name="_5000_10">#REF!</definedName>
    <definedName name="_5000_11" localSheetId="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 localSheetId="0">#REF!</definedName>
    <definedName name="_5000_9">#REF!</definedName>
    <definedName name="_6_8000_10_1" localSheetId="0">#REF!</definedName>
    <definedName name="_6_8000_10_1">#REF!</definedName>
    <definedName name="_7_8000_5_1">"$ES_PARK.$#REF!$#REF!"</definedName>
    <definedName name="_750_KVA_X_64__" localSheetId="1">#REF!</definedName>
    <definedName name="_750_KVA_X_64__" localSheetId="0">#REF!</definedName>
    <definedName name="_750_KVA_X_64__" localSheetId="2">#REF!</definedName>
    <definedName name="_750_KVA_X_64__">#REF!</definedName>
    <definedName name="_8_D_1" localSheetId="0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 localSheetId="0">#REF!</definedName>
    <definedName name="_8000_9">#REF!</definedName>
    <definedName name="_9_D_10_1" localSheetId="0">#REF!</definedName>
    <definedName name="_9_D_10_1">#REF!</definedName>
    <definedName name="_A" localSheetId="1">#REF!</definedName>
    <definedName name="_A" localSheetId="2">#REF!</definedName>
    <definedName name="_A">#REF!</definedName>
    <definedName name="_A_1" localSheetId="1">[2]I_KAMAR!#REF!</definedName>
    <definedName name="_A_1" localSheetId="0">[2]I_KAMAR!#REF!</definedName>
    <definedName name="_A_1" localSheetId="2">[2]I_KAMAR!#REF!</definedName>
    <definedName name="_A_1">[2]I_KAMAR!#REF!</definedName>
    <definedName name="_aaa1" localSheetId="1">#REF!</definedName>
    <definedName name="_aaa1" localSheetId="0">#REF!</definedName>
    <definedName name="_aaa1" localSheetId="2">#REF!</definedName>
    <definedName name="_aaa1">#REF!</definedName>
    <definedName name="_AAD3">#N/A</definedName>
    <definedName name="_abs100" localSheetId="1">#REF!</definedName>
    <definedName name="_abs100" localSheetId="0">#REF!</definedName>
    <definedName name="_abs100" localSheetId="2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 localSheetId="0">#REF!</definedName>
    <definedName name="_ahu100" localSheetId="2">#REF!</definedName>
    <definedName name="_ahu100">#REF!</definedName>
    <definedName name="_ahu150" localSheetId="1">#REF!</definedName>
    <definedName name="_ahu150" localSheetId="2">#REF!</definedName>
    <definedName name="_ahu150">#REF!</definedName>
    <definedName name="_ako100" localSheetId="1">#REF!</definedName>
    <definedName name="_ako100" localSheetId="2">#REF!</definedName>
    <definedName name="_ako100">#REF!</definedName>
    <definedName name="_ako150" localSheetId="1">#REF!</definedName>
    <definedName name="_ako150" localSheetId="2">#REF!</definedName>
    <definedName name="_ako150">#REF!</definedName>
    <definedName name="_ako50" localSheetId="1">#REF!</definedName>
    <definedName name="_ako50" localSheetId="2">#REF!</definedName>
    <definedName name="_ako50">#REF!</definedName>
    <definedName name="_ako80" localSheetId="1">#REF!</definedName>
    <definedName name="_ako80" localSheetId="2">#REF!</definedName>
    <definedName name="_ako80">#REF!</definedName>
    <definedName name="_aku100" localSheetId="1">#REF!</definedName>
    <definedName name="_aku100" localSheetId="2">#REF!</definedName>
    <definedName name="_aku100">#REF!</definedName>
    <definedName name="_aku150" localSheetId="1">#REF!</definedName>
    <definedName name="_aku150" localSheetId="2">#REF!</definedName>
    <definedName name="_aku150">#REF!</definedName>
    <definedName name="_alt1" localSheetId="1">' Ruko 2 Lantai Kombinasi'!_alt1</definedName>
    <definedName name="_alt1" localSheetId="0">' Ruko 2 Lantai Tengah'!_alt1</definedName>
    <definedName name="_alt1">[0]!_alt1</definedName>
    <definedName name="_ana1" localSheetId="1">#REF!</definedName>
    <definedName name="_ana1" localSheetId="0">#REF!</definedName>
    <definedName name="_ana1" localSheetId="2">#REF!</definedName>
    <definedName name="_ana1">#REF!</definedName>
    <definedName name="_ana10" localSheetId="1">#REF!</definedName>
    <definedName name="_ana10" localSheetId="2">#REF!</definedName>
    <definedName name="_ana10">#REF!</definedName>
    <definedName name="_ana100" localSheetId="1">#REF!</definedName>
    <definedName name="_ana100" localSheetId="2">#REF!</definedName>
    <definedName name="_ana100">#REF!</definedName>
    <definedName name="_ana101" localSheetId="1">#REF!</definedName>
    <definedName name="_ana101" localSheetId="2">#REF!</definedName>
    <definedName name="_ana101">#REF!</definedName>
    <definedName name="_ana102" localSheetId="1">#REF!</definedName>
    <definedName name="_ana102" localSheetId="2">#REF!</definedName>
    <definedName name="_ana102">#REF!</definedName>
    <definedName name="_ana103" localSheetId="1">#REF!</definedName>
    <definedName name="_ana103" localSheetId="2">#REF!</definedName>
    <definedName name="_ana103">#REF!</definedName>
    <definedName name="_ana104" localSheetId="1">#REF!</definedName>
    <definedName name="_ana104" localSheetId="2">#REF!</definedName>
    <definedName name="_ana104">#REF!</definedName>
    <definedName name="_ana105" localSheetId="1">#REF!</definedName>
    <definedName name="_ana105" localSheetId="2">#REF!</definedName>
    <definedName name="_ana105">#REF!</definedName>
    <definedName name="_ana106" localSheetId="1">#REF!</definedName>
    <definedName name="_ana106" localSheetId="2">#REF!</definedName>
    <definedName name="_ana106">#REF!</definedName>
    <definedName name="_ana107" localSheetId="1">#REF!</definedName>
    <definedName name="_ana107" localSheetId="2">#REF!</definedName>
    <definedName name="_ana107">#REF!</definedName>
    <definedName name="_ana108" localSheetId="1">#REF!</definedName>
    <definedName name="_ana108" localSheetId="2">#REF!</definedName>
    <definedName name="_ana108">#REF!</definedName>
    <definedName name="_ana109" localSheetId="1">#REF!</definedName>
    <definedName name="_ana109" localSheetId="2">#REF!</definedName>
    <definedName name="_ana109">#REF!</definedName>
    <definedName name="_ana11" localSheetId="1">#REF!</definedName>
    <definedName name="_ana11" localSheetId="2">#REF!</definedName>
    <definedName name="_ana11">#REF!</definedName>
    <definedName name="_ana110" localSheetId="1">#REF!</definedName>
    <definedName name="_ana110" localSheetId="2">#REF!</definedName>
    <definedName name="_ana110">#REF!</definedName>
    <definedName name="_ana111" localSheetId="1">#REF!</definedName>
    <definedName name="_ana111" localSheetId="2">#REF!</definedName>
    <definedName name="_ana111">#REF!</definedName>
    <definedName name="_ana112" localSheetId="1">#REF!</definedName>
    <definedName name="_ana112" localSheetId="2">#REF!</definedName>
    <definedName name="_ana112">#REF!</definedName>
    <definedName name="_ana113" localSheetId="1">#REF!</definedName>
    <definedName name="_ana113" localSheetId="2">#REF!</definedName>
    <definedName name="_ana113">#REF!</definedName>
    <definedName name="_ana114" localSheetId="1">#REF!</definedName>
    <definedName name="_ana114" localSheetId="2">#REF!</definedName>
    <definedName name="_ana114">#REF!</definedName>
    <definedName name="_ana115" localSheetId="1">#REF!</definedName>
    <definedName name="_ana115" localSheetId="2">#REF!</definedName>
    <definedName name="_ana115">#REF!</definedName>
    <definedName name="_ana116" localSheetId="1">#REF!</definedName>
    <definedName name="_ana116" localSheetId="2">#REF!</definedName>
    <definedName name="_ana116">#REF!</definedName>
    <definedName name="_ana117" localSheetId="1">#REF!</definedName>
    <definedName name="_ana117" localSheetId="2">#REF!</definedName>
    <definedName name="_ana117">#REF!</definedName>
    <definedName name="_ana118" localSheetId="1">#REF!</definedName>
    <definedName name="_ana118" localSheetId="2">#REF!</definedName>
    <definedName name="_ana118">#REF!</definedName>
    <definedName name="_ana119" localSheetId="1">#REF!</definedName>
    <definedName name="_ana119" localSheetId="2">#REF!</definedName>
    <definedName name="_ana119">#REF!</definedName>
    <definedName name="_ana12" localSheetId="1">#REF!</definedName>
    <definedName name="_ana12" localSheetId="2">#REF!</definedName>
    <definedName name="_ana12">#REF!</definedName>
    <definedName name="_ana120" localSheetId="1">#REF!</definedName>
    <definedName name="_ana120" localSheetId="2">#REF!</definedName>
    <definedName name="_ana120">#REF!</definedName>
    <definedName name="_ana121" localSheetId="1">#REF!</definedName>
    <definedName name="_ana121" localSheetId="2">#REF!</definedName>
    <definedName name="_ana121">#REF!</definedName>
    <definedName name="_ana122" localSheetId="1">#REF!</definedName>
    <definedName name="_ana122" localSheetId="2">#REF!</definedName>
    <definedName name="_ana122">#REF!</definedName>
    <definedName name="_ana123" localSheetId="1">#REF!</definedName>
    <definedName name="_ana123" localSheetId="2">#REF!</definedName>
    <definedName name="_ana123">#REF!</definedName>
    <definedName name="_ana124" localSheetId="1">#REF!</definedName>
    <definedName name="_ana124" localSheetId="2">#REF!</definedName>
    <definedName name="_ana124">#REF!</definedName>
    <definedName name="_ana13" localSheetId="1">#REF!</definedName>
    <definedName name="_ana13" localSheetId="2">#REF!</definedName>
    <definedName name="_ana13">#REF!</definedName>
    <definedName name="_ana14" localSheetId="1">#REF!</definedName>
    <definedName name="_ana14" localSheetId="2">#REF!</definedName>
    <definedName name="_ana14">#REF!</definedName>
    <definedName name="_ana15" localSheetId="1">#REF!</definedName>
    <definedName name="_ana15" localSheetId="2">#REF!</definedName>
    <definedName name="_ana15">#REF!</definedName>
    <definedName name="_ana16" localSheetId="1">#REF!</definedName>
    <definedName name="_ana16" localSheetId="2">#REF!</definedName>
    <definedName name="_ana16">#REF!</definedName>
    <definedName name="_ana17" localSheetId="1">#REF!</definedName>
    <definedName name="_ana17" localSheetId="2">#REF!</definedName>
    <definedName name="_ana17">#REF!</definedName>
    <definedName name="_ana18" localSheetId="1">#REF!</definedName>
    <definedName name="_ana18" localSheetId="2">#REF!</definedName>
    <definedName name="_ana18">#REF!</definedName>
    <definedName name="_ana19" localSheetId="1">#REF!</definedName>
    <definedName name="_ana19" localSheetId="2">#REF!</definedName>
    <definedName name="_ana19">#REF!</definedName>
    <definedName name="_ana2" localSheetId="1">#REF!</definedName>
    <definedName name="_ana2" localSheetId="2">#REF!</definedName>
    <definedName name="_ana2">#REF!</definedName>
    <definedName name="_ana20" localSheetId="1">#REF!</definedName>
    <definedName name="_ana20" localSheetId="2">#REF!</definedName>
    <definedName name="_ana20">#REF!</definedName>
    <definedName name="_ana21" localSheetId="1">#REF!</definedName>
    <definedName name="_ana21" localSheetId="2">#REF!</definedName>
    <definedName name="_ana21">#REF!</definedName>
    <definedName name="_ana22" localSheetId="1">#REF!</definedName>
    <definedName name="_ana22" localSheetId="2">#REF!</definedName>
    <definedName name="_ana22">#REF!</definedName>
    <definedName name="_ana23" localSheetId="1">#REF!</definedName>
    <definedName name="_ana23" localSheetId="2">#REF!</definedName>
    <definedName name="_ana23">#REF!</definedName>
    <definedName name="_ana24" localSheetId="1">#REF!</definedName>
    <definedName name="_ana24" localSheetId="2">#REF!</definedName>
    <definedName name="_ana24">#REF!</definedName>
    <definedName name="_ana25" localSheetId="1">#REF!</definedName>
    <definedName name="_ana25" localSheetId="2">#REF!</definedName>
    <definedName name="_ana25">#REF!</definedName>
    <definedName name="_ana26" localSheetId="1">#REF!</definedName>
    <definedName name="_ana26" localSheetId="2">#REF!</definedName>
    <definedName name="_ana26">#REF!</definedName>
    <definedName name="_ana27" localSheetId="1">#REF!</definedName>
    <definedName name="_ana27" localSheetId="2">#REF!</definedName>
    <definedName name="_ana27">#REF!</definedName>
    <definedName name="_ana28" localSheetId="1">#REF!</definedName>
    <definedName name="_ana28" localSheetId="2">#REF!</definedName>
    <definedName name="_ana28">#REF!</definedName>
    <definedName name="_ana29" localSheetId="1">#REF!</definedName>
    <definedName name="_ana29" localSheetId="2">#REF!</definedName>
    <definedName name="_ana29">#REF!</definedName>
    <definedName name="_ana3" localSheetId="1">#REF!</definedName>
    <definedName name="_ana3" localSheetId="2">#REF!</definedName>
    <definedName name="_ana3">#REF!</definedName>
    <definedName name="_ana30" localSheetId="1">#REF!</definedName>
    <definedName name="_ana30" localSheetId="2">#REF!</definedName>
    <definedName name="_ana30">#REF!</definedName>
    <definedName name="_ana31" localSheetId="1">#REF!</definedName>
    <definedName name="_ana31" localSheetId="2">#REF!</definedName>
    <definedName name="_ana31">#REF!</definedName>
    <definedName name="_ana32" localSheetId="1">#REF!</definedName>
    <definedName name="_ana32" localSheetId="2">#REF!</definedName>
    <definedName name="_ana32">#REF!</definedName>
    <definedName name="_ana33" localSheetId="1">#REF!</definedName>
    <definedName name="_ana33" localSheetId="2">#REF!</definedName>
    <definedName name="_ana33">#REF!</definedName>
    <definedName name="_ana34" localSheetId="1">#REF!</definedName>
    <definedName name="_ana34" localSheetId="2">#REF!</definedName>
    <definedName name="_ana34">#REF!</definedName>
    <definedName name="_ana35" localSheetId="1">#REF!</definedName>
    <definedName name="_ana35" localSheetId="2">#REF!</definedName>
    <definedName name="_ana35">#REF!</definedName>
    <definedName name="_ana36" localSheetId="1">#REF!</definedName>
    <definedName name="_ana36" localSheetId="2">#REF!</definedName>
    <definedName name="_ana36">#REF!</definedName>
    <definedName name="_ana37" localSheetId="1">#REF!</definedName>
    <definedName name="_ana37" localSheetId="2">#REF!</definedName>
    <definedName name="_ana37">#REF!</definedName>
    <definedName name="_ana38" localSheetId="1">#REF!</definedName>
    <definedName name="_ana38" localSheetId="2">#REF!</definedName>
    <definedName name="_ana38">#REF!</definedName>
    <definedName name="_ana39" localSheetId="1">#REF!</definedName>
    <definedName name="_ana39" localSheetId="2">#REF!</definedName>
    <definedName name="_ana39">#REF!</definedName>
    <definedName name="_ana4" localSheetId="1">#REF!</definedName>
    <definedName name="_ana4" localSheetId="2">#REF!</definedName>
    <definedName name="_ana4">#REF!</definedName>
    <definedName name="_ana40" localSheetId="1">#REF!</definedName>
    <definedName name="_ana40" localSheetId="2">#REF!</definedName>
    <definedName name="_ana40">#REF!</definedName>
    <definedName name="_ana41" localSheetId="1">#REF!</definedName>
    <definedName name="_ana41" localSheetId="2">#REF!</definedName>
    <definedName name="_ana41">#REF!</definedName>
    <definedName name="_ana42" localSheetId="1">#REF!</definedName>
    <definedName name="_ana42" localSheetId="2">#REF!</definedName>
    <definedName name="_ana42">#REF!</definedName>
    <definedName name="_ana43" localSheetId="1">#REF!</definedName>
    <definedName name="_ana43" localSheetId="2">#REF!</definedName>
    <definedName name="_ana43">#REF!</definedName>
    <definedName name="_ana44" localSheetId="1">#REF!</definedName>
    <definedName name="_ana44" localSheetId="2">#REF!</definedName>
    <definedName name="_ana44">#REF!</definedName>
    <definedName name="_ana45" localSheetId="1">#REF!</definedName>
    <definedName name="_ana45" localSheetId="2">#REF!</definedName>
    <definedName name="_ana45">#REF!</definedName>
    <definedName name="_ana46" localSheetId="1">#REF!</definedName>
    <definedName name="_ana46" localSheetId="2">#REF!</definedName>
    <definedName name="_ana46">#REF!</definedName>
    <definedName name="_ana47" localSheetId="1">#REF!</definedName>
    <definedName name="_ana47" localSheetId="2">#REF!</definedName>
    <definedName name="_ana47">#REF!</definedName>
    <definedName name="_ana48" localSheetId="1">#REF!</definedName>
    <definedName name="_ana48" localSheetId="2">#REF!</definedName>
    <definedName name="_ana48">#REF!</definedName>
    <definedName name="_ana49" localSheetId="1">#REF!</definedName>
    <definedName name="_ana49" localSheetId="2">#REF!</definedName>
    <definedName name="_ana49">#REF!</definedName>
    <definedName name="_ana5" localSheetId="1">#REF!</definedName>
    <definedName name="_ana5" localSheetId="2">#REF!</definedName>
    <definedName name="_ana5">#REF!</definedName>
    <definedName name="_ana50" localSheetId="1">#REF!</definedName>
    <definedName name="_ana50" localSheetId="2">#REF!</definedName>
    <definedName name="_ana50">#REF!</definedName>
    <definedName name="_ana51" localSheetId="1">#REF!</definedName>
    <definedName name="_ana51" localSheetId="2">#REF!</definedName>
    <definedName name="_ana51">#REF!</definedName>
    <definedName name="_ana52" localSheetId="1">#REF!</definedName>
    <definedName name="_ana52" localSheetId="2">#REF!</definedName>
    <definedName name="_ana52">#REF!</definedName>
    <definedName name="_ana53" localSheetId="1">#REF!</definedName>
    <definedName name="_ana53" localSheetId="2">#REF!</definedName>
    <definedName name="_ana53">#REF!</definedName>
    <definedName name="_ana54" localSheetId="1">#REF!</definedName>
    <definedName name="_ana54" localSheetId="2">#REF!</definedName>
    <definedName name="_ana54">#REF!</definedName>
    <definedName name="_ana55" localSheetId="1">#REF!</definedName>
    <definedName name="_ana55" localSheetId="2">#REF!</definedName>
    <definedName name="_ana55">#REF!</definedName>
    <definedName name="_ana56" localSheetId="1">#REF!</definedName>
    <definedName name="_ana56" localSheetId="2">#REF!</definedName>
    <definedName name="_ana56">#REF!</definedName>
    <definedName name="_ana57" localSheetId="1">#REF!</definedName>
    <definedName name="_ana57" localSheetId="2">#REF!</definedName>
    <definedName name="_ana57">#REF!</definedName>
    <definedName name="_ana58" localSheetId="1">#REF!</definedName>
    <definedName name="_ana58" localSheetId="2">#REF!</definedName>
    <definedName name="_ana58">#REF!</definedName>
    <definedName name="_ana59" localSheetId="1">#REF!</definedName>
    <definedName name="_ana59" localSheetId="2">#REF!</definedName>
    <definedName name="_ana59">#REF!</definedName>
    <definedName name="_ana6" localSheetId="1">#REF!</definedName>
    <definedName name="_ana6" localSheetId="2">#REF!</definedName>
    <definedName name="_ana6">#REF!</definedName>
    <definedName name="_ana60" localSheetId="1">#REF!</definedName>
    <definedName name="_ana60" localSheetId="2">#REF!</definedName>
    <definedName name="_ana60">#REF!</definedName>
    <definedName name="_ana61" localSheetId="1">#REF!</definedName>
    <definedName name="_ana61" localSheetId="2">#REF!</definedName>
    <definedName name="_ana61">#REF!</definedName>
    <definedName name="_ana62" localSheetId="1">#REF!</definedName>
    <definedName name="_ana62" localSheetId="2">#REF!</definedName>
    <definedName name="_ana62">#REF!</definedName>
    <definedName name="_ana63" localSheetId="1">#REF!</definedName>
    <definedName name="_ana63" localSheetId="2">#REF!</definedName>
    <definedName name="_ana63">#REF!</definedName>
    <definedName name="_ana64" localSheetId="1">#REF!</definedName>
    <definedName name="_ana64" localSheetId="2">#REF!</definedName>
    <definedName name="_ana64">#REF!</definedName>
    <definedName name="_ana65" localSheetId="1">#REF!</definedName>
    <definedName name="_ana65" localSheetId="2">#REF!</definedName>
    <definedName name="_ana65">#REF!</definedName>
    <definedName name="_ana66" localSheetId="1">#REF!</definedName>
    <definedName name="_ana66" localSheetId="2">#REF!</definedName>
    <definedName name="_ana66">#REF!</definedName>
    <definedName name="_ana67" localSheetId="1">#REF!</definedName>
    <definedName name="_ana67" localSheetId="2">#REF!</definedName>
    <definedName name="_ana67">#REF!</definedName>
    <definedName name="_ana68" localSheetId="1">#REF!</definedName>
    <definedName name="_ana68" localSheetId="2">#REF!</definedName>
    <definedName name="_ana68">#REF!</definedName>
    <definedName name="_ana69" localSheetId="1">#REF!</definedName>
    <definedName name="_ana69" localSheetId="2">#REF!</definedName>
    <definedName name="_ana69">#REF!</definedName>
    <definedName name="_ana7" localSheetId="1">#REF!</definedName>
    <definedName name="_ana7" localSheetId="2">#REF!</definedName>
    <definedName name="_ana7">#REF!</definedName>
    <definedName name="_ana70" localSheetId="1">#REF!</definedName>
    <definedName name="_ana70" localSheetId="2">#REF!</definedName>
    <definedName name="_ana70">#REF!</definedName>
    <definedName name="_ana71" localSheetId="1">#REF!</definedName>
    <definedName name="_ana71" localSheetId="2">#REF!</definedName>
    <definedName name="_ana71">#REF!</definedName>
    <definedName name="_ana72" localSheetId="1">#REF!</definedName>
    <definedName name="_ana72" localSheetId="2">#REF!</definedName>
    <definedName name="_ana72">#REF!</definedName>
    <definedName name="_ana73" localSheetId="1">#REF!</definedName>
    <definedName name="_ana73" localSheetId="2">#REF!</definedName>
    <definedName name="_ana73">#REF!</definedName>
    <definedName name="_ana74" localSheetId="1">#REF!</definedName>
    <definedName name="_ana74" localSheetId="2">#REF!</definedName>
    <definedName name="_ana74">#REF!</definedName>
    <definedName name="_ana75" localSheetId="1">#REF!</definedName>
    <definedName name="_ana75" localSheetId="2">#REF!</definedName>
    <definedName name="_ana75">#REF!</definedName>
    <definedName name="_ana76" localSheetId="1">#REF!</definedName>
    <definedName name="_ana76" localSheetId="2">#REF!</definedName>
    <definedName name="_ana76">#REF!</definedName>
    <definedName name="_ana77" localSheetId="1">#REF!</definedName>
    <definedName name="_ana77" localSheetId="2">#REF!</definedName>
    <definedName name="_ana77">#REF!</definedName>
    <definedName name="_ana78" localSheetId="1">#REF!</definedName>
    <definedName name="_ana78" localSheetId="2">#REF!</definedName>
    <definedName name="_ana78">#REF!</definedName>
    <definedName name="_ana79" localSheetId="1">#REF!</definedName>
    <definedName name="_ana79" localSheetId="2">#REF!</definedName>
    <definedName name="_ana79">#REF!</definedName>
    <definedName name="_ana8" localSheetId="1">#REF!</definedName>
    <definedName name="_ana8" localSheetId="2">#REF!</definedName>
    <definedName name="_ana8">#REF!</definedName>
    <definedName name="_ana80" localSheetId="1">#REF!</definedName>
    <definedName name="_ana80" localSheetId="2">#REF!</definedName>
    <definedName name="_ana80">#REF!</definedName>
    <definedName name="_ana81" localSheetId="1">#REF!</definedName>
    <definedName name="_ana81" localSheetId="2">#REF!</definedName>
    <definedName name="_ana81">#REF!</definedName>
    <definedName name="_ana82" localSheetId="1">#REF!</definedName>
    <definedName name="_ana82" localSheetId="2">#REF!</definedName>
    <definedName name="_ana82">#REF!</definedName>
    <definedName name="_ana83" localSheetId="1">#REF!</definedName>
    <definedName name="_ana83" localSheetId="2">#REF!</definedName>
    <definedName name="_ana83">#REF!</definedName>
    <definedName name="_ana84" localSheetId="1">#REF!</definedName>
    <definedName name="_ana84" localSheetId="2">#REF!</definedName>
    <definedName name="_ana84">#REF!</definedName>
    <definedName name="_ana85" localSheetId="1">#REF!</definedName>
    <definedName name="_ana85" localSheetId="2">#REF!</definedName>
    <definedName name="_ana85">#REF!</definedName>
    <definedName name="_ana86" localSheetId="1">#REF!</definedName>
    <definedName name="_ana86" localSheetId="2">#REF!</definedName>
    <definedName name="_ana86">#REF!</definedName>
    <definedName name="_ana87" localSheetId="1">#REF!</definedName>
    <definedName name="_ana87" localSheetId="2">#REF!</definedName>
    <definedName name="_ana87">#REF!</definedName>
    <definedName name="_ana88" localSheetId="1">#REF!</definedName>
    <definedName name="_ana88" localSheetId="2">#REF!</definedName>
    <definedName name="_ana88">#REF!</definedName>
    <definedName name="_ana89" localSheetId="1">#REF!</definedName>
    <definedName name="_ana89" localSheetId="2">#REF!</definedName>
    <definedName name="_ana89">#REF!</definedName>
    <definedName name="_ana9" localSheetId="1">#REF!</definedName>
    <definedName name="_ana9" localSheetId="2">#REF!</definedName>
    <definedName name="_ana9">#REF!</definedName>
    <definedName name="_ana90" localSheetId="1">#REF!</definedName>
    <definedName name="_ana90" localSheetId="2">#REF!</definedName>
    <definedName name="_ana90">#REF!</definedName>
    <definedName name="_ana91" localSheetId="1">#REF!</definedName>
    <definedName name="_ana91" localSheetId="2">#REF!</definedName>
    <definedName name="_ana91">#REF!</definedName>
    <definedName name="_ana92" localSheetId="1">#REF!</definedName>
    <definedName name="_ana92" localSheetId="2">#REF!</definedName>
    <definedName name="_ana92">#REF!</definedName>
    <definedName name="_ana93" localSheetId="1">#REF!</definedName>
    <definedName name="_ana93" localSheetId="2">#REF!</definedName>
    <definedName name="_ana93">#REF!</definedName>
    <definedName name="_ana94" localSheetId="1">#REF!</definedName>
    <definedName name="_ana94" localSheetId="2">#REF!</definedName>
    <definedName name="_ana94">#REF!</definedName>
    <definedName name="_ana95" localSheetId="1">#REF!</definedName>
    <definedName name="_ana95" localSheetId="2">#REF!</definedName>
    <definedName name="_ana95">#REF!</definedName>
    <definedName name="_ana96" localSheetId="1">#REF!</definedName>
    <definedName name="_ana96" localSheetId="2">#REF!</definedName>
    <definedName name="_ana96">#REF!</definedName>
    <definedName name="_ana97" localSheetId="1">#REF!</definedName>
    <definedName name="_ana97" localSheetId="2">#REF!</definedName>
    <definedName name="_ana97">#REF!</definedName>
    <definedName name="_ana98" localSheetId="1">#REF!</definedName>
    <definedName name="_ana98" localSheetId="2">#REF!</definedName>
    <definedName name="_ana98">#REF!</definedName>
    <definedName name="_ana99" localSheetId="1">#REF!</definedName>
    <definedName name="_ana99" localSheetId="2">#REF!</definedName>
    <definedName name="_ana99">#REF!</definedName>
    <definedName name="_APP3" localSheetId="1">' Ruko 2 Lantai Kombinasi'!_APP3</definedName>
    <definedName name="_APP3" localSheetId="0">' Ruko 2 Lantai Tengah'!_APP3</definedName>
    <definedName name="_APP3">[0]!_APP3</definedName>
    <definedName name="_awf10" localSheetId="0">#REF!</definedName>
    <definedName name="_awf10">#REF!</definedName>
    <definedName name="_awf3" localSheetId="0">#REF!</definedName>
    <definedName name="_awf3">#REF!</definedName>
    <definedName name="_awf4" localSheetId="0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 localSheetId="2">#REF!</definedName>
    <definedName name="_B">#REF!</definedName>
    <definedName name="_bcv100" localSheetId="1">#REF!</definedName>
    <definedName name="_bcv100" localSheetId="2">#REF!</definedName>
    <definedName name="_bcv100">#REF!</definedName>
    <definedName name="_bcv125" localSheetId="1">#REF!</definedName>
    <definedName name="_bcv125" localSheetId="2">#REF!</definedName>
    <definedName name="_bcv125">#REF!</definedName>
    <definedName name="_bcv150" localSheetId="1">#REF!</definedName>
    <definedName name="_bcv150" localSheetId="2">#REF!</definedName>
    <definedName name="_bcv150">#REF!</definedName>
    <definedName name="_BCV6">#REF!</definedName>
    <definedName name="_bet350">#REF!</definedName>
    <definedName name="_bet400">#REF!</definedName>
    <definedName name="_Bjl28" localSheetId="1">'[6]Bahan '!$F$281</definedName>
    <definedName name="_Bjl28" localSheetId="0">'[6]Bahan '!$F$281</definedName>
    <definedName name="_Bjl28" localSheetId="2">'[7]Bahan '!$F$281</definedName>
    <definedName name="_Bjl28">'[8]Bahan '!$F$281</definedName>
    <definedName name="_BKB2" localSheetId="0">#REF!</definedName>
    <definedName name="_BKB2">#REF!</definedName>
    <definedName name="_BKB3" localSheetId="0">#REF!</definedName>
    <definedName name="_BKB3">#REF!</definedName>
    <definedName name="_BOX2" localSheetId="0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 localSheetId="2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 localSheetId="2">#REF!</definedName>
    <definedName name="_cas80">#REF!</definedName>
    <definedName name="_CCF2">#REF!</definedName>
    <definedName name="_CH1..H1___C__R" localSheetId="1">[9]BQ!#REF!</definedName>
    <definedName name="_CH1..H1___C__R" localSheetId="2">[9]BQ!#REF!</definedName>
    <definedName name="_CH1..H1___C__R">[9]BQ!#REF!</definedName>
    <definedName name="_CH11..H11___C_" localSheetId="1">[9]BQ!#REF!</definedName>
    <definedName name="_CH11..H11___C_" localSheetId="2">[9]BQ!#REF!</definedName>
    <definedName name="_CH11..H11___C_">[9]BQ!#REF!</definedName>
    <definedName name="_CH13..H13___C_" localSheetId="1">[9]BQ!#REF!</definedName>
    <definedName name="_CH13..H13___C_" localSheetId="2">[9]BQ!#REF!</definedName>
    <definedName name="_CH13..H13___C_">[9]BQ!#REF!</definedName>
    <definedName name="_CH15..H15___C_" localSheetId="1">[9]BQ!#REF!</definedName>
    <definedName name="_CH15..H15___C_" localSheetId="2">[9]BQ!#REF!</definedName>
    <definedName name="_CH15..H15___C_">[9]BQ!#REF!</definedName>
    <definedName name="_CH17..H17___C_" localSheetId="1">[9]BQ!#REF!</definedName>
    <definedName name="_CH17..H17___C_" localSheetId="2">[9]BQ!#REF!</definedName>
    <definedName name="_CH17..H17___C_">[9]BQ!#REF!</definedName>
    <definedName name="_CH19..H19___C_" localSheetId="1">[9]BQ!#REF!</definedName>
    <definedName name="_CH19..H19___C_" localSheetId="2">[9]BQ!#REF!</definedName>
    <definedName name="_CH19..H19___C_">[9]BQ!#REF!</definedName>
    <definedName name="_CH21..H21___C_" localSheetId="1">[9]BQ!#REF!</definedName>
    <definedName name="_CH21..H21___C_" localSheetId="2">[9]BQ!#REF!</definedName>
    <definedName name="_CH21..H21___C_">[9]BQ!#REF!</definedName>
    <definedName name="_CH23..H23___C_" localSheetId="1">[9]BQ!#REF!</definedName>
    <definedName name="_CH23..H23___C_" localSheetId="2">[9]BQ!#REF!</definedName>
    <definedName name="_CH23..H23___C_">[9]BQ!#REF!</definedName>
    <definedName name="_CH25..H25___C_" localSheetId="1">[9]BQ!#REF!</definedName>
    <definedName name="_CH25..H25___C_" localSheetId="2">[9]BQ!#REF!</definedName>
    <definedName name="_CH25..H25___C_">[9]BQ!#REF!</definedName>
    <definedName name="_CH27..H27___C_" localSheetId="1">[9]BQ!#REF!</definedName>
    <definedName name="_CH27..H27___C_" localSheetId="2">[9]BQ!#REF!</definedName>
    <definedName name="_CH27..H27___C_">[9]BQ!#REF!</definedName>
    <definedName name="_CH29..H29___C_" localSheetId="1">[9]BQ!#REF!</definedName>
    <definedName name="_CH29..H29___C_" localSheetId="2">[9]BQ!#REF!</definedName>
    <definedName name="_CH29..H29___C_">[9]BQ!#REF!</definedName>
    <definedName name="_CH3..H3___C__R" localSheetId="1">[9]BQ!#REF!</definedName>
    <definedName name="_CH3..H3___C__R" localSheetId="2">[9]BQ!#REF!</definedName>
    <definedName name="_CH3..H3___C__R">[9]BQ!#REF!</definedName>
    <definedName name="_CH31..H31___C_" localSheetId="1">[9]BQ!#REF!</definedName>
    <definedName name="_CH31..H31___C_" localSheetId="2">[9]BQ!#REF!</definedName>
    <definedName name="_CH31..H31___C_">[9]BQ!#REF!</definedName>
    <definedName name="_CH33..H33___C_" localSheetId="1">[9]BQ!#REF!</definedName>
    <definedName name="_CH33..H33___C_" localSheetId="2">[9]BQ!#REF!</definedName>
    <definedName name="_CH33..H33___C_">[9]BQ!#REF!</definedName>
    <definedName name="_CH35..H35___C_" localSheetId="1">[9]BQ!#REF!</definedName>
    <definedName name="_CH35..H35___C_" localSheetId="2">[9]BQ!#REF!</definedName>
    <definedName name="_CH35..H35___C_">[9]BQ!#REF!</definedName>
    <definedName name="_CH37..H37___C_" localSheetId="1">[9]BQ!#REF!</definedName>
    <definedName name="_CH37..H37___C_" localSheetId="2">[9]BQ!#REF!</definedName>
    <definedName name="_CH37..H37___C_">[9]BQ!#REF!</definedName>
    <definedName name="_CH39..H39___C_" localSheetId="1">[9]BQ!#REF!</definedName>
    <definedName name="_CH39..H39___C_" localSheetId="2">[9]BQ!#REF!</definedName>
    <definedName name="_CH39..H39___C_">[9]BQ!#REF!</definedName>
    <definedName name="_CH41..H41___C_" localSheetId="1">[9]BQ!#REF!</definedName>
    <definedName name="_CH41..H41___C_" localSheetId="2">[9]BQ!#REF!</definedName>
    <definedName name="_CH41..H41___C_">[9]BQ!#REF!</definedName>
    <definedName name="_CH43..H43___C_" localSheetId="1">[9]BQ!#REF!</definedName>
    <definedName name="_CH43..H43___C_" localSheetId="2">[9]BQ!#REF!</definedName>
    <definedName name="_CH43..H43___C_">[9]BQ!#REF!</definedName>
    <definedName name="_CH45..H45___C_" localSheetId="1">[9]BQ!#REF!</definedName>
    <definedName name="_CH45..H45___C_" localSheetId="2">[9]BQ!#REF!</definedName>
    <definedName name="_CH45..H45___C_">[9]BQ!#REF!</definedName>
    <definedName name="_CH5..H5___C__R" localSheetId="1">[9]BQ!#REF!</definedName>
    <definedName name="_CH5..H5___C__R" localSheetId="2">[9]BQ!#REF!</definedName>
    <definedName name="_CH5..H5___C__R">[9]BQ!#REF!</definedName>
    <definedName name="_CH7..H7___C__R" localSheetId="1">[9]BQ!#REF!</definedName>
    <definedName name="_CH7..H7___C__R" localSheetId="2">[9]BQ!#REF!</definedName>
    <definedName name="_CH7..H7___C__R">[9]BQ!#REF!</definedName>
    <definedName name="_CH9..H9___C__R" localSheetId="1">[9]BQ!#REF!</definedName>
    <definedName name="_CH9..H9___C__R" localSheetId="2">[9]BQ!#REF!</definedName>
    <definedName name="_CH9..H9___C__R">[9]BQ!#REF!</definedName>
    <definedName name="_CLP2" localSheetId="0">#REF!</definedName>
    <definedName name="_CLP2">#REF!</definedName>
    <definedName name="_ctb4" localSheetId="0">#REF!</definedName>
    <definedName name="_ctb4">#REF!</definedName>
    <definedName name="_cvd100" localSheetId="1">#REF!</definedName>
    <definedName name="_cvd100" localSheetId="2">#REF!</definedName>
    <definedName name="_cvd100">#REF!</definedName>
    <definedName name="_cvd15" localSheetId="1">#REF!</definedName>
    <definedName name="_cvd15" localSheetId="2">#REF!</definedName>
    <definedName name="_cvd15">#REF!</definedName>
    <definedName name="_cvd150" localSheetId="1">#REF!</definedName>
    <definedName name="_cvd150" localSheetId="2">#REF!</definedName>
    <definedName name="_cvd150">#REF!</definedName>
    <definedName name="_cvd50" localSheetId="1">#REF!</definedName>
    <definedName name="_cvd50" localSheetId="2">#REF!</definedName>
    <definedName name="_cvd50">#REF!</definedName>
    <definedName name="_cvd65" localSheetId="1">#REF!</definedName>
    <definedName name="_cvd65" localSheetId="2">#REF!</definedName>
    <definedName name="_cvd65">#REF!</definedName>
    <definedName name="_D" localSheetId="1">#REF!</definedName>
    <definedName name="_D" localSheetId="2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 localSheetId="0">#REF!</definedName>
    <definedName name="_D_9">#REF!</definedName>
    <definedName name="_daf1" localSheetId="1">#REF!</definedName>
    <definedName name="_daf1" localSheetId="0">#REF!</definedName>
    <definedName name="_daf1" localSheetId="2">#REF!</definedName>
    <definedName name="_daf1">#REF!</definedName>
    <definedName name="_DAF10">#REF!</definedName>
    <definedName name="_daf2" localSheetId="1">#REF!</definedName>
    <definedName name="_daf2" localSheetId="2">#REF!</definedName>
    <definedName name="_daf2">#REF!</definedName>
    <definedName name="_daf31" localSheetId="1">#REF!</definedName>
    <definedName name="_daf31" localSheetId="2">#REF!</definedName>
    <definedName name="_daf31">#REF!</definedName>
    <definedName name="_daf32" localSheetId="1">#REF!</definedName>
    <definedName name="_daf32" localSheetId="2">#REF!</definedName>
    <definedName name="_daf32">#REF!</definedName>
    <definedName name="_daf33" localSheetId="1">#REF!</definedName>
    <definedName name="_daf33" localSheetId="2">#REF!</definedName>
    <definedName name="_daf33">#REF!</definedName>
    <definedName name="_dia6" localSheetId="1">#REF!</definedName>
    <definedName name="_dia6" localSheetId="2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1">'[6]Bahan '!$F$125</definedName>
    <definedName name="_Dlk10" localSheetId="0">'[6]Bahan '!$F$125</definedName>
    <definedName name="_Dlk10" localSheetId="2">'[7]Bahan '!$F$125</definedName>
    <definedName name="_Dlk10">'[8]Bahan '!$F$125</definedName>
    <definedName name="_DTI05" localSheetId="0">#REF!</definedName>
    <definedName name="_DTI05">#REF!</definedName>
    <definedName name="_DTI06" localSheetId="0">#REF!</definedName>
    <definedName name="_DTI06">#REF!</definedName>
    <definedName name="_DTI08" localSheetId="0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 localSheetId="2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 localSheetId="2">#REF!</definedName>
    <definedName name="_F">#REF!</definedName>
    <definedName name="_Fill" localSheetId="1" hidden="1">#REF!</definedName>
    <definedName name="_Fill" localSheetId="2" hidden="1">#REF!</definedName>
    <definedName name="_Fill" hidden="1">#REF!</definedName>
    <definedName name="_fjd100" localSheetId="1">#REF!</definedName>
    <definedName name="_fjd100" localSheetId="2">#REF!</definedName>
    <definedName name="_fjd100">#REF!</definedName>
    <definedName name="_fjd150" localSheetId="1">#REF!</definedName>
    <definedName name="_fjd150" localSheetId="2">#REF!</definedName>
    <definedName name="_fjd150">#REF!</definedName>
    <definedName name="_fjd50" localSheetId="1">#REF!</definedName>
    <definedName name="_fjd50" localSheetId="2">#REF!</definedName>
    <definedName name="_fjd50">#REF!</definedName>
    <definedName name="_fjd65" localSheetId="1">#REF!</definedName>
    <definedName name="_fjd65" localSheetId="2">#REF!</definedName>
    <definedName name="_fjd65">#REF!</definedName>
    <definedName name="_fmd150" localSheetId="1">#REF!</definedName>
    <definedName name="_fmd150" localSheetId="2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 localSheetId="2">#REF!</definedName>
    <definedName name="_G">#REF!</definedName>
    <definedName name="_gen1000">[10]Ahs.2!$L$313</definedName>
    <definedName name="_Gfu20" localSheetId="1">'[6]Bahan '!$F$217</definedName>
    <definedName name="_Gfu20" localSheetId="0">'[6]Bahan '!$F$217</definedName>
    <definedName name="_Gfu20" localSheetId="2">'[7]Bahan '!$F$217</definedName>
    <definedName name="_Gfu20">'[8]Bahan '!$F$217</definedName>
    <definedName name="_Gfu30" localSheetId="1">'[6]Bahan '!$F$218</definedName>
    <definedName name="_Gfu30" localSheetId="0">'[6]Bahan '!$F$218</definedName>
    <definedName name="_Gfu30" localSheetId="2">'[7]Bahan '!$F$218</definedName>
    <definedName name="_Gfu30">'[8]Bahan '!$F$218</definedName>
    <definedName name="_GiM06" localSheetId="1">'[6]Bahan '!$F$336</definedName>
    <definedName name="_GiM06" localSheetId="0">'[6]Bahan '!$F$336</definedName>
    <definedName name="_GiM06" localSheetId="2">'[7]Bahan '!$F$336</definedName>
    <definedName name="_GiM06">'[8]Bahan '!$F$336</definedName>
    <definedName name="_gk2" localSheetId="0" hidden="1">#REF!</definedName>
    <definedName name="_gk2" hidden="1">#REF!</definedName>
    <definedName name="_GNB1" localSheetId="1">'[6]Bahan '!$F$443</definedName>
    <definedName name="_GNB1" localSheetId="0">'[6]Bahan '!$F$443</definedName>
    <definedName name="_GNB1" localSheetId="2">'[7]Bahan '!$F$443</definedName>
    <definedName name="_GNB1">'[8]Bahan '!$F$443</definedName>
    <definedName name="_grc1" localSheetId="1">#REF!</definedName>
    <definedName name="_grc1" localSheetId="0">#REF!</definedName>
    <definedName name="_grc1" localSheetId="2">#REF!</definedName>
    <definedName name="_grc1">#REF!</definedName>
    <definedName name="_GRN1" localSheetId="0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 localSheetId="2">#REF!</definedName>
    <definedName name="_gti50">#REF!</definedName>
    <definedName name="_gti60" localSheetId="1">#REF!</definedName>
    <definedName name="_gti60" localSheetId="2">#REF!</definedName>
    <definedName name="_gti60">#REF!</definedName>
    <definedName name="_gvd100" localSheetId="1">#REF!</definedName>
    <definedName name="_gvd100" localSheetId="2">#REF!</definedName>
    <definedName name="_gvd100">#REF!</definedName>
    <definedName name="_gvd15" localSheetId="1">#REF!</definedName>
    <definedName name="_gvd15" localSheetId="2">#REF!</definedName>
    <definedName name="_gvd15">#REF!</definedName>
    <definedName name="_gvd150" localSheetId="1">#REF!</definedName>
    <definedName name="_gvd150" localSheetId="2">#REF!</definedName>
    <definedName name="_gvd150">#REF!</definedName>
    <definedName name="_gvd25" localSheetId="1">#REF!</definedName>
    <definedName name="_gvd25" localSheetId="2">#REF!</definedName>
    <definedName name="_gvd25">#REF!</definedName>
    <definedName name="_gvd50" localSheetId="1">#REF!</definedName>
    <definedName name="_gvd50" localSheetId="2">#REF!</definedName>
    <definedName name="_gvd50">#REF!</definedName>
    <definedName name="_gvd65" localSheetId="1">#REF!</definedName>
    <definedName name="_gvd65" localSheetId="2">#REF!</definedName>
    <definedName name="_gvd65">#REF!</definedName>
    <definedName name="_gvp5">#REF!</definedName>
    <definedName name="_H" localSheetId="1">#REF!</definedName>
    <definedName name="_H" localSheetId="2">#REF!</definedName>
    <definedName name="_H">#REF!</definedName>
    <definedName name="_hdw1" localSheetId="1">#REF!</definedName>
    <definedName name="_hdw1" localSheetId="2">#REF!</definedName>
    <definedName name="_hdw1">#REF!</definedName>
    <definedName name="_I" localSheetId="1">#REF!</definedName>
    <definedName name="_I" localSheetId="2">#REF!</definedName>
    <definedName name="_I">#REF!</definedName>
    <definedName name="_J" localSheetId="1">#REF!</definedName>
    <definedName name="_J" localSheetId="2">#REF!</definedName>
    <definedName name="_J">#REF!</definedName>
    <definedName name="_jum1" localSheetId="1">#REF!</definedName>
    <definedName name="_jum1" localSheetId="2">#REF!</definedName>
    <definedName name="_jum1">#REF!</definedName>
    <definedName name="_jum10" localSheetId="1">#REF!</definedName>
    <definedName name="_jum10" localSheetId="2">#REF!</definedName>
    <definedName name="_jum10">#REF!</definedName>
    <definedName name="_jum2" localSheetId="1">#REF!</definedName>
    <definedName name="_jum2" localSheetId="2">#REF!</definedName>
    <definedName name="_jum2">#REF!</definedName>
    <definedName name="_jum3" localSheetId="1">#REF!</definedName>
    <definedName name="_jum3" localSheetId="2">#REF!</definedName>
    <definedName name="_jum3">#REF!</definedName>
    <definedName name="_jum4" localSheetId="1">#REF!</definedName>
    <definedName name="_jum4" localSheetId="2">#REF!</definedName>
    <definedName name="_jum4">#REF!</definedName>
    <definedName name="_jum5" localSheetId="1">#REF!</definedName>
    <definedName name="_jum5" localSheetId="2">#REF!</definedName>
    <definedName name="_jum5">#REF!</definedName>
    <definedName name="_jum6" localSheetId="1">#REF!</definedName>
    <definedName name="_jum6" localSheetId="2">#REF!</definedName>
    <definedName name="_jum6">#REF!</definedName>
    <definedName name="_jum7" localSheetId="1">#REF!</definedName>
    <definedName name="_jum7" localSheetId="2">#REF!</definedName>
    <definedName name="_jum7">#REF!</definedName>
    <definedName name="_jum8" localSheetId="1">#REF!</definedName>
    <definedName name="_jum8" localSheetId="2">#REF!</definedName>
    <definedName name="_jum8">#REF!</definedName>
    <definedName name="_jum9" localSheetId="1">#REF!</definedName>
    <definedName name="_jum9" localSheetId="2">#REF!</definedName>
    <definedName name="_jum9">#REF!</definedName>
    <definedName name="_K" localSheetId="1">#REF!</definedName>
    <definedName name="_K" localSheetId="2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 localSheetId="2">#REF!</definedName>
    <definedName name="_ke1">#REF!</definedName>
    <definedName name="_ke2" localSheetId="1">#REF!</definedName>
    <definedName name="_ke2" localSheetId="2">#REF!</definedName>
    <definedName name="_ke2">#REF!</definedName>
    <definedName name="_ke3" localSheetId="1">#REF!</definedName>
    <definedName name="_ke3" localSheetId="2">#REF!</definedName>
    <definedName name="_ke3">#REF!</definedName>
    <definedName name="_ke4" localSheetId="1">#REF!</definedName>
    <definedName name="_ke4" localSheetId="2">#REF!</definedName>
    <definedName name="_ke4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1">'[6]Bahan '!$F$192</definedName>
    <definedName name="_Krp12" localSheetId="0">'[6]Bahan '!$F$192</definedName>
    <definedName name="_Krp12" localSheetId="2">'[7]Bahan '!$F$192</definedName>
    <definedName name="_Krp12">'[8]Bahan '!$F$192</definedName>
    <definedName name="_Krp33" localSheetId="1">'[6]Bahan '!$F$196</definedName>
    <definedName name="_Krp33" localSheetId="0">'[6]Bahan '!$F$196</definedName>
    <definedName name="_Krp33" localSheetId="2">'[7]Bahan '!$F$196</definedName>
    <definedName name="_Krp33">'[8]Bahan '!$F$196</definedName>
    <definedName name="_Krw12" localSheetId="1">'[6]Bahan '!$F$193</definedName>
    <definedName name="_Krw12" localSheetId="0">'[6]Bahan '!$F$193</definedName>
    <definedName name="_Krw12" localSheetId="2">'[7]Bahan '!$F$193</definedName>
    <definedName name="_Krw12">'[8]Bahan '!$F$193</definedName>
    <definedName name="_Krw22" localSheetId="1">'[6]Bahan '!$F$195</definedName>
    <definedName name="_Krw22" localSheetId="0">'[6]Bahan '!$F$195</definedName>
    <definedName name="_Krw22" localSheetId="2">'[7]Bahan '!$F$195</definedName>
    <definedName name="_Krw22">'[8]Bahan '!$F$195</definedName>
    <definedName name="_Krw33" localSheetId="1">'[6]Bahan '!$F$197</definedName>
    <definedName name="_Krw33" localSheetId="0">'[6]Bahan '!$F$197</definedName>
    <definedName name="_Krw33" localSheetId="2">'[7]Bahan '!$F$197</definedName>
    <definedName name="_Krw33">'[8]Bahan '!$F$197</definedName>
    <definedName name="_L" localSheetId="1">#REF!</definedName>
    <definedName name="_L" localSheetId="0">#REF!</definedName>
    <definedName name="_L" localSheetId="2">#REF!</definedName>
    <definedName name="_L">#REF!</definedName>
    <definedName name="_Lad1" localSheetId="1">[6]Upah!$E$8</definedName>
    <definedName name="_Lad1" localSheetId="0">[6]Upah!$E$8</definedName>
    <definedName name="_Lad1" localSheetId="2">[7]Upah!$E$8</definedName>
    <definedName name="_Lad1">[8]Upah!$E$8</definedName>
    <definedName name="_Lad2" localSheetId="1">[6]Upah!$E$9</definedName>
    <definedName name="_Lad2" localSheetId="0">[6]Upah!$E$9</definedName>
    <definedName name="_Lad2" localSheetId="2">[7]Upah!$E$9</definedName>
    <definedName name="_Lad2">[8]Upah!$E$9</definedName>
    <definedName name="_Lad3" localSheetId="1">[6]Upah!$E$10</definedName>
    <definedName name="_Lad3" localSheetId="0">[6]Upah!$E$10</definedName>
    <definedName name="_Lad3" localSheetId="2">[7]Upah!$E$10</definedName>
    <definedName name="_Lad3">[8]Upah!$E$10</definedName>
    <definedName name="_lad400" localSheetId="0">#REF!</definedName>
    <definedName name="_lad400">#REF!</definedName>
    <definedName name="_lad600" localSheetId="0">#REF!</definedName>
    <definedName name="_lad600">#REF!</definedName>
    <definedName name="_lad800" localSheetId="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1">'[6]Bahan '!$F$127</definedName>
    <definedName name="_Lpk02" localSheetId="0">'[6]Bahan '!$F$127</definedName>
    <definedName name="_Lpk02" localSheetId="2">'[7]Bahan '!$F$127</definedName>
    <definedName name="_Lpk02">'[8]Bahan '!$F$127</definedName>
    <definedName name="_Lpk10" localSheetId="1">'[6]Bahan '!$F$130</definedName>
    <definedName name="_Lpk10" localSheetId="0">'[6]Bahan '!$F$130</definedName>
    <definedName name="_Lpk10" localSheetId="2">'[7]Bahan '!$F$130</definedName>
    <definedName name="_Lpk10">'[8]Bahan '!$F$130</definedName>
    <definedName name="_lpl11" localSheetId="0">#REF!</definedName>
    <definedName name="_lpl11">#REF!</definedName>
    <definedName name="_LW36" localSheetId="0">#REF!</definedName>
    <definedName name="_LW36">#REF!</definedName>
    <definedName name="_M" localSheetId="1">#REF!</definedName>
    <definedName name="_M" localSheetId="2">#REF!</definedName>
    <definedName name="_M">#REF!</definedName>
    <definedName name="_mp3">[10]Ahs.1!$N$1149</definedName>
    <definedName name="_Mpk12" localSheetId="1">'[6]Bahan '!$F$161</definedName>
    <definedName name="_Mpk12" localSheetId="0">'[6]Bahan '!$F$161</definedName>
    <definedName name="_Mpk12" localSheetId="2">'[7]Bahan '!$F$161</definedName>
    <definedName name="_Mpk12">'[8]Bahan '!$F$161</definedName>
    <definedName name="_Mpk9" localSheetId="1">'[6]Bahan '!$F$160</definedName>
    <definedName name="_Mpk9" localSheetId="0">'[6]Bahan '!$F$160</definedName>
    <definedName name="_Mpk9" localSheetId="2">'[7]Bahan '!$F$160</definedName>
    <definedName name="_Mpk9">'[8]Bahan '!$F$160</definedName>
    <definedName name="_mu1" localSheetId="0">#REF!</definedName>
    <definedName name="_mu1">#REF!</definedName>
    <definedName name="_mul12" localSheetId="1">#REF!</definedName>
    <definedName name="_mul12" localSheetId="0">#REF!</definedName>
    <definedName name="_mul12" localSheetId="2">#REF!</definedName>
    <definedName name="_mul12">#REF!</definedName>
    <definedName name="_mul9" localSheetId="1">#REF!</definedName>
    <definedName name="_mul9" localSheetId="2">#REF!</definedName>
    <definedName name="_mul9">#REF!</definedName>
    <definedName name="_N" localSheetId="1">#REF!</definedName>
    <definedName name="_N" localSheetId="2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 localSheetId="2">#REF!</definedName>
    <definedName name="_O">#REF!</definedName>
    <definedName name="_Opa1" localSheetId="1">[6]Upah!$E$28</definedName>
    <definedName name="_Opa1" localSheetId="0">[6]Upah!$E$28</definedName>
    <definedName name="_Opa1" localSheetId="2">[7]Upah!$E$28</definedName>
    <definedName name="_Opa1">[8]Upah!$E$28</definedName>
    <definedName name="_Opa2" localSheetId="1">[6]Upah!$E$27</definedName>
    <definedName name="_Opa2" localSheetId="0">[6]Upah!$E$27</definedName>
    <definedName name="_Opa2" localSheetId="2">[7]Upah!$E$27</definedName>
    <definedName name="_Opa2">[8]Upah!$E$27</definedName>
    <definedName name="_Order1" hidden="1">255</definedName>
    <definedName name="_Order2" hidden="1">0</definedName>
    <definedName name="_P" localSheetId="1">#REF!</definedName>
    <definedName name="_P" localSheetId="0">#REF!</definedName>
    <definedName name="_P" localSheetId="2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 localSheetId="2">#REF!</definedName>
    <definedName name="_pab100">#REF!</definedName>
    <definedName name="_pab125" localSheetId="1">#REF!</definedName>
    <definedName name="_pab125" localSheetId="2">#REF!</definedName>
    <definedName name="_pab125">#REF!</definedName>
    <definedName name="_pab15" localSheetId="1">#REF!</definedName>
    <definedName name="_pab15" localSheetId="2">#REF!</definedName>
    <definedName name="_pab15">#REF!</definedName>
    <definedName name="_pab150" localSheetId="1">#REF!</definedName>
    <definedName name="_pab150" localSheetId="2">#REF!</definedName>
    <definedName name="_pab150">#REF!</definedName>
    <definedName name="_pab2" localSheetId="1">#REF!</definedName>
    <definedName name="_pab2" localSheetId="2">#REF!</definedName>
    <definedName name="_pab2">#REF!</definedName>
    <definedName name="_pab20" localSheetId="1">#REF!</definedName>
    <definedName name="_pab20" localSheetId="2">#REF!</definedName>
    <definedName name="_pab20">#REF!</definedName>
    <definedName name="_pab25" localSheetId="1">#REF!</definedName>
    <definedName name="_pab25" localSheetId="2">#REF!</definedName>
    <definedName name="_pab25">#REF!</definedName>
    <definedName name="_pab32" localSheetId="1">#REF!</definedName>
    <definedName name="_pab32" localSheetId="2">#REF!</definedName>
    <definedName name="_pab32">#REF!</definedName>
    <definedName name="_pab4" localSheetId="1">#REF!</definedName>
    <definedName name="_pab4" localSheetId="2">#REF!</definedName>
    <definedName name="_pab4">#REF!</definedName>
    <definedName name="_pab40" localSheetId="1">#REF!</definedName>
    <definedName name="_pab40" localSheetId="2">#REF!</definedName>
    <definedName name="_pab40">#REF!</definedName>
    <definedName name="_pab50" localSheetId="1">#REF!</definedName>
    <definedName name="_pab50" localSheetId="2">#REF!</definedName>
    <definedName name="_pab50">#REF!</definedName>
    <definedName name="_pab6" localSheetId="1">#REF!</definedName>
    <definedName name="_pab6" localSheetId="2">#REF!</definedName>
    <definedName name="_pab6">#REF!</definedName>
    <definedName name="_pab65" localSheetId="1">#REF!</definedName>
    <definedName name="_pab65" localSheetId="2">#REF!</definedName>
    <definedName name="_pab65">#REF!</definedName>
    <definedName name="_pab80" localSheetId="1">#REF!</definedName>
    <definedName name="_pab80" localSheetId="2">#REF!</definedName>
    <definedName name="_pab80">#REF!</definedName>
    <definedName name="_PAC012">#REF!</definedName>
    <definedName name="_pah150" localSheetId="1">#REF!</definedName>
    <definedName name="_pah150" localSheetId="2">#REF!</definedName>
    <definedName name="_pah150">#REF!</definedName>
    <definedName name="_pak100" localSheetId="1">#REF!</definedName>
    <definedName name="_pak100" localSheetId="2">#REF!</definedName>
    <definedName name="_pak100">#REF!</definedName>
    <definedName name="_pak150" localSheetId="1">#REF!</definedName>
    <definedName name="_pak150" localSheetId="2">#REF!</definedName>
    <definedName name="_pak150">#REF!</definedName>
    <definedName name="_pak50" localSheetId="1">#REF!</definedName>
    <definedName name="_pak50" localSheetId="2">#REF!</definedName>
    <definedName name="_pak50">#REF!</definedName>
    <definedName name="_pak80" localSheetId="1">#REF!</definedName>
    <definedName name="_pak80" localSheetId="2">#REF!</definedName>
    <definedName name="_pak80">#REF!</definedName>
    <definedName name="_pal2828">#REF!</definedName>
    <definedName name="_pam120">[10]Ahs.1!$N$1163</definedName>
    <definedName name="_PBK175" localSheetId="1">#REF!</definedName>
    <definedName name="_PBK175" localSheetId="0">#REF!</definedName>
    <definedName name="_PBK175" localSheetId="2">#REF!</definedName>
    <definedName name="_PBK175">#REF!</definedName>
    <definedName name="_PBK225" localSheetId="1">#REF!</definedName>
    <definedName name="_PBK225" localSheetId="2">#REF!</definedName>
    <definedName name="_PBK225">#REF!</definedName>
    <definedName name="_pbs100" localSheetId="1">#REF!</definedName>
    <definedName name="_pbs100" localSheetId="2">#REF!</definedName>
    <definedName name="_pbs100">#REF!</definedName>
    <definedName name="_pbs15" localSheetId="1">#REF!</definedName>
    <definedName name="_pbs15" localSheetId="2">#REF!</definedName>
    <definedName name="_pbs15">#REF!</definedName>
    <definedName name="_pbs150" localSheetId="1">#REF!</definedName>
    <definedName name="_pbs150" localSheetId="2">#REF!</definedName>
    <definedName name="_pbs150">#REF!</definedName>
    <definedName name="_pbs40" localSheetId="1">#REF!</definedName>
    <definedName name="_pbs40" localSheetId="2">#REF!</definedName>
    <definedName name="_pbs40">#REF!</definedName>
    <definedName name="_pbs50" localSheetId="1">#REF!</definedName>
    <definedName name="_pbs50" localSheetId="2">#REF!</definedName>
    <definedName name="_pbs50">#REF!</definedName>
    <definedName name="_pbs65" localSheetId="1">#REF!</definedName>
    <definedName name="_pbs65" localSheetId="2">#REF!</definedName>
    <definedName name="_pbs65">#REF!</definedName>
    <definedName name="_pbs80" localSheetId="1">#REF!</definedName>
    <definedName name="_pbs80" localSheetId="2">#REF!</definedName>
    <definedName name="_pbs80">#REF!</definedName>
    <definedName name="_pc50" localSheetId="1">#REF!</definedName>
    <definedName name="_pc50" localSheetId="2">#REF!</definedName>
    <definedName name="_pc50">#REF!</definedName>
    <definedName name="_pc80" localSheetId="1">#REF!</definedName>
    <definedName name="_pc80" localSheetId="2">#REF!</definedName>
    <definedName name="_pc80">#REF!</definedName>
    <definedName name="_pcf80" localSheetId="1">#REF!</definedName>
    <definedName name="_pcf80" localSheetId="2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 localSheetId="2">#REF!</definedName>
    <definedName name="_ph100">#REF!</definedName>
    <definedName name="_ph150" localSheetId="1">#REF!</definedName>
    <definedName name="_ph150" localSheetId="2">#REF!</definedName>
    <definedName name="_ph150">#REF!</definedName>
    <definedName name="_phf100" localSheetId="1">#REF!</definedName>
    <definedName name="_phf100" localSheetId="2">#REF!</definedName>
    <definedName name="_phf100">#REF!</definedName>
    <definedName name="_phf150" localSheetId="1">#REF!</definedName>
    <definedName name="_phf150" localSheetId="2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 localSheetId="1">#REF!</definedName>
    <definedName name="_PP63">#REF!</definedName>
    <definedName name="_PP71" localSheetId="1">#REF!</definedName>
    <definedName name="_PP71">#REF!</definedName>
    <definedName name="_PP72" localSheetId="1">#REF!</definedName>
    <definedName name="_PP72">#REF!</definedName>
    <definedName name="_PP73" localSheetId="1">#REF!</definedName>
    <definedName name="_PP73">#REF!</definedName>
    <definedName name="_PPU1" localSheetId="1">#REF!</definedName>
    <definedName name="_PPU1">#REF!</definedName>
    <definedName name="_PPU2" localSheetId="1">#REF!</definedName>
    <definedName name="_PPU2">#REF!</definedName>
    <definedName name="_PPU3" localSheetId="1">#REF!</definedName>
    <definedName name="_PPU3">#REF!</definedName>
    <definedName name="_PRC019" localSheetId="1">#REF!</definedName>
    <definedName name="_PRC019">#REF!</definedName>
    <definedName name="_PSC052" localSheetId="1">#REF!</definedName>
    <definedName name="_PSC052">#REF!</definedName>
    <definedName name="_PSC084" localSheetId="1">#REF!</definedName>
    <definedName name="_PSC084">#REF!</definedName>
    <definedName name="_pv100" localSheetId="1">#REF!</definedName>
    <definedName name="_pv100" localSheetId="2">#REF!</definedName>
    <definedName name="_pv100">#REF!</definedName>
    <definedName name="_pv40" localSheetId="1">#REF!</definedName>
    <definedName name="_pv40" localSheetId="2">#REF!</definedName>
    <definedName name="_pv40">#REF!</definedName>
    <definedName name="_pv50" localSheetId="1">#REF!</definedName>
    <definedName name="_pv50" localSheetId="2">#REF!</definedName>
    <definedName name="_pv50">#REF!</definedName>
    <definedName name="_pv80" localSheetId="1">#REF!</definedName>
    <definedName name="_pv80" localSheetId="2">#REF!</definedName>
    <definedName name="_pv80">#REF!</definedName>
    <definedName name="_pvf100" localSheetId="1">#REF!</definedName>
    <definedName name="_pvf100" localSheetId="2">#REF!</definedName>
    <definedName name="_pvf100">#REF!</definedName>
    <definedName name="_pvf80" localSheetId="1">#REF!</definedName>
    <definedName name="_pvf80" localSheetId="2">#REF!</definedName>
    <definedName name="_pvf80">#REF!</definedName>
    <definedName name="_Q" localSheetId="1">#REF!</definedName>
    <definedName name="_Q" localSheetId="2">#REF!</definedName>
    <definedName name="_Q">#REF!</definedName>
    <definedName name="_Q_1" localSheetId="1">#REF!</definedName>
    <definedName name="_Q_1" localSheetId="2">#REF!</definedName>
    <definedName name="_Q_1">#REF!</definedName>
    <definedName name="_Q_10">#REF!</definedName>
    <definedName name="_Q_11">#REF!</definedName>
    <definedName name="_Q_2" localSheetId="1">#REF!</definedName>
    <definedName name="_Q_2" localSheetId="2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 localSheetId="2">#REF!</definedName>
    <definedName name="_R">#REF!</definedName>
    <definedName name="_rd1" localSheetId="1">#REF!</definedName>
    <definedName name="_rd1" localSheetId="2">#REF!</definedName>
    <definedName name="_rd1">#REF!</definedName>
    <definedName name="_rd2" localSheetId="1">#REF!</definedName>
    <definedName name="_rd2" localSheetId="2">#REF!</definedName>
    <definedName name="_rd2">#REF!</definedName>
    <definedName name="_rd3" localSheetId="1">#REF!</definedName>
    <definedName name="_rd3" localSheetId="2">#REF!</definedName>
    <definedName name="_rd3">#REF!</definedName>
    <definedName name="_rk100" localSheetId="1">#REF!</definedName>
    <definedName name="_rk100" localSheetId="2">#REF!</definedName>
    <definedName name="_rk100">#REF!</definedName>
    <definedName name="_rk150">#REF!</definedName>
    <definedName name="_rk200" localSheetId="1">#REF!</definedName>
    <definedName name="_rk200" localSheetId="2">#REF!</definedName>
    <definedName name="_rk200">#REF!</definedName>
    <definedName name="_rk300" localSheetId="1">#REF!</definedName>
    <definedName name="_rk300" localSheetId="2">#REF!</definedName>
    <definedName name="_rk300">#REF!</definedName>
    <definedName name="_rk400" localSheetId="1">#REF!</definedName>
    <definedName name="_rk400">#REF!</definedName>
    <definedName name="_rk500" localSheetId="1">#REF!</definedName>
    <definedName name="_rk500">#REF!</definedName>
    <definedName name="_rk600" localSheetId="1">#REF!</definedName>
    <definedName name="_rk600" localSheetId="2">#REF!</definedName>
    <definedName name="_rk600">#REF!</definedName>
    <definedName name="_rkl1000" localSheetId="1">#REF!</definedName>
    <definedName name="_rkl1000" localSheetId="2">#REF!</definedName>
    <definedName name="_rkl1000">#REF!</definedName>
    <definedName name="_rkl1200" localSheetId="1">#REF!</definedName>
    <definedName name="_rkl1200" localSheetId="2">#REF!</definedName>
    <definedName name="_rkl1200">#REF!</definedName>
    <definedName name="_rkl200" localSheetId="1">#REF!</definedName>
    <definedName name="_rkl200" localSheetId="2">#REF!</definedName>
    <definedName name="_rkl200">#REF!</definedName>
    <definedName name="_rkl300" localSheetId="1">#REF!</definedName>
    <definedName name="_rkl300" localSheetId="2">#REF!</definedName>
    <definedName name="_rkl300">#REF!</definedName>
    <definedName name="_rkl400" localSheetId="1">#REF!</definedName>
    <definedName name="_rkl400" localSheetId="2">#REF!</definedName>
    <definedName name="_rkl400">#REF!</definedName>
    <definedName name="_rkl500" localSheetId="1">#REF!</definedName>
    <definedName name="_rkl500" localSheetId="2">#REF!</definedName>
    <definedName name="_rkl500">#REF!</definedName>
    <definedName name="_rkl600" localSheetId="1">#REF!</definedName>
    <definedName name="_rkl600" localSheetId="2">#REF!</definedName>
    <definedName name="_rkl600">#REF!</definedName>
    <definedName name="_rkl700" localSheetId="1">#REF!</definedName>
    <definedName name="_rkl700" localSheetId="2">#REF!</definedName>
    <definedName name="_rkl700">#REF!</definedName>
    <definedName name="_rkl800" localSheetId="1">#REF!</definedName>
    <definedName name="_rkl800" localSheetId="2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 localSheetId="2">#REF!</definedName>
    <definedName name="_S">#REF!</definedName>
    <definedName name="_S_1" localSheetId="1">#REF!</definedName>
    <definedName name="_S_1" localSheetId="2">#REF!</definedName>
    <definedName name="_S_1">#REF!</definedName>
    <definedName name="_S_10">"$#REF!.$S$1"</definedName>
    <definedName name="_S_2" localSheetId="1">#REF!</definedName>
    <definedName name="_S_2" localSheetId="0">#REF!</definedName>
    <definedName name="_S_2" localSheetId="2">#REF!</definedName>
    <definedName name="_S_2">#REF!</definedName>
    <definedName name="_sad1010" localSheetId="1">#REF!</definedName>
    <definedName name="_sad1010" localSheetId="0">#REF!</definedName>
    <definedName name="_sad1010">#REF!</definedName>
    <definedName name="_sad1212" localSheetId="1">#REF!</definedName>
    <definedName name="_sad1212">#REF!</definedName>
    <definedName name="_sad1414" localSheetId="1">#REF!</definedName>
    <definedName name="_sad1414">#REF!</definedName>
    <definedName name="_sad1717" localSheetId="1">#REF!</definedName>
    <definedName name="_sad1717">#REF!</definedName>
    <definedName name="_sad266" localSheetId="1">#REF!</definedName>
    <definedName name="_sad266">#REF!</definedName>
    <definedName name="_sad88" localSheetId="1">#REF!</definedName>
    <definedName name="_sad88">#REF!</definedName>
    <definedName name="_SCH401" localSheetId="1">#REF!</definedName>
    <definedName name="_SCH401">#REF!</definedName>
    <definedName name="_SCH4010" localSheetId="1">#REF!</definedName>
    <definedName name="_SCH4010">#REF!</definedName>
    <definedName name="_SCH402" localSheetId="1">#REF!</definedName>
    <definedName name="_SCH402">#REF!</definedName>
    <definedName name="_SCH403" localSheetId="1">#REF!</definedName>
    <definedName name="_SCH403">#REF!</definedName>
    <definedName name="_SCH404" localSheetId="1">#REF!</definedName>
    <definedName name="_SCH404">#REF!</definedName>
    <definedName name="_SCH405" localSheetId="1">#REF!</definedName>
    <definedName name="_SCH405">#REF!</definedName>
    <definedName name="_SCH406" localSheetId="1">#REF!</definedName>
    <definedName name="_SCH406">#REF!</definedName>
    <definedName name="_SCH408" localSheetId="1">#REF!</definedName>
    <definedName name="_SCH408">#REF!</definedName>
    <definedName name="_SDB11" localSheetId="1">#REF!</definedName>
    <definedName name="_SDB11">#REF!</definedName>
    <definedName name="_SDB41" localSheetId="1">#REF!</definedName>
    <definedName name="_SDB41">#REF!</definedName>
    <definedName name="_SDB42" localSheetId="1">#REF!</definedName>
    <definedName name="_SDB42">#REF!</definedName>
    <definedName name="_SFL1" localSheetId="1">#REF!</definedName>
    <definedName name="_SFL1">#REF!</definedName>
    <definedName name="_SFL2" localSheetId="1">#REF!</definedName>
    <definedName name="_SFL2">#REF!</definedName>
    <definedName name="_SFL3" localSheetId="1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 localSheetId="2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localSheetId="2" hidden="1">#REF!</definedName>
    <definedName name="_Sort" hidden="1">#REF!</definedName>
    <definedName name="_Spl12" localSheetId="1">'[6]Bahan '!$F$20</definedName>
    <definedName name="_Spl12" localSheetId="0">'[6]Bahan '!$F$20</definedName>
    <definedName name="_Spl12" localSheetId="2">'[7]Bahan '!$F$20</definedName>
    <definedName name="_Spl12">'[8]Bahan '!$F$20</definedName>
    <definedName name="_Spl23" localSheetId="1">'[6]Bahan '!$F$21</definedName>
    <definedName name="_Spl23" localSheetId="0">'[6]Bahan '!$F$21</definedName>
    <definedName name="_Spl23" localSheetId="2">'[7]Bahan '!$F$21</definedName>
    <definedName name="_Spl23">'[8]Bahan '!$F$21</definedName>
    <definedName name="_Spl57" localSheetId="1">'[6]Bahan '!$F$23</definedName>
    <definedName name="_Spl57" localSheetId="0">'[6]Bahan '!$F$23</definedName>
    <definedName name="_Spl57" localSheetId="2">'[7]Bahan '!$F$23</definedName>
    <definedName name="_Spl57">'[8]Bahan '!$F$23</definedName>
    <definedName name="_st1" localSheetId="1">#REF!</definedName>
    <definedName name="_st1" localSheetId="0">#REF!</definedName>
    <definedName name="_st1" localSheetId="2">#REF!</definedName>
    <definedName name="_st1">#REF!</definedName>
    <definedName name="_st2" localSheetId="1">#REF!</definedName>
    <definedName name="_st2" localSheetId="2">#REF!</definedName>
    <definedName name="_st2">#REF!</definedName>
    <definedName name="_st3" localSheetId="1">#REF!</definedName>
    <definedName name="_st3" localSheetId="2">#REF!</definedName>
    <definedName name="_st3">#REF!</definedName>
    <definedName name="_std100" localSheetId="1">#REF!</definedName>
    <definedName name="_std100" localSheetId="2">#REF!</definedName>
    <definedName name="_std100">#REF!</definedName>
    <definedName name="_std150" localSheetId="1">#REF!</definedName>
    <definedName name="_std150" localSheetId="2">#REF!</definedName>
    <definedName name="_std150">#REF!</definedName>
    <definedName name="_STD4" localSheetId="1">#REF!</definedName>
    <definedName name="_STD4" localSheetId="2">#REF!</definedName>
    <definedName name="_STD4">#REF!</definedName>
    <definedName name="_std50" localSheetId="1">#REF!</definedName>
    <definedName name="_std50" localSheetId="2">#REF!</definedName>
    <definedName name="_std50">#REF!</definedName>
    <definedName name="_std65" localSheetId="1">#REF!</definedName>
    <definedName name="_std65" localSheetId="2">#REF!</definedName>
    <definedName name="_std65">#REF!</definedName>
    <definedName name="_SUM1" localSheetId="1">#REF!</definedName>
    <definedName name="_SUM1">#REF!</definedName>
    <definedName name="_SUM2" localSheetId="1">#REF!</definedName>
    <definedName name="_SUM2">#REF!</definedName>
    <definedName name="_SUM3" localSheetId="1">#REF!</definedName>
    <definedName name="_SUM3">#REF!</definedName>
    <definedName name="_T" localSheetId="1">#REF!</definedName>
    <definedName name="_T" localSheetId="2">#REF!</definedName>
    <definedName name="_T">#REF!</definedName>
    <definedName name="_TA01" localSheetId="1">#REF!</definedName>
    <definedName name="_TA01" localSheetId="2">#REF!</definedName>
    <definedName name="_TA01">#REF!</definedName>
    <definedName name="_TA67" localSheetId="1">#REF!</definedName>
    <definedName name="_TA67" localSheetId="2">#REF!</definedName>
    <definedName name="_TA67">#REF!</definedName>
    <definedName name="_TA78" localSheetId="1">#REF!</definedName>
    <definedName name="_TA78" localSheetId="2">#REF!</definedName>
    <definedName name="_TA78">#REF!</definedName>
    <definedName name="_TA89" localSheetId="1">#REF!</definedName>
    <definedName name="_TA89" localSheetId="2">#REF!</definedName>
    <definedName name="_TA89">#REF!</definedName>
    <definedName name="_TA90" localSheetId="1">#REF!</definedName>
    <definedName name="_TA90" localSheetId="2">#REF!</definedName>
    <definedName name="_TA90">#REF!</definedName>
    <definedName name="_tb100">#REF!</definedName>
    <definedName name="_tb12">#REF!</definedName>
    <definedName name="_tb9">#REF!</definedName>
    <definedName name="_Tbb1" localSheetId="1">[6]Upah!$E$23</definedName>
    <definedName name="_Tbb1" localSheetId="0">[6]Upah!$E$23</definedName>
    <definedName name="_Tbb1" localSheetId="2">[7]Upah!$E$23</definedName>
    <definedName name="_Tbb1">[8]Upah!$E$23</definedName>
    <definedName name="_Tbb2" localSheetId="1">[6]Upah!$E$24</definedName>
    <definedName name="_Tbb2" localSheetId="0">[6]Upah!$E$24</definedName>
    <definedName name="_Tbb2" localSheetId="2">[7]Upah!$E$24</definedName>
    <definedName name="_Tbb2">[8]Upah!$E$24</definedName>
    <definedName name="_Tbs1" localSheetId="1">[6]Upah!$E$20</definedName>
    <definedName name="_Tbs1" localSheetId="0">[6]Upah!$E$20</definedName>
    <definedName name="_Tbs1" localSheetId="2">[7]Upah!$E$20</definedName>
    <definedName name="_Tbs1">[8]Upah!$E$20</definedName>
    <definedName name="_Tbs2" localSheetId="1">[6]Upah!$E$21</definedName>
    <definedName name="_Tbs2" localSheetId="0">[6]Upah!$E$21</definedName>
    <definedName name="_Tbs2" localSheetId="2">[7]Upah!$E$21</definedName>
    <definedName name="_Tbs2">[8]Upah!$E$21</definedName>
    <definedName name="_Tbt1" localSheetId="1">[6]Upah!$E$11</definedName>
    <definedName name="_Tbt1" localSheetId="0">[6]Upah!$E$11</definedName>
    <definedName name="_Tbt1" localSheetId="2">[7]Upah!$E$11</definedName>
    <definedName name="_Tbt1">[8]Upah!$E$11</definedName>
    <definedName name="_Tbt2" localSheetId="1">[6]Upah!$E$12</definedName>
    <definedName name="_Tbt2" localSheetId="0">[6]Upah!$E$12</definedName>
    <definedName name="_Tbt2" localSheetId="2">[7]Upah!$E$12</definedName>
    <definedName name="_Tbt2">[8]Upah!$E$12</definedName>
    <definedName name="_TCa1" localSheetId="1">[6]Upah!$E$17</definedName>
    <definedName name="_TCa1" localSheetId="0">[6]Upah!$E$17</definedName>
    <definedName name="_TCa1" localSheetId="2">[7]Upah!$E$17</definedName>
    <definedName name="_TCa1">[8]Upah!$E$17</definedName>
    <definedName name="_Tca2" localSheetId="1">[6]Upah!$E$18</definedName>
    <definedName name="_Tca2" localSheetId="0">[6]Upah!$E$18</definedName>
    <definedName name="_Tca2" localSheetId="2">[7]Upah!$E$18</definedName>
    <definedName name="_Tca2">[8]Upah!$E$18</definedName>
    <definedName name="_THP2">#N/A</definedName>
    <definedName name="_Tky1" localSheetId="1">[6]Upah!$E$14</definedName>
    <definedName name="_Tky1" localSheetId="0">[6]Upah!$E$14</definedName>
    <definedName name="_Tky1" localSheetId="2">[7]Upah!$E$14</definedName>
    <definedName name="_Tky1">[8]Upah!$E$14</definedName>
    <definedName name="_Tky2" localSheetId="1">[6]Upah!$E$15</definedName>
    <definedName name="_Tky2" localSheetId="0">[6]Upah!$E$15</definedName>
    <definedName name="_Tky2" localSheetId="2">[7]Upah!$E$15</definedName>
    <definedName name="_Tky2">[8]Upah!$E$15</definedName>
    <definedName name="_tlc20" localSheetId="1">#REF!</definedName>
    <definedName name="_tlc20" localSheetId="0">#REF!</definedName>
    <definedName name="_tlc20" localSheetId="2">#REF!</definedName>
    <definedName name="_tlc20">#REF!</definedName>
    <definedName name="_TOP2" localSheetId="0">#REF!</definedName>
    <definedName name="_TOP2">#REF!</definedName>
    <definedName name="_Tpk03" localSheetId="1">'[6]Bahan '!$F$150</definedName>
    <definedName name="_Tpk03" localSheetId="0">'[6]Bahan '!$F$150</definedName>
    <definedName name="_Tpk03" localSheetId="2">'[7]Bahan '!$F$150</definedName>
    <definedName name="_Tpk03">'[8]Bahan '!$F$150</definedName>
    <definedName name="_Tpk04" localSheetId="1">'[6]Bahan '!$F$151</definedName>
    <definedName name="_Tpk04" localSheetId="0">'[6]Bahan '!$F$151</definedName>
    <definedName name="_Tpk04" localSheetId="2">'[7]Bahan '!$F$151</definedName>
    <definedName name="_Tpk04">'[8]Bahan '!$F$151</definedName>
    <definedName name="_Tpk06" localSheetId="1">'[6]Bahan '!$F$153</definedName>
    <definedName name="_Tpk06" localSheetId="0">'[6]Bahan '!$F$153</definedName>
    <definedName name="_Tpk06" localSheetId="2">'[7]Bahan '!$F$153</definedName>
    <definedName name="_Tpk06">'[8]Bahan '!$F$153</definedName>
    <definedName name="_TRF2500" localSheetId="0">#REF!</definedName>
    <definedName name="_TRF2500">#REF!</definedName>
    <definedName name="_tsI3" localSheetId="1">' Ruko 2 Lantai Kombinasi'!_tsI3</definedName>
    <definedName name="_tsI3" localSheetId="0">' Ruko 2 Lantai Tengah'!_tsI3</definedName>
    <definedName name="_tsI3">[0]!_tsI3</definedName>
    <definedName name="_tsv25" localSheetId="1">#REF!</definedName>
    <definedName name="_tsv25" localSheetId="0">#REF!</definedName>
    <definedName name="_tsv25" localSheetId="2">#REF!</definedName>
    <definedName name="_tsv25">#REF!</definedName>
    <definedName name="_Twd04" localSheetId="1">'[6]Bahan '!$F$165</definedName>
    <definedName name="_Twd04" localSheetId="0">'[6]Bahan '!$F$165</definedName>
    <definedName name="_Twd04" localSheetId="2">'[7]Bahan '!$F$165</definedName>
    <definedName name="_Twd04">'[8]Bahan '!$F$165</definedName>
    <definedName name="_U" localSheetId="1">#REF!</definedName>
    <definedName name="_U" localSheetId="0">#REF!</definedName>
    <definedName name="_U" localSheetId="2">#REF!</definedName>
    <definedName name="_U">#REF!</definedName>
    <definedName name="_ubv6" localSheetId="0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[10]Ahs.2!$L$525</definedName>
    <definedName name="_uRK400" localSheetId="0">#REF!</definedName>
    <definedName name="_uRK400">#REF!</definedName>
    <definedName name="_uRK500" localSheetId="0">#REF!</definedName>
    <definedName name="_uRK500">#REF!</definedName>
    <definedName name="_uRK600" localSheetId="0">#REF!</definedName>
    <definedName name="_uRK600">#REF!</definedName>
    <definedName name="_uSK1000">#REF!</definedName>
    <definedName name="_V" localSheetId="1">#REF!</definedName>
    <definedName name="_V" localSheetId="2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 localSheetId="2">#REF!</definedName>
    <definedName name="_vnt100">#REF!</definedName>
    <definedName name="_vnt40" localSheetId="1">#REF!</definedName>
    <definedName name="_vnt40" localSheetId="2">#REF!</definedName>
    <definedName name="_vnt40">#REF!</definedName>
    <definedName name="_vnt50" localSheetId="1">#REF!</definedName>
    <definedName name="_vnt50" localSheetId="2">#REF!</definedName>
    <definedName name="_vnt50">#REF!</definedName>
    <definedName name="_vnt80" localSheetId="1">#REF!</definedName>
    <definedName name="_vnt80" localSheetId="2">#REF!</definedName>
    <definedName name="_vnt80">#REF!</definedName>
    <definedName name="_W" localSheetId="1">#REF!</definedName>
    <definedName name="_W" localSheetId="2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 localSheetId="0">#REF!</definedName>
    <definedName name="_X" localSheetId="2">#REF!</definedName>
    <definedName name="_X">#REF!</definedName>
    <definedName name="_Y" localSheetId="1">#REF!</definedName>
    <definedName name="_Y" localSheetId="2">#REF!</definedName>
    <definedName name="_Y">#REF!</definedName>
    <definedName name="_Z" localSheetId="1">#REF!</definedName>
    <definedName name="_Z" localSheetId="2">#REF!</definedName>
    <definedName name="_Z">#REF!</definedName>
    <definedName name="A" localSheetId="1">#REF!</definedName>
    <definedName name="A" localSheetId="2">#REF!</definedName>
    <definedName name="A">#REF!</definedName>
    <definedName name="A_1" localSheetId="1">#REF!</definedName>
    <definedName name="A_1" localSheetId="2">#REF!</definedName>
    <definedName name="A_1">#REF!</definedName>
    <definedName name="A_10">#REF!</definedName>
    <definedName name="A_11">#REF!</definedName>
    <definedName name="A_2" localSheetId="1">#REF!</definedName>
    <definedName name="A_2" localSheetId="2">#REF!</definedName>
    <definedName name="A_2">#REF!</definedName>
    <definedName name="A_2_1">"$#REF!.$AF$98"</definedName>
    <definedName name="A_32" localSheetId="0">#REF!</definedName>
    <definedName name="A_32">#REF!</definedName>
    <definedName name="A_5">"$ES_PARK.$#REF!$#REF!"</definedName>
    <definedName name="A_9" localSheetId="0">#REF!</definedName>
    <definedName name="A_9">#REF!</definedName>
    <definedName name="a_as_built_drawing" localSheetId="0">#REF!</definedName>
    <definedName name="a_as_built_drawing">#REF!</definedName>
    <definedName name="a_atap_genteng_beton" localSheetId="0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1">' Ruko 2 Lantai Kombinasi'!AAAAA</definedName>
    <definedName name="AAAAA" localSheetId="0">' Ruko 2 Lantai Tengah'!AAAAA</definedName>
    <definedName name="AAAAA">[0]!AAAAA</definedName>
    <definedName name="AAAAAAAAAAA_11111111111111111" localSheetId="0">#REF!</definedName>
    <definedName name="AAAAAAAAAAA_11111111111111111">#REF!</definedName>
    <definedName name="AAAAAAAAAAAAAAAAAAAAAAAAAAAA" localSheetId="0">#REF!</definedName>
    <definedName name="AAAAAAAAAAAAAAAAAAAAAAAAAAAA">#REF!</definedName>
    <definedName name="aacianhable" localSheetId="0">#REF!</definedName>
    <definedName name="aacianhable">#REF!</definedName>
    <definedName name="Aanstm" localSheetId="1">#REF!</definedName>
    <definedName name="Aanstm" localSheetId="2">#REF!</definedName>
    <definedName name="Aanstm">#REF!</definedName>
    <definedName name="aax" localSheetId="1">#REF!</definedName>
    <definedName name="aax" localSheetId="2">#REF!</definedName>
    <definedName name="aax">#REF!</definedName>
    <definedName name="ab" localSheetId="1">#REF!</definedName>
    <definedName name="ab" localSheetId="2">#REF!</definedName>
    <definedName name="ab">#REF!</definedName>
    <definedName name="abc">#REF!</definedName>
    <definedName name="abch100" localSheetId="1">#REF!</definedName>
    <definedName name="abch100" localSheetId="2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 localSheetId="0">#REF!</definedName>
    <definedName name="ABCOR">#REF!</definedName>
    <definedName name="aber100" localSheetId="1">#REF!</definedName>
    <definedName name="aber100" localSheetId="0">#REF!</definedName>
    <definedName name="aber100" localSheetId="2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 localSheetId="0">#REF!</definedName>
    <definedName name="aber15" localSheetId="2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 localSheetId="0">#REF!</definedName>
    <definedName name="Aber150" localSheetId="2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 localSheetId="0">#REF!</definedName>
    <definedName name="aber2" localSheetId="2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 localSheetId="0">#REF!</definedName>
    <definedName name="aber20" localSheetId="2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 localSheetId="0">#REF!</definedName>
    <definedName name="aber25" localSheetId="2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 localSheetId="0">#REF!</definedName>
    <definedName name="aber32" localSheetId="2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 localSheetId="0">#REF!</definedName>
    <definedName name="aber4" localSheetId="2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 localSheetId="0">#REF!</definedName>
    <definedName name="aber40" localSheetId="2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 localSheetId="0">#REF!</definedName>
    <definedName name="aber50" localSheetId="2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 localSheetId="0">#REF!</definedName>
    <definedName name="Aber6" localSheetId="2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 localSheetId="0">#REF!</definedName>
    <definedName name="aber80" localSheetId="2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 localSheetId="0">#REF!</definedName>
    <definedName name="aberf100" localSheetId="2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 localSheetId="0">#REF!</definedName>
    <definedName name="aberf150" localSheetId="2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 localSheetId="0">#REF!</definedName>
    <definedName name="aberf4" localSheetId="2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 localSheetId="0">#REF!</definedName>
    <definedName name="aberf6" localSheetId="2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 localSheetId="0">#REF!</definedName>
    <definedName name="aberf80" localSheetId="2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 localSheetId="0">#REF!</definedName>
    <definedName name="ABESI">#REF!</definedName>
    <definedName name="abesi10" localSheetId="0">#REF!</definedName>
    <definedName name="abesi10">#REF!</definedName>
    <definedName name="abesi12" localSheetId="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 localSheetId="2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 localSheetId="0">#REF!</definedName>
    <definedName name="abfj150" localSheetId="2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 localSheetId="0">#REF!</definedName>
    <definedName name="abfj40" localSheetId="2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 localSheetId="0">#REF!</definedName>
    <definedName name="abfj50" localSheetId="2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 localSheetId="0">#REF!</definedName>
    <definedName name="abfl40" localSheetId="2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 localSheetId="0">#REF!</definedName>
    <definedName name="abft100" localSheetId="2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 localSheetId="0">#REF!</definedName>
    <definedName name="abft150" localSheetId="2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 localSheetId="0">#REF!</definedName>
    <definedName name="abft50" localSheetId="2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 localSheetId="0">#REF!</definedName>
    <definedName name="abfv100" localSheetId="2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 localSheetId="0">#REF!</definedName>
    <definedName name="abfv150" localSheetId="2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 localSheetId="0">#REF!</definedName>
    <definedName name="abfv50" localSheetId="2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 localSheetId="0">#REF!</definedName>
    <definedName name="abfv80" localSheetId="2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 localSheetId="0">#REF!</definedName>
    <definedName name="abgv100" localSheetId="2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 localSheetId="0">#REF!</definedName>
    <definedName name="abgv150" localSheetId="2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 localSheetId="0">#REF!</definedName>
    <definedName name="abgv20" localSheetId="2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 localSheetId="0">#REF!</definedName>
    <definedName name="abgv32" localSheetId="2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 localSheetId="0">#REF!</definedName>
    <definedName name="abgv40" localSheetId="2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 localSheetId="0">#REF!</definedName>
    <definedName name="abgv50" localSheetId="2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 localSheetId="0">#REF!</definedName>
    <definedName name="abka15" localSheetId="2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 localSheetId="0">#REF!</definedName>
    <definedName name="abpg" localSheetId="2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 localSheetId="0">#REF!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 localSheetId="0">#REF!</definedName>
    <definedName name="abwl" localSheetId="2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 localSheetId="0">#REF!</definedName>
    <definedName name="ABX" localSheetId="2">#REF!</definedName>
    <definedName name="ABX">#REF!</definedName>
    <definedName name="ac" localSheetId="0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 localSheetId="2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 localSheetId="0">#REF!</definedName>
    <definedName name="adhie">#REF!</definedName>
    <definedName name="ADX" localSheetId="1">#REF!</definedName>
    <definedName name="ADX" localSheetId="0">#REF!</definedName>
    <definedName name="ADX" localSheetId="2">#REF!</definedName>
    <definedName name="ADX">#REF!</definedName>
    <definedName name="AERIAL100">#REF!</definedName>
    <definedName name="AGAL">#REF!</definedName>
    <definedName name="ah" localSheetId="1">#REF!</definedName>
    <definedName name="ah" localSheetId="2">#REF!</definedName>
    <definedName name="ah">#REF!</definedName>
    <definedName name="ahrd100" localSheetId="1">#REF!</definedName>
    <definedName name="ahrd100" localSheetId="2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 localSheetId="0">#REF!</definedName>
    <definedName name="ahrd150" localSheetId="2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 localSheetId="0">#REF!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 localSheetId="0">#REF!</definedName>
    <definedName name="ahuf100" localSheetId="2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 localSheetId="0">#REF!</definedName>
    <definedName name="ahuf150" localSheetId="2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 localSheetId="0">#REF!</definedName>
    <definedName name="ahuf150ahuf150" localSheetId="2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 localSheetId="0">#REF!</definedName>
    <definedName name="akco100" localSheetId="2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 localSheetId="0">#REF!</definedName>
    <definedName name="akco150" localSheetId="2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 localSheetId="0">#REF!</definedName>
    <definedName name="akco80" localSheetId="2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 localSheetId="0">#REF!</definedName>
    <definedName name="akfd50" localSheetId="2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 localSheetId="0">#REF!</definedName>
    <definedName name="akfj100" localSheetId="2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 localSheetId="0">#REF!</definedName>
    <definedName name="akgv100" localSheetId="2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 localSheetId="0">#REF!</definedName>
    <definedName name="akgv80" localSheetId="2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 localSheetId="0">#REF!</definedName>
    <definedName name="akof100" localSheetId="2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 localSheetId="0">#REF!</definedName>
    <definedName name="akof150" localSheetId="2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 localSheetId="0">#REF!</definedName>
    <definedName name="akof4" localSheetId="2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 localSheetId="0">#REF!</definedName>
    <definedName name="akof6" localSheetId="2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 localSheetId="0">#REF!</definedName>
    <definedName name="akof80" localSheetId="2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 localSheetId="0">#REF!</definedName>
    <definedName name="akofl80" localSheetId="2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 localSheetId="0">#REF!</definedName>
    <definedName name="akogv100" localSheetId="2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 localSheetId="0">#REF!</definedName>
    <definedName name="akogv80" localSheetId="2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 localSheetId="0">#REF!</definedName>
    <definedName name="akusen">#REF!</definedName>
    <definedName name="akustik" localSheetId="0">#REF!</definedName>
    <definedName name="akustik">#REF!</definedName>
    <definedName name="al..foil.singl" localSheetId="0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[10]Ahs.1!$K$1271</definedName>
    <definedName name="ALL" localSheetId="0">#REF!</definedName>
    <definedName name="ALL">#REF!</definedName>
    <definedName name="alm" localSheetId="0">#REF!</definedName>
    <definedName name="alm">#REF!</definedName>
    <definedName name="alooo" localSheetId="1">' Ruko 2 Lantai Kombinasi'!alooo</definedName>
    <definedName name="alooo" localSheetId="0">' Ruko 2 Lantai Tengah'!alooo</definedName>
    <definedName name="alooo">[0]!alooo</definedName>
    <definedName name="aluc" localSheetId="0">#REF!</definedName>
    <definedName name="aluc">#REF!</definedName>
    <definedName name="am" localSheetId="0">#REF!</definedName>
    <definedName name="am">#REF!</definedName>
    <definedName name="am_30" localSheetId="0">#REF!</definedName>
    <definedName name="am_30">#REF!</definedName>
    <definedName name="am_grout">#REF!</definedName>
    <definedName name="amfm">[10]Ahs.1!$M$1149</definedName>
    <definedName name="AMnr04" localSheetId="0">#REF!</definedName>
    <definedName name="AMnr04">#REF!</definedName>
    <definedName name="AMPAR23" localSheetId="1">#REF!</definedName>
    <definedName name="AMPAR23" localSheetId="0">#REF!</definedName>
    <definedName name="AMPAR23" localSheetId="2">#REF!</definedName>
    <definedName name="AMPAR23">#REF!</definedName>
    <definedName name="AMPAR57" localSheetId="1">#REF!</definedName>
    <definedName name="AMPAR57" localSheetId="2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[10]Ahs.1!$K$1284</definedName>
    <definedName name="ant.ryp" localSheetId="0">#REF!</definedName>
    <definedName name="ant.ryp">#REF!</definedName>
    <definedName name="ANTIRAYAP" localSheetId="0">#REF!</definedName>
    <definedName name="ANTIRAYAP">#REF!</definedName>
    <definedName name="App" localSheetId="1">' Ruko 2 Lantai Kombinasi'!App</definedName>
    <definedName name="App" localSheetId="0">' Ruko 2 Lantai Tengah'!App</definedName>
    <definedName name="App">[0]!App</definedName>
    <definedName name="aproval" localSheetId="1">' Ruko 2 Lantai Kombinasi'!aproval</definedName>
    <definedName name="aproval" localSheetId="0">' Ruko 2 Lantai Tengah'!aproval</definedName>
    <definedName name="aproval">[0]!aproval</definedName>
    <definedName name="ARCHITECT" localSheetId="0">#REF!</definedName>
    <definedName name="ARCHITECT">#REF!</definedName>
    <definedName name="Armature" localSheetId="0">#REF!</definedName>
    <definedName name="Armature">#REF!</definedName>
    <definedName name="Ars" localSheetId="0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1">'[6]Bahan '!$F$141</definedName>
    <definedName name="Asbs4" localSheetId="0">'[6]Bahan '!$F$141</definedName>
    <definedName name="Asbs4" localSheetId="2">'[7]Bahan '!$F$141</definedName>
    <definedName name="Asbs4">'[8]Bahan '!$F$141</definedName>
    <definedName name="asder" localSheetId="1">#REF!</definedName>
    <definedName name="asder" localSheetId="0">#REF!</definedName>
    <definedName name="asder" localSheetId="2">#REF!</definedName>
    <definedName name="asder">#REF!</definedName>
    <definedName name="AsESO" localSheetId="1">'[6]Bahan '!$F$570</definedName>
    <definedName name="AsESO" localSheetId="0">'[6]Bahan '!$F$570</definedName>
    <definedName name="AsESO" localSheetId="2">'[7]Bahan '!$F$570</definedName>
    <definedName name="AsESO">'[8]Bahan '!$F$570</definedName>
    <definedName name="Aspalan" localSheetId="1">#REF!</definedName>
    <definedName name="Aspalan" localSheetId="0">#REF!</definedName>
    <definedName name="Aspalan" localSheetId="2">#REF!</definedName>
    <definedName name="Aspalan">#REF!</definedName>
    <definedName name="ATP" localSheetId="0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 localSheetId="2">#REF!</definedName>
    <definedName name="B">#REF!</definedName>
    <definedName name="B_1" localSheetId="1">#REF!</definedName>
    <definedName name="B_1" localSheetId="2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'[11]Daf 1'!$K$423</definedName>
    <definedName name="BAHAN" localSheetId="1">#REF!</definedName>
    <definedName name="BAHAN" localSheetId="0">#REF!</definedName>
    <definedName name="BAHAN" localSheetId="2">#REF!</definedName>
    <definedName name="BAHAN">#REF!</definedName>
    <definedName name="baja" localSheetId="0">#REF!</definedName>
    <definedName name="baja">#REF!</definedName>
    <definedName name="balok">#REF!</definedName>
    <definedName name="basaom" localSheetId="1">#REF!</definedName>
    <definedName name="basaom" localSheetId="2">#REF!</definedName>
    <definedName name="basaom">#REF!</definedName>
    <definedName name="basdim" localSheetId="1">#REF!</definedName>
    <definedName name="basdim" localSheetId="2">#REF!</definedName>
    <definedName name="basdim">#REF!</definedName>
    <definedName name="basdoc" localSheetId="1">#REF!</definedName>
    <definedName name="basdoc" localSheetId="2">#REF!</definedName>
    <definedName name="basdoc">#REF!</definedName>
    <definedName name="basfs" localSheetId="1">#REF!</definedName>
    <definedName name="basfs" localSheetId="2">#REF!</definedName>
    <definedName name="basfs">#REF!</definedName>
    <definedName name="basi" localSheetId="1">#REF!</definedName>
    <definedName name="basi" localSheetId="2">#REF!</definedName>
    <definedName name="basi">#REF!</definedName>
    <definedName name="basitc" localSheetId="1">#REF!</definedName>
    <definedName name="basitc" localSheetId="2">#REF!</definedName>
    <definedName name="basitc">#REF!</definedName>
    <definedName name="basrtu" localSheetId="1">#REF!</definedName>
    <definedName name="basrtu" localSheetId="2">#REF!</definedName>
    <definedName name="basrtu">#REF!</definedName>
    <definedName name="bastw" localSheetId="1">#REF!</definedName>
    <definedName name="bastw" localSheetId="2">#REF!</definedName>
    <definedName name="bastw">#REF!</definedName>
    <definedName name="Bata1" localSheetId="1">'[6]Bahan '!$F$33</definedName>
    <definedName name="Bata1" localSheetId="0">'[6]Bahan '!$F$33</definedName>
    <definedName name="Bata1" localSheetId="2">'[7]Bahan '!$F$33</definedName>
    <definedName name="Bata1">'[8]Bahan '!$F$33</definedName>
    <definedName name="Bata2" localSheetId="1">'[6]Bahan '!$F$34</definedName>
    <definedName name="Bata2" localSheetId="0">'[6]Bahan '!$F$34</definedName>
    <definedName name="Bata2" localSheetId="2">'[7]Bahan '!$F$34</definedName>
    <definedName name="Bata2">'[8]Bahan '!$F$34</definedName>
    <definedName name="bataco" localSheetId="0">#REF!</definedName>
    <definedName name="bataco">#REF!</definedName>
    <definedName name="BatAp" localSheetId="1">'[6]Bahan '!$F$19</definedName>
    <definedName name="BatAp" localSheetId="0">'[6]Bahan '!$F$19</definedName>
    <definedName name="BatAp" localSheetId="2">'[7]Bahan '!$F$19</definedName>
    <definedName name="BatAp">'[8]Bahan '!$F$19</definedName>
    <definedName name="batubat" localSheetId="0">#REF!</definedName>
    <definedName name="batubat">#REF!</definedName>
    <definedName name="batubel" localSheetId="0">#REF!</definedName>
    <definedName name="batubel">#REF!</definedName>
    <definedName name="batukali" localSheetId="0">#REF!</definedName>
    <definedName name="batukali">#REF!</definedName>
    <definedName name="BAX" localSheetId="1">#REF!</definedName>
    <definedName name="BAX" localSheetId="2">#REF!</definedName>
    <definedName name="BAX">#REF!</definedName>
    <definedName name="BBX" localSheetId="1">#REF!</definedName>
    <definedName name="BBX" localSheetId="2">#REF!</definedName>
    <definedName name="BBX">#REF!</definedName>
    <definedName name="bc">#REF!</definedName>
    <definedName name="BCX" localSheetId="1">#REF!</definedName>
    <definedName name="BCX" localSheetId="2">#REF!</definedName>
    <definedName name="BCX">#REF!</definedName>
    <definedName name="bdia6" localSheetId="1">#REF!</definedName>
    <definedName name="bdia6" localSheetId="2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 localSheetId="0">#REF!</definedName>
    <definedName name="bek_b">#REF!</definedName>
    <definedName name="bek_btc" localSheetId="0">#REF!</definedName>
    <definedName name="bek_btc">#REF!</definedName>
    <definedName name="bek_d" localSheetId="0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 localSheetId="2">#REF!</definedName>
    <definedName name="besi24">#REF!</definedName>
    <definedName name="besi39" localSheetId="1">#REF!</definedName>
    <definedName name="besi39" localSheetId="2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 localSheetId="2">#REF!</definedName>
    <definedName name="BesiU24">#REF!</definedName>
    <definedName name="BesiU39" localSheetId="1">#REF!</definedName>
    <definedName name="BesiU39" localSheetId="2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1">' Ruko 2 Lantai Kombinasi'!biaya</definedName>
    <definedName name="biaya" localSheetId="0">' Ruko 2 Lantai Tengah'!biaya</definedName>
    <definedName name="biaya">[0]!biaya</definedName>
    <definedName name="BJ" localSheetId="1">#REF!</definedName>
    <definedName name="BJ" localSheetId="0">#REF!</definedName>
    <definedName name="BJ" localSheetId="2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 localSheetId="0">#REF!</definedName>
    <definedName name="BJLS_ISL">#REF!</definedName>
    <definedName name="BJLS_ISL_DLM" localSheetId="0">#REF!</definedName>
    <definedName name="BJLS_ISL_DLM">#REF!</definedName>
    <definedName name="BJLS_NON_ISL" localSheetId="0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 localSheetId="2">#REF!</definedName>
    <definedName name="BkstMulti12">#REF!</definedName>
    <definedName name="BkstMulti9" localSheetId="1">#REF!</definedName>
    <definedName name="BkstMulti9" localSheetId="2">#REF!</definedName>
    <definedName name="BkstMulti9">#REF!</definedName>
    <definedName name="BkstPpn" localSheetId="1">#REF!</definedName>
    <definedName name="BkstPpn" localSheetId="2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1">'[6]Bahan '!$F$109</definedName>
    <definedName name="BlkBr" localSheetId="0">'[6]Bahan '!$F$109</definedName>
    <definedName name="BlkBr" localSheetId="2">'[7]Bahan '!$F$109</definedName>
    <definedName name="BlkBr">'[8]Bahan '!$F$109</definedName>
    <definedName name="BlkKb" localSheetId="1">'[6]Bahan '!$F$113</definedName>
    <definedName name="BlkKb" localSheetId="0">'[6]Bahan '!$F$113</definedName>
    <definedName name="BlkKb" localSheetId="2">'[7]Bahan '!$F$113</definedName>
    <definedName name="BlkKb">'[8]Bahan '!$F$113</definedName>
    <definedName name="BlkKm" localSheetId="1">'[6]Bahan '!$F$111</definedName>
    <definedName name="BlkKm" localSheetId="0">'[6]Bahan '!$F$111</definedName>
    <definedName name="BlkKm" localSheetId="2">'[7]Bahan '!$F$111</definedName>
    <definedName name="BlkKm">'[8]Bahan '!$F$111</definedName>
    <definedName name="BlkKs" localSheetId="1">'[6]Bahan '!$F$115</definedName>
    <definedName name="BlkKs" localSheetId="0">'[6]Bahan '!$F$115</definedName>
    <definedName name="BlkKs" localSheetId="2">'[7]Bahan '!$F$115</definedName>
    <definedName name="BlkKs">'[8]Bahan '!$F$115</definedName>
    <definedName name="bmcb" localSheetId="1">#REF!</definedName>
    <definedName name="bmcb" localSheetId="0">#REF!</definedName>
    <definedName name="bmcb" localSheetId="2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 localSheetId="0">#REF!</definedName>
    <definedName name="BNY">#REF!</definedName>
    <definedName name="bok1300600" localSheetId="0">#REF!</definedName>
    <definedName name="bok1300600">#REF!</definedName>
    <definedName name="bok14001000" localSheetId="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1">'[6]Bahan '!$F$241</definedName>
    <definedName name="Bondx" localSheetId="0">'[6]Bahan '!$F$241</definedName>
    <definedName name="Bondx" localSheetId="2">'[7]Bahan '!$F$241</definedName>
    <definedName name="Bondx">'[8]Bahan '!$F$241</definedName>
    <definedName name="book" localSheetId="1">' Ruko 2 Lantai Kombinasi'!book</definedName>
    <definedName name="book" localSheetId="0">' Ruko 2 Lantai Tengah'!book</definedName>
    <definedName name="book">[0]!book</definedName>
    <definedName name="book2" localSheetId="1">' Ruko 2 Lantai Kombinasi'!book2</definedName>
    <definedName name="book2" localSheetId="0">' Ruko 2 Lantai Tengah'!book2</definedName>
    <definedName name="book2">[0]!book2</definedName>
    <definedName name="book3" localSheetId="1">' Ruko 2 Lantai Kombinasi'!book3</definedName>
    <definedName name="book3" localSheetId="0">' Ruko 2 Lantai Tengah'!book3</definedName>
    <definedName name="book3">[0]!book3</definedName>
    <definedName name="BOQ" localSheetId="1">#REF!</definedName>
    <definedName name="BOQ" localSheetId="0">#REF!</definedName>
    <definedName name="BOQ" localSheetId="2">#REF!</definedName>
    <definedName name="BOQ">#REF!</definedName>
    <definedName name="BOR" localSheetId="0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 localSheetId="2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 localSheetId="0">#REF!</definedName>
    <definedName name="BS_isolasi">#REF!</definedName>
    <definedName name="bs3w" localSheetId="0">#REF!</definedName>
    <definedName name="bs3w">#REF!</definedName>
    <definedName name="bs40bakrie1" localSheetId="0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 localSheetId="2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1">'[6]Bahan '!$F$24</definedName>
    <definedName name="BtPch" localSheetId="0">'[6]Bahan '!$F$24</definedName>
    <definedName name="BtPch" localSheetId="2">'[7]Bahan '!$F$24</definedName>
    <definedName name="BtPch">'[8]Bahan '!$F$24</definedName>
    <definedName name="Bttph" localSheetId="1">'[6]Bahan '!$F$26</definedName>
    <definedName name="Bttph" localSheetId="0">'[6]Bahan '!$F$26</definedName>
    <definedName name="Bttph" localSheetId="2">'[7]Bahan '!$F$26</definedName>
    <definedName name="Bttph">'[8]Bahan '!$F$26</definedName>
    <definedName name="BTUB" localSheetId="0">#REF!</definedName>
    <definedName name="BTUB">#REF!</definedName>
    <definedName name="BU_24" localSheetId="1">'[6]Bahan '!$F$234</definedName>
    <definedName name="BU_24" localSheetId="0">'[6]Bahan '!$F$234</definedName>
    <definedName name="BU_24" localSheetId="2">'[7]Bahan '!$F$234</definedName>
    <definedName name="BU_24">'[8]Bahan '!$F$234</definedName>
    <definedName name="BU_39" localSheetId="1">'[6]Bahan '!$F$235</definedName>
    <definedName name="BU_39" localSheetId="0">'[6]Bahan '!$F$235</definedName>
    <definedName name="BU_39" localSheetId="2">'[7]Bahan '!$F$235</definedName>
    <definedName name="BU_39">'[8]Bahan '!$F$235</definedName>
    <definedName name="BUANG_T" localSheetId="0">#REF!</definedName>
    <definedName name="BUANG_T">#REF!</definedName>
    <definedName name="buangtnh" localSheetId="0">#REF!</definedName>
    <definedName name="buangtnh">#REF!</definedName>
    <definedName name="BUANGTNHGAL" localSheetId="0">#REF!</definedName>
    <definedName name="BUANGTNHGAL">#REF!</definedName>
    <definedName name="bulan">#REF!</definedName>
    <definedName name="bupati">#REF!</definedName>
    <definedName name="bvd0.5" localSheetId="1">'[12]DAF-2'!#REF!</definedName>
    <definedName name="bvd0.5" localSheetId="2">'[12]DAF-2'!#REF!</definedName>
    <definedName name="bvd0.5">'[12]DAF-2'!#REF!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'[12]DAF-2'!#REF!</definedName>
    <definedName name="bvd1.25" localSheetId="2">'[12]DAF-2'!#REF!</definedName>
    <definedName name="bvd1.25">'[12]DAF-2'!#REF!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'[12]DAF-2'!#REF!</definedName>
    <definedName name="bvd1.5" localSheetId="2">'[12]DAF-2'!#REF!</definedName>
    <definedName name="bvd1.5">'[12]DAF-2'!#REF!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 localSheetId="0">#REF!</definedName>
    <definedName name="C_">#REF!</definedName>
    <definedName name="C_1" localSheetId="1">#REF!</definedName>
    <definedName name="C_1" localSheetId="0">#REF!</definedName>
    <definedName name="C_1" localSheetId="2">#REF!</definedName>
    <definedName name="C_1">#REF!</definedName>
    <definedName name="C_2" localSheetId="1">#REF!</definedName>
    <definedName name="C_2" localSheetId="2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 localSheetId="0">#REF!</definedName>
    <definedName name="casf80" localSheetId="2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 localSheetId="0">#REF!</definedName>
    <definedName name="CAT">#REF!</definedName>
    <definedName name="CatBs" localSheetId="1">'[6]Bahan '!$F$99</definedName>
    <definedName name="CatBs" localSheetId="0">'[6]Bahan '!$F$99</definedName>
    <definedName name="CatBs" localSheetId="2">'[7]Bahan '!$F$99</definedName>
    <definedName name="CatBs">'[8]Bahan '!$F$99</definedName>
    <definedName name="catdsr" localSheetId="1">'[6]Bahan '!$F$66</definedName>
    <definedName name="catdsr" localSheetId="0">'[6]Bahan '!$F$66</definedName>
    <definedName name="catdsr" localSheetId="2">'[7]Bahan '!$F$66</definedName>
    <definedName name="catdsr">'[8]Bahan '!$F$66</definedName>
    <definedName name="CatIc" localSheetId="1">'[6]Bahan '!$F$61</definedName>
    <definedName name="CatIc" localSheetId="0">'[6]Bahan '!$F$61</definedName>
    <definedName name="CatIc" localSheetId="2">'[7]Bahan '!$F$61</definedName>
    <definedName name="CatIc">'[8]Bahan '!$F$61</definedName>
    <definedName name="catkayu" localSheetId="1">#REF!</definedName>
    <definedName name="catkayu" localSheetId="0">#REF!</definedName>
    <definedName name="catkayu" localSheetId="2">#REF!</definedName>
    <definedName name="catkayu">#REF!</definedName>
    <definedName name="CatKs" localSheetId="1">'[6]Bahan '!$F$98</definedName>
    <definedName name="CatKs" localSheetId="0">'[6]Bahan '!$F$98</definedName>
    <definedName name="CatKs" localSheetId="2">'[7]Bahan '!$F$98</definedName>
    <definedName name="CatKs">'[8]Bahan '!$F$98</definedName>
    <definedName name="CatSl" localSheetId="1">'[6]Bahan '!$F$63</definedName>
    <definedName name="CatSl" localSheetId="0">'[6]Bahan '!$F$63</definedName>
    <definedName name="CatSl" localSheetId="2">'[7]Bahan '!$F$63</definedName>
    <definedName name="CatSl">'[8]Bahan '!$F$63</definedName>
    <definedName name="CatVn" localSheetId="1">'[6]Bahan '!$F$62</definedName>
    <definedName name="CatVn" localSheetId="0">'[6]Bahan '!$F$62</definedName>
    <definedName name="CatVn" localSheetId="2">'[7]Bahan '!$F$62</definedName>
    <definedName name="CatVn">'[8]Bahan '!$F$62</definedName>
    <definedName name="cc" localSheetId="1">#REF!</definedName>
    <definedName name="cc" localSheetId="0">#REF!</definedName>
    <definedName name="cc" localSheetId="2">#REF!</definedName>
    <definedName name="cc">#REF!</definedName>
    <definedName name="cccr">[10]Ahs.1!$M$1189</definedName>
    <definedName name="CCF" localSheetId="0">#REF!</definedName>
    <definedName name="CCF">#REF!</definedName>
    <definedName name="CCTV" localSheetId="0">#REF!</definedName>
    <definedName name="CCTV">#REF!</definedName>
    <definedName name="CDL" localSheetId="0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 localSheetId="0">#REF!</definedName>
    <definedName name="CLUBHOUSE_12">#REF!</definedName>
    <definedName name="CN" localSheetId="0">#REF!</definedName>
    <definedName name="CN">#REF!</definedName>
    <definedName name="CO" localSheetId="0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 localSheetId="2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[10]Ahs.1!$I$1189</definedName>
    <definedName name="CSSSSSS" localSheetId="0">#REF!</definedName>
    <definedName name="CSSSSSS">#REF!</definedName>
    <definedName name="cstw" localSheetId="0">#REF!</definedName>
    <definedName name="cstw">#REF!</definedName>
    <definedName name="cu" localSheetId="0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 localSheetId="2">#REF!</definedName>
    <definedName name="D">#REF!</definedName>
    <definedName name="D_1" localSheetId="1">#REF!</definedName>
    <definedName name="D_1" localSheetId="2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 localSheetId="0">#REF!</definedName>
    <definedName name="D_9">#REF!</definedName>
    <definedName name="d_bataco" localSheetId="0">#REF!</definedName>
    <definedName name="d_bataco">#REF!</definedName>
    <definedName name="daa" localSheetId="1">#REF!</definedName>
    <definedName name="daa" localSheetId="2">#REF!</definedName>
    <definedName name="daa">#REF!</definedName>
    <definedName name="daadd">#REF!</definedName>
    <definedName name="Daf.4" localSheetId="1">#REF!</definedName>
    <definedName name="Daf.4" localSheetId="2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 localSheetId="2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 localSheetId="2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 localSheetId="2">#REF!</definedName>
    <definedName name="DBX">#REF!</definedName>
    <definedName name="dc">#REF!</definedName>
    <definedName name="dcd">[10]Ahs.1!$I$1163</definedName>
    <definedName name="DCX" localSheetId="1">#REF!</definedName>
    <definedName name="DCX" localSheetId="0">#REF!</definedName>
    <definedName name="DCX" localSheetId="2">#REF!</definedName>
    <definedName name="DCX">#REF!</definedName>
    <definedName name="dd" localSheetId="1">#REF!</definedName>
    <definedName name="dd" localSheetId="2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 localSheetId="2">#REF!</definedName>
    <definedName name="DDX">#REF!</definedName>
    <definedName name="dede">#REF!</definedName>
    <definedName name="def">#N/A</definedName>
    <definedName name="DETASIR" localSheetId="0">#REF!</definedName>
    <definedName name="DETASIR">#REF!</definedName>
    <definedName name="detib2100" localSheetId="1">#REF!</definedName>
    <definedName name="detib2100" localSheetId="0">#REF!</definedName>
    <definedName name="detib2100" localSheetId="2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 localSheetId="0">#REF!</definedName>
    <definedName name="detib2120" localSheetId="2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 localSheetId="0">#REF!</definedName>
    <definedName name="detib250" localSheetId="2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 localSheetId="0">#REF!</definedName>
    <definedName name="detib260" localSheetId="2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 localSheetId="0">#REF!</definedName>
    <definedName name="detib280" localSheetId="2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 localSheetId="0">#REF!</definedName>
    <definedName name="DETNEWDARMIL">#REF!</definedName>
    <definedName name="DETNEWDARSIPIL" localSheetId="0">#REF!</definedName>
    <definedName name="DETNEWDARSIPIL">#REF!</definedName>
    <definedName name="DETNEWNORMAL" localSheetId="0">#REF!</definedName>
    <definedName name="DETNEWNORMAL">#REF!</definedName>
    <definedName name="dewa">#REF!</definedName>
    <definedName name="DEWAT">#REF!</definedName>
    <definedName name="df" localSheetId="1">#REF!</definedName>
    <definedName name="df" localSheetId="2">#REF!</definedName>
    <definedName name="df">#REF!</definedName>
    <definedName name="DFD">#REF!</definedName>
    <definedName name="DFDF" localSheetId="1">#REF!</definedName>
    <definedName name="DFDF" localSheetId="2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 localSheetId="2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 localSheetId="0">#REF!</definedName>
    <definedName name="DIFF">#REF!</definedName>
    <definedName name="diffuser" localSheetId="0">#REF!</definedName>
    <definedName name="diffuser">#REF!</definedName>
    <definedName name="DILATASI" localSheetId="0">#REF!</definedName>
    <definedName name="DILATASI">#REF!</definedName>
    <definedName name="disc">#REF!</definedName>
    <definedName name="DISKON">#REF!</definedName>
    <definedName name="dka" localSheetId="1">#REF!</definedName>
    <definedName name="dka" localSheetId="2">#REF!</definedName>
    <definedName name="dka">#REF!</definedName>
    <definedName name="dkk" localSheetId="1">#REF!</definedName>
    <definedName name="dkk" localSheetId="2">#REF!</definedName>
    <definedName name="dkk">#REF!</definedName>
    <definedName name="DKKONV">#REF!</definedName>
    <definedName name="dl20dl">#REF!</definedName>
    <definedName name="dldl1100">'[13]Isolasi Luar Dalam'!$N$46</definedName>
    <definedName name="dldl160">'[13]Isolasi Luar Dalam'!$L$46</definedName>
    <definedName name="dldl180">'[13]Isolasi Luar Dalam'!$M$46</definedName>
    <definedName name="dldlg100">'[13]Isolasi Luar Dalam'!$N$23</definedName>
    <definedName name="DLEPL2X13" localSheetId="0">#REF!</definedName>
    <definedName name="DLEPL2X13">#REF!</definedName>
    <definedName name="dlh20c" localSheetId="0">#REF!</definedName>
    <definedName name="dlh20c">#REF!</definedName>
    <definedName name="dlh20nb" localSheetId="0">#REF!</definedName>
    <definedName name="dlh20nb">#REF!</definedName>
    <definedName name="dlh50nb">#REF!</definedName>
    <definedName name="dllg100">'[13]Isolasi Luar'!$N$342</definedName>
    <definedName name="dllg120">'[13]Isolasi Luar'!$O$342</definedName>
    <definedName name="dllg50">'[13]Isolasi Luar'!$K$342</definedName>
    <definedName name="dllg60">'[13]Isolasi Luar'!$L$342</definedName>
    <definedName name="dllg80">'[13]Isolasi Luar'!$M$342</definedName>
    <definedName name="dlpar150" localSheetId="0">#REF!</definedName>
    <definedName name="dlpar150">#REF!</definedName>
    <definedName name="dlpar38120" localSheetId="1">#REF!</definedName>
    <definedName name="dlpar38120" localSheetId="0">#REF!</definedName>
    <definedName name="dlpar38120" localSheetId="2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 localSheetId="0">#REF!</definedName>
    <definedName name="dlpar56150">#REF!</definedName>
    <definedName name="dlpar75" localSheetId="0">#REF!</definedName>
    <definedName name="dlpar75">#REF!</definedName>
    <definedName name="dlpl18" localSheetId="0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 localSheetId="2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 localSheetId="0">#REF!</definedName>
    <definedName name="dlplc13wbimc" localSheetId="2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 localSheetId="0">#REF!</definedName>
    <definedName name="dlplc2x13">#REF!</definedName>
    <definedName name="dlplc2x13nb" localSheetId="0">#REF!</definedName>
    <definedName name="dlplc2x13nb">#REF!</definedName>
    <definedName name="dlwwh20" localSheetId="0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1">'[6]Bahan '!$F$93</definedName>
    <definedName name="DmpKc" localSheetId="0">'[6]Bahan '!$F$93</definedName>
    <definedName name="DmpKc" localSheetId="2">'[7]Bahan '!$F$93</definedName>
    <definedName name="DmpKc">'[8]Bahan '!$F$93</definedName>
    <definedName name="Dmppr" localSheetId="1">'[6]Bahan '!$F$83</definedName>
    <definedName name="Dmppr" localSheetId="0">'[6]Bahan '!$F$83</definedName>
    <definedName name="Dmppr" localSheetId="2">'[7]Bahan '!$F$83</definedName>
    <definedName name="Dmppr">'[8]Bahan '!$F$83</definedName>
    <definedName name="DODOL" localSheetId="0">#REF!</definedName>
    <definedName name="DODOL">#REF!</definedName>
    <definedName name="DOKA" localSheetId="0">#REF!</definedName>
    <definedName name="DOKA">#REF!</definedName>
    <definedName name="dolken" localSheetId="0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'[14]D &amp; W sizes'!$B$3:$D$35</definedName>
    <definedName name="dpa" localSheetId="1">#REF!</definedName>
    <definedName name="dpa" localSheetId="0">#REF!</definedName>
    <definedName name="dpa" localSheetId="2">#REF!</definedName>
    <definedName name="dpa">#REF!</definedName>
    <definedName name="dpk" localSheetId="1">#REF!</definedName>
    <definedName name="dpk" localSheetId="2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 localSheetId="2">#REF!</definedName>
    <definedName name="drilb2100">#REF!</definedName>
    <definedName name="drilb2120" localSheetId="1">#REF!</definedName>
    <definedName name="drilb2120" localSheetId="2">#REF!</definedName>
    <definedName name="drilb2120">#REF!</definedName>
    <definedName name="drilb250" localSheetId="1">#REF!</definedName>
    <definedName name="drilb250" localSheetId="2">#REF!</definedName>
    <definedName name="drilb250">#REF!</definedName>
    <definedName name="drilb260" localSheetId="1">#REF!</definedName>
    <definedName name="drilb260" localSheetId="2">#REF!</definedName>
    <definedName name="drilb260">#REF!</definedName>
    <definedName name="drilb280" localSheetId="1">#REF!</definedName>
    <definedName name="drilb280" localSheetId="2">#REF!</definedName>
    <definedName name="drilb280">#REF!</definedName>
    <definedName name="drildl3a100" localSheetId="1">#REF!</definedName>
    <definedName name="drildl3a100" localSheetId="2">#REF!</definedName>
    <definedName name="drildl3a100">#REF!</definedName>
    <definedName name="drildl3a120" localSheetId="1">#REF!</definedName>
    <definedName name="drildl3a120" localSheetId="2">#REF!</definedName>
    <definedName name="drildl3a120">#REF!</definedName>
    <definedName name="drildl3a50" localSheetId="1">#REF!</definedName>
    <definedName name="drildl3a50" localSheetId="2">#REF!</definedName>
    <definedName name="drildl3a50">#REF!</definedName>
    <definedName name="drildl3a60" localSheetId="1">#REF!</definedName>
    <definedName name="drildl3a60" localSheetId="2">#REF!</definedName>
    <definedName name="drildl3a60">#REF!</definedName>
    <definedName name="drildl3a80" localSheetId="1">#REF!</definedName>
    <definedName name="drildl3a80" localSheetId="2">#REF!</definedName>
    <definedName name="drildl3a80">#REF!</definedName>
    <definedName name="drill1100" localSheetId="1">#REF!</definedName>
    <definedName name="drill1100" localSheetId="2">#REF!</definedName>
    <definedName name="drill1100">#REF!</definedName>
    <definedName name="drill1120" localSheetId="1">#REF!</definedName>
    <definedName name="drill1120" localSheetId="2">#REF!</definedName>
    <definedName name="drill1120">#REF!</definedName>
    <definedName name="drill150" localSheetId="1">#REF!</definedName>
    <definedName name="drill150" localSheetId="2">#REF!</definedName>
    <definedName name="drill150">#REF!</definedName>
    <definedName name="drill160" localSheetId="1">#REF!</definedName>
    <definedName name="drill160" localSheetId="2">#REF!</definedName>
    <definedName name="drill160">#REF!</definedName>
    <definedName name="drill180" localSheetId="1">#REF!</definedName>
    <definedName name="drill180" localSheetId="2">#REF!</definedName>
    <definedName name="drill180">#REF!</definedName>
    <definedName name="drill3100" localSheetId="1">#REF!</definedName>
    <definedName name="drill3100" localSheetId="2">#REF!</definedName>
    <definedName name="drill3100">#REF!</definedName>
    <definedName name="drill3120" localSheetId="1">#REF!</definedName>
    <definedName name="drill3120" localSheetId="2">#REF!</definedName>
    <definedName name="drill3120">#REF!</definedName>
    <definedName name="drill350" localSheetId="1">#REF!</definedName>
    <definedName name="drill350" localSheetId="2">#REF!</definedName>
    <definedName name="drill350">#REF!</definedName>
    <definedName name="drill360" localSheetId="1">#REF!</definedName>
    <definedName name="drill360" localSheetId="2">#REF!</definedName>
    <definedName name="drill360">#REF!</definedName>
    <definedName name="drill380" localSheetId="1">#REF!</definedName>
    <definedName name="drill380" localSheetId="2">#REF!</definedName>
    <definedName name="drill380">#REF!</definedName>
    <definedName name="drill5100" localSheetId="1">#REF!</definedName>
    <definedName name="drill5100" localSheetId="2">#REF!</definedName>
    <definedName name="drill5100">#REF!</definedName>
    <definedName name="drill5120" localSheetId="1">#REF!</definedName>
    <definedName name="drill5120" localSheetId="2">#REF!</definedName>
    <definedName name="drill5120">#REF!</definedName>
    <definedName name="drill550" localSheetId="1">#REF!</definedName>
    <definedName name="drill550" localSheetId="2">#REF!</definedName>
    <definedName name="drill550">#REF!</definedName>
    <definedName name="drill560" localSheetId="1">#REF!</definedName>
    <definedName name="drill560" localSheetId="2">#REF!</definedName>
    <definedName name="drill560">#REF!</definedName>
    <definedName name="drill580" localSheetId="1">#REF!</definedName>
    <definedName name="drill580" localSheetId="2">#REF!</definedName>
    <definedName name="drill580">#REF!</definedName>
    <definedName name="drill5a100" localSheetId="1">#REF!</definedName>
    <definedName name="drill5a100" localSheetId="2">#REF!</definedName>
    <definedName name="drill5a100">#REF!</definedName>
    <definedName name="drill5a120" localSheetId="1">#REF!</definedName>
    <definedName name="drill5a120" localSheetId="2">#REF!</definedName>
    <definedName name="drill5a120">#REF!</definedName>
    <definedName name="drill5a50" localSheetId="1">#REF!</definedName>
    <definedName name="drill5a50" localSheetId="2">#REF!</definedName>
    <definedName name="drill5a50">#REF!</definedName>
    <definedName name="drill5a60" localSheetId="1">#REF!</definedName>
    <definedName name="drill5a60" localSheetId="2">#REF!</definedName>
    <definedName name="drill5a60">#REF!</definedName>
    <definedName name="drill5a80" localSheetId="1">#REF!</definedName>
    <definedName name="drill5a80" localSheetId="2">#REF!</definedName>
    <definedName name="drill5a80">#REF!</definedName>
    <definedName name="drill6a100" localSheetId="1">#REF!</definedName>
    <definedName name="drill6a100" localSheetId="2">#REF!</definedName>
    <definedName name="drill6a100">#REF!</definedName>
    <definedName name="drill6a120" localSheetId="1">#REF!</definedName>
    <definedName name="drill6a120" localSheetId="2">#REF!</definedName>
    <definedName name="drill6a120">#REF!</definedName>
    <definedName name="drill6a50" localSheetId="1">#REF!</definedName>
    <definedName name="drill6a50" localSheetId="2">#REF!</definedName>
    <definedName name="drill6a50">#REF!</definedName>
    <definedName name="drill6a60" localSheetId="1">#REF!</definedName>
    <definedName name="drill6a60" localSheetId="2">#REF!</definedName>
    <definedName name="drill6a60">#REF!</definedName>
    <definedName name="drill6a80" localSheetId="1">#REF!</definedName>
    <definedName name="drill6a80" localSheetId="2">#REF!</definedName>
    <definedName name="drill6a80">#REF!</definedName>
    <definedName name="drillug100" localSheetId="1">#REF!</definedName>
    <definedName name="drillug100" localSheetId="2">#REF!</definedName>
    <definedName name="drillug100">#REF!</definedName>
    <definedName name="drillug120" localSheetId="1">#REF!</definedName>
    <definedName name="drillug120" localSheetId="2">#REF!</definedName>
    <definedName name="drillug120">#REF!</definedName>
    <definedName name="drillug50" localSheetId="1">#REF!</definedName>
    <definedName name="drillug50" localSheetId="2">#REF!</definedName>
    <definedName name="drillug50">#REF!</definedName>
    <definedName name="drillug60" localSheetId="1">#REF!</definedName>
    <definedName name="drillug60" localSheetId="2">#REF!</definedName>
    <definedName name="drillug60">#REF!</definedName>
    <definedName name="drillug80" localSheetId="1">#REF!</definedName>
    <definedName name="drillug80" localSheetId="2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 localSheetId="2">#REF!</definedName>
    <definedName name="dsilb2100">#REF!</definedName>
    <definedName name="dsilb2120" localSheetId="1">#REF!</definedName>
    <definedName name="dsilb2120" localSheetId="2">#REF!</definedName>
    <definedName name="dsilb2120">#REF!</definedName>
    <definedName name="dsilb250" localSheetId="1">#REF!</definedName>
    <definedName name="dsilb250" localSheetId="2">#REF!</definedName>
    <definedName name="dsilb250">#REF!</definedName>
    <definedName name="dsilb260" localSheetId="1">#REF!</definedName>
    <definedName name="dsilb260" localSheetId="2">#REF!</definedName>
    <definedName name="dsilb260">#REF!</definedName>
    <definedName name="dsilb280" localSheetId="1">#REF!</definedName>
    <definedName name="dsilb280" localSheetId="2">#REF!</definedName>
    <definedName name="dsilb280">#REF!</definedName>
    <definedName name="dsildb2100" localSheetId="1">#REF!</definedName>
    <definedName name="dsildb2100" localSheetId="2">#REF!</definedName>
    <definedName name="dsildb2100">#REF!</definedName>
    <definedName name="dsildb2120" localSheetId="1">#REF!</definedName>
    <definedName name="dsildb2120" localSheetId="2">#REF!</definedName>
    <definedName name="dsildb2120">#REF!</definedName>
    <definedName name="dsildb250" localSheetId="1">#REF!</definedName>
    <definedName name="dsildb250" localSheetId="2">#REF!</definedName>
    <definedName name="dsildb250">#REF!</definedName>
    <definedName name="dsildb260" localSheetId="1">#REF!</definedName>
    <definedName name="dsildb260" localSheetId="2">#REF!</definedName>
    <definedName name="dsildb260">#REF!</definedName>
    <definedName name="dsildb280" localSheetId="1">#REF!</definedName>
    <definedName name="dsildb280" localSheetId="2">#REF!</definedName>
    <definedName name="dsildb280">#REF!</definedName>
    <definedName name="dsildl1100" localSheetId="1">#REF!</definedName>
    <definedName name="dsildl1100" localSheetId="2">#REF!</definedName>
    <definedName name="dsildl1100">#REF!</definedName>
    <definedName name="dsildl1120" localSheetId="1">#REF!</definedName>
    <definedName name="dsildl1120" localSheetId="2">#REF!</definedName>
    <definedName name="dsildl1120">#REF!</definedName>
    <definedName name="dsildl150" localSheetId="1">#REF!</definedName>
    <definedName name="dsildl150" localSheetId="2">#REF!</definedName>
    <definedName name="dsildl150">#REF!</definedName>
    <definedName name="dsildl160" localSheetId="1">#REF!</definedName>
    <definedName name="dsildl160" localSheetId="2">#REF!</definedName>
    <definedName name="dsildl160">#REF!</definedName>
    <definedName name="dsildl180" localSheetId="1">#REF!</definedName>
    <definedName name="dsildl180" localSheetId="2">#REF!</definedName>
    <definedName name="dsildl180">#REF!</definedName>
    <definedName name="dsildl3100" localSheetId="1">#REF!</definedName>
    <definedName name="dsildl3100" localSheetId="2">#REF!</definedName>
    <definedName name="dsildl3100">#REF!</definedName>
    <definedName name="dsildl3120" localSheetId="1">#REF!</definedName>
    <definedName name="dsildl3120" localSheetId="2">#REF!</definedName>
    <definedName name="dsildl3120">#REF!</definedName>
    <definedName name="dsildl350" localSheetId="1">#REF!</definedName>
    <definedName name="dsildl350" localSheetId="2">#REF!</definedName>
    <definedName name="dsildl350">#REF!</definedName>
    <definedName name="dsildl360" localSheetId="1">#REF!</definedName>
    <definedName name="dsildl360" localSheetId="2">#REF!</definedName>
    <definedName name="dsildl360">#REF!</definedName>
    <definedName name="dsildl380" localSheetId="1">#REF!</definedName>
    <definedName name="dsildl380" localSheetId="2">#REF!</definedName>
    <definedName name="dsildl380">#REF!</definedName>
    <definedName name="dsildl3a100" localSheetId="1">#REF!</definedName>
    <definedName name="dsildl3a100" localSheetId="2">#REF!</definedName>
    <definedName name="dsildl3a100">#REF!</definedName>
    <definedName name="dsildl3a120" localSheetId="1">#REF!</definedName>
    <definedName name="dsildl3a120" localSheetId="2">#REF!</definedName>
    <definedName name="dsildl3a120">#REF!</definedName>
    <definedName name="dsildl3a50" localSheetId="1">#REF!</definedName>
    <definedName name="dsildl3a50" localSheetId="2">#REF!</definedName>
    <definedName name="dsildl3a50">#REF!</definedName>
    <definedName name="dsildl3a60" localSheetId="1">#REF!</definedName>
    <definedName name="dsildl3a60" localSheetId="2">#REF!</definedName>
    <definedName name="dsildl3a60">#REF!</definedName>
    <definedName name="dsildl3a80" localSheetId="1">#REF!</definedName>
    <definedName name="dsildl3a80" localSheetId="2">#REF!</definedName>
    <definedName name="dsildl3a80">#REF!</definedName>
    <definedName name="dsildl5100" localSheetId="1">#REF!</definedName>
    <definedName name="dsildl5100" localSheetId="2">#REF!</definedName>
    <definedName name="dsildl5100">#REF!</definedName>
    <definedName name="dsildl5120" localSheetId="1">#REF!</definedName>
    <definedName name="dsildl5120" localSheetId="2">#REF!</definedName>
    <definedName name="dsildl5120">#REF!</definedName>
    <definedName name="dsildl550" localSheetId="1">#REF!</definedName>
    <definedName name="dsildl550" localSheetId="2">#REF!</definedName>
    <definedName name="dsildl550">#REF!</definedName>
    <definedName name="dsildl560" localSheetId="1">#REF!</definedName>
    <definedName name="dsildl560" localSheetId="2">#REF!</definedName>
    <definedName name="dsildl560">#REF!</definedName>
    <definedName name="dsildl580" localSheetId="1">#REF!</definedName>
    <definedName name="dsildl580" localSheetId="2">#REF!</definedName>
    <definedName name="dsildl580">#REF!</definedName>
    <definedName name="dsildl5a100" localSheetId="1">#REF!</definedName>
    <definedName name="dsildl5a100" localSheetId="2">#REF!</definedName>
    <definedName name="dsildl5a100">#REF!</definedName>
    <definedName name="dsildl5a120" localSheetId="1">#REF!</definedName>
    <definedName name="dsildl5a120" localSheetId="2">#REF!</definedName>
    <definedName name="dsildl5a120">#REF!</definedName>
    <definedName name="dsildl5a50" localSheetId="1">#REF!</definedName>
    <definedName name="dsildl5a50" localSheetId="2">#REF!</definedName>
    <definedName name="dsildl5a50">#REF!</definedName>
    <definedName name="dsildl5a60" localSheetId="1">#REF!</definedName>
    <definedName name="dsildl5a60" localSheetId="2">#REF!</definedName>
    <definedName name="dsildl5a60">#REF!</definedName>
    <definedName name="dsildl5a80" localSheetId="1">#REF!</definedName>
    <definedName name="dsildl5a80" localSheetId="2">#REF!</definedName>
    <definedName name="dsildl5a80">#REF!</definedName>
    <definedName name="dsildl6a100" localSheetId="1">#REF!</definedName>
    <definedName name="dsildl6a100" localSheetId="2">#REF!</definedName>
    <definedName name="dsildl6a100">#REF!</definedName>
    <definedName name="dsildl6a120" localSheetId="1">#REF!</definedName>
    <definedName name="dsildl6a120" localSheetId="2">#REF!</definedName>
    <definedName name="dsildl6a120">#REF!</definedName>
    <definedName name="dsildl6a50" localSheetId="1">#REF!</definedName>
    <definedName name="dsildl6a50" localSheetId="2">#REF!</definedName>
    <definedName name="dsildl6a50">#REF!</definedName>
    <definedName name="dsildl6a60" localSheetId="1">#REF!</definedName>
    <definedName name="dsildl6a60" localSheetId="2">#REF!</definedName>
    <definedName name="dsildl6a60">#REF!</definedName>
    <definedName name="dsildl6a80" localSheetId="1">#REF!</definedName>
    <definedName name="dsildl6a80" localSheetId="2">#REF!</definedName>
    <definedName name="dsildl6a80">#REF!</definedName>
    <definedName name="dsildlug100" localSheetId="1">#REF!</definedName>
    <definedName name="dsildlug100" localSheetId="2">#REF!</definedName>
    <definedName name="dsildlug100">#REF!</definedName>
    <definedName name="dsildlug120" localSheetId="1">#REF!</definedName>
    <definedName name="dsildlug120" localSheetId="2">#REF!</definedName>
    <definedName name="dsildlug120">#REF!</definedName>
    <definedName name="dsildlug50" localSheetId="1">#REF!</definedName>
    <definedName name="dsildlug50" localSheetId="2">#REF!</definedName>
    <definedName name="dsildlug50">#REF!</definedName>
    <definedName name="dsildlug60" localSheetId="1">#REF!</definedName>
    <definedName name="dsildlug60" localSheetId="2">#REF!</definedName>
    <definedName name="dsildlug60">#REF!</definedName>
    <definedName name="dsildlug80" localSheetId="1">#REF!</definedName>
    <definedName name="dsildlug80" localSheetId="2">#REF!</definedName>
    <definedName name="dsildlug80">#REF!</definedName>
    <definedName name="dsill1100" localSheetId="1">#REF!</definedName>
    <definedName name="dsill1100" localSheetId="2">#REF!</definedName>
    <definedName name="dsill1100">#REF!</definedName>
    <definedName name="dsill1120" localSheetId="1">#REF!</definedName>
    <definedName name="dsill1120" localSheetId="2">#REF!</definedName>
    <definedName name="dsill1120">#REF!</definedName>
    <definedName name="dsill150" localSheetId="1">#REF!</definedName>
    <definedName name="dsill150" localSheetId="2">#REF!</definedName>
    <definedName name="dsill150">#REF!</definedName>
    <definedName name="dsill160" localSheetId="1">#REF!</definedName>
    <definedName name="dsill160" localSheetId="2">#REF!</definedName>
    <definedName name="dsill160">#REF!</definedName>
    <definedName name="dsill180" localSheetId="1">#REF!</definedName>
    <definedName name="dsill180" localSheetId="2">#REF!</definedName>
    <definedName name="dsill180">#REF!</definedName>
    <definedName name="dsill3100" localSheetId="1">#REF!</definedName>
    <definedName name="dsill3100" localSheetId="2">#REF!</definedName>
    <definedName name="dsill3100">#REF!</definedName>
    <definedName name="dsill3120" localSheetId="1">#REF!</definedName>
    <definedName name="dsill3120" localSheetId="2">#REF!</definedName>
    <definedName name="dsill3120">#REF!</definedName>
    <definedName name="dsill350" localSheetId="1">#REF!</definedName>
    <definedName name="dsill350" localSheetId="2">#REF!</definedName>
    <definedName name="dsill350">#REF!</definedName>
    <definedName name="dsill360" localSheetId="1">#REF!</definedName>
    <definedName name="dsill360" localSheetId="2">#REF!</definedName>
    <definedName name="dsill360">#REF!</definedName>
    <definedName name="dsill380" localSheetId="1">#REF!</definedName>
    <definedName name="dsill380" localSheetId="2">#REF!</definedName>
    <definedName name="dsill380">#REF!</definedName>
    <definedName name="dsill3a100" localSheetId="1">#REF!</definedName>
    <definedName name="dsill3a100" localSheetId="2">#REF!</definedName>
    <definedName name="dsill3a100">#REF!</definedName>
    <definedName name="dsill3a120" localSheetId="1">#REF!</definedName>
    <definedName name="dsill3a120" localSheetId="2">#REF!</definedName>
    <definedName name="dsill3a120">#REF!</definedName>
    <definedName name="dsill3a50" localSheetId="1">#REF!</definedName>
    <definedName name="dsill3a50" localSheetId="2">#REF!</definedName>
    <definedName name="dsill3a50">#REF!</definedName>
    <definedName name="dsill3a60" localSheetId="1">#REF!</definedName>
    <definedName name="dsill3a60" localSheetId="2">#REF!</definedName>
    <definedName name="dsill3a60">#REF!</definedName>
    <definedName name="dsill3a80" localSheetId="1">#REF!</definedName>
    <definedName name="dsill3a80" localSheetId="2">#REF!</definedName>
    <definedName name="dsill3a80">#REF!</definedName>
    <definedName name="dsill5100" localSheetId="1">#REF!</definedName>
    <definedName name="dsill5100" localSheetId="2">#REF!</definedName>
    <definedName name="dsill5100">#REF!</definedName>
    <definedName name="dsill5120" localSheetId="1">#REF!</definedName>
    <definedName name="dsill5120" localSheetId="2">#REF!</definedName>
    <definedName name="dsill5120">#REF!</definedName>
    <definedName name="dsill550" localSheetId="1">#REF!</definedName>
    <definedName name="dsill550" localSheetId="2">#REF!</definedName>
    <definedName name="dsill550">#REF!</definedName>
    <definedName name="dsill560" localSheetId="1">#REF!</definedName>
    <definedName name="dsill560" localSheetId="2">#REF!</definedName>
    <definedName name="dsill560">#REF!</definedName>
    <definedName name="dsill580" localSheetId="1">#REF!</definedName>
    <definedName name="dsill580" localSheetId="2">#REF!</definedName>
    <definedName name="dsill580">#REF!</definedName>
    <definedName name="dsill5a100" localSheetId="1">#REF!</definedName>
    <definedName name="dsill5a100" localSheetId="2">#REF!</definedName>
    <definedName name="dsill5a100">#REF!</definedName>
    <definedName name="dsill5a120" localSheetId="1">#REF!</definedName>
    <definedName name="dsill5a120" localSheetId="2">#REF!</definedName>
    <definedName name="dsill5a120">#REF!</definedName>
    <definedName name="dsill5a50" localSheetId="1">#REF!</definedName>
    <definedName name="dsill5a50" localSheetId="2">#REF!</definedName>
    <definedName name="dsill5a50">#REF!</definedName>
    <definedName name="dsill5a60" localSheetId="1">#REF!</definedName>
    <definedName name="dsill5a60" localSheetId="2">#REF!</definedName>
    <definedName name="dsill5a60">#REF!</definedName>
    <definedName name="dsill5a80" localSheetId="1">#REF!</definedName>
    <definedName name="dsill5a80" localSheetId="2">#REF!</definedName>
    <definedName name="dsill5a80">#REF!</definedName>
    <definedName name="dsill6a100" localSheetId="1">#REF!</definedName>
    <definedName name="dsill6a100" localSheetId="2">#REF!</definedName>
    <definedName name="dsill6a100">#REF!</definedName>
    <definedName name="dsill6a120" localSheetId="1">#REF!</definedName>
    <definedName name="dsill6a120" localSheetId="2">#REF!</definedName>
    <definedName name="dsill6a120">#REF!</definedName>
    <definedName name="dsill6a50" localSheetId="1">#REF!</definedName>
    <definedName name="dsill6a50" localSheetId="2">#REF!</definedName>
    <definedName name="dsill6a50">#REF!</definedName>
    <definedName name="dsill6a60" localSheetId="1">#REF!</definedName>
    <definedName name="dsill6a60" localSheetId="2">#REF!</definedName>
    <definedName name="dsill6a60">#REF!</definedName>
    <definedName name="dsill6a80" localSheetId="1">#REF!</definedName>
    <definedName name="dsill6a80" localSheetId="2">#REF!</definedName>
    <definedName name="dsill6a80">#REF!</definedName>
    <definedName name="dsillug100" localSheetId="1">#REF!</definedName>
    <definedName name="dsillug100" localSheetId="2">#REF!</definedName>
    <definedName name="dsillug100">#REF!</definedName>
    <definedName name="dsillug120" localSheetId="1">#REF!</definedName>
    <definedName name="dsillug120" localSheetId="2">#REF!</definedName>
    <definedName name="dsillug120">#REF!</definedName>
    <definedName name="dsillug50" localSheetId="1">#REF!</definedName>
    <definedName name="dsillug50" localSheetId="2">#REF!</definedName>
    <definedName name="dsillug50">#REF!</definedName>
    <definedName name="dsillug60" localSheetId="1">#REF!</definedName>
    <definedName name="dsillug60" localSheetId="2">#REF!</definedName>
    <definedName name="dsillug60">#REF!</definedName>
    <definedName name="dsillug80" localSheetId="1">#REF!</definedName>
    <definedName name="dsillug80" localSheetId="2">#REF!</definedName>
    <definedName name="dsillug80">#REF!</definedName>
    <definedName name="dstib2100" localSheetId="1">#REF!</definedName>
    <definedName name="dstib2100" localSheetId="2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 localSheetId="0">#REF!</definedName>
    <definedName name="dstib2120" localSheetId="2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 localSheetId="0">#REF!</definedName>
    <definedName name="dstib250" localSheetId="2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 localSheetId="0">#REF!</definedName>
    <definedName name="dstib260" localSheetId="2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 localSheetId="0">#REF!</definedName>
    <definedName name="dstib280" localSheetId="2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 localSheetId="0">#REF!</definedName>
    <definedName name="DTC10X2X0P6">#REF!</definedName>
    <definedName name="DTC120X2X0P6" localSheetId="0">#REF!</definedName>
    <definedName name="DTC120X2X0P6">#REF!</definedName>
    <definedName name="DTC150X2X0P6" localSheetId="0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 localSheetId="2">#REF!</definedName>
    <definedName name="dzb">#REF!</definedName>
    <definedName name="E" localSheetId="1">#REF!</definedName>
    <definedName name="E" localSheetId="2">#REF!</definedName>
    <definedName name="E">#REF!</definedName>
    <definedName name="E_1" localSheetId="1">#REF!</definedName>
    <definedName name="E_1" localSheetId="2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 localSheetId="2">#REF!</definedName>
    <definedName name="ee">#REF!</definedName>
    <definedName name="EEE">#REF!</definedName>
    <definedName name="EEX" localSheetId="1">#REF!</definedName>
    <definedName name="EEX" localSheetId="2">#REF!</definedName>
    <definedName name="EEX">#REF!</definedName>
    <definedName name="efg">[10]Ahs.2!$L$371</definedName>
    <definedName name="EFX" localSheetId="1">#REF!</definedName>
    <definedName name="EFX" localSheetId="0">#REF!</definedName>
    <definedName name="EFX" localSheetId="2">#REF!</definedName>
    <definedName name="EFX">#REF!</definedName>
    <definedName name="eg" localSheetId="1">#REF!</definedName>
    <definedName name="eg" localSheetId="2">#REF!</definedName>
    <definedName name="eg">#REF!</definedName>
    <definedName name="EGX" localSheetId="1">#REF!</definedName>
    <definedName name="EGX" localSheetId="2">#REF!</definedName>
    <definedName name="EGX">#REF!</definedName>
    <definedName name="EHX" localSheetId="1">#REF!</definedName>
    <definedName name="EHX" localSheetId="2">#REF!</definedName>
    <definedName name="EHX">#REF!</definedName>
    <definedName name="EJX" localSheetId="1">#REF!</definedName>
    <definedName name="EJX" localSheetId="2">#REF!</definedName>
    <definedName name="EJX">#REF!</definedName>
    <definedName name="EKX" localSheetId="1">#REF!</definedName>
    <definedName name="EKX" localSheetId="2">#REF!</definedName>
    <definedName name="EKX">#REF!</definedName>
    <definedName name="el">#REF!</definedName>
    <definedName name="elek" localSheetId="1">#REF!</definedName>
    <definedName name="elek" localSheetId="2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 localSheetId="2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1">'[6]Bahan '!$F$139</definedName>
    <definedName name="Entr4" localSheetId="0">'[6]Bahan '!$F$139</definedName>
    <definedName name="Entr4" localSheetId="2">'[7]Bahan '!$F$139</definedName>
    <definedName name="Entr4">'[8]Bahan '!$F$139</definedName>
    <definedName name="ENTRANCE" localSheetId="0">#REF!</definedName>
    <definedName name="ENTRANCE">#REF!</definedName>
    <definedName name="eol" localSheetId="1">#REF!</definedName>
    <definedName name="eol" localSheetId="0">#REF!</definedName>
    <definedName name="eol" localSheetId="2">#REF!</definedName>
    <definedName name="eol">#REF!</definedName>
    <definedName name="epoxyclear">#REF!</definedName>
    <definedName name="epoxyenamel">#REF!</definedName>
    <definedName name="equ">[10]Ahs.1!$K$1149</definedName>
    <definedName name="EQUIP___MACHINE" localSheetId="0">#REF!</definedName>
    <definedName name="EQUIP___MACHINE">#REF!</definedName>
    <definedName name="EQUIP_RE_EXPORT" localSheetId="0">#REF!</definedName>
    <definedName name="EQUIP_RE_EXPORT">#REF!</definedName>
    <definedName name="EX" localSheetId="0">#REF!</definedName>
    <definedName name="EX">#REF!</definedName>
    <definedName name="Excel_BuiltIn__FilterDatabase_1">"$#REF!.$K$2:$L$2"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6" localSheetId="0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 localSheetId="2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 localSheetId="0">#REF!</definedName>
    <definedName name="Excel_BuiltIn_Print_Area_1" localSheetId="2">#REF!</definedName>
    <definedName name="Excel_BuiltIn_Print_Area_1">#REF!</definedName>
    <definedName name="Excel_BuiltIn_Print_Area_1_1" localSheetId="1">#REF!</definedName>
    <definedName name="Excel_BuiltIn_Print_Area_1_1" localSheetId="2">#REF!</definedName>
    <definedName name="Excel_BuiltIn_Print_Area_1_1">#REF!</definedName>
    <definedName name="Excel_BuiltIn_Print_Area_1_1_1">"$#REF!.$B$803:$G$1064"</definedName>
    <definedName name="Excel_BuiltIn_Print_Area_10" localSheetId="0">#REF!</definedName>
    <definedName name="Excel_BuiltIn_Print_Area_10">#REF!</definedName>
    <definedName name="Excel_BuiltIn_Print_Area_10_1" localSheetId="1">#REF!</definedName>
    <definedName name="Excel_BuiltIn_Print_Area_10_1" localSheetId="0">#REF!</definedName>
    <definedName name="Excel_BuiltIn_Print_Area_10_1" localSheetId="2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 localSheetId="2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 localSheetId="2">#REF!</definedName>
    <definedName name="Excel_BuiltIn_Print_Area_12_1">#REF!</definedName>
    <definedName name="Excel_BuiltIn_Print_Area_13_1" localSheetId="1">#REF!</definedName>
    <definedName name="Excel_BuiltIn_Print_Area_13_1" localSheetId="2">#REF!</definedName>
    <definedName name="Excel_BuiltIn_Print_Area_13_1">#REF!</definedName>
    <definedName name="Excel_BuiltIn_Print_Area_14_1" localSheetId="1">#REF!</definedName>
    <definedName name="Excel_BuiltIn_Print_Area_14_1" localSheetId="2">#REF!</definedName>
    <definedName name="Excel_BuiltIn_Print_Area_14_1">#REF!</definedName>
    <definedName name="Excel_BuiltIn_Print_Area_15_1" localSheetId="1">#REF!</definedName>
    <definedName name="Excel_BuiltIn_Print_Area_15_1" localSheetId="2">#REF!</definedName>
    <definedName name="Excel_BuiltIn_Print_Area_15_1">#REF!</definedName>
    <definedName name="Excel_BuiltIn_Print_Area_16_1" localSheetId="1">#REF!</definedName>
    <definedName name="Excel_BuiltIn_Print_Area_16_1" localSheetId="2">#REF!</definedName>
    <definedName name="Excel_BuiltIn_Print_Area_16_1">#REF!</definedName>
    <definedName name="Excel_BuiltIn_Print_Area_17_1" localSheetId="1">#REF!</definedName>
    <definedName name="Excel_BuiltIn_Print_Area_17_1" localSheetId="2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 localSheetId="2">#REF!</definedName>
    <definedName name="Excel_BuiltIn_Print_Area_2_1">#REF!</definedName>
    <definedName name="Excel_BuiltIn_Print_Area_22_1" localSheetId="1">#REF!</definedName>
    <definedName name="Excel_BuiltIn_Print_Area_22_1" localSheetId="2">#REF!</definedName>
    <definedName name="Excel_BuiltIn_Print_Area_22_1">#REF!</definedName>
    <definedName name="Excel_BuiltIn_Print_Area_24" localSheetId="1">#REF!</definedName>
    <definedName name="Excel_BuiltIn_Print_Area_24" localSheetId="2">#REF!</definedName>
    <definedName name="Excel_BuiltIn_Print_Area_24">#REF!</definedName>
    <definedName name="Excel_BuiltIn_Print_Area_3_1" localSheetId="1">#REF!</definedName>
    <definedName name="Excel_BuiltIn_Print_Area_3_1" localSheetId="2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 localSheetId="2">#REF!</definedName>
    <definedName name="Excel_BuiltIn_Print_Area_4_1">#REF!</definedName>
    <definedName name="Excel_BuiltIn_Print_Area_5" localSheetId="1">#REF!</definedName>
    <definedName name="Excel_BuiltIn_Print_Area_5" localSheetId="2">#REF!</definedName>
    <definedName name="Excel_BuiltIn_Print_Area_5">#REF!</definedName>
    <definedName name="Excel_BuiltIn_Print_Area_5_1" localSheetId="1">#REF!</definedName>
    <definedName name="Excel_BuiltIn_Print_Area_5_1" localSheetId="2">#REF!</definedName>
    <definedName name="Excel_BuiltIn_Print_Area_5_1">#REF!</definedName>
    <definedName name="Excel_BuiltIn_Print_Area_5_1_1">"$#REF!.$B$72:$AY$579"</definedName>
    <definedName name="Excel_BuiltIn_Print_Area_6" localSheetId="0">#REF!</definedName>
    <definedName name="Excel_BuiltIn_Print_Area_6">#REF!</definedName>
    <definedName name="Excel_BuiltIn_Print_Area_6_1" localSheetId="1">#REF!</definedName>
    <definedName name="Excel_BuiltIn_Print_Area_6_1" localSheetId="0">#REF!</definedName>
    <definedName name="Excel_BuiltIn_Print_Area_6_1" localSheetId="2">#REF!</definedName>
    <definedName name="Excel_BuiltIn_Print_Area_6_1">#REF!</definedName>
    <definedName name="Excel_BuiltIn_Print_Area_7_1" localSheetId="1">#REF!</definedName>
    <definedName name="Excel_BuiltIn_Print_Area_7_1" localSheetId="2">#REF!</definedName>
    <definedName name="Excel_BuiltIn_Print_Area_7_1">#REF!</definedName>
    <definedName name="Excel_BuiltIn_Print_Area_8_1" localSheetId="1">#REF!</definedName>
    <definedName name="Excel_BuiltIn_Print_Area_8_1" localSheetId="2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 localSheetId="2">#REF!</definedName>
    <definedName name="Excel_BuiltIn_Print_Area_9_1">#REF!</definedName>
    <definedName name="Excel_BuiltIn_Print_Titles" localSheetId="1">#REF!</definedName>
    <definedName name="Excel_BuiltIn_Print_Titles" localSheetId="2">#REF!</definedName>
    <definedName name="Excel_BuiltIn_Print_Titles">#REF!</definedName>
    <definedName name="Excel_BuiltIn_Print_Titles_1" localSheetId="1">#REF!</definedName>
    <definedName name="Excel_BuiltIn_Print_Titles_1" localSheetId="2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 localSheetId="2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 localSheetId="2">#REF!</definedName>
    <definedName name="Excel_BuiltIn_Print_Titles_11_1">#REF!</definedName>
    <definedName name="Excel_BuiltIn_Print_Titles_12_1" localSheetId="1">#REF!</definedName>
    <definedName name="Excel_BuiltIn_Print_Titles_12_1" localSheetId="2">#REF!</definedName>
    <definedName name="Excel_BuiltIn_Print_Titles_12_1">#REF!</definedName>
    <definedName name="Excel_BuiltIn_Print_Titles_13_1" localSheetId="1">#REF!</definedName>
    <definedName name="Excel_BuiltIn_Print_Titles_13_1" localSheetId="2">#REF!</definedName>
    <definedName name="Excel_BuiltIn_Print_Titles_13_1">#REF!</definedName>
    <definedName name="Excel_BuiltIn_Print_Titles_14_1" localSheetId="1">#REF!</definedName>
    <definedName name="Excel_BuiltIn_Print_Titles_14_1" localSheetId="2">#REF!</definedName>
    <definedName name="Excel_BuiltIn_Print_Titles_14_1">#REF!</definedName>
    <definedName name="Excel_BuiltIn_Print_Titles_16_1" localSheetId="1">#REF!</definedName>
    <definedName name="Excel_BuiltIn_Print_Titles_16_1" localSheetId="2">#REF!</definedName>
    <definedName name="Excel_BuiltIn_Print_Titles_16_1">#REF!</definedName>
    <definedName name="Excel_BuiltIn_Print_Titles_18_1" localSheetId="1">#REF!</definedName>
    <definedName name="Excel_BuiltIn_Print_Titles_18_1" localSheetId="2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 localSheetId="2">#REF!</definedName>
    <definedName name="Excel_BuiltIn_Print_Titles_20_1">#REF!</definedName>
    <definedName name="Excel_BuiltIn_Print_Titles_22" localSheetId="1">#REF!</definedName>
    <definedName name="Excel_BuiltIn_Print_Titles_22" localSheetId="2">#REF!</definedName>
    <definedName name="Excel_BuiltIn_Print_Titles_22">#REF!</definedName>
    <definedName name="Excel_BuiltIn_Print_Titles_22_1" localSheetId="1">#REF!</definedName>
    <definedName name="Excel_BuiltIn_Print_Titles_22_1" localSheetId="2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 localSheetId="2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 localSheetId="2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 localSheetId="2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 localSheetId="2">#REF!</definedName>
    <definedName name="Excel_BuiltIn_Print_Titles_6_1">#REF!</definedName>
    <definedName name="Excel_BuiltIn_Print_Titles_7_1" localSheetId="1">#REF!</definedName>
    <definedName name="Excel_BuiltIn_Print_Titles_7_1" localSheetId="2">#REF!</definedName>
    <definedName name="Excel_BuiltIn_Print_Titles_7_1">#REF!</definedName>
    <definedName name="Excel_BuiltIn_Print_Titles_8_1" localSheetId="1">#REF!</definedName>
    <definedName name="Excel_BuiltIn_Print_Titles_8_1" localSheetId="2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 localSheetId="2">#REF!</definedName>
    <definedName name="Excel_BuiltIn_Print_Titles_9_1">#REF!</definedName>
    <definedName name="EXCLUDE">#REF!</definedName>
    <definedName name="expenses" localSheetId="1">'[15]L-Mechanical'!#REF!</definedName>
    <definedName name="expenses" localSheetId="0">'[15]L-Mechanical'!#REF!</definedName>
    <definedName name="expenses" localSheetId="2">'[15]L-Mechanical'!#REF!</definedName>
    <definedName name="expenses">'[15]L-Mechanical'!#REF!</definedName>
    <definedName name="EXTRA" localSheetId="1">#REF!</definedName>
    <definedName name="EXTRA" localSheetId="0">#REF!</definedName>
    <definedName name="EXTRA" localSheetId="2">#REF!</definedName>
    <definedName name="EXTRA">#REF!</definedName>
    <definedName name="F" localSheetId="0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 localSheetId="0">#REF!</definedName>
    <definedName name="fa" localSheetId="2">#REF!</definedName>
    <definedName name="fa">#REF!</definedName>
    <definedName name="faab" localSheetId="1">#REF!</definedName>
    <definedName name="faab" localSheetId="2">#REF!</definedName>
    <definedName name="faab">#REF!</definedName>
    <definedName name="facm" localSheetId="1">#REF!</definedName>
    <definedName name="facm" localSheetId="2">#REF!</definedName>
    <definedName name="facm">#REF!</definedName>
    <definedName name="facp" localSheetId="1">#REF!</definedName>
    <definedName name="facp" localSheetId="2">#REF!</definedName>
    <definedName name="facp">#REF!</definedName>
    <definedName name="faeol" localSheetId="1">#REF!</definedName>
    <definedName name="faeol" localSheetId="2">#REF!</definedName>
    <definedName name="faeol">#REF!</definedName>
    <definedName name="fahd" localSheetId="1">#REF!</definedName>
    <definedName name="fahd" localSheetId="2">#REF!</definedName>
    <definedName name="fahd">#REF!</definedName>
    <definedName name="fahdt" localSheetId="1">#REF!</definedName>
    <definedName name="fahdt" localSheetId="2">#REF!</definedName>
    <definedName name="fahdt">#REF!</definedName>
    <definedName name="fahs" localSheetId="1">#REF!</definedName>
    <definedName name="fahs" localSheetId="2">#REF!</definedName>
    <definedName name="fahs">#REF!</definedName>
    <definedName name="fail" localSheetId="1">#REF!</definedName>
    <definedName name="fail" localSheetId="2">#REF!</definedName>
    <definedName name="fail">#REF!</definedName>
    <definedName name="faitc" localSheetId="1">#REF!</definedName>
    <definedName name="faitc" localSheetId="2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 localSheetId="2">#REF!</definedName>
    <definedName name="faki">#REF!</definedName>
    <definedName name="faktd" localSheetId="1">#REF!</definedName>
    <definedName name="faktd" localSheetId="2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 localSheetId="2">#REF!</definedName>
    <definedName name="fam">#REF!</definedName>
    <definedName name="famcp" localSheetId="1">#REF!</definedName>
    <definedName name="famcp" localSheetId="2">#REF!</definedName>
    <definedName name="famcp">#REF!</definedName>
    <definedName name="Fan">#REF!</definedName>
    <definedName name="Fantec">#REF!</definedName>
    <definedName name="faoi" localSheetId="1">#REF!</definedName>
    <definedName name="faoi" localSheetId="2">#REF!</definedName>
    <definedName name="faoi">#REF!</definedName>
    <definedName name="far" localSheetId="1">#REF!</definedName>
    <definedName name="far" localSheetId="2">#REF!</definedName>
    <definedName name="far">#REF!</definedName>
    <definedName name="fasd" localSheetId="1">#REF!</definedName>
    <definedName name="fasd" localSheetId="2">#REF!</definedName>
    <definedName name="fasd">#REF!</definedName>
    <definedName name="fasdt" localSheetId="1">#REF!</definedName>
    <definedName name="fasdt" localSheetId="2">#REF!</definedName>
    <definedName name="fasdt">#REF!</definedName>
    <definedName name="fat" localSheetId="1">#REF!</definedName>
    <definedName name="fat" localSheetId="2">#REF!</definedName>
    <definedName name="fat">#REF!</definedName>
    <definedName name="FB">#REF!</definedName>
    <definedName name="FCU">#REF!</definedName>
    <definedName name="fdgz" localSheetId="1">#REF!</definedName>
    <definedName name="fdgz" localSheetId="2">#REF!</definedName>
    <definedName name="fdgz">#REF!</definedName>
    <definedName name="fdTX1A">#REF!</definedName>
    <definedName name="fe">#REF!</definedName>
    <definedName name="feco25" localSheetId="1">#REF!</definedName>
    <definedName name="feco25" localSheetId="2">#REF!</definedName>
    <definedName name="feco25">#REF!</definedName>
    <definedName name="fedc2" localSheetId="1">#REF!</definedName>
    <definedName name="fedc2" localSheetId="2">#REF!</definedName>
    <definedName name="fedc2">#REF!</definedName>
    <definedName name="fedc35" localSheetId="1">#REF!</definedName>
    <definedName name="fedc35" localSheetId="2">#REF!</definedName>
    <definedName name="fedc35">#REF!</definedName>
    <definedName name="FEE">#REF!</definedName>
    <definedName name="FEX" localSheetId="1">#REF!</definedName>
    <definedName name="FEX" localSheetId="2">#REF!</definedName>
    <definedName name="FEX">#REF!</definedName>
    <definedName name="ff" localSheetId="1">#REF!</definedName>
    <definedName name="ff" localSheetId="2">#REF!</definedName>
    <definedName name="ff">#REF!</definedName>
    <definedName name="fffff" localSheetId="1">#REF!</definedName>
    <definedName name="fffff" localSheetId="2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 localSheetId="0">#REF!</definedName>
    <definedName name="FFX" localSheetId="2">#REF!</definedName>
    <definedName name="FFX">#REF!</definedName>
    <definedName name="FGX" localSheetId="1">#REF!</definedName>
    <definedName name="FGX" localSheetId="2">#REF!</definedName>
    <definedName name="FGX">#REF!</definedName>
    <definedName name="FHD">#REF!</definedName>
    <definedName name="fhr">#REF!</definedName>
    <definedName name="FHX" localSheetId="1">#REF!</definedName>
    <definedName name="FHX" localSheetId="2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 localSheetId="2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 localSheetId="2">#REF!</definedName>
    <definedName name="FJX">#REF!</definedName>
    <definedName name="fkx" localSheetId="1">#REF!</definedName>
    <definedName name="fkx" localSheetId="2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 localSheetId="2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 localSheetId="0">#REF!</definedName>
    <definedName name="floorhard">#REF!</definedName>
    <definedName name="flx" localSheetId="1">#REF!</definedName>
    <definedName name="flx" localSheetId="0">#REF!</definedName>
    <definedName name="flx" localSheetId="2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 localSheetId="0">#REF!</definedName>
    <definedName name="form_k">#REF!</definedName>
    <definedName name="Formk" localSheetId="1">'[6]Bahan '!$F$173</definedName>
    <definedName name="Formk" localSheetId="0">'[6]Bahan '!$F$173</definedName>
    <definedName name="Formk" localSheetId="2">'[7]Bahan '!$F$173</definedName>
    <definedName name="Formk">'[8]Bahan '!$F$173</definedName>
    <definedName name="formlt" localSheetId="0">#REF!</definedName>
    <definedName name="formlt">#REF!</definedName>
    <definedName name="FP" localSheetId="0">#REF!</definedName>
    <definedName name="FP">#REF!</definedName>
    <definedName name="fr" localSheetId="1">#REF!</definedName>
    <definedName name="fr" localSheetId="2">#REF!</definedName>
    <definedName name="fr">#REF!</definedName>
    <definedName name="FRC">#REF!</definedName>
    <definedName name="FRC1X12">#REF!</definedName>
    <definedName name="FRC1X150">#REF!</definedName>
    <definedName name="frc2.1_5">[10]Ahs.1!$J$1315</definedName>
    <definedName name="FRC2X4X1X12BC70" localSheetId="0">#REF!</definedName>
    <definedName name="FRC2X4X1X12BC70">#REF!</definedName>
    <definedName name="FRC3X2P5" localSheetId="0">#REF!</definedName>
    <definedName name="FRC3X2P5">#REF!</definedName>
    <definedName name="frc42115070" localSheetId="0">#REF!</definedName>
    <definedName name="frc42115070">#REF!</definedName>
    <definedName name="frc4x10" localSheetId="1">#REF!</definedName>
    <definedName name="frc4x10" localSheetId="2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 localSheetId="0">#REF!</definedName>
    <definedName name="FRC4X1X150BC70">#REF!</definedName>
    <definedName name="frc4x1x400" localSheetId="1">#REF!</definedName>
    <definedName name="frc4x1x400" localSheetId="0">#REF!</definedName>
    <definedName name="frc4x1x400" localSheetId="2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 localSheetId="0">#REF!</definedName>
    <definedName name="frc4x25" localSheetId="2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 localSheetId="0">#REF!</definedName>
    <definedName name="frc4x300" localSheetId="2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 localSheetId="0">#REF!</definedName>
    <definedName name="frc4x35" localSheetId="2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 localSheetId="0">#REF!</definedName>
    <definedName name="FRC4X50">#REF!</definedName>
    <definedName name="FRC4X50BC50" localSheetId="0">#REF!</definedName>
    <definedName name="FRC4X50BC50">#REF!</definedName>
    <definedName name="frc4x95" localSheetId="1">#REF!</definedName>
    <definedName name="frc4x95" localSheetId="2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 localSheetId="0">#REF!</definedName>
    <definedName name="frc5x4" localSheetId="2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 localSheetId="0">#REF!</definedName>
    <definedName name="frc5x6" localSheetId="2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 localSheetId="0">#REF!</definedName>
    <definedName name="fs" localSheetId="2">#REF!</definedName>
    <definedName name="fs">#REF!</definedName>
    <definedName name="FSB" localSheetId="0">#REF!</definedName>
    <definedName name="FSB">#REF!</definedName>
    <definedName name="FSDATA">#REF!</definedName>
    <definedName name="FST">#REF!</definedName>
    <definedName name="fsvd100" localSheetId="1">#REF!</definedName>
    <definedName name="fsvd100" localSheetId="2">#REF!</definedName>
    <definedName name="fsvd100">#REF!</definedName>
    <definedName name="fsvd150" localSheetId="1">#REF!</definedName>
    <definedName name="fsvd150" localSheetId="2">#REF!</definedName>
    <definedName name="fsvd150">#REF!</definedName>
    <definedName name="fsvd65" localSheetId="1">#REF!</definedName>
    <definedName name="fsvd65" localSheetId="2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 localSheetId="2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 localSheetId="0">#REF!</definedName>
    <definedName name="fxj1.25">#REF!</definedName>
    <definedName name="fxj1.5" localSheetId="0">#REF!</definedName>
    <definedName name="fxj1.5">#REF!</definedName>
    <definedName name="fxj2.5" localSheetId="0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 localSheetId="2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'[16]Bill of Qty MEP'!$AG$285</definedName>
    <definedName name="GIP" localSheetId="0">#REF!</definedName>
    <definedName name="GIP">#REF!</definedName>
    <definedName name="GIP_isolasi" localSheetId="0">#REF!</definedName>
    <definedName name="GIP_isolasi">#REF!</definedName>
    <definedName name="GIP_MED_ISL" localSheetId="0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1">'[6]Bahan '!$F$455</definedName>
    <definedName name="GlbS2" localSheetId="0">'[6]Bahan '!$F$455</definedName>
    <definedName name="GlbS2" localSheetId="2">'[7]Bahan '!$F$455</definedName>
    <definedName name="GlbS2">'[8]Bahan '!$F$455</definedName>
    <definedName name="gm" localSheetId="0">#REF!</definedName>
    <definedName name="gm">#REF!</definedName>
    <definedName name="GNok0" localSheetId="1">'[6]Bahan '!$F$441</definedName>
    <definedName name="GNok0" localSheetId="0">'[6]Bahan '!$F$441</definedName>
    <definedName name="GNok0" localSheetId="2">'[7]Bahan '!$F$441</definedName>
    <definedName name="GNok0">'[8]Bahan '!$F$441</definedName>
    <definedName name="GONDOLA">"$#REF!.$N$189"</definedName>
    <definedName name="GONDOLA_10">"$#REF!.$N$189"</definedName>
    <definedName name="GONDOLA_12" localSheetId="0">#REF!</definedName>
    <definedName name="GONDOLA_12">#REF!</definedName>
    <definedName name="GONDOLA_A">"$#REF!.$N$190"</definedName>
    <definedName name="GONDOLA_A_10">"$#REF!.$N$190"</definedName>
    <definedName name="GONDOLA_A_12" localSheetId="0">#REF!</definedName>
    <definedName name="GONDOLA_A_12">#REF!</definedName>
    <definedName name="GONDOLA_B">"$#REF!.$N$191"</definedName>
    <definedName name="GONDOLA_B_10">"$#REF!.$N$191"</definedName>
    <definedName name="GONDOLA_B_12" localSheetId="0">#REF!</definedName>
    <definedName name="GONDOLA_B_12">#REF!</definedName>
    <definedName name="GONDOLA_C">"$#REF!.$N$192"</definedName>
    <definedName name="GONDOLA_C_10">"$#REF!.$N$192"</definedName>
    <definedName name="GONDOLA_C_12" localSheetId="0">#REF!</definedName>
    <definedName name="GONDOLA_C_12">#REF!</definedName>
    <definedName name="gone" localSheetId="1">#REF!</definedName>
    <definedName name="gone" localSheetId="0">#REF!</definedName>
    <definedName name="gone" localSheetId="2">#REF!</definedName>
    <definedName name="gone">#REF!</definedName>
    <definedName name="govpd15" localSheetId="1">#REF!</definedName>
    <definedName name="govpd15" localSheetId="2">#REF!</definedName>
    <definedName name="govpd15">#REF!</definedName>
    <definedName name="gphp">[10]Ahs.2!$L$325</definedName>
    <definedName name="gr" localSheetId="0">#REF!</definedName>
    <definedName name="gr">#REF!</definedName>
    <definedName name="GRAND_PALEMBANG_HOTEL___PALEMBANG" localSheetId="1">#REF!</definedName>
    <definedName name="GRAND_PALEMBANG_HOTEL___PALEMBANG" localSheetId="0">#REF!</definedName>
    <definedName name="GRAND_PALEMBANG_HOTEL___PALEMBANG" localSheetId="2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 localSheetId="2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 localSheetId="0">#REF!</definedName>
    <definedName name="Grille">#REF!</definedName>
    <definedName name="GRNATP" localSheetId="0">#REF!</definedName>
    <definedName name="GRNATP">#REF!</definedName>
    <definedName name="GRNPNL" localSheetId="0">#REF!</definedName>
    <definedName name="GRNPNL">#REF!</definedName>
    <definedName name="gron5">[10]Ahs.2!$L$54</definedName>
    <definedName name="GROUND_FLOOR" localSheetId="1">#REF!</definedName>
    <definedName name="GROUND_FLOOR" localSheetId="0">#REF!</definedName>
    <definedName name="GROUND_FLOOR" localSheetId="2">#REF!</definedName>
    <definedName name="GROUND_FLOOR">#REF!</definedName>
    <definedName name="grouting" localSheetId="0">#REF!</definedName>
    <definedName name="grouting">#REF!</definedName>
    <definedName name="grstrpfc">#REF!</definedName>
    <definedName name="gs110g" localSheetId="1">#REF!</definedName>
    <definedName name="gs110g" localSheetId="2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 localSheetId="0">#REF!</definedName>
    <definedName name="gs14g" localSheetId="2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 localSheetId="0">#REF!</definedName>
    <definedName name="gs55g" localSheetId="2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 localSheetId="0">#REF!</definedName>
    <definedName name="gs6g" localSheetId="2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 localSheetId="0">#REF!</definedName>
    <definedName name="gs80g" localSheetId="2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 localSheetId="0">#REF!</definedName>
    <definedName name="GSG">#REF!</definedName>
    <definedName name="GT" localSheetId="0">#REF!</definedName>
    <definedName name="GT">#REF!</definedName>
    <definedName name="gtanahbiasa" localSheetId="1">#REF!</definedName>
    <definedName name="gtanahbiasa" localSheetId="2">#REF!</definedName>
    <definedName name="gtanahbiasa">#REF!</definedName>
    <definedName name="GTberbatu" localSheetId="1">#REF!</definedName>
    <definedName name="GTberbatu" localSheetId="2">#REF!</definedName>
    <definedName name="GTberbatu">#REF!</definedName>
    <definedName name="gv">'[17]Analisa Upah &amp; Bahan Plum'!$Q$7</definedName>
    <definedName name="gv1p25" localSheetId="0">#REF!</definedName>
    <definedName name="gv1p25">#REF!</definedName>
    <definedName name="gv1p5" localSheetId="0">#REF!</definedName>
    <definedName name="gv1p5">#REF!</definedName>
    <definedName name="gv40spindo0.5" localSheetId="0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1">'[6]Bahan '!$F$144</definedName>
    <definedName name="Gypsm" localSheetId="0">'[6]Bahan '!$F$144</definedName>
    <definedName name="Gypsm" localSheetId="2">'[7]Bahan '!$F$144</definedName>
    <definedName name="Gypsm">'[8]Bahan '!$F$144</definedName>
    <definedName name="h" localSheetId="1">' Ruko 2 Lantai Kombinasi'!h</definedName>
    <definedName name="h" localSheetId="0">' Ruko 2 Lantai Tengah'!h</definedName>
    <definedName name="h">[0]!h</definedName>
    <definedName name="h_amplas_biasa" localSheetId="0">#REF!</definedName>
    <definedName name="h_amplas_biasa">#REF!</definedName>
    <definedName name="h_amplas_niken" localSheetId="0">#REF!</definedName>
    <definedName name="h_amplas_niken">#REF!</definedName>
    <definedName name="h_batu_bata_lubang" localSheetId="0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1">' Ruko 2 Lantai Kombinasi'!haha</definedName>
    <definedName name="haha" localSheetId="0">' Ruko 2 Lantai Tengah'!haha</definedName>
    <definedName name="haha">[0]!haha</definedName>
    <definedName name="HAIII" localSheetId="1">' Ruko 2 Lantai Kombinasi'!HAIII</definedName>
    <definedName name="HAIII" localSheetId="0">' Ruko 2 Lantai Tengah'!HAIII</definedName>
    <definedName name="HAIII">[0]!HAIII</definedName>
    <definedName name="HAJIME" localSheetId="0">#REF!</definedName>
    <definedName name="HAJIME">#REF!</definedName>
    <definedName name="HAND_I" localSheetId="0">#REF!</definedName>
    <definedName name="HAND_I">#REF!</definedName>
    <definedName name="HAPUS20" localSheetId="0">#REF!</definedName>
    <definedName name="HAPUS20">#REF!</definedName>
    <definedName name="Harga">#REF!</definedName>
    <definedName name="HB">#REF!</definedName>
    <definedName name="hd">#REF!</definedName>
    <definedName name="Hdpx5" localSheetId="1">'[6]Bahan '!$F$140</definedName>
    <definedName name="Hdpx5" localSheetId="0">'[6]Bahan '!$F$140</definedName>
    <definedName name="Hdpx5" localSheetId="2">'[7]Bahan '!$F$140</definedName>
    <definedName name="Hdpx5">'[8]Bahan '!$F$140</definedName>
    <definedName name="hdw" localSheetId="1">#REF!</definedName>
    <definedName name="hdw" localSheetId="0">#REF!</definedName>
    <definedName name="hdw" localSheetId="2">#REF!</definedName>
    <definedName name="hdw">#REF!</definedName>
    <definedName name="HDY" localSheetId="0">#REF!</definedName>
    <definedName name="HDY">#REF!</definedName>
    <definedName name="HEALTH___SAFETY">#REF!</definedName>
    <definedName name="helo" localSheetId="1">' Ruko 2 Lantai Kombinasi'!helo</definedName>
    <definedName name="helo" localSheetId="0">' Ruko 2 Lantai Tengah'!helo</definedName>
    <definedName name="helo">[0]!helo</definedName>
    <definedName name="hgfj" localSheetId="0">#REF!</definedName>
    <definedName name="hgfj">#REF!</definedName>
    <definedName name="hil" localSheetId="1">#REF!</definedName>
    <definedName name="hil" localSheetId="0">#REF!</definedName>
    <definedName name="hil" localSheetId="2">#REF!</definedName>
    <definedName name="hil">#REF!</definedName>
    <definedName name="hit">#REF!</definedName>
    <definedName name="hj">#REF!</definedName>
    <definedName name="Hmppl" localSheetId="1">'[6]Bahan '!$F$92</definedName>
    <definedName name="Hmppl" localSheetId="0">'[6]Bahan '!$F$92</definedName>
    <definedName name="Hmppl" localSheetId="2">'[7]Bahan '!$F$92</definedName>
    <definedName name="Hmppl">'[8]Bahan '!$F$92</definedName>
    <definedName name="HORRY" localSheetId="0">#REF!</definedName>
    <definedName name="HORRY">#REF!</definedName>
    <definedName name="hrnspk" localSheetId="0">#REF!</definedName>
    <definedName name="hrnspk">#REF!</definedName>
    <definedName name="hsp">[10]Ahs.1!$J$1189</definedName>
    <definedName name="hspt" localSheetId="1">#REF!</definedName>
    <definedName name="hspt" localSheetId="0">#REF!</definedName>
    <definedName name="hspt" localSheetId="2">#REF!</definedName>
    <definedName name="hspt">#REF!</definedName>
    <definedName name="hsut" localSheetId="1">#REF!</definedName>
    <definedName name="hsut" localSheetId="2">#REF!</definedName>
    <definedName name="hsut">#REF!</definedName>
    <definedName name="hswt" localSheetId="1">#REF!</definedName>
    <definedName name="hswt" localSheetId="2">#REF!</definedName>
    <definedName name="hswt">#REF!</definedName>
    <definedName name="HW">#REF!</definedName>
    <definedName name="I">#N/A</definedName>
    <definedName name="I.1" localSheetId="0">#REF!</definedName>
    <definedName name="I.1">#REF!</definedName>
    <definedName name="I.2" localSheetId="0">#REF!</definedName>
    <definedName name="I.2">#REF!</definedName>
    <definedName name="ibeam1" localSheetId="0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 localSheetId="2">#REF!</definedName>
    <definedName name="ihb">#REF!</definedName>
    <definedName name="ihbl" localSheetId="1">#REF!</definedName>
    <definedName name="ihbl" localSheetId="2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[10]Ahs.1!$L$1271</definedName>
    <definedName name="im" localSheetId="0">#REF!</definedName>
    <definedName name="im">#REF!</definedName>
    <definedName name="IMA" localSheetId="1">' Ruko 2 Lantai Kombinasi'!IMA</definedName>
    <definedName name="IMA" localSheetId="0">' Ruko 2 Lantai Tengah'!IMA</definedName>
    <definedName name="IMA">[0]!IMA</definedName>
    <definedName name="Impra" localSheetId="1">'[6]Bahan '!$F$84</definedName>
    <definedName name="Impra" localSheetId="0">'[6]Bahan '!$F$84</definedName>
    <definedName name="Impra" localSheetId="2">'[7]Bahan '!$F$84</definedName>
    <definedName name="Impra">'[8]Bahan '!$F$84</definedName>
    <definedName name="Indek" localSheetId="0">#REF!</definedName>
    <definedName name="Indek">#REF!</definedName>
    <definedName name="INDEX_ARS" localSheetId="0">#REF!</definedName>
    <definedName name="INDEX_ARS">#REF!</definedName>
    <definedName name="index_arsitektur" localSheetId="0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[10]Ahs.2!$L$625</definedName>
    <definedName name="insalb">[10]Ahs.2!$L$566</definedName>
    <definedName name="insbs">[10]Ahs.2!$L$519</definedName>
    <definedName name="inscs">[10]Ahs.2!$L$495</definedName>
    <definedName name="insdet">[10]Ahs.2!$L$554</definedName>
    <definedName name="insfs">[10]Ahs.2!$L$613</definedName>
    <definedName name="inshs">[10]Ahs.2!$L$507</definedName>
    <definedName name="Inst" localSheetId="0">#REF!</definedName>
    <definedName name="Inst">#REF!</definedName>
    <definedName name="instbox" localSheetId="0">#REF!</definedName>
    <definedName name="instbox">#REF!</definedName>
    <definedName name="instceil" localSheetId="0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 localSheetId="2">#REF!</definedName>
    <definedName name="JASA">#REF!</definedName>
    <definedName name="jbfasb">[10]Ahs.1!$J$1284</definedName>
    <definedName name="jbts">[10]Ahs.1!$N$1189</definedName>
    <definedName name="JEFTA" localSheetId="1">#REF!</definedName>
    <definedName name="JEFTA" localSheetId="0">#REF!</definedName>
    <definedName name="JEFTA" localSheetId="2">#REF!</definedName>
    <definedName name="JEFTA">#REF!</definedName>
    <definedName name="JEND" localSheetId="0">#REF!</definedName>
    <definedName name="JEND">#REF!</definedName>
    <definedName name="jhs">#REF!</definedName>
    <definedName name="jihjhkj">#REF!</definedName>
    <definedName name="jik" localSheetId="1">#REF!</definedName>
    <definedName name="jik" localSheetId="2">#REF!</definedName>
    <definedName name="jik">#REF!</definedName>
    <definedName name="jin">[10]Ahs.1!$M$1271</definedName>
    <definedName name="JJ" localSheetId="1">#REF!</definedName>
    <definedName name="JJ" localSheetId="0">#REF!</definedName>
    <definedName name="JJ" localSheetId="2">#REF!</definedName>
    <definedName name="JJ">#REF!</definedName>
    <definedName name="k" localSheetId="0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 localSheetId="2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 localSheetId="0">#REF!</definedName>
    <definedName name="KACA_A_12">#REF!</definedName>
    <definedName name="KACA_B">"$#REF!.$L$95"</definedName>
    <definedName name="KACA_B_10">"$#REF!.$L$95"</definedName>
    <definedName name="KACA_B_12" localSheetId="0">#REF!</definedName>
    <definedName name="KACA_B_12">#REF!</definedName>
    <definedName name="KACA_BASE">"$#REF!.$L$93"</definedName>
    <definedName name="KACA_BASE_10">"$#REF!.$L$93"</definedName>
    <definedName name="KACA_BASE_12" localSheetId="0">#REF!</definedName>
    <definedName name="KACA_BASE_12">#REF!</definedName>
    <definedName name="KACA_C">"$#REF!.$L$96"</definedName>
    <definedName name="KACA_C_10">"$#REF!.$L$96"</definedName>
    <definedName name="KACA_C_12" localSheetId="0">#REF!</definedName>
    <definedName name="KACA_C_12">#REF!</definedName>
    <definedName name="kacabe10" localSheetId="0">#REF!</definedName>
    <definedName name="kacabe10">#REF!</definedName>
    <definedName name="kacabe5" localSheetId="0">#REF!</definedName>
    <definedName name="kacabe5">#REF!</definedName>
    <definedName name="kacabe8">#REF!</definedName>
    <definedName name="KALI">"$#REF!.$J$25"</definedName>
    <definedName name="KALI_10">"$#REF!.$J$25"</definedName>
    <definedName name="KALI_12" localSheetId="0">#REF!</definedName>
    <definedName name="KALI_12">#REF!</definedName>
    <definedName name="kamper" localSheetId="0">#REF!</definedName>
    <definedName name="kamper">#REF!</definedName>
    <definedName name="kamperbalok" localSheetId="0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1">'[6]Bahan '!$F$248</definedName>
    <definedName name="KawBt" localSheetId="0">'[6]Bahan '!$F$248</definedName>
    <definedName name="KawBt" localSheetId="2">'[7]Bahan '!$F$248</definedName>
    <definedName name="KawBt">'[8]Bahan '!$F$248</definedName>
    <definedName name="KawDr" localSheetId="1">'[6]Bahan '!$F$249</definedName>
    <definedName name="KawDr" localSheetId="0">'[6]Bahan '!$F$249</definedName>
    <definedName name="KawDr" localSheetId="2">'[7]Bahan '!$F$249</definedName>
    <definedName name="KawDr">'[8]Bahan '!$F$249</definedName>
    <definedName name="KawLl" localSheetId="1">'[6]Bahan '!$F$259</definedName>
    <definedName name="KawLl" localSheetId="0">'[6]Bahan '!$F$259</definedName>
    <definedName name="KawLl" localSheetId="2">'[7]Bahan '!$F$259</definedName>
    <definedName name="KawLl">'[8]Bahan '!$F$259</definedName>
    <definedName name="KayuK" localSheetId="1">'[6]Bahan '!$F$687</definedName>
    <definedName name="KayuK" localSheetId="0">'[6]Bahan '!$F$687</definedName>
    <definedName name="KayuK" localSheetId="2">'[7]Bahan '!$F$687</definedName>
    <definedName name="KayuK">'[8]Bahan '!$F$687</definedName>
    <definedName name="kb" localSheetId="1">#REF!</definedName>
    <definedName name="kb" localSheetId="0">#REF!</definedName>
    <definedName name="kb" localSheetId="2">#REF!</definedName>
    <definedName name="kb">#REF!</definedName>
    <definedName name="KBL" localSheetId="0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 localSheetId="2">#REF!</definedName>
    <definedName name="kcl">#REF!</definedName>
    <definedName name="kcs3w">#REF!</definedName>
    <definedName name="kcstw">#REF!</definedName>
    <definedName name="kd" localSheetId="1">#REF!</definedName>
    <definedName name="kd" localSheetId="2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 localSheetId="2">#REF!</definedName>
    <definedName name="kerja">#REF!</definedName>
    <definedName name="kfs" localSheetId="1">#REF!</definedName>
    <definedName name="kfs" localSheetId="2">#REF!</definedName>
    <definedName name="kfs">#REF!</definedName>
    <definedName name="kgs" localSheetId="1">#REF!</definedName>
    <definedName name="kgs" localSheetId="2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 localSheetId="0">#REF!</definedName>
    <definedName name="KGT">#REF!</definedName>
    <definedName name="KH" localSheetId="0">#REF!</definedName>
    <definedName name="KH">#REF!</definedName>
    <definedName name="KHBORE" localSheetId="0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 localSheetId="2">#REF!</definedName>
    <definedName name="kitc100x2x0.6">#REF!</definedName>
    <definedName name="kitc2x100x2x0.6" localSheetId="1">#REF!</definedName>
    <definedName name="kitc2x100x2x0.6" localSheetId="2">#REF!</definedName>
    <definedName name="kitc2x100x2x0.6">#REF!</definedName>
    <definedName name="kji" localSheetId="1">#REF!</definedName>
    <definedName name="kji" localSheetId="2">#REF!</definedName>
    <definedName name="kji">#REF!</definedName>
    <definedName name="kk">#REF!</definedName>
    <definedName name="kk10a" localSheetId="1">#REF!</definedName>
    <definedName name="kk10a" localSheetId="2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 localSheetId="0">#REF!</definedName>
    <definedName name="kk16a" localSheetId="2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 localSheetId="0">#REF!</definedName>
    <definedName name="kkk">#REF!</definedName>
    <definedName name="kkkkk" localSheetId="0">#REF!</definedName>
    <definedName name="kkkkk">#REF!</definedName>
    <definedName name="kkm" localSheetId="1">#REF!</definedName>
    <definedName name="kkm" localSheetId="2">#REF!</definedName>
    <definedName name="kkm">#REF!</definedName>
    <definedName name="kknym">#REF!</definedName>
    <definedName name="kknymhy" localSheetId="1">#REF!</definedName>
    <definedName name="kknymhy" localSheetId="2">#REF!</definedName>
    <definedName name="kknymhy">#REF!</definedName>
    <definedName name="KKR">#REF!</definedName>
    <definedName name="kkt">#REF!</definedName>
    <definedName name="kkts" localSheetId="1">#REF!</definedName>
    <definedName name="kkts" localSheetId="2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 localSheetId="2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 localSheetId="0">#REF!</definedName>
    <definedName name="KLT">#REF!</definedName>
    <definedName name="KLTS" localSheetId="0">#REF!</definedName>
    <definedName name="KLTS">#REF!</definedName>
    <definedName name="km" localSheetId="1">#REF!</definedName>
    <definedName name="km" localSheetId="2">#REF!</definedName>
    <definedName name="km">#REF!</definedName>
    <definedName name="kmcs">#REF!</definedName>
    <definedName name="kmm" localSheetId="1">#REF!</definedName>
    <definedName name="kmm" localSheetId="2">#REF!</definedName>
    <definedName name="kmm">#REF!</definedName>
    <definedName name="kmts">#REF!</definedName>
    <definedName name="Knek" localSheetId="1">#REF!</definedName>
    <definedName name="Knek" localSheetId="2">#REF!</definedName>
    <definedName name="Knek">#REF!</definedName>
    <definedName name="KNTRK2">#REF!</definedName>
    <definedName name="KNTRL">#REF!</definedName>
    <definedName name="KODE" localSheetId="1">#REF!</definedName>
    <definedName name="KODE" localSheetId="2">#REF!</definedName>
    <definedName name="KODE">#REF!</definedName>
    <definedName name="KODE_BQ">#REF!</definedName>
    <definedName name="Kode_Wil">#REF!</definedName>
    <definedName name="KOEF">[18]Analisa!$L$10</definedName>
    <definedName name="KOEF_AUSD" localSheetId="0">#REF!</definedName>
    <definedName name="KOEF_AUSD">#REF!</definedName>
    <definedName name="KOEF_EURO" localSheetId="0">#REF!</definedName>
    <definedName name="KOEF_EURO">#REF!</definedName>
    <definedName name="koef_rp" localSheetId="0">#REF!</definedName>
    <definedName name="koef_rp">#REF!</definedName>
    <definedName name="KOEF_Yen">#REF!</definedName>
    <definedName name="koef1" localSheetId="1">#REF!</definedName>
    <definedName name="koef1" localSheetId="2">#REF!</definedName>
    <definedName name="koef1">#REF!</definedName>
    <definedName name="koeflingg" localSheetId="1">#REF!</definedName>
    <definedName name="koeflingg" localSheetId="2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 localSheetId="0">#REF!</definedName>
    <definedName name="koeflingk" localSheetId="2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 localSheetId="0">#REF!</definedName>
    <definedName name="kof" localSheetId="2">#REF!</definedName>
    <definedName name="kof">#REF!</definedName>
    <definedName name="koi" localSheetId="0">#REF!</definedName>
    <definedName name="koi">#REF!</definedName>
    <definedName name="koling" localSheetId="1">#REF!</definedName>
    <definedName name="koling" localSheetId="2">#REF!</definedName>
    <definedName name="koling">#REF!</definedName>
    <definedName name="kond" localSheetId="1">#REF!</definedName>
    <definedName name="kond" localSheetId="2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[9]BQ!#REF!</definedName>
    <definedName name="krypton" localSheetId="0">[9]BQ!#REF!</definedName>
    <definedName name="krypton" localSheetId="2">[9]BQ!#REF!</definedName>
    <definedName name="krypton">[9]BQ!#REF!</definedName>
    <definedName name="KSAN" localSheetId="0">#REF!</definedName>
    <definedName name="KSAN">#REF!</definedName>
    <definedName name="KSINK_S" localSheetId="0">#REF!</definedName>
    <definedName name="KSINK_S">#REF!</definedName>
    <definedName name="ksk" localSheetId="1">#REF!</definedName>
    <definedName name="ksk" localSheetId="2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 localSheetId="0">#REF!</definedName>
    <definedName name="ksl">#REF!</definedName>
    <definedName name="ksp" localSheetId="0">#REF!</definedName>
    <definedName name="ksp">#REF!</definedName>
    <definedName name="ksr" localSheetId="0">#REF!</definedName>
    <definedName name="ksr">#REF!</definedName>
    <definedName name="kst" localSheetId="1">#REF!</definedName>
    <definedName name="kst" localSheetId="2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 localSheetId="0">#REF!</definedName>
    <definedName name="kt">#REF!</definedName>
    <definedName name="Ktbb" localSheetId="1">[6]Upah!$E$25</definedName>
    <definedName name="Ktbb" localSheetId="0">[6]Upah!$E$25</definedName>
    <definedName name="Ktbb" localSheetId="2">[7]Upah!$E$25</definedName>
    <definedName name="Ktbb">[8]Upah!$E$25</definedName>
    <definedName name="Ktbs" localSheetId="1">[6]Upah!$E$22</definedName>
    <definedName name="Ktbs" localSheetId="0">[6]Upah!$E$22</definedName>
    <definedName name="Ktbs" localSheetId="2">[7]Upah!$E$22</definedName>
    <definedName name="Ktbs">[8]Upah!$E$22</definedName>
    <definedName name="Ktbt" localSheetId="1">[6]Upah!$E$13</definedName>
    <definedName name="Ktbt" localSheetId="0">[6]Upah!$E$13</definedName>
    <definedName name="Ktbt" localSheetId="2">[7]Upah!$E$13</definedName>
    <definedName name="Ktbt">[8]Upah!$E$13</definedName>
    <definedName name="Ktca" localSheetId="1">[6]Upah!$E$19</definedName>
    <definedName name="Ktca" localSheetId="0">[6]Upah!$E$19</definedName>
    <definedName name="Ktca" localSheetId="2">[7]Upah!$E$19</definedName>
    <definedName name="Ktca">[8]Upah!$E$19</definedName>
    <definedName name="KTK" localSheetId="0">#REF!</definedName>
    <definedName name="KTK">#REF!</definedName>
    <definedName name="KTK_BS" localSheetId="0">#REF!</definedName>
    <definedName name="KTK_BS">#REF!</definedName>
    <definedName name="KTK_BT" localSheetId="0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1">[6]Upah!$E$16</definedName>
    <definedName name="Ktky" localSheetId="0">[6]Upah!$E$16</definedName>
    <definedName name="Ktky" localSheetId="2">[7]Upah!$E$16</definedName>
    <definedName name="Ktky">[8]Upah!$E$16</definedName>
    <definedName name="ktpm" localSheetId="1">#REF!</definedName>
    <definedName name="ktpm" localSheetId="0">#REF!</definedName>
    <definedName name="ktpm" localSheetId="2">#REF!</definedName>
    <definedName name="ktpm">#REF!</definedName>
    <definedName name="KU" localSheetId="0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 localSheetId="2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 localSheetId="0">#REF!</definedName>
    <definedName name="KUSEN_A_12">#REF!</definedName>
    <definedName name="KUSEN_B">"$#REF!.$L$56"</definedName>
    <definedName name="KUSEN_B_10">"$#REF!.$L$56"</definedName>
    <definedName name="KUSEN_B_12" localSheetId="0">#REF!</definedName>
    <definedName name="KUSEN_B_12">#REF!</definedName>
    <definedName name="KUSEN_BASE">"$#REF!.$L$54"</definedName>
    <definedName name="KUSEN_BASE_10">"$#REF!.$L$54"</definedName>
    <definedName name="KUSEN_BASE_12" localSheetId="0">#REF!</definedName>
    <definedName name="KUSEN_BASE_12">#REF!</definedName>
    <definedName name="KUSEN_C">"$#REF!.$L$57"</definedName>
    <definedName name="KUSEN_C_10">"$#REF!.$L$57"</definedName>
    <definedName name="KUSEN_C_12" localSheetId="0">#REF!</definedName>
    <definedName name="KUSEN_C_12">#REF!</definedName>
    <definedName name="kutp" localSheetId="0">#REF!</definedName>
    <definedName name="kutp">#REF!</definedName>
    <definedName name="KV" localSheetId="0">#REF!</definedName>
    <definedName name="KV">#REF!</definedName>
    <definedName name="kvc">#REF!</definedName>
    <definedName name="Kwas3" localSheetId="1">'[6]Bahan '!$F$76</definedName>
    <definedName name="Kwas3" localSheetId="0">'[6]Bahan '!$F$76</definedName>
    <definedName name="Kwas3" localSheetId="2">'[7]Bahan '!$F$76</definedName>
    <definedName name="Kwas3">'[8]Bahan '!$F$76</definedName>
    <definedName name="kwh1st" localSheetId="1">#REF!</definedName>
    <definedName name="kwh1st" localSheetId="0">#REF!</definedName>
    <definedName name="kwh1st" localSheetId="2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 localSheetId="0">#REF!</definedName>
    <definedName name="kwh3st" localSheetId="2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 localSheetId="0">#REF!</definedName>
    <definedName name="kwtbton">#REF!</definedName>
    <definedName name="ky" localSheetId="1">#REF!</definedName>
    <definedName name="ky" localSheetId="0">#REF!</definedName>
    <definedName name="ky" localSheetId="2">#REF!</definedName>
    <definedName name="ky">#REF!</definedName>
    <definedName name="Kytrt" localSheetId="1">'[6]Bahan '!$F$108</definedName>
    <definedName name="Kytrt" localSheetId="0">'[6]Bahan '!$F$108</definedName>
    <definedName name="Kytrt" localSheetId="2">'[7]Bahan '!$F$108</definedName>
    <definedName name="Kytrt">'[8]Bahan '!$F$108</definedName>
    <definedName name="kyuborneo" localSheetId="0">#REF!</definedName>
    <definedName name="kyuborneo">#REF!</definedName>
    <definedName name="L_A">"$#REF!.$L$227"</definedName>
    <definedName name="L_A_10">"$#REF!.$L$227"</definedName>
    <definedName name="L_A_12" localSheetId="0">#REF!</definedName>
    <definedName name="L_A_12">#REF!</definedName>
    <definedName name="L_B">"$#REF!.$L$228"</definedName>
    <definedName name="L_B_10">"$#REF!.$L$228"</definedName>
    <definedName name="L_B_12" localSheetId="0">#REF!</definedName>
    <definedName name="L_B_12">#REF!</definedName>
    <definedName name="L_BASE">"$#REF!.$L$226"</definedName>
    <definedName name="L_BASE_10">"$#REF!.$L$226"</definedName>
    <definedName name="L_BASE_12" localSheetId="0">#REF!</definedName>
    <definedName name="L_BASE_12">#REF!</definedName>
    <definedName name="L_C">"$#REF!.$L$229"</definedName>
    <definedName name="L_C_10">"$#REF!.$L$229"</definedName>
    <definedName name="L_C_12" localSheetId="0">#REF!</definedName>
    <definedName name="L_C_12">#REF!</definedName>
    <definedName name="l1ti50" localSheetId="1">#REF!</definedName>
    <definedName name="l1ti50" localSheetId="0">#REF!</definedName>
    <definedName name="l1ti50" localSheetId="2">#REF!</definedName>
    <definedName name="l1ti50">#REF!</definedName>
    <definedName name="l1ti60" localSheetId="1">#REF!</definedName>
    <definedName name="l1ti60" localSheetId="2">#REF!</definedName>
    <definedName name="l1ti60">#REF!</definedName>
    <definedName name="l3l100" localSheetId="1">#REF!</definedName>
    <definedName name="l3l100" localSheetId="2">#REF!</definedName>
    <definedName name="l3l100">#REF!</definedName>
    <definedName name="l3l50" localSheetId="1">#REF!</definedName>
    <definedName name="l3l50" localSheetId="2">#REF!</definedName>
    <definedName name="l3l50">#REF!</definedName>
    <definedName name="l3l60" localSheetId="1">#REF!</definedName>
    <definedName name="l3l60" localSheetId="2">#REF!</definedName>
    <definedName name="l3l60">#REF!</definedName>
    <definedName name="l3l70" localSheetId="1">#REF!</definedName>
    <definedName name="l3l70" localSheetId="2">#REF!</definedName>
    <definedName name="l3l70">#REF!</definedName>
    <definedName name="l3l80" localSheetId="1">#REF!</definedName>
    <definedName name="l3l80" localSheetId="2">#REF!</definedName>
    <definedName name="l3l80">#REF!</definedName>
    <definedName name="l3ld100" localSheetId="1">#REF!</definedName>
    <definedName name="l3ld100" localSheetId="2">#REF!</definedName>
    <definedName name="l3ld100">#REF!</definedName>
    <definedName name="l3ld50" localSheetId="1">#REF!</definedName>
    <definedName name="l3ld50" localSheetId="2">#REF!</definedName>
    <definedName name="l3ld50">#REF!</definedName>
    <definedName name="l3ld60" localSheetId="1">#REF!</definedName>
    <definedName name="l3ld60" localSheetId="2">#REF!</definedName>
    <definedName name="l3ld60">#REF!</definedName>
    <definedName name="l3ld70" localSheetId="1">#REF!</definedName>
    <definedName name="l3ld70" localSheetId="2">#REF!</definedName>
    <definedName name="l3ld70">#REF!</definedName>
    <definedName name="l3ld80" localSheetId="1">#REF!</definedName>
    <definedName name="l3ld80" localSheetId="2">#REF!</definedName>
    <definedName name="l3ld80">#REF!</definedName>
    <definedName name="l3ti50" localSheetId="1">#REF!</definedName>
    <definedName name="l3ti50" localSheetId="2">#REF!</definedName>
    <definedName name="l3ti50">#REF!</definedName>
    <definedName name="l3ti60" localSheetId="1">#REF!</definedName>
    <definedName name="l3ti60" localSheetId="2">#REF!</definedName>
    <definedName name="l3ti60">#REF!</definedName>
    <definedName name="l3ti80" localSheetId="1">#REF!</definedName>
    <definedName name="l3ti80" localSheetId="2">#REF!</definedName>
    <definedName name="l3ti80">#REF!</definedName>
    <definedName name="l3tisf50" localSheetId="1">#REF!</definedName>
    <definedName name="l3tisf50" localSheetId="2">#REF!</definedName>
    <definedName name="l3tisf50">#REF!</definedName>
    <definedName name="l3tisf60" localSheetId="1">#REF!</definedName>
    <definedName name="l3tisf60" localSheetId="2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 localSheetId="2">#REF!</definedName>
    <definedName name="LANTAI_P3">#REF!</definedName>
    <definedName name="lantkrj">#REF!</definedName>
    <definedName name="LAPISI" localSheetId="1">#REF!</definedName>
    <definedName name="LAPISI" localSheetId="2">#REF!</definedName>
    <definedName name="LAPISI">#REF!</definedName>
    <definedName name="LDPL9">#REF!</definedName>
    <definedName name="LE">#REF!</definedName>
    <definedName name="leb" localSheetId="1">#REF!</definedName>
    <definedName name="leb" localSheetId="2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 localSheetId="0">#REF!</definedName>
    <definedName name="LEGAL_WELFARE">#REF!</definedName>
    <definedName name="Lelco" localSheetId="0">#REF!</definedName>
    <definedName name="Lelco">#REF!</definedName>
    <definedName name="lemkayu" localSheetId="0">#REF!</definedName>
    <definedName name="lemkayu">#REF!</definedName>
    <definedName name="LemKn" localSheetId="1">'[6]Bahan '!$F$386</definedName>
    <definedName name="LemKn" localSheetId="0">'[6]Bahan '!$F$386</definedName>
    <definedName name="LemKn" localSheetId="2">'[7]Bahan '!$F$386</definedName>
    <definedName name="LemKn">'[8]Bahan '!$F$386</definedName>
    <definedName name="LemPt" localSheetId="1">'[6]Bahan '!$F$385</definedName>
    <definedName name="LemPt" localSheetId="0">'[6]Bahan '!$F$385</definedName>
    <definedName name="LemPt" localSheetId="2">'[7]Bahan '!$F$385</definedName>
    <definedName name="LemPt">'[8]Bahan '!$F$385</definedName>
    <definedName name="lgld100" localSheetId="1">#REF!</definedName>
    <definedName name="lgld100" localSheetId="0">#REF!</definedName>
    <definedName name="lgld100" localSheetId="2">#REF!</definedName>
    <definedName name="lgld100">#REF!</definedName>
    <definedName name="lgld70" localSheetId="1">#REF!</definedName>
    <definedName name="lgld70" localSheetId="2">#REF!</definedName>
    <definedName name="lgld70">#REF!</definedName>
    <definedName name="lgld80" localSheetId="1">#REF!</definedName>
    <definedName name="lgld80" localSheetId="2">#REF!</definedName>
    <definedName name="lgld80">#REF!</definedName>
    <definedName name="lgti50" localSheetId="1">#REF!</definedName>
    <definedName name="lgti50" localSheetId="2">#REF!</definedName>
    <definedName name="lgti50">#REF!</definedName>
    <definedName name="lgti60" localSheetId="1">#REF!</definedName>
    <definedName name="lgti60" localSheetId="2">#REF!</definedName>
    <definedName name="lgti60">#REF!</definedName>
    <definedName name="lgti70" localSheetId="1">#REF!</definedName>
    <definedName name="lgti70" localSheetId="2">#REF!</definedName>
    <definedName name="lgti70">#REF!</definedName>
    <definedName name="lgtisf50" localSheetId="1">#REF!</definedName>
    <definedName name="lgtisf50" localSheetId="2">#REF!</definedName>
    <definedName name="lgtisf50">#REF!</definedName>
    <definedName name="lgtisf60" localSheetId="1">#REF!</definedName>
    <definedName name="lgtisf60" localSheetId="2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 localSheetId="2">#REF!</definedName>
    <definedName name="LOBBY">#REF!</definedName>
    <definedName name="LOBY_A">"$#REF!.$#REF!$#REF!"</definedName>
    <definedName name="LOBY_A_10">"$#REF!.$#REF!$#REF!"</definedName>
    <definedName name="LOBY_A_12" localSheetId="0">#REF!</definedName>
    <definedName name="LOBY_A_12">#REF!</definedName>
    <definedName name="LOBY_B">"$#REF!.$#REF!$#REF!"</definedName>
    <definedName name="LOBY_B_10">"$#REF!.$#REF!$#REF!"</definedName>
    <definedName name="LOBY_B_12" localSheetId="0">#REF!</definedName>
    <definedName name="LOBY_B_12">#REF!</definedName>
    <definedName name="LOBY_BASE">"$#REF!.$#REF!$#REF!"</definedName>
    <definedName name="LOBY_BASE_10">"$#REF!.$#REF!$#REF!"</definedName>
    <definedName name="LOBY_BASE_12" localSheetId="0">#REF!</definedName>
    <definedName name="LOBY_BASE_12">#REF!</definedName>
    <definedName name="LOBY_C">"$#REF!.$#REF!$#REF!"</definedName>
    <definedName name="LOBY_C_10">"$#REF!.$#REF!$#REF!"</definedName>
    <definedName name="LOBY_C_12" localSheetId="0">#REF!</definedName>
    <definedName name="LOBY_C_12">#REF!</definedName>
    <definedName name="Log" localSheetId="0">#REF!</definedName>
    <definedName name="Log">#REF!</definedName>
    <definedName name="Logo" localSheetId="0">#REF!</definedName>
    <definedName name="Logo">#REF!</definedName>
    <definedName name="lp" localSheetId="1">#REF!</definedName>
    <definedName name="lp" localSheetId="2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 localSheetId="2">#REF!</definedName>
    <definedName name="ltkerja">#REF!</definedName>
    <definedName name="luas">#REF!</definedName>
    <definedName name="Luas_Bangunan" localSheetId="1">#REF!</definedName>
    <definedName name="Luas_Bangunan" localSheetId="2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 localSheetId="2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 localSheetId="1">#REF!</definedName>
    <definedName name="M.126">#REF!</definedName>
    <definedName name="M.127" localSheetId="1">#REF!</definedName>
    <definedName name="M.127">#REF!</definedName>
    <definedName name="M.128" localSheetId="1">#REF!</definedName>
    <definedName name="M.128">#REF!</definedName>
    <definedName name="M.129" localSheetId="1">#REF!</definedName>
    <definedName name="M.129">#REF!</definedName>
    <definedName name="M.13" localSheetId="1">#REF!</definedName>
    <definedName name="M.13">#REF!</definedName>
    <definedName name="M.130" localSheetId="1">#REF!</definedName>
    <definedName name="M.130">#REF!</definedName>
    <definedName name="M.131" localSheetId="1">#REF!</definedName>
    <definedName name="M.131">#REF!</definedName>
    <definedName name="M.132" localSheetId="1">#REF!</definedName>
    <definedName name="M.132">#REF!</definedName>
    <definedName name="M.133" localSheetId="1">#REF!</definedName>
    <definedName name="M.133">#REF!</definedName>
    <definedName name="M.134" localSheetId="1">#REF!</definedName>
    <definedName name="M.134">#REF!</definedName>
    <definedName name="M.135" localSheetId="1">#REF!</definedName>
    <definedName name="M.135">#REF!</definedName>
    <definedName name="M.136" localSheetId="1">#REF!</definedName>
    <definedName name="M.136">#REF!</definedName>
    <definedName name="M.137" localSheetId="1">#REF!</definedName>
    <definedName name="M.137">#REF!</definedName>
    <definedName name="M.138" localSheetId="1">#REF!</definedName>
    <definedName name="M.138">#REF!</definedName>
    <definedName name="M.139" localSheetId="1">#REF!</definedName>
    <definedName name="M.139">#REF!</definedName>
    <definedName name="M.14" localSheetId="1">#REF!</definedName>
    <definedName name="M.14">#REF!</definedName>
    <definedName name="M.140" localSheetId="1">#REF!</definedName>
    <definedName name="M.140">#REF!</definedName>
    <definedName name="M.141" localSheetId="1">#REF!</definedName>
    <definedName name="M.141">#REF!</definedName>
    <definedName name="M.142" localSheetId="1">#REF!</definedName>
    <definedName name="M.142">#REF!</definedName>
    <definedName name="M.143" localSheetId="1">#REF!</definedName>
    <definedName name="M.143">#REF!</definedName>
    <definedName name="M.144" localSheetId="1">#REF!</definedName>
    <definedName name="M.144">#REF!</definedName>
    <definedName name="M.145" localSheetId="1">#REF!</definedName>
    <definedName name="M.145">#REF!</definedName>
    <definedName name="M.146" localSheetId="1">#REF!</definedName>
    <definedName name="M.146">#REF!</definedName>
    <definedName name="M.147" localSheetId="1">#REF!</definedName>
    <definedName name="M.147">#REF!</definedName>
    <definedName name="M.148" localSheetId="1">#REF!</definedName>
    <definedName name="M.148">#REF!</definedName>
    <definedName name="M.149" localSheetId="1">#REF!</definedName>
    <definedName name="M.149">#REF!</definedName>
    <definedName name="M.15" localSheetId="1">#REF!</definedName>
    <definedName name="M.15">#REF!</definedName>
    <definedName name="M.150" localSheetId="1">#REF!</definedName>
    <definedName name="M.150">#REF!</definedName>
    <definedName name="M.151" localSheetId="1">#REF!</definedName>
    <definedName name="M.151">#REF!</definedName>
    <definedName name="M.152" localSheetId="1">#REF!</definedName>
    <definedName name="M.152">#REF!</definedName>
    <definedName name="M.153" localSheetId="1">#REF!</definedName>
    <definedName name="M.153">#REF!</definedName>
    <definedName name="M.16" localSheetId="1">#REF!</definedName>
    <definedName name="M.16">#REF!</definedName>
    <definedName name="M.17" localSheetId="1">#REF!</definedName>
    <definedName name="M.17">#REF!</definedName>
    <definedName name="M.18" localSheetId="1">#REF!</definedName>
    <definedName name="M.18">#REF!</definedName>
    <definedName name="M.19" localSheetId="1">#REF!</definedName>
    <definedName name="M.19">#REF!</definedName>
    <definedName name="M.2" localSheetId="1">#REF!</definedName>
    <definedName name="M.2">#REF!</definedName>
    <definedName name="M.20" localSheetId="1">#REF!</definedName>
    <definedName name="M.20">#REF!</definedName>
    <definedName name="M.21" localSheetId="1">#REF!</definedName>
    <definedName name="M.21">#REF!</definedName>
    <definedName name="M.22" localSheetId="1">#REF!</definedName>
    <definedName name="M.22">#REF!</definedName>
    <definedName name="M.23" localSheetId="1">#REF!</definedName>
    <definedName name="M.23">#REF!</definedName>
    <definedName name="M.24" localSheetId="1">#REF!</definedName>
    <definedName name="M.24">#REF!</definedName>
    <definedName name="M.25" localSheetId="1">#REF!</definedName>
    <definedName name="M.25">#REF!</definedName>
    <definedName name="M.26" localSheetId="1">#REF!</definedName>
    <definedName name="M.26">#REF!</definedName>
    <definedName name="M.27" localSheetId="1">#REF!</definedName>
    <definedName name="M.27">#REF!</definedName>
    <definedName name="M.28" localSheetId="1">#REF!</definedName>
    <definedName name="M.28">#REF!</definedName>
    <definedName name="M.29" localSheetId="1">#REF!</definedName>
    <definedName name="M.29">#REF!</definedName>
    <definedName name="M.3" localSheetId="1">#REF!</definedName>
    <definedName name="M.3">#REF!</definedName>
    <definedName name="M.30" localSheetId="1">#REF!</definedName>
    <definedName name="M.30">#REF!</definedName>
    <definedName name="M.31" localSheetId="1">#REF!</definedName>
    <definedName name="M.31">#REF!</definedName>
    <definedName name="M.32" localSheetId="1">#REF!</definedName>
    <definedName name="M.32">#REF!</definedName>
    <definedName name="M.33" localSheetId="1">#REF!</definedName>
    <definedName name="M.33">#REF!</definedName>
    <definedName name="M.34" localSheetId="1">#REF!</definedName>
    <definedName name="M.34">#REF!</definedName>
    <definedName name="M.35" localSheetId="1">#REF!</definedName>
    <definedName name="M.35">#REF!</definedName>
    <definedName name="M.36" localSheetId="1">#REF!</definedName>
    <definedName name="M.36">#REF!</definedName>
    <definedName name="M.37" localSheetId="1">#REF!</definedName>
    <definedName name="M.37">#REF!</definedName>
    <definedName name="M.38" localSheetId="1">#REF!</definedName>
    <definedName name="M.38">#REF!</definedName>
    <definedName name="M.39" localSheetId="1">#REF!</definedName>
    <definedName name="M.39">#REF!</definedName>
    <definedName name="M.4" localSheetId="1">#REF!</definedName>
    <definedName name="M.4">#REF!</definedName>
    <definedName name="M.40" localSheetId="1">#REF!</definedName>
    <definedName name="M.40">#REF!</definedName>
    <definedName name="M.41" localSheetId="1">#REF!</definedName>
    <definedName name="M.41">#REF!</definedName>
    <definedName name="M.42" localSheetId="1">#REF!</definedName>
    <definedName name="M.42">#REF!</definedName>
    <definedName name="M.43" localSheetId="1">#REF!</definedName>
    <definedName name="M.43">#REF!</definedName>
    <definedName name="M.44" localSheetId="1">#REF!</definedName>
    <definedName name="M.44">#REF!</definedName>
    <definedName name="M.45" localSheetId="1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 localSheetId="1">#REF!</definedName>
    <definedName name="M_US_Wil">#REF!</definedName>
    <definedName name="M_US_Will" localSheetId="1">#REF!</definedName>
    <definedName name="M_US_Will">#REF!</definedName>
    <definedName name="MA" localSheetId="1">' Ruko 2 Lantai Kombinasi'!MA</definedName>
    <definedName name="MA" localSheetId="0">' Ruko 2 Lantai Tengah'!MA</definedName>
    <definedName name="MA">[0]!MA</definedName>
    <definedName name="ma3.240">[10]Ahs.1!$L$1163</definedName>
    <definedName name="MAINTENANCE" localSheetId="1">#REF!</definedName>
    <definedName name="MAINTENANCE" localSheetId="0">#REF!</definedName>
    <definedName name="MAINTENANCE">#REF!</definedName>
    <definedName name="Malat" localSheetId="1">#REF!</definedName>
    <definedName name="Malat" localSheetId="0">#REF!</definedName>
    <definedName name="Malat">#REF!</definedName>
    <definedName name="MAN" localSheetId="1">' Ruko 2 Lantai Kombinasi'!MAN</definedName>
    <definedName name="MAN" localSheetId="0">' Ruko 2 Lantai Tengah'!MAN</definedName>
    <definedName name="MAN">[0]!MAN</definedName>
    <definedName name="Mand" localSheetId="1">[6]Upah!$E$26</definedName>
    <definedName name="Mand" localSheetId="0">[6]Upah!$E$26</definedName>
    <definedName name="Mand" localSheetId="2">[7]Upah!$E$26</definedName>
    <definedName name="Mand">[8]Upah!$E$26</definedName>
    <definedName name="MANDOR" localSheetId="1">#REF!</definedName>
    <definedName name="MANDOR" localSheetId="0">#REF!</definedName>
    <definedName name="MANDOR">#REF!</definedName>
    <definedName name="mar" localSheetId="1">#REF!</definedName>
    <definedName name="mar" localSheetId="0">#REF!</definedName>
    <definedName name="mar">#REF!</definedName>
    <definedName name="mark_up" localSheetId="1">#REF!</definedName>
    <definedName name="mark_up" localSheetId="2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1">#REF!</definedName>
    <definedName name="Mark_UpA" localSheetId="0">#REF!</definedName>
    <definedName name="Mark_UpA">#REF!</definedName>
    <definedName name="Mark_UpB" localSheetId="1">#REF!</definedName>
    <definedName name="Mark_UpB" localSheetId="0">#REF!</definedName>
    <definedName name="Mark_UpB">#REF!</definedName>
    <definedName name="MARKUP" localSheetId="1">#REF!</definedName>
    <definedName name="MARKUP" localSheetId="2">#REF!</definedName>
    <definedName name="MARKUP">#REF!</definedName>
    <definedName name="Markup_Pek" localSheetId="1">#REF!</definedName>
    <definedName name="Markup_Pek">#REF!</definedName>
    <definedName name="Markup_Upah" localSheetId="1">#REF!</definedName>
    <definedName name="Markup_Upah">#REF!</definedName>
    <definedName name="marmer" localSheetId="1">#REF!</definedName>
    <definedName name="marmer">#REF!</definedName>
    <definedName name="mat" localSheetId="1">#REF!</definedName>
    <definedName name="mat" localSheetId="2">#REF!</definedName>
    <definedName name="mat">#REF!</definedName>
    <definedName name="Material_List" localSheetId="1">#REF!</definedName>
    <definedName name="Material_List">#REF!</definedName>
    <definedName name="matrix" localSheetId="1">#REF!</definedName>
    <definedName name="matrix">#REF!</definedName>
    <definedName name="mbesi" localSheetId="1">#REF!</definedName>
    <definedName name="mbesi">#REF!</definedName>
    <definedName name="Mbeton" localSheetId="1">#REF!</definedName>
    <definedName name="Mbeton">#REF!</definedName>
    <definedName name="mcfa">[10]Ahs.2!$L$633</definedName>
    <definedName name="mcs" localSheetId="1">#REF!</definedName>
    <definedName name="mcs" localSheetId="0">#REF!</definedName>
    <definedName name="mcs">#REF!</definedName>
    <definedName name="MD" localSheetId="1">#REF!</definedName>
    <definedName name="MD" localSheetId="0">#REF!</definedName>
    <definedName name="MD">#REF!</definedName>
    <definedName name="mdffa">[10]Ahs.1!$I$1284</definedName>
    <definedName name="mdfts">[10]Ahs.1!$I$1202</definedName>
    <definedName name="MDR" localSheetId="1">#REF!</definedName>
    <definedName name="MDR" localSheetId="0">#REF!</definedName>
    <definedName name="MDR">#REF!</definedName>
    <definedName name="ME" localSheetId="1">#REF!</definedName>
    <definedName name="ME" localSheetId="0">#REF!</definedName>
    <definedName name="ME" localSheetId="2">#REF!</definedName>
    <definedName name="ME">#REF!</definedName>
    <definedName name="mekanik" localSheetId="1">#REF!</definedName>
    <definedName name="mekanik">#REF!</definedName>
    <definedName name="MEKANIKAL" localSheetId="1">#REF!</definedName>
    <definedName name="MEKANIKAL">#REF!</definedName>
    <definedName name="Menik" localSheetId="1">'[6]Bahan '!$F$94</definedName>
    <definedName name="Menik" localSheetId="0">'[6]Bahan '!$F$94</definedName>
    <definedName name="Menik" localSheetId="2">'[7]Bahan '!$F$94</definedName>
    <definedName name="Menik">'[8]Bahan '!$F$94</definedName>
    <definedName name="meranti" localSheetId="1">#REF!</definedName>
    <definedName name="meranti" localSheetId="0">#REF!</definedName>
    <definedName name="meranti">#REF!</definedName>
    <definedName name="MESS_JAKARTA" localSheetId="1">#REF!</definedName>
    <definedName name="MESS_JAKARTA" localSheetId="0">#REF!</definedName>
    <definedName name="MESS_JAKARTA">#REF!</definedName>
    <definedName name="MESS_U.PANDANG" localSheetId="1">#REF!</definedName>
    <definedName name="MESS_U.PANDANG" localSheetId="0">#REF!</definedName>
    <definedName name="MESS_U.PANDANG">#REF!</definedName>
    <definedName name="mff" localSheetId="1">#REF!</definedName>
    <definedName name="mff">#REF!</definedName>
    <definedName name="MG" localSheetId="1">#REF!</definedName>
    <definedName name="MG">#REF!</definedName>
    <definedName name="MISC" localSheetId="1">#REF!</definedName>
    <definedName name="MISC">#REF!</definedName>
    <definedName name="MISC._FEILD_EXP" localSheetId="1">#REF!</definedName>
    <definedName name="MISC._FEILD_EXP">#REF!</definedName>
    <definedName name="MISC._TEMP" localSheetId="1">#REF!</definedName>
    <definedName name="MISC._TEMP">#REF!</definedName>
    <definedName name="MiSol" localSheetId="1">'[6]Bahan '!$F$689</definedName>
    <definedName name="MiSol" localSheetId="0">'[6]Bahan '!$F$689</definedName>
    <definedName name="MiSol" localSheetId="2">'[7]Bahan '!$F$689</definedName>
    <definedName name="MiSol">'[8]Bahan '!$F$689</definedName>
    <definedName name="mjasa" localSheetId="1">#REF!</definedName>
    <definedName name="mjasa" localSheetId="0">#REF!</definedName>
    <definedName name="mjasa">#REF!</definedName>
    <definedName name="Mlmik" localSheetId="1">'[6]Bahan '!$F$89</definedName>
    <definedName name="Mlmik" localSheetId="0">'[6]Bahan '!$F$89</definedName>
    <definedName name="Mlmik" localSheetId="2">'[7]Bahan '!$F$89</definedName>
    <definedName name="Mlmik">'[8]Bahan '!$F$89</definedName>
    <definedName name="MM" localSheetId="1">#REF!</definedName>
    <definedName name="MM" localSheetId="0">#REF!</definedName>
    <definedName name="MM" localSheetId="2">#REF!</definedName>
    <definedName name="MM">#REF!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1">#REF!</definedName>
    <definedName name="mme" localSheetId="0">#REF!</definedName>
    <definedName name="mme">#REF!</definedName>
    <definedName name="MMM" localSheetId="1">#REF!</definedName>
    <definedName name="MMM" localSheetId="0">#REF!</definedName>
    <definedName name="MMM" localSheetId="2">#REF!</definedName>
    <definedName name="MMM">#REF!</definedName>
    <definedName name="MMMMM" localSheetId="1">#REF!</definedName>
    <definedName name="MMMMM">#REF!</definedName>
    <definedName name="MNTR" localSheetId="1">#REF!</definedName>
    <definedName name="MNTR">#REF!</definedName>
    <definedName name="mould_oil" localSheetId="1">#REF!</definedName>
    <definedName name="mould_oil">#REF!</definedName>
    <definedName name="MP" localSheetId="1">#REF!</definedName>
    <definedName name="MP">#REF!</definedName>
    <definedName name="mpa">[10]Ahs.1!$J$1149</definedName>
    <definedName name="mpb">[10]Ahs.1!$J$1271</definedName>
    <definedName name="mpl" localSheetId="1">#REF!</definedName>
    <definedName name="mpl" localSheetId="0">#REF!</definedName>
    <definedName name="mpl">#REF!</definedName>
    <definedName name="MRT" localSheetId="1">#REF!</definedName>
    <definedName name="MRT" localSheetId="0">#REF!</definedName>
    <definedName name="MRT">#REF!</definedName>
    <definedName name="MRT_MCB" localSheetId="1">#REF!</definedName>
    <definedName name="MRT_MCB" localSheetId="0">#REF!</definedName>
    <definedName name="MRT_MCB">#REF!</definedName>
    <definedName name="MRT_MCP" localSheetId="1">#REF!</definedName>
    <definedName name="MRT_MCP">#REF!</definedName>
    <definedName name="mrtr" localSheetId="1">#REF!</definedName>
    <definedName name="mrtr">#REF!</definedName>
    <definedName name="mts" localSheetId="1">#REF!</definedName>
    <definedName name="mts">#REF!</definedName>
    <definedName name="multiplek_12" localSheetId="1">#REF!</definedName>
    <definedName name="multiplek_12">#REF!</definedName>
    <definedName name="multiplek_15" localSheetId="1">#REF!</definedName>
    <definedName name="multiplek_15">#REF!</definedName>
    <definedName name="multiplek_18" localSheetId="1">#REF!</definedName>
    <definedName name="multiplek_18">#REF!</definedName>
    <definedName name="multiplek_9" localSheetId="1">#REF!</definedName>
    <definedName name="multiplek_9">#REF!</definedName>
    <definedName name="mum" localSheetId="1">#REF!</definedName>
    <definedName name="mum">#REF!</definedName>
    <definedName name="Muph" localSheetId="1">#REF!</definedName>
    <definedName name="Muph">#REF!</definedName>
    <definedName name="N">#N/A</definedName>
    <definedName name="N2XSBY1X1X95" localSheetId="1">#REF!</definedName>
    <definedName name="N2XSBY1X1X95" localSheetId="0">#REF!</definedName>
    <definedName name="N2XSBY1X1X95">#REF!</definedName>
    <definedName name="N2XSY1X95" localSheetId="1">#REF!</definedName>
    <definedName name="N2XSY1X95" localSheetId="0">#REF!</definedName>
    <definedName name="N2XSY1X95">#REF!</definedName>
    <definedName name="NA" localSheetId="1">#REF!</definedName>
    <definedName name="NA" localSheetId="0">#REF!</definedName>
    <definedName name="NA">#REF!</definedName>
    <definedName name="natimah" localSheetId="1">#REF!</definedName>
    <definedName name="natimah">#REF!</definedName>
    <definedName name="nbm" localSheetId="1">#REF!</definedName>
    <definedName name="nbm" localSheetId="2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1">' Ruko 2 Lantai Kombinasi'!Nusagolfres</definedName>
    <definedName name="Nusagolfres" localSheetId="0">' Ruko 2 Lantai Tengah'!Nusagolfres</definedName>
    <definedName name="Nusagolfres">[0]!Nusagolfres</definedName>
    <definedName name="nya1.5" localSheetId="0">#REF!</definedName>
    <definedName name="nya1.5">#REF!</definedName>
    <definedName name="NYA1C" localSheetId="0">#REF!</definedName>
    <definedName name="NYA1C">#REF!</definedName>
    <definedName name="nya2.5" localSheetId="0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 localSheetId="2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 localSheetId="0">#REF!</definedName>
    <definedName name="nyfgby41.5">#REF!</definedName>
    <definedName name="nyfgby410" localSheetId="0">#REF!</definedName>
    <definedName name="nyfgby410">#REF!</definedName>
    <definedName name="nyfgby4120" localSheetId="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 localSheetId="2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 localSheetId="0">#REF!</definedName>
    <definedName name="nyfgby4x95" localSheetId="2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 localSheetId="0">#REF!</definedName>
    <definedName name="nyfgby5x6lt" localSheetId="2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 localSheetId="0">#REF!</definedName>
    <definedName name="nym21.5">#REF!</definedName>
    <definedName name="nym22.5" localSheetId="0">#REF!</definedName>
    <definedName name="nym22.5">#REF!</definedName>
    <definedName name="NYM2C" localSheetId="0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 localSheetId="2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1">#REF!</definedName>
    <definedName name="nym41.5" localSheetId="0">#REF!</definedName>
    <definedName name="nym41.5">#REF!</definedName>
    <definedName name="nym42.5" localSheetId="1">#REF!</definedName>
    <definedName name="nym42.5" localSheetId="0">#REF!</definedName>
    <definedName name="nym42.5">#REF!</definedName>
    <definedName name="nymhy" localSheetId="1">#REF!</definedName>
    <definedName name="nymhy" localSheetId="0">#REF!</definedName>
    <definedName name="nymhy">#REF!</definedName>
    <definedName name="nymhy3x1p5" localSheetId="1">#REF!</definedName>
    <definedName name="nymhy3x1p5">#REF!</definedName>
    <definedName name="nymhy3x2p5" localSheetId="1">#REF!</definedName>
    <definedName name="nymhy3x2p5">#REF!</definedName>
    <definedName name="nymhy51.5con" localSheetId="1">#REF!</definedName>
    <definedName name="nymhy51.5con">#REF!</definedName>
    <definedName name="nyy11x1x500" localSheetId="1">#REF!</definedName>
    <definedName name="nyy11x1x500" localSheetId="2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 localSheetId="0">#REF!</definedName>
    <definedName name="nyy14x1x500" localSheetId="2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 localSheetId="0">#REF!</definedName>
    <definedName name="nyy16x1x500" localSheetId="2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 localSheetId="0">#REF!</definedName>
    <definedName name="nyy18x1x500" localSheetId="2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1">#REF!</definedName>
    <definedName name="NYY1X185" localSheetId="0">#REF!</definedName>
    <definedName name="NYY1X185">#REF!</definedName>
    <definedName name="NYY1X240" localSheetId="1">#REF!</definedName>
    <definedName name="NYY1X240" localSheetId="0">#REF!</definedName>
    <definedName name="NYY1X240">#REF!</definedName>
    <definedName name="NYY1X300" localSheetId="1">#REF!</definedName>
    <definedName name="NYY1X300" localSheetId="0">#REF!</definedName>
    <definedName name="NYY1X300">#REF!</definedName>
    <definedName name="NYY1X400" localSheetId="1">#REF!</definedName>
    <definedName name="NYY1X400">#REF!</definedName>
    <definedName name="NYY1X500" localSheetId="1">#REF!</definedName>
    <definedName name="NYY1X500">#REF!</definedName>
    <definedName name="nyy2.40.1_5">[10]Ahs.1!$I$1315</definedName>
    <definedName name="nyy21.5" localSheetId="1">#REF!</definedName>
    <definedName name="nyy21.5" localSheetId="0">#REF!</definedName>
    <definedName name="nyy21.5">#REF!</definedName>
    <definedName name="nyy21x1x500" localSheetId="1">#REF!</definedName>
    <definedName name="nyy21x1x500" localSheetId="0">#REF!</definedName>
    <definedName name="nyy21x1x500" localSheetId="2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1">#REF!</definedName>
    <definedName name="nyy22.5" localSheetId="0">#REF!</definedName>
    <definedName name="nyy22.5">#REF!</definedName>
    <definedName name="nyy2415070" localSheetId="1">#REF!</definedName>
    <definedName name="nyy2415070" localSheetId="0">#REF!</definedName>
    <definedName name="nyy2415070">#REF!</definedName>
    <definedName name="nyy25x1x500" localSheetId="1">#REF!</definedName>
    <definedName name="nyy25x1x500" localSheetId="2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 localSheetId="0">#REF!</definedName>
    <definedName name="nyy2x4x16" localSheetId="2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1">#REF!</definedName>
    <definedName name="NYY2X4X4X185BC70" localSheetId="0">#REF!</definedName>
    <definedName name="NYY2X4X4X185BC70">#REF!</definedName>
    <definedName name="nyy3.2_5">[10]Ahs.1!$I$1230</definedName>
    <definedName name="nyy31.5" localSheetId="1">#REF!</definedName>
    <definedName name="nyy31.5" localSheetId="0">#REF!</definedName>
    <definedName name="nyy31.5">#REF!</definedName>
    <definedName name="nyy32.5" localSheetId="1">#REF!</definedName>
    <definedName name="nyy32.5" localSheetId="0">#REF!</definedName>
    <definedName name="nyy32.5">#REF!</definedName>
    <definedName name="nyy34con" localSheetId="1">#REF!</definedName>
    <definedName name="nyy34con" localSheetId="0">#REF!</definedName>
    <definedName name="nyy34con">#REF!</definedName>
    <definedName name="NYY3X4X1X240" localSheetId="1">#REF!</definedName>
    <definedName name="NYY3X4X1X240">#REF!</definedName>
    <definedName name="NYY3X4X1X400BC70" localSheetId="1">#REF!</definedName>
    <definedName name="NYY3X4X1X400BC70">#REF!</definedName>
    <definedName name="nyy3x6" localSheetId="1">#REF!</definedName>
    <definedName name="nyy3x6" localSheetId="2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1">#REF!</definedName>
    <definedName name="nyy41.5" localSheetId="0">#REF!</definedName>
    <definedName name="nyy41.5">#REF!</definedName>
    <definedName name="nyy410nya10" localSheetId="1">#REF!</definedName>
    <definedName name="nyy410nya10" localSheetId="0">#REF!</definedName>
    <definedName name="nyy410nya10">#REF!</definedName>
    <definedName name="nyy4120nya70" localSheetId="1">#REF!</definedName>
    <definedName name="nyy4120nya70" localSheetId="0">#REF!</definedName>
    <definedName name="nyy4120nya70">#REF!</definedName>
    <definedName name="nyy41240nya120" localSheetId="1">#REF!</definedName>
    <definedName name="nyy41240nya120">#REF!</definedName>
    <definedName name="nyy416nya16" localSheetId="1">#REF!</definedName>
    <definedName name="nyy416nya16">#REF!</definedName>
    <definedName name="nyy42.5" localSheetId="1">#REF!</definedName>
    <definedName name="nyy42.5">#REF!</definedName>
    <definedName name="nyy42.5nya2.5" localSheetId="1">#REF!</definedName>
    <definedName name="nyy42.5nya2.5">#REF!</definedName>
    <definedName name="nyy42115070" localSheetId="1">#REF!</definedName>
    <definedName name="nyy42115070">#REF!</definedName>
    <definedName name="nyy4212470" localSheetId="1">#REF!</definedName>
    <definedName name="nyy4212470">#REF!</definedName>
    <definedName name="nyy435nya35" localSheetId="1">#REF!</definedName>
    <definedName name="nyy435nya35">#REF!</definedName>
    <definedName name="nyy44nya4" localSheetId="1">#REF!</definedName>
    <definedName name="nyy44nya4">#REF!</definedName>
    <definedName name="nyy46nya6" localSheetId="1">#REF!</definedName>
    <definedName name="nyy46nya6">#REF!</definedName>
    <definedName name="nyy4x10" localSheetId="1">#REF!</definedName>
    <definedName name="nyy4x10" localSheetId="2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1">#REF!</definedName>
    <definedName name="NYY4X10BC10" localSheetId="0">#REF!</definedName>
    <definedName name="NYY4X10BC10">#REF!</definedName>
    <definedName name="nyy4x120" localSheetId="1">#REF!</definedName>
    <definedName name="nyy4x120" localSheetId="0">#REF!</definedName>
    <definedName name="nyy4x120" localSheetId="2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 localSheetId="0">#REF!</definedName>
    <definedName name="nyy4x16" localSheetId="2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1">#REF!</definedName>
    <definedName name="NYY4X16BC16" localSheetId="0">#REF!</definedName>
    <definedName name="NYY4X16BC16">#REF!</definedName>
    <definedName name="nyy4x185" localSheetId="1">#REF!</definedName>
    <definedName name="nyy4x185" localSheetId="0">#REF!</definedName>
    <definedName name="nyy4x185" localSheetId="2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 localSheetId="0">#REF!</definedName>
    <definedName name="nyy4x1x300" localSheetId="2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 localSheetId="0">#REF!</definedName>
    <definedName name="nyy4x1x400" localSheetId="2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 localSheetId="0">#REF!</definedName>
    <definedName name="nyy4x1x500" localSheetId="2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 localSheetId="0">#REF!</definedName>
    <definedName name="nyy4x25" localSheetId="2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 localSheetId="0">#REF!</definedName>
    <definedName name="NYY4X35">#REF!</definedName>
    <definedName name="NYY4X35BC35" localSheetId="0">#REF!</definedName>
    <definedName name="NYY4X35BC35">#REF!</definedName>
    <definedName name="NYY4X4" localSheetId="0">#REF!</definedName>
    <definedName name="NYY4X4">#REF!</definedName>
    <definedName name="NYY4X4X1X500BC70">#REF!</definedName>
    <definedName name="nyy4x50" localSheetId="1">#REF!</definedName>
    <definedName name="nyy4x50" localSheetId="2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 localSheetId="0">#REF!</definedName>
    <definedName name="NYY4X50BC35">#REF!</definedName>
    <definedName name="NYY4X50BC50" localSheetId="0">#REF!</definedName>
    <definedName name="NYY4X50BC50">#REF!</definedName>
    <definedName name="NYY4X6" localSheetId="0">#REF!</definedName>
    <definedName name="NYY4X6">#REF!</definedName>
    <definedName name="NYY4X6BC6">#REF!</definedName>
    <definedName name="nyy4x70" localSheetId="1">#REF!</definedName>
    <definedName name="nyy4x70" localSheetId="2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 localSheetId="0">#REF!</definedName>
    <definedName name="NYY4X70BC50">#REF!</definedName>
    <definedName name="nyy4x95" localSheetId="1">#REF!</definedName>
    <definedName name="nyy4x95" localSheetId="0">#REF!</definedName>
    <definedName name="nyy4x95" localSheetId="2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 localSheetId="0">#REF!</definedName>
    <definedName name="nyy5x4" localSheetId="2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 localSheetId="0">#REF!</definedName>
    <definedName name="NYY5X4X1X500">#REF!</definedName>
    <definedName name="nyy5x6" localSheetId="1">#REF!</definedName>
    <definedName name="nyy5x6" localSheetId="0">#REF!</definedName>
    <definedName name="nyy5x6" localSheetId="2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 localSheetId="0">#REF!</definedName>
    <definedName name="nyy7x1x300" localSheetId="2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 localSheetId="0">#REF!</definedName>
    <definedName name="nyy7x1x500" localSheetId="2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 localSheetId="0">#REF!</definedName>
    <definedName name="NYY8X4X1X500">#REF!</definedName>
    <definedName name="Ø10" localSheetId="0">#REF!</definedName>
    <definedName name="Ø10">#REF!</definedName>
    <definedName name="Ø12" localSheetId="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 localSheetId="1">#REF!</definedName>
    <definedName name="OFFICE_SUPPLY">#REF!</definedName>
    <definedName name="ofoot1" localSheetId="1">#REF!</definedName>
    <definedName name="ofoot1">#REF!</definedName>
    <definedName name="ofoot10" localSheetId="1">#REF!</definedName>
    <definedName name="ofoot10">#REF!</definedName>
    <definedName name="ofoot2" localSheetId="1">#REF!</definedName>
    <definedName name="ofoot2">#REF!</definedName>
    <definedName name="ofoot3" localSheetId="1">#REF!</definedName>
    <definedName name="ofoot3">#REF!</definedName>
    <definedName name="ofoot4" localSheetId="1">#REF!</definedName>
    <definedName name="ofoot4">#REF!</definedName>
    <definedName name="ofoot5" localSheetId="1">#REF!</definedName>
    <definedName name="ofoot5">#REF!</definedName>
    <definedName name="ofoot6" localSheetId="1">#REF!</definedName>
    <definedName name="ofoot6">#REF!</definedName>
    <definedName name="ofoot7" localSheetId="1">#REF!</definedName>
    <definedName name="ofoot7">#REF!</definedName>
    <definedName name="ofoot8" localSheetId="1">#REF!</definedName>
    <definedName name="ofoot8">#REF!</definedName>
    <definedName name="ofoot9" localSheetId="1">#REF!</definedName>
    <definedName name="ofoot9">#REF!</definedName>
    <definedName name="ofset" localSheetId="1">#REF!</definedName>
    <definedName name="ofset">#REF!</definedName>
    <definedName name="ohd" localSheetId="1">#REF!</definedName>
    <definedName name="ohd">#REF!</definedName>
    <definedName name="OIL___FUEL" localSheetId="1">#REF!</definedName>
    <definedName name="OIL___FUEL">#REF!</definedName>
    <definedName name="ok" localSheetId="1">#REF!</definedName>
    <definedName name="ok" localSheetId="2">#REF!</definedName>
    <definedName name="ok">#REF!</definedName>
    <definedName name="Oker_" localSheetId="1">'[6]Bahan '!$F$77</definedName>
    <definedName name="Oker_" localSheetId="0">'[6]Bahan '!$F$77</definedName>
    <definedName name="Oker_" localSheetId="2">'[7]Bahan '!$F$77</definedName>
    <definedName name="Oker_">'[8]Bahan '!$F$77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1">#REF!</definedName>
    <definedName name="OP" localSheetId="0">#REF!</definedName>
    <definedName name="OP">#REF!</definedName>
    <definedName name="OPERATING_EQUIPMENT" localSheetId="1">#REF!</definedName>
    <definedName name="OPERATING_EQUIPMENT" localSheetId="0">#REF!</definedName>
    <definedName name="OPERATING_EQUIPMENT" localSheetId="2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1">#REF!</definedName>
    <definedName name="OPERATION_COST" localSheetId="0">#REF!</definedName>
    <definedName name="OPERATION_COST">#REF!</definedName>
    <definedName name="operator" localSheetId="1">#REF!</definedName>
    <definedName name="operator" localSheetId="0">#REF!</definedName>
    <definedName name="operator">#REF!</definedName>
    <definedName name="OPERATOR_ALAT_BESAR" localSheetId="1">#REF!</definedName>
    <definedName name="OPERATOR_ALAT_BESAR" localSheetId="0">#REF!</definedName>
    <definedName name="OPERATOR_ALAT_BESAR">#REF!</definedName>
    <definedName name="OPR" localSheetId="1">#REF!</definedName>
    <definedName name="OPR">#REF!</definedName>
    <definedName name="oprpt1" localSheetId="1">#REF!</definedName>
    <definedName name="oprpt1">#REF!</definedName>
    <definedName name="oprpt10" localSheetId="1">#REF!</definedName>
    <definedName name="oprpt10">#REF!</definedName>
    <definedName name="oprpt2" localSheetId="1">#REF!</definedName>
    <definedName name="oprpt2">#REF!</definedName>
    <definedName name="oprpt3" localSheetId="1">#REF!</definedName>
    <definedName name="oprpt3">#REF!</definedName>
    <definedName name="oprpt4" localSheetId="1">#REF!</definedName>
    <definedName name="oprpt4">#REF!</definedName>
    <definedName name="oprpt5" localSheetId="1">#REF!</definedName>
    <definedName name="oprpt5">#REF!</definedName>
    <definedName name="oprpt6" localSheetId="1">#REF!</definedName>
    <definedName name="oprpt6">#REF!</definedName>
    <definedName name="oprpt7" localSheetId="1">#REF!</definedName>
    <definedName name="oprpt7">#REF!</definedName>
    <definedName name="oprpt8" localSheetId="1">#REF!</definedName>
    <definedName name="oprpt8">#REF!</definedName>
    <definedName name="oprpt9" localSheetId="1">#REF!</definedName>
    <definedName name="oprpt9">#REF!</definedName>
    <definedName name="OSAE4" localSheetId="1">'[6]Bahan '!$F$692</definedName>
    <definedName name="OSAE4" localSheetId="0">'[6]Bahan '!$F$692</definedName>
    <definedName name="OSAE4" localSheetId="2">'[7]Bahan '!$F$692</definedName>
    <definedName name="OSAE4">'[8]Bahan '!$F$692</definedName>
    <definedName name="oslab1" localSheetId="1">#REF!</definedName>
    <definedName name="oslab1" localSheetId="0">#REF!</definedName>
    <definedName name="oslab1">#REF!</definedName>
    <definedName name="oslab10" localSheetId="1">#REF!</definedName>
    <definedName name="oslab10" localSheetId="0">#REF!</definedName>
    <definedName name="oslab10">#REF!</definedName>
    <definedName name="oslab11" localSheetId="1">#REF!</definedName>
    <definedName name="oslab11" localSheetId="0">#REF!</definedName>
    <definedName name="oslab11">#REF!</definedName>
    <definedName name="oslab12" localSheetId="1">#REF!</definedName>
    <definedName name="oslab12">#REF!</definedName>
    <definedName name="oslab13" localSheetId="1">#REF!</definedName>
    <definedName name="oslab13">#REF!</definedName>
    <definedName name="oslab14" localSheetId="1">#REF!</definedName>
    <definedName name="oslab14">#REF!</definedName>
    <definedName name="oslab15" localSheetId="1">#REF!</definedName>
    <definedName name="oslab15">#REF!</definedName>
    <definedName name="oslab2" localSheetId="1">#REF!</definedName>
    <definedName name="oslab2">#REF!</definedName>
    <definedName name="oslab3" localSheetId="1">#REF!</definedName>
    <definedName name="oslab3">#REF!</definedName>
    <definedName name="oslab4" localSheetId="1">#REF!</definedName>
    <definedName name="oslab4">#REF!</definedName>
    <definedName name="oslab5" localSheetId="1">#REF!</definedName>
    <definedName name="oslab5">#REF!</definedName>
    <definedName name="oslab6" localSheetId="1">#REF!</definedName>
    <definedName name="oslab6">#REF!</definedName>
    <definedName name="oslab7" localSheetId="1">#REF!</definedName>
    <definedName name="oslab7">#REF!</definedName>
    <definedName name="oslab8" localSheetId="1">#REF!</definedName>
    <definedName name="oslab8">#REF!</definedName>
    <definedName name="oslab9" localSheetId="1">#REF!</definedName>
    <definedName name="oslab9">#REF!</definedName>
    <definedName name="ot" localSheetId="1">#REF!</definedName>
    <definedName name="ot" localSheetId="2">#REF!</definedName>
    <definedName name="ot">#REF!</definedName>
    <definedName name="OUT" localSheetId="1">#REF!</definedName>
    <definedName name="OUT">#REF!</definedName>
    <definedName name="OUTLT" localSheetId="1">#REF!</definedName>
    <definedName name="OUTLT">#REF!</definedName>
    <definedName name="outv" localSheetId="1">#REF!</definedName>
    <definedName name="outv">#REF!</definedName>
    <definedName name="outvl" localSheetId="1">#REF!</definedName>
    <definedName name="outvl">#REF!</definedName>
    <definedName name="overpal" localSheetId="1">#REF!</definedName>
    <definedName name="overpal">#REF!</definedName>
    <definedName name="owall1" localSheetId="1">#REF!</definedName>
    <definedName name="owall1">#REF!</definedName>
    <definedName name="owall10" localSheetId="1">#REF!</definedName>
    <definedName name="owall10">#REF!</definedName>
    <definedName name="owall2" localSheetId="1">#REF!</definedName>
    <definedName name="owall2">#REF!</definedName>
    <definedName name="owall3" localSheetId="1">#REF!</definedName>
    <definedName name="owall3">#REF!</definedName>
    <definedName name="owall4" localSheetId="1">#REF!</definedName>
    <definedName name="owall4">#REF!</definedName>
    <definedName name="owall5" localSheetId="1">#REF!</definedName>
    <definedName name="owall5">#REF!</definedName>
    <definedName name="owall6" localSheetId="1">#REF!</definedName>
    <definedName name="owall6">#REF!</definedName>
    <definedName name="owall7" localSheetId="1">#REF!</definedName>
    <definedName name="owall7">#REF!</definedName>
    <definedName name="owall8" localSheetId="1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 localSheetId="2">#REF!</definedName>
    <definedName name="p1ti50">#REF!</definedName>
    <definedName name="p1ti60" localSheetId="1">#REF!</definedName>
    <definedName name="p1ti60" localSheetId="2">#REF!</definedName>
    <definedName name="p1ti60">#REF!</definedName>
    <definedName name="p1ti70" localSheetId="1">#REF!</definedName>
    <definedName name="p1ti70" localSheetId="2">#REF!</definedName>
    <definedName name="p1ti70">#REF!</definedName>
    <definedName name="p1ti80" localSheetId="1">#REF!</definedName>
    <definedName name="p1ti80" localSheetId="2">#REF!</definedName>
    <definedName name="p1ti80">#REF!</definedName>
    <definedName name="p1tif50" localSheetId="1">#REF!</definedName>
    <definedName name="p1tif50" localSheetId="2">#REF!</definedName>
    <definedName name="p1tif50">#REF!</definedName>
    <definedName name="p2ti50" localSheetId="1">#REF!</definedName>
    <definedName name="p2ti50" localSheetId="2">#REF!</definedName>
    <definedName name="p2ti50">#REF!</definedName>
    <definedName name="p2ti60" localSheetId="1">#REF!</definedName>
    <definedName name="p2ti60" localSheetId="2">#REF!</definedName>
    <definedName name="p2ti60">#REF!</definedName>
    <definedName name="p2ti70" localSheetId="1">#REF!</definedName>
    <definedName name="p2ti70" localSheetId="2">#REF!</definedName>
    <definedName name="p2ti70">#REF!</definedName>
    <definedName name="p2ti80" localSheetId="1">#REF!</definedName>
    <definedName name="p2ti80" localSheetId="2">#REF!</definedName>
    <definedName name="p2ti80">#REF!</definedName>
    <definedName name="p2tif50" localSheetId="1">#REF!</definedName>
    <definedName name="p2tif50" localSheetId="2">#REF!</definedName>
    <definedName name="p2tif50">#REF!</definedName>
    <definedName name="p3al50" localSheetId="1">#REF!</definedName>
    <definedName name="p3al50" localSheetId="2">#REF!</definedName>
    <definedName name="p3al50">#REF!</definedName>
    <definedName name="p3al60" localSheetId="1">#REF!</definedName>
    <definedName name="p3al60" localSheetId="2">#REF!</definedName>
    <definedName name="p3al60">#REF!</definedName>
    <definedName name="p3al70" localSheetId="1">#REF!</definedName>
    <definedName name="p3al70" localSheetId="2">#REF!</definedName>
    <definedName name="p3al70">#REF!</definedName>
    <definedName name="p3al80" localSheetId="1">#REF!</definedName>
    <definedName name="p3al80" localSheetId="2">#REF!</definedName>
    <definedName name="p3al80">#REF!</definedName>
    <definedName name="p3ati50" localSheetId="1">#REF!</definedName>
    <definedName name="p3ati50" localSheetId="2">#REF!</definedName>
    <definedName name="p3ati50">#REF!</definedName>
    <definedName name="p3ati60" localSheetId="1">#REF!</definedName>
    <definedName name="p3ati60" localSheetId="2">#REF!</definedName>
    <definedName name="p3ati60">#REF!</definedName>
    <definedName name="p3atif50" localSheetId="1">#REF!</definedName>
    <definedName name="p3atif50" localSheetId="2">#REF!</definedName>
    <definedName name="p3atif50">#REF!</definedName>
    <definedName name="p3atifr50" localSheetId="1">#REF!</definedName>
    <definedName name="p3atifr50" localSheetId="2">#REF!</definedName>
    <definedName name="p3atifr50">#REF!</definedName>
    <definedName name="p3atifr60" localSheetId="1">#REF!</definedName>
    <definedName name="p3atifr60" localSheetId="2">#REF!</definedName>
    <definedName name="p3atifr60">#REF!</definedName>
    <definedName name="p3ti50" localSheetId="1">#REF!</definedName>
    <definedName name="p3ti50" localSheetId="2">#REF!</definedName>
    <definedName name="p3ti50">#REF!</definedName>
    <definedName name="p3ti60" localSheetId="1">#REF!</definedName>
    <definedName name="p3ti60" localSheetId="2">#REF!</definedName>
    <definedName name="p3ti60">#REF!</definedName>
    <definedName name="p3ti70" localSheetId="1">#REF!</definedName>
    <definedName name="p3ti70" localSheetId="2">#REF!</definedName>
    <definedName name="p3ti70">#REF!</definedName>
    <definedName name="p3ti80" localSheetId="1">#REF!</definedName>
    <definedName name="p3ti80" localSheetId="2">#REF!</definedName>
    <definedName name="p3ti80">#REF!</definedName>
    <definedName name="p3tif50" localSheetId="1">#REF!</definedName>
    <definedName name="p3tif50" localSheetId="2">#REF!</definedName>
    <definedName name="p3tif50">#REF!</definedName>
    <definedName name="pa" localSheetId="1">#REF!</definedName>
    <definedName name="pa" localSheetId="2">#REF!</definedName>
    <definedName name="pa">#REF!</definedName>
    <definedName name="PA_TR">#REF!</definedName>
    <definedName name="pa6.240">[10]Ahs.1!$I$1149</definedName>
    <definedName name="Paanstm" localSheetId="1">#REF!</definedName>
    <definedName name="Paanstm" localSheetId="0">#REF!</definedName>
    <definedName name="Paanstm" localSheetId="2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 localSheetId="0">#REF!</definedName>
    <definedName name="pabf100" localSheetId="2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 localSheetId="0">#REF!</definedName>
    <definedName name="pabf125" localSheetId="2">#REF!</definedName>
    <definedName name="pabf125">#REF!</definedName>
    <definedName name="pabf150" localSheetId="1">#REF!</definedName>
    <definedName name="pabf150" localSheetId="2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 localSheetId="0">#REF!</definedName>
    <definedName name="pabf4" localSheetId="2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 localSheetId="0">#REF!</definedName>
    <definedName name="pabf6" localSheetId="2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 localSheetId="0">#REF!</definedName>
    <definedName name="pabf65" localSheetId="2">#REF!</definedName>
    <definedName name="pabf65">#REF!</definedName>
    <definedName name="pabf80" localSheetId="1">#REF!</definedName>
    <definedName name="pabf80" localSheetId="2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 localSheetId="0">#REF!</definedName>
    <definedName name="PAC0Q2">#REF!</definedName>
    <definedName name="PAciDd" localSheetId="1">#REF!</definedName>
    <definedName name="PAciDd" localSheetId="0">#REF!</definedName>
    <definedName name="PAciDd" localSheetId="2">#REF!</definedName>
    <definedName name="PAciDd">#REF!</definedName>
    <definedName name="pacr">[10]Ahs.1!$L$1189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 localSheetId="0">#REF!</definedName>
    <definedName name="PAIN">#REF!</definedName>
    <definedName name="pair10" localSheetId="0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 localSheetId="0">#REF!</definedName>
    <definedName name="paket" localSheetId="2">#REF!</definedName>
    <definedName name="paket">#REF!</definedName>
    <definedName name="pakf100" localSheetId="1">#REF!</definedName>
    <definedName name="pakf100" localSheetId="2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 localSheetId="0">#REF!</definedName>
    <definedName name="pakf150" localSheetId="2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 localSheetId="0">#REF!</definedName>
    <definedName name="pakf80" localSheetId="2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 localSheetId="0">#REF!</definedName>
    <definedName name="paku">#REF!</definedName>
    <definedName name="Paku1" localSheetId="1">'[6]Bahan '!$F$305</definedName>
    <definedName name="Paku1" localSheetId="0">'[6]Bahan '!$F$305</definedName>
    <definedName name="Paku1" localSheetId="2">'[7]Bahan '!$F$305</definedName>
    <definedName name="Paku1">'[8]Bahan '!$F$305</definedName>
    <definedName name="Paku4" localSheetId="1">'[6]Bahan '!$F$306</definedName>
    <definedName name="Paku4" localSheetId="0">'[6]Bahan '!$F$306</definedName>
    <definedName name="Paku4" localSheetId="2">'[7]Bahan '!$F$306</definedName>
    <definedName name="Paku4">'[8]Bahan '!$F$306</definedName>
    <definedName name="Paku8" localSheetId="1">'[6]Bahan '!$F$307</definedName>
    <definedName name="Paku8" localSheetId="0">'[6]Bahan '!$F$307</definedName>
    <definedName name="Paku8" localSheetId="2">'[7]Bahan '!$F$307</definedName>
    <definedName name="Paku8">'[8]Bahan '!$F$307</definedName>
    <definedName name="pamf">[10]Ahs.2!$L$259</definedName>
    <definedName name="PAN" localSheetId="0">#REF!</definedName>
    <definedName name="PAN">#REF!</definedName>
    <definedName name="panel" localSheetId="0">#REF!</definedName>
    <definedName name="panel">#REF!</definedName>
    <definedName name="PANJ" localSheetId="0">#REF!</definedName>
    <definedName name="PANJ">#REF!</definedName>
    <definedName name="papan" localSheetId="1">#REF!</definedName>
    <definedName name="papan" localSheetId="2">#REF!</definedName>
    <definedName name="papan">#REF!</definedName>
    <definedName name="part">#REF!</definedName>
    <definedName name="PARTISI">#REF!</definedName>
    <definedName name="pas" localSheetId="1">' Ruko 2 Lantai Kombinasi'!pas</definedName>
    <definedName name="pas" localSheetId="0">' Ruko 2 Lantai Tengah'!pas</definedName>
    <definedName name="pas">[0]!pas</definedName>
    <definedName name="PasBouwp" localSheetId="1">#REF!</definedName>
    <definedName name="PasBouwp" localSheetId="0">#REF!</definedName>
    <definedName name="PasBouwp" localSheetId="2">#REF!</definedName>
    <definedName name="PasBouwp">#REF!</definedName>
    <definedName name="pasbs4" localSheetId="1">#REF!</definedName>
    <definedName name="pasbs4" localSheetId="2">#REF!</definedName>
    <definedName name="pasbs4">#REF!</definedName>
    <definedName name="pasbt12" localSheetId="1">#REF!</definedName>
    <definedName name="pasbt12" localSheetId="2">#REF!</definedName>
    <definedName name="pasbt12">#REF!</definedName>
    <definedName name="PasBtKl" localSheetId="1">#REF!</definedName>
    <definedName name="PasBtKl" localSheetId="2">#REF!</definedName>
    <definedName name="PasBtKl">#REF!</definedName>
    <definedName name="PASIR_P">#REF!</definedName>
    <definedName name="PasPk" localSheetId="1">'[6]Bahan '!$F$16</definedName>
    <definedName name="PasPk" localSheetId="0">'[6]Bahan '!$F$16</definedName>
    <definedName name="PasPk" localSheetId="2">'[7]Bahan '!$F$16</definedName>
    <definedName name="PasPk">'[8]Bahan '!$F$16</definedName>
    <definedName name="pavblock6" localSheetId="0">#REF!</definedName>
    <definedName name="pavblock6">#REF!</definedName>
    <definedName name="pavblock8" localSheetId="0">#REF!</definedName>
    <definedName name="pavblock8">#REF!</definedName>
    <definedName name="Pavn6" localSheetId="1">'[6]Bahan '!$F$42</definedName>
    <definedName name="Pavn6" localSheetId="0">'[6]Bahan '!$F$42</definedName>
    <definedName name="Pavn6" localSheetId="2">'[7]Bahan '!$F$42</definedName>
    <definedName name="Pavn6">'[8]Bahan '!$F$42</definedName>
    <definedName name="Pavn8" localSheetId="1">'[6]Bahan '!$F$40</definedName>
    <definedName name="Pavn8" localSheetId="0">'[6]Bahan '!$F$40</definedName>
    <definedName name="Pavn8" localSheetId="2">'[7]Bahan '!$F$40</definedName>
    <definedName name="Pavn8">'[8]Bahan '!$F$40</definedName>
    <definedName name="Pavw6" localSheetId="1">'[6]Bahan '!$F$43</definedName>
    <definedName name="Pavw6" localSheetId="0">'[6]Bahan '!$F$43</definedName>
    <definedName name="Pavw6" localSheetId="2">'[7]Bahan '!$F$43</definedName>
    <definedName name="Pavw6">'[8]Bahan '!$F$43</definedName>
    <definedName name="Pavw8" localSheetId="1">'[6]Bahan '!$F$41</definedName>
    <definedName name="Pavw8" localSheetId="0">'[6]Bahan '!$F$41</definedName>
    <definedName name="Pavw8" localSheetId="2">'[7]Bahan '!$F$41</definedName>
    <definedName name="Pavw8">'[8]Bahan '!$F$41</definedName>
    <definedName name="pb" localSheetId="0">#REF!</definedName>
    <definedName name="pb">#REF!</definedName>
    <definedName name="PB_BAK" localSheetId="0">#REF!</definedName>
    <definedName name="PB_BAK">#REF!</definedName>
    <definedName name="PB_CO" localSheetId="0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[10]Ahs.2!$L$387</definedName>
    <definedName name="PBBu24" localSheetId="1">#REF!</definedName>
    <definedName name="PBBu24" localSheetId="0">#REF!</definedName>
    <definedName name="PBBu24" localSheetId="2">#REF!</definedName>
    <definedName name="PBBu24">#REF!</definedName>
    <definedName name="PBBU39" localSheetId="1">#REF!</definedName>
    <definedName name="PBBU39" localSheetId="2">#REF!</definedName>
    <definedName name="PBBU39">#REF!</definedName>
    <definedName name="PBekM" localSheetId="1">#REF!</definedName>
    <definedName name="PBekM" localSheetId="2">#REF!</definedName>
    <definedName name="PBekM">#REF!</definedName>
    <definedName name="PBekP" localSheetId="1">#REF!</definedName>
    <definedName name="PBekP" localSheetId="2">#REF!</definedName>
    <definedName name="PBekP">#REF!</definedName>
    <definedName name="PBetBks" localSheetId="1">#REF!</definedName>
    <definedName name="PBetBks" localSheetId="2">#REF!</definedName>
    <definedName name="PBetBks">#REF!</definedName>
    <definedName name="PBetFun" localSheetId="1">#REF!</definedName>
    <definedName name="PBetFun" localSheetId="2">#REF!</definedName>
    <definedName name="PBetFun">#REF!</definedName>
    <definedName name="PBetPl" localSheetId="1">#REF!</definedName>
    <definedName name="PBetPl" localSheetId="2">#REF!</definedName>
    <definedName name="PBetPl">#REF!</definedName>
    <definedName name="PBetPr" localSheetId="1">#REF!</definedName>
    <definedName name="PBetPr" localSheetId="2">#REF!</definedName>
    <definedName name="PBetPr">#REF!</definedName>
    <definedName name="PBetStr" localSheetId="1">#REF!</definedName>
    <definedName name="PBetStr" localSheetId="2">#REF!</definedName>
    <definedName name="PBetStr">#REF!</definedName>
    <definedName name="pbondek" localSheetId="1">#REF!</definedName>
    <definedName name="pbondek" localSheetId="2">#REF!</definedName>
    <definedName name="pbondek">#REF!</definedName>
    <definedName name="PBouwp" localSheetId="1">#REF!</definedName>
    <definedName name="PBouwp" localSheetId="2">#REF!</definedName>
    <definedName name="PBouwp">#REF!</definedName>
    <definedName name="PBRC_M4">#REF!</definedName>
    <definedName name="PBRC_M5">#REF!</definedName>
    <definedName name="pbsf100" localSheetId="1">#REF!</definedName>
    <definedName name="pbsf100" localSheetId="2">#REF!</definedName>
    <definedName name="pbsf100">#REF!</definedName>
    <definedName name="pbsf150" localSheetId="1">#REF!</definedName>
    <definedName name="pbsf150" localSheetId="2">#REF!</definedName>
    <definedName name="pbsf150">#REF!</definedName>
    <definedName name="pbsf65" localSheetId="1">#REF!</definedName>
    <definedName name="pbsf65" localSheetId="2">#REF!</definedName>
    <definedName name="pbsf65">#REF!</definedName>
    <definedName name="pbsf80" localSheetId="1">#REF!</definedName>
    <definedName name="pbsf80" localSheetId="2">#REF!</definedName>
    <definedName name="pbsf80">#REF!</definedName>
    <definedName name="PBSiku" localSheetId="1">#REF!</definedName>
    <definedName name="PBSiku" localSheetId="2">#REF!</definedName>
    <definedName name="PBSiku">#REF!</definedName>
    <definedName name="PBTempel" localSheetId="1">#REF!</definedName>
    <definedName name="PBTempel" localSheetId="2">#REF!</definedName>
    <definedName name="PBTempel">#REF!</definedName>
    <definedName name="pbtk14" localSheetId="1">#REF!</definedName>
    <definedName name="pbtk14" localSheetId="2">#REF!</definedName>
    <definedName name="pbtk14">#REF!</definedName>
    <definedName name="pbtki14" localSheetId="1">#REF!</definedName>
    <definedName name="pbtki14" localSheetId="2">#REF!</definedName>
    <definedName name="pbtki14">#REF!</definedName>
    <definedName name="PBtKl14" localSheetId="1">#REF!</definedName>
    <definedName name="PBtKl14" localSheetId="2">#REF!</definedName>
    <definedName name="PBtKl14">#REF!</definedName>
    <definedName name="PBtKl15" localSheetId="1">#REF!</definedName>
    <definedName name="PBtKl15" localSheetId="2">#REF!</definedName>
    <definedName name="PBtKl15">#REF!</definedName>
    <definedName name="PBtM2" localSheetId="1">#REF!</definedName>
    <definedName name="PBtM2" localSheetId="2">#REF!</definedName>
    <definedName name="PBtM2">#REF!</definedName>
    <definedName name="PBtM2K" localSheetId="1">#REF!</definedName>
    <definedName name="PBtM2K" localSheetId="2">#REF!</definedName>
    <definedName name="PBtM2K">#REF!</definedName>
    <definedName name="PBtM3" localSheetId="1">#REF!</definedName>
    <definedName name="PBtM3" localSheetId="2">#REF!</definedName>
    <definedName name="PBtM3">#REF!</definedName>
    <definedName name="PBtM3K" localSheetId="1">#REF!</definedName>
    <definedName name="PBtM3K" localSheetId="2">#REF!</definedName>
    <definedName name="PBtM3K">#REF!</definedName>
    <definedName name="PBtM4" localSheetId="1">#REF!</definedName>
    <definedName name="PBtM4" localSheetId="2">#REF!</definedName>
    <definedName name="PBtM4">#REF!</definedName>
    <definedName name="PBtM4K" localSheetId="1">#REF!</definedName>
    <definedName name="PBtM4K" localSheetId="2">#REF!</definedName>
    <definedName name="PBtM4K">#REF!</definedName>
    <definedName name="PBtX4" localSheetId="1">#REF!</definedName>
    <definedName name="PBtX4" localSheetId="2">#REF!</definedName>
    <definedName name="PBtX4">#REF!</definedName>
    <definedName name="pc" localSheetId="1">#REF!</definedName>
    <definedName name="pc" localSheetId="2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 localSheetId="0">#REF!</definedName>
    <definedName name="PCatIC" localSheetId="2">#REF!</definedName>
    <definedName name="PCatIC">#REF!</definedName>
    <definedName name="PCatKy" localSheetId="1">#REF!</definedName>
    <definedName name="PCatKy" localSheetId="2">#REF!</definedName>
    <definedName name="PCatKy">#REF!</definedName>
    <definedName name="PCatVn" localSheetId="1">#REF!</definedName>
    <definedName name="PCatVn" localSheetId="2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1">'[6]Bahan '!$F$45</definedName>
    <definedName name="Pcmtr" localSheetId="0">'[6]Bahan '!$F$45</definedName>
    <definedName name="Pcmtr" localSheetId="2">'[7]Bahan '!$F$45</definedName>
    <definedName name="Pcmtr">'[8]Bahan '!$F$45</definedName>
    <definedName name="Pcmwr" localSheetId="1">'[6]Bahan '!$F$55</definedName>
    <definedName name="Pcmwr" localSheetId="0">'[6]Bahan '!$F$55</definedName>
    <definedName name="Pcmwr" localSheetId="2">'[7]Bahan '!$F$55</definedName>
    <definedName name="Pcmwr">'[8]Bahan '!$F$55</definedName>
    <definedName name="PCNO" localSheetId="0">#REF!</definedName>
    <definedName name="PCNO">#REF!</definedName>
    <definedName name="PD_TR" localSheetId="0">#REF!</definedName>
    <definedName name="PD_TR">#REF!</definedName>
    <definedName name="PDESC21" localSheetId="0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 localSheetId="2">#REF!</definedName>
    <definedName name="PDnKc">#REF!</definedName>
    <definedName name="PDnKcJt" localSheetId="1">#REF!</definedName>
    <definedName name="PDnKcJt" localSheetId="2">#REF!</definedName>
    <definedName name="PDnKcJt">#REF!</definedName>
    <definedName name="PDRP">#REF!</definedName>
    <definedName name="PDS" localSheetId="1">#REF!</definedName>
    <definedName name="PDS" localSheetId="2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 localSheetId="2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 localSheetId="2">#REF!</definedName>
    <definedName name="PEKERJAAN__A_C">#REF!</definedName>
    <definedName name="PEKERJAAN_CAT" localSheetId="1">#REF!</definedName>
    <definedName name="PEKERJAAN_CAT" localSheetId="2">#REF!</definedName>
    <definedName name="PEKERJAAN_CAT">#REF!</definedName>
    <definedName name="PEKERJAAN_CCTV__SOUND_SYSTEM____MATV" localSheetId="1">#REF!</definedName>
    <definedName name="PEKERJAAN_CCTV__SOUND_SYSTEM____MATV" localSheetId="2">#REF!</definedName>
    <definedName name="PEKERJAAN_CCTV__SOUND_SYSTEM____MATV">#REF!</definedName>
    <definedName name="PEKERJAAN_DINDING_DAN_FINISHING_DINDING" localSheetId="1">#REF!</definedName>
    <definedName name="PEKERJAAN_DINDING_DAN_FINISHING_DINDING" localSheetId="2">#REF!</definedName>
    <definedName name="PEKERJAAN_DINDING_DAN_FINISHING_DINDING">#REF!</definedName>
    <definedName name="PEKERJAAN_FINISHING_LANTAI" localSheetId="1">#REF!</definedName>
    <definedName name="PEKERJAAN_FINISHING_LANTAI" localSheetId="2">#REF!</definedName>
    <definedName name="PEKERJAAN_FINISHING_LANTAI">#REF!</definedName>
    <definedName name="PEKERJAAN_GONDOLA" localSheetId="1">#REF!</definedName>
    <definedName name="PEKERJAAN_GONDOLA" localSheetId="2">#REF!</definedName>
    <definedName name="PEKERJAAN_GONDOLA">#REF!</definedName>
    <definedName name="PEKERJAAN_LIFT_ex_KOREA" localSheetId="1">#REF!</definedName>
    <definedName name="PEKERJAAN_LIFT_ex_KOREA" localSheetId="2">#REF!</definedName>
    <definedName name="PEKERJAAN_LIFT_ex_KOREA">#REF!</definedName>
    <definedName name="PEKERJAAN_LISTRIK___GENSET" localSheetId="1">#REF!</definedName>
    <definedName name="PEKERJAAN_LISTRIK___GENSET" localSheetId="2">#REF!</definedName>
    <definedName name="PEKERJAAN_LISTRIK___GENSET">#REF!</definedName>
    <definedName name="PEKERJAAN_LUAR" localSheetId="1">#REF!</definedName>
    <definedName name="PEKERJAAN_LUAR" localSheetId="2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 localSheetId="0">#REF!</definedName>
    <definedName name="PEKERJAAN_PLAFOND" localSheetId="2">#REF!</definedName>
    <definedName name="PEKERJAAN_PLAFOND">#REF!</definedName>
    <definedName name="PEKERJAAN_PLUMBING___SANITARY" localSheetId="1">#REF!</definedName>
    <definedName name="PEKERJAAN_PLUMBING___SANITARY" localSheetId="2">#REF!</definedName>
    <definedName name="PEKERJAAN_PLUMBING___SANITARY">#REF!</definedName>
    <definedName name="PEKERJAAN_PONDASI" localSheetId="1">#REF!</definedName>
    <definedName name="PEKERJAAN_PONDASI" localSheetId="2">#REF!</definedName>
    <definedName name="PEKERJAAN_PONDASI">#REF!</definedName>
    <definedName name="PEKERJAAN_RAILING_DAN_LAIN___LAIN" localSheetId="1">#REF!</definedName>
    <definedName name="PEKERJAAN_RAILING_DAN_LAIN___LAIN" localSheetId="2">#REF!</definedName>
    <definedName name="PEKERJAAN_RAILING_DAN_LAIN___LAIN">#REF!</definedName>
    <definedName name="PEKERJAAN_SPRINKLER___FIRE_FIGHTING" localSheetId="1">#REF!</definedName>
    <definedName name="PEKERJAAN_SPRINKLER___FIRE_FIGHTING" localSheetId="2">#REF!</definedName>
    <definedName name="PEKERJAAN_SPRINKLER___FIRE_FIGHTING">#REF!</definedName>
    <definedName name="PEKERJAAN_STRUKTUR_ATAS_DAN_ATAP" localSheetId="1">#REF!</definedName>
    <definedName name="PEKERJAAN_STRUKTUR_ATAS_DAN_ATAP" localSheetId="2">#REF!</definedName>
    <definedName name="PEKERJAAN_STRUKTUR_ATAS_DAN_ATAP">#REF!</definedName>
    <definedName name="PEKERJAAN_SUB_STRUKTUR" localSheetId="1">#REF!</definedName>
    <definedName name="PEKERJAAN_SUB_STRUKTUR" localSheetId="2">#REF!</definedName>
    <definedName name="PEKERJAAN_SUB_STRUKTUR">#REF!</definedName>
    <definedName name="PEKERJAAN_TANAH" localSheetId="1">#REF!</definedName>
    <definedName name="PEKERJAAN_TANAH" localSheetId="2">#REF!</definedName>
    <definedName name="PEKERJAAN_TANAH">#REF!</definedName>
    <definedName name="PEKERJAAN_TELEPON" localSheetId="1">#REF!</definedName>
    <definedName name="PEKERJAAN_TELEPON" localSheetId="2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 localSheetId="2">#REF!</definedName>
    <definedName name="PErcB">#REF!</definedName>
    <definedName name="PERCENT" localSheetId="1">#REF!</definedName>
    <definedName name="PERCENT" localSheetId="2">#REF!</definedName>
    <definedName name="PERCENT">#REF!</definedName>
    <definedName name="PERP">#REF!</definedName>
    <definedName name="persiapan">#REF!</definedName>
    <definedName name="pesd">[10]Ahs.1!$L$1284</definedName>
    <definedName name="PETC" localSheetId="0">#REF!</definedName>
    <definedName name="PETC">#REF!</definedName>
    <definedName name="pf" localSheetId="1">#REF!</definedName>
    <definedName name="pf" localSheetId="0">#REF!</definedName>
    <definedName name="pf" localSheetId="2">#REF!</definedName>
    <definedName name="pf">#REF!</definedName>
    <definedName name="PF_S">#REF!</definedName>
    <definedName name="PGaliB" localSheetId="1">#REF!</definedName>
    <definedName name="PGaliB" localSheetId="2">#REF!</definedName>
    <definedName name="PGaliB">#REF!</definedName>
    <definedName name="PGaliD" localSheetId="1">#REF!</definedName>
    <definedName name="PGaliD" localSheetId="2">#REF!</definedName>
    <definedName name="PGaliD">#REF!</definedName>
    <definedName name="pgc" localSheetId="1">#REF!</definedName>
    <definedName name="pgc" localSheetId="2">#REF!</definedName>
    <definedName name="pgc">#REF!</definedName>
    <definedName name="PGL">#REF!</definedName>
    <definedName name="Pgravel" localSheetId="1">#REF!</definedName>
    <definedName name="Pgravel" localSheetId="2">#REF!</definedName>
    <definedName name="Pgravel">#REF!</definedName>
    <definedName name="ph" localSheetId="1">#REF!</definedName>
    <definedName name="ph" localSheetId="2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 localSheetId="0">#REF!</definedName>
    <definedName name="Phil">#REF!</definedName>
    <definedName name="PIL" localSheetId="0">#REF!</definedName>
    <definedName name="PIL">#REF!</definedName>
    <definedName name="PIL_NEW" localSheetId="0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 localSheetId="0">#REF!</definedName>
    <definedName name="PINTU_A_12">#REF!</definedName>
    <definedName name="PINTU_B">"$#REF!.$L$62"</definedName>
    <definedName name="PINTU_B_10">"$#REF!.$L$62"</definedName>
    <definedName name="PINTU_B_12" localSheetId="0">#REF!</definedName>
    <definedName name="PINTU_B_12">#REF!</definedName>
    <definedName name="PINTU_BASE">"$#REF!.$L$60"</definedName>
    <definedName name="PINTU_BASE_10">"$#REF!.$L$60"</definedName>
    <definedName name="PINTU_BASE_12" localSheetId="0">#REF!</definedName>
    <definedName name="PINTU_BASE_12">#REF!</definedName>
    <definedName name="PINTU_C">"$#REF!.$L$63"</definedName>
    <definedName name="PINTU_C_10">"$#REF!.$L$63"</definedName>
    <definedName name="PINTU_C_12" localSheetId="0">#REF!</definedName>
    <definedName name="PINTU_C_12">#REF!</definedName>
    <definedName name="pintuplywood" localSheetId="0">#REF!</definedName>
    <definedName name="pintuplywood">#REF!</definedName>
    <definedName name="PIP" localSheetId="0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 localSheetId="2">#REF!</definedName>
    <definedName name="PKD12p">#REF!</definedName>
    <definedName name="PKD12w" localSheetId="1">#REF!</definedName>
    <definedName name="PKD12w" localSheetId="2">#REF!</definedName>
    <definedName name="PKD12w">#REF!</definedName>
    <definedName name="PKL33p" localSheetId="1">#REF!</definedName>
    <definedName name="PKL33p" localSheetId="2">#REF!</definedName>
    <definedName name="PKL33p">#REF!</definedName>
    <definedName name="PKL33w" localSheetId="1">#REF!</definedName>
    <definedName name="PKL33w" localSheetId="2">#REF!</definedName>
    <definedName name="PKL33w">#REF!</definedName>
    <definedName name="pklkl">#REF!</definedName>
    <definedName name="PKmpS" localSheetId="1">#REF!</definedName>
    <definedName name="PKmpS" localSheetId="2">#REF!</definedName>
    <definedName name="PKmpS">#REF!</definedName>
    <definedName name="pkp">[10]Ahs.2!$L$343</definedName>
    <definedName name="pl" localSheetId="0">#REF!</definedName>
    <definedName name="pl">#REF!</definedName>
    <definedName name="PlAl3" localSheetId="1">'[6]Bahan '!$F$268</definedName>
    <definedName name="PlAl3" localSheetId="0">'[6]Bahan '!$F$268</definedName>
    <definedName name="PlAl3" localSheetId="2">'[7]Bahan '!$F$268</definedName>
    <definedName name="PlAl3">'[8]Bahan '!$F$268</definedName>
    <definedName name="plamur" localSheetId="0">#REF!</definedName>
    <definedName name="plamur">#REF!</definedName>
    <definedName name="Plap" localSheetId="0">#REF!</definedName>
    <definedName name="Plap">#REF!</definedName>
    <definedName name="PLas" localSheetId="1">#REF!</definedName>
    <definedName name="PLas" localSheetId="2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 localSheetId="2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 localSheetId="2">#REF!</definedName>
    <definedName name="PLKerja">#REF!</definedName>
    <definedName name="Plmtb" localSheetId="1">'[6]Bahan '!$F$60</definedName>
    <definedName name="Plmtb" localSheetId="0">'[6]Bahan '!$F$60</definedName>
    <definedName name="Plmtb" localSheetId="2">'[7]Bahan '!$F$60</definedName>
    <definedName name="Plmtb">'[8]Bahan '!$F$60</definedName>
    <definedName name="PLP" localSheetId="0">#REF!</definedName>
    <definedName name="PLP">#REF!</definedName>
    <definedName name="plum" localSheetId="1">#REF!</definedName>
    <definedName name="plum" localSheetId="0">#REF!</definedName>
    <definedName name="plum" localSheetId="2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 localSheetId="2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1">' Ruko 2 Lantai Kombinasi'!pompa</definedName>
    <definedName name="pompa" localSheetId="0">' Ruko 2 Lantai Tengah'!pompa</definedName>
    <definedName name="pompa">[0]!pompa</definedName>
    <definedName name="pompatp1" localSheetId="0">#REF!</definedName>
    <definedName name="pompatp1">#REF!</definedName>
    <definedName name="pompatp2" localSheetId="0">#REF!</definedName>
    <definedName name="pompatp2">#REF!</definedName>
    <definedName name="PONCAN" localSheetId="0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 localSheetId="2">#REF!</definedName>
    <definedName name="Ppadat">#REF!</definedName>
    <definedName name="pph" localSheetId="1">#REF!</definedName>
    <definedName name="pph" localSheetId="2">#REF!</definedName>
    <definedName name="pph">#REF!</definedName>
    <definedName name="PPI">#REF!</definedName>
    <definedName name="PPlaB" localSheetId="1">#REF!</definedName>
    <definedName name="PPlaB" localSheetId="2">#REF!</definedName>
    <definedName name="PPlaB">#REF!</definedName>
    <definedName name="PPlaf6" localSheetId="1">#REF!</definedName>
    <definedName name="PPlaf6" localSheetId="2">#REF!</definedName>
    <definedName name="PPlaf6">#REF!</definedName>
    <definedName name="PPlGyp" localSheetId="1">#REF!</definedName>
    <definedName name="PPlGyp" localSheetId="2">#REF!</definedName>
    <definedName name="PPlGyp">#REF!</definedName>
    <definedName name="PPls2" localSheetId="1">'[6]Pekerjaan '!#REF!</definedName>
    <definedName name="PPls2" localSheetId="0">'[6]Pekerjaan '!#REF!</definedName>
    <definedName name="PPls2" localSheetId="2">'[7]Pekerjaan '!#REF!</definedName>
    <definedName name="PPls2">'[8]Pekerjaan '!#REF!</definedName>
    <definedName name="PPls3" localSheetId="1">#REF!</definedName>
    <definedName name="PPls3" localSheetId="0">#REF!</definedName>
    <definedName name="PPls3" localSheetId="2">#REF!</definedName>
    <definedName name="PPls3">#REF!</definedName>
    <definedName name="PPls4" localSheetId="1">#REF!</definedName>
    <definedName name="PPls4" localSheetId="2">#REF!</definedName>
    <definedName name="PPls4">#REF!</definedName>
    <definedName name="ppn" localSheetId="1">#REF!</definedName>
    <definedName name="ppn" localSheetId="2">#REF!</definedName>
    <definedName name="ppn">#REF!</definedName>
    <definedName name="PpnBr" localSheetId="1">'[6]Bahan '!$F$110</definedName>
    <definedName name="PpnBr" localSheetId="0">'[6]Bahan '!$F$110</definedName>
    <definedName name="PpnBr" localSheetId="2">'[7]Bahan '!$F$110</definedName>
    <definedName name="PpnBr">'[8]Bahan '!$F$110</definedName>
    <definedName name="PpnKb" localSheetId="1">'[6]Bahan '!$F$114</definedName>
    <definedName name="PpnKb" localSheetId="0">'[6]Bahan '!$F$114</definedName>
    <definedName name="PpnKb" localSheetId="2">'[7]Bahan '!$F$114</definedName>
    <definedName name="PpnKb">'[8]Bahan '!$F$114</definedName>
    <definedName name="PpnKs" localSheetId="1">'[6]Bahan '!$F$116</definedName>
    <definedName name="PpnKs" localSheetId="0">'[6]Bahan '!$F$116</definedName>
    <definedName name="PpnKs" localSheetId="2">'[7]Bahan '!$F$116</definedName>
    <definedName name="PpnKs">'[8]Bahan '!$F$116</definedName>
    <definedName name="PPntDt" localSheetId="1">#REF!</definedName>
    <definedName name="PPntDt" localSheetId="0">#REF!</definedName>
    <definedName name="PPntDt" localSheetId="2">#REF!</definedName>
    <definedName name="PPntDt">#REF!</definedName>
    <definedName name="PPntJt" localSheetId="1">#REF!</definedName>
    <definedName name="PPntJt" localSheetId="2">#REF!</definedName>
    <definedName name="PPntJt">#REF!</definedName>
    <definedName name="PPntKS" localSheetId="1">#REF!</definedName>
    <definedName name="PPntKS" localSheetId="2">#REF!</definedName>
    <definedName name="PPntKS">#REF!</definedName>
    <definedName name="PPntPJt" localSheetId="1">#REF!</definedName>
    <definedName name="PPntPJt" localSheetId="2">#REF!</definedName>
    <definedName name="PPntPJt">#REF!</definedName>
    <definedName name="PPntPt" localSheetId="1">#REF!</definedName>
    <definedName name="PPntPt" localSheetId="2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 localSheetId="2">#REF!</definedName>
    <definedName name="PRangP">#REF!</definedName>
    <definedName name="PRECAST_A">"$#REF!.$L$37"</definedName>
    <definedName name="PRECAST_A_10">"$#REF!.$L$37"</definedName>
    <definedName name="PRECAST_A_12" localSheetId="0">#REF!</definedName>
    <definedName name="PRECAST_A_12">#REF!</definedName>
    <definedName name="PRECAST_B">"$#REF!.$L$38"</definedName>
    <definedName name="PRECAST_B_10">"$#REF!.$L$38"</definedName>
    <definedName name="PRECAST_B_12" localSheetId="0">#REF!</definedName>
    <definedName name="PRECAST_B_12">#REF!</definedName>
    <definedName name="PRECAST_C">"$#REF!.$L$39"</definedName>
    <definedName name="PRECAST_C_10">"$#REF!.$L$39"</definedName>
    <definedName name="PRECAST_C_12" localSheetId="0">#REF!</definedName>
    <definedName name="PRECAST_C_12">#REF!</definedName>
    <definedName name="prelim" localSheetId="0">#REF!</definedName>
    <definedName name="prelim">#REF!</definedName>
    <definedName name="prelimi" localSheetId="0">#REF!</definedName>
    <definedName name="prelimi">#REF!</definedName>
    <definedName name="PrfDn" localSheetId="1">'[6]Bahan '!$F$244</definedName>
    <definedName name="PrfDn" localSheetId="0">'[6]Bahan '!$F$244</definedName>
    <definedName name="PrfDn" localSheetId="2">'[7]Bahan '!$F$244</definedName>
    <definedName name="PrfDn">'[8]Bahan '!$F$244</definedName>
    <definedName name="print" localSheetId="0">#REF!</definedName>
    <definedName name="print">#REF!</definedName>
    <definedName name="_xlnm.Print_Area" localSheetId="1">' Ruko 2 Lantai Kombinasi'!$B$2:$H$165</definedName>
    <definedName name="_xlnm.Print_Area" localSheetId="0">' Ruko 2 Lantai Tengah'!$B$1:$H$164</definedName>
    <definedName name="_xlnm.Print_Area" localSheetId="2">'Volume overall (AR01)'!$B$2:$J$179</definedName>
    <definedName name="_xlnm.Print_Area">#REF!</definedName>
    <definedName name="Print_Area_MI" localSheetId="1">#REF!</definedName>
    <definedName name="Print_Area_MI" localSheetId="0">#REF!</definedName>
    <definedName name="Print_Area_MI" localSheetId="2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1">' Ruko 2 Lantai Kombinasi'!$6:$6</definedName>
    <definedName name="_xlnm.Print_Titles" localSheetId="0">' Ruko 2 Lantai Tengah'!$6:$6</definedName>
    <definedName name="_xlnm.Print_Titles" localSheetId="2">'Volume overall (AR01)'!$6:$8</definedName>
    <definedName name="_xlnm.Print_Titles">#REF!</definedName>
    <definedName name="Print_Titles_MI" localSheetId="1">#REF!</definedName>
    <definedName name="Print_Titles_MI" localSheetId="0">#REF!</definedName>
    <definedName name="Print_Titles_MI" localSheetId="2">#REF!</definedName>
    <definedName name="Print_Titles_MI">#REF!</definedName>
    <definedName name="PRO" localSheetId="1">#REF!</definedName>
    <definedName name="PRO" localSheetId="2">#REF!</definedName>
    <definedName name="PRO">#REF!</definedName>
    <definedName name="prs" localSheetId="1">#REF!</definedName>
    <definedName name="prs" localSheetId="2">#REF!</definedName>
    <definedName name="prs">#REF!</definedName>
    <definedName name="ps.psg">#REF!</definedName>
    <definedName name="PsBt1" localSheetId="1">'[6]Bahan '!$F$17</definedName>
    <definedName name="PsBt1" localSheetId="0">'[6]Bahan '!$F$17</definedName>
    <definedName name="PsBt1" localSheetId="2">'[7]Bahan '!$F$17</definedName>
    <definedName name="PsBt1">'[8]Bahan '!$F$17</definedName>
    <definedName name="PSC" localSheetId="0">#REF!</definedName>
    <definedName name="PSC">#REF!</definedName>
    <definedName name="PSP" localSheetId="0">#REF!</definedName>
    <definedName name="PSP">#REF!</definedName>
    <definedName name="psrpsng" localSheetId="0">#REF!</definedName>
    <definedName name="psrpsng">#REF!</definedName>
    <definedName name="PStoot" localSheetId="1">#REF!</definedName>
    <definedName name="PStoot" localSheetId="2">#REF!</definedName>
    <definedName name="PStoot">#REF!</definedName>
    <definedName name="PSU">#REF!</definedName>
    <definedName name="PsUrg" localSheetId="1">'[6]Bahan '!$F$13</definedName>
    <definedName name="PsUrg" localSheetId="0">'[6]Bahan '!$F$13</definedName>
    <definedName name="PsUrg" localSheetId="2">'[7]Bahan '!$F$13</definedName>
    <definedName name="PsUrg">'[8]Bahan '!$F$13</definedName>
    <definedName name="PTK" localSheetId="0">#REF!</definedName>
    <definedName name="PTK">#REF!</definedName>
    <definedName name="PTM" localSheetId="0">#REF!</definedName>
    <definedName name="PTM">#REF!</definedName>
    <definedName name="PTump" localSheetId="0">#REF!</definedName>
    <definedName name="PTump">#REF!</definedName>
    <definedName name="Puk" localSheetId="1">#REF!</definedName>
    <definedName name="Puk" localSheetId="2">#REF!</definedName>
    <definedName name="Puk">#REF!</definedName>
    <definedName name="PUkur" localSheetId="1">#REF!</definedName>
    <definedName name="PUkur" localSheetId="2">#REF!</definedName>
    <definedName name="PUkur">#REF!</definedName>
    <definedName name="Pukurk" localSheetId="1">#REF!</definedName>
    <definedName name="Pukurk" localSheetId="2">#REF!</definedName>
    <definedName name="Pukurk">#REF!</definedName>
    <definedName name="Pump">#REF!</definedName>
    <definedName name="PUP">#REF!</definedName>
    <definedName name="PUPasir" localSheetId="1">#REF!</definedName>
    <definedName name="PUPasir" localSheetId="2">#REF!</definedName>
    <definedName name="PUPasir">#REF!</definedName>
    <definedName name="PUrugK" localSheetId="1">#REF!</definedName>
    <definedName name="PUrugK" localSheetId="2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 localSheetId="0">#REF!</definedName>
    <definedName name="PVC">#REF!</definedName>
    <definedName name="PVC_10" localSheetId="0">#REF!</definedName>
    <definedName name="PVC_10">#REF!</definedName>
    <definedName name="PVC_8" localSheetId="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 localSheetId="0">#REF!</definedName>
    <definedName name="PW_12">#REF!</definedName>
    <definedName name="PWFDn" localSheetId="1">#REF!</definedName>
    <definedName name="PWFDn" localSheetId="0">#REF!</definedName>
    <definedName name="PWFDn" localSheetId="2">#REF!</definedName>
    <definedName name="PWFDn">#REF!</definedName>
    <definedName name="PWFLn" localSheetId="1">#REF!</definedName>
    <definedName name="PWFLn" localSheetId="2">#REF!</definedName>
    <definedName name="PWFLn">#REF!</definedName>
    <definedName name="pwmesh" localSheetId="1">'[6]Pekerjaan '!#REF!</definedName>
    <definedName name="pwmesh" localSheetId="0">'[6]Pekerjaan '!#REF!</definedName>
    <definedName name="pwmesh" localSheetId="2">'[7]Pekerjaan '!#REF!</definedName>
    <definedName name="pwmesh">'[8]Pekerjaan '!#REF!</definedName>
    <definedName name="q" localSheetId="0">#REF!</definedName>
    <definedName name="q">#REF!</definedName>
    <definedName name="qsfdq" localSheetId="0">#REF!</definedName>
    <definedName name="qsfdq">#REF!</definedName>
    <definedName name="QTY" localSheetId="0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 localSheetId="0">#REF!</definedName>
    <definedName name="R__9">#REF!</definedName>
    <definedName name="r_pekerjaan_atap" localSheetId="0">#REF!</definedName>
    <definedName name="r_pekerjaan_atap">#REF!</definedName>
    <definedName name="r_pekerjaan_beton_bertulang" localSheetId="0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 localSheetId="2">#REF!</definedName>
    <definedName name="RAP">#REF!</definedName>
    <definedName name="raq">#REF!</definedName>
    <definedName name="rataantnh" localSheetId="1">#REF!</definedName>
    <definedName name="rataantnh" localSheetId="2">#REF!</definedName>
    <definedName name="rataantnh">#REF!</definedName>
    <definedName name="RATE" localSheetId="1">#REF!</definedName>
    <definedName name="RATE" localSheetId="2">#REF!</definedName>
    <definedName name="RATE">#REF!</definedName>
    <definedName name="RB_D10" localSheetId="1">#REF!</definedName>
    <definedName name="RB_D10" localSheetId="2">#REF!</definedName>
    <definedName name="RB_D10">#REF!</definedName>
    <definedName name="RB_D12" localSheetId="1">#REF!</definedName>
    <definedName name="RB_D12" localSheetId="2">#REF!</definedName>
    <definedName name="RB_D12">#REF!</definedName>
    <definedName name="RB_D13" localSheetId="1">#REF!</definedName>
    <definedName name="RB_D13" localSheetId="2">#REF!</definedName>
    <definedName name="RB_D13">#REF!</definedName>
    <definedName name="RB_D14" localSheetId="1">#REF!</definedName>
    <definedName name="RB_D14" localSheetId="2">#REF!</definedName>
    <definedName name="RB_D14">#REF!</definedName>
    <definedName name="RB_D16" localSheetId="1">#REF!</definedName>
    <definedName name="RB_D16" localSheetId="2">#REF!</definedName>
    <definedName name="RB_D16">#REF!</definedName>
    <definedName name="RB_D18" localSheetId="1">#REF!</definedName>
    <definedName name="RB_D18" localSheetId="2">#REF!</definedName>
    <definedName name="RB_D18">#REF!</definedName>
    <definedName name="RB_D19" localSheetId="1">#REF!</definedName>
    <definedName name="RB_D19" localSheetId="2">#REF!</definedName>
    <definedName name="RB_D19">#REF!</definedName>
    <definedName name="RB_D20" localSheetId="1">#REF!</definedName>
    <definedName name="RB_D20" localSheetId="2">#REF!</definedName>
    <definedName name="RB_D20">#REF!</definedName>
    <definedName name="RB_D22" localSheetId="1">#REF!</definedName>
    <definedName name="RB_D22" localSheetId="2">#REF!</definedName>
    <definedName name="RB_D22">#REF!</definedName>
    <definedName name="RB_D25" localSheetId="1">#REF!</definedName>
    <definedName name="RB_D25" localSheetId="2">#REF!</definedName>
    <definedName name="RB_D25">#REF!</definedName>
    <definedName name="RB_D32" localSheetId="1">#REF!</definedName>
    <definedName name="RB_D32" localSheetId="2">#REF!</definedName>
    <definedName name="RB_D32">#REF!</definedName>
    <definedName name="RDU">#REF!</definedName>
    <definedName name="Ready175" localSheetId="1">#REF!</definedName>
    <definedName name="Ready175" localSheetId="2">#REF!</definedName>
    <definedName name="Ready175">#REF!</definedName>
    <definedName name="Ready225" localSheetId="1">#REF!</definedName>
    <definedName name="Ready225" localSheetId="2">#REF!</definedName>
    <definedName name="Ready225">#REF!</definedName>
    <definedName name="REAL" localSheetId="1">#REF!</definedName>
    <definedName name="REAL" localSheetId="2">#REF!</definedName>
    <definedName name="REAL">#REF!</definedName>
    <definedName name="RECAP">#REF!</definedName>
    <definedName name="recap2">#REF!</definedName>
    <definedName name="RECORD" localSheetId="1">' Ruko 2 Lantai Kombinasi'!RECORD</definedName>
    <definedName name="RECORD" localSheetId="0">' Ruko 2 Lantai Tengah'!RECORD</definedName>
    <definedName name="RECORD">[0]!RECORD</definedName>
    <definedName name="Record1" localSheetId="1">' Ruko 2 Lantai Kombinasi'!Record1</definedName>
    <definedName name="Record1" localSheetId="0">' Ruko 2 Lantai Tengah'!Record1</definedName>
    <definedName name="Record1">[0]!Record1</definedName>
    <definedName name="Record10" localSheetId="1">' Ruko 2 Lantai Kombinasi'!Record10</definedName>
    <definedName name="Record10" localSheetId="0">' Ruko 2 Lantai Tengah'!Record10</definedName>
    <definedName name="Record10">[0]!Record10</definedName>
    <definedName name="Record11" localSheetId="1">' Ruko 2 Lantai Kombinasi'!Record11</definedName>
    <definedName name="Record11" localSheetId="0">' Ruko 2 Lantai Tengah'!Record11</definedName>
    <definedName name="Record11">[0]!Record11</definedName>
    <definedName name="Record12" localSheetId="1">' Ruko 2 Lantai Kombinasi'!Record12</definedName>
    <definedName name="Record12" localSheetId="0">' Ruko 2 Lantai Tengah'!Record12</definedName>
    <definedName name="Record12">[0]!Record12</definedName>
    <definedName name="Record13" localSheetId="1">' Ruko 2 Lantai Kombinasi'!Record13</definedName>
    <definedName name="Record13" localSheetId="0">' Ruko 2 Lantai Tengah'!Record13</definedName>
    <definedName name="Record13">[0]!Record13</definedName>
    <definedName name="Record14" localSheetId="1">' Ruko 2 Lantai Kombinasi'!Record14</definedName>
    <definedName name="Record14" localSheetId="0">' Ruko 2 Lantai Tengah'!Record14</definedName>
    <definedName name="Record14">[0]!Record14</definedName>
    <definedName name="Record15" localSheetId="1">' Ruko 2 Lantai Kombinasi'!Record15</definedName>
    <definedName name="Record15" localSheetId="0">' Ruko 2 Lantai Tengah'!Record15</definedName>
    <definedName name="Record15">[0]!Record15</definedName>
    <definedName name="Record16" localSheetId="1">' Ruko 2 Lantai Kombinasi'!Record16</definedName>
    <definedName name="Record16" localSheetId="0">' Ruko 2 Lantai Tengah'!Record16</definedName>
    <definedName name="Record16">[0]!Record16</definedName>
    <definedName name="Record17" localSheetId="1">' Ruko 2 Lantai Kombinasi'!Record17</definedName>
    <definedName name="Record17" localSheetId="0">' Ruko 2 Lantai Tengah'!Record17</definedName>
    <definedName name="Record17">[0]!Record17</definedName>
    <definedName name="Record18" localSheetId="1">' Ruko 2 Lantai Kombinasi'!Record18</definedName>
    <definedName name="Record18" localSheetId="0">' Ruko 2 Lantai Tengah'!Record18</definedName>
    <definedName name="Record18">[0]!Record18</definedName>
    <definedName name="Record19" localSheetId="1">' Ruko 2 Lantai Kombinasi'!Record19</definedName>
    <definedName name="Record19" localSheetId="0">' Ruko 2 Lantai Tengah'!Record19</definedName>
    <definedName name="Record19">[0]!Record19</definedName>
    <definedName name="Record2" localSheetId="1">' Ruko 2 Lantai Kombinasi'!Record2</definedName>
    <definedName name="Record2" localSheetId="0">' Ruko 2 Lantai Tengah'!Record2</definedName>
    <definedName name="Record2">[0]!Record2</definedName>
    <definedName name="Record20" localSheetId="1">' Ruko 2 Lantai Kombinasi'!Record20</definedName>
    <definedName name="Record20" localSheetId="0">' Ruko 2 Lantai Tengah'!Record20</definedName>
    <definedName name="Record20">[0]!Record20</definedName>
    <definedName name="Record21" localSheetId="1">' Ruko 2 Lantai Kombinasi'!Record21</definedName>
    <definedName name="Record21" localSheetId="0">' Ruko 2 Lantai Tengah'!Record21</definedName>
    <definedName name="Record21">[0]!Record21</definedName>
    <definedName name="Record22" localSheetId="1">' Ruko 2 Lantai Kombinasi'!Record22</definedName>
    <definedName name="Record22" localSheetId="0">' Ruko 2 Lantai Tengah'!Record22</definedName>
    <definedName name="Record22">[0]!Record22</definedName>
    <definedName name="Record23" localSheetId="1">' Ruko 2 Lantai Kombinasi'!Record23</definedName>
    <definedName name="Record23" localSheetId="0">' Ruko 2 Lantai Tengah'!Record23</definedName>
    <definedName name="Record23">[0]!Record23</definedName>
    <definedName name="Record3" localSheetId="1">' Ruko 2 Lantai Kombinasi'!Record3</definedName>
    <definedName name="Record3" localSheetId="0">' Ruko 2 Lantai Tengah'!Record3</definedName>
    <definedName name="Record3">[0]!Record3</definedName>
    <definedName name="Record4" localSheetId="1">' Ruko 2 Lantai Kombinasi'!Record4</definedName>
    <definedName name="Record4" localSheetId="0">' Ruko 2 Lantai Tengah'!Record4</definedName>
    <definedName name="Record4">[0]!Record4</definedName>
    <definedName name="Record5" localSheetId="1">' Ruko 2 Lantai Kombinasi'!Record5</definedName>
    <definedName name="Record5" localSheetId="0">' Ruko 2 Lantai Tengah'!Record5</definedName>
    <definedName name="Record5">[0]!Record5</definedName>
    <definedName name="Record6" localSheetId="1">' Ruko 2 Lantai Kombinasi'!Record6</definedName>
    <definedName name="Record6" localSheetId="0">' Ruko 2 Lantai Tengah'!Record6</definedName>
    <definedName name="Record6">[0]!Record6</definedName>
    <definedName name="Record7" localSheetId="1">' Ruko 2 Lantai Kombinasi'!Record7</definedName>
    <definedName name="Record7" localSheetId="0">' Ruko 2 Lantai Tengah'!Record7</definedName>
    <definedName name="Record7">[0]!Record7</definedName>
    <definedName name="Record8" localSheetId="1">' Ruko 2 Lantai Kombinasi'!Record8</definedName>
    <definedName name="Record8" localSheetId="0">' Ruko 2 Lantai Tengah'!Record8</definedName>
    <definedName name="Record8">[0]!Record8</definedName>
    <definedName name="Record9" localSheetId="1">' Ruko 2 Lantai Kombinasi'!Record9</definedName>
    <definedName name="Record9" localSheetId="0">' Ruko 2 Lantai Tengah'!Record9</definedName>
    <definedName name="Record9">[0]!Record9</definedName>
    <definedName name="red" localSheetId="1">' Ruko 2 Lantai Kombinasi'!red</definedName>
    <definedName name="red" localSheetId="0">' Ruko 2 Lantai Tengah'!red</definedName>
    <definedName name="red">[0]!red</definedName>
    <definedName name="redoxideprimer" localSheetId="0">#REF!</definedName>
    <definedName name="redoxideprimer">#REF!</definedName>
    <definedName name="ref" localSheetId="0">#REF!</definedName>
    <definedName name="ref">#REF!</definedName>
    <definedName name="REK" localSheetId="0">#REF!</definedName>
    <definedName name="REK">#REF!</definedName>
    <definedName name="remic">[10]Ahs.1!$M$1163</definedName>
    <definedName name="REQUEST_FOR_APPROVAL_OF_CONTRACT" localSheetId="0">#REF!</definedName>
    <definedName name="REQUEST_FOR_APPROVAL_OF_CONTRACT">#REF!</definedName>
    <definedName name="RESULT" localSheetId="0">#REF!</definedName>
    <definedName name="RESULT">#REF!</definedName>
    <definedName name="retainingwall" localSheetId="0">#REF!</definedName>
    <definedName name="retainingwall">#REF!</definedName>
    <definedName name="RFQ" localSheetId="1">#REF!</definedName>
    <definedName name="RFQ" localSheetId="2">#REF!</definedName>
    <definedName name="RFQ">#REF!</definedName>
    <definedName name="RFSL">#REF!</definedName>
    <definedName name="RINSU">#REF!</definedName>
    <definedName name="rk" localSheetId="1">#REF!</definedName>
    <definedName name="rk" localSheetId="2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 localSheetId="0">#REF!</definedName>
    <definedName name="RLABO">#REF!</definedName>
    <definedName name="RM100_LK" localSheetId="0">#REF!</definedName>
    <definedName name="RM100_LK">#REF!</definedName>
    <definedName name="RM225P" localSheetId="0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 localSheetId="2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[10]Ahs.1!$I$1271</definedName>
    <definedName name="ROUND" localSheetId="1">#REF!</definedName>
    <definedName name="ROUND" localSheetId="0">#REF!</definedName>
    <definedName name="ROUND" localSheetId="2">#REF!</definedName>
    <definedName name="ROUND">#REF!</definedName>
    <definedName name="round2" localSheetId="0">#REF!</definedName>
    <definedName name="round2">#REF!</definedName>
    <definedName name="ROUNDL">#REF!</definedName>
    <definedName name="ROUNDM">#REF!</definedName>
    <definedName name="RPAIN">#REF!</definedName>
    <definedName name="rpm">[10]Ahs.1!$J$1163</definedName>
    <definedName name="RPRATE" localSheetId="0">#REF!</definedName>
    <definedName name="RPRATE">#REF!</definedName>
    <definedName name="rr" localSheetId="0">#REF!</definedName>
    <definedName name="rr">#REF!</definedName>
    <definedName name="RSLEE" localSheetId="0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 localSheetId="2">#REF!</definedName>
    <definedName name="Rucika_Wavin">#REF!</definedName>
    <definedName name="rukan_a" localSheetId="1">#REF!</definedName>
    <definedName name="rukan_a" localSheetId="2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 localSheetId="0">#REF!</definedName>
    <definedName name="rukan_aa" localSheetId="2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 localSheetId="0">#REF!</definedName>
    <definedName name="rukan_b" localSheetId="2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 localSheetId="0">#REF!</definedName>
    <definedName name="rukan_c" localSheetId="2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 localSheetId="0">#REF!</definedName>
    <definedName name="rukan_cc" localSheetId="2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 localSheetId="0">#REF!</definedName>
    <definedName name="rukan_d" localSheetId="2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 localSheetId="0">#REF!</definedName>
    <definedName name="rukan_dd" localSheetId="2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 localSheetId="0">#REF!</definedName>
    <definedName name="rukan_e" localSheetId="2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 localSheetId="0">#REF!</definedName>
    <definedName name="rukan_ee" localSheetId="2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 localSheetId="0">#REF!</definedName>
    <definedName name="Ruko" localSheetId="2">#REF!</definedName>
    <definedName name="Ruko">#REF!</definedName>
    <definedName name="rumah" localSheetId="0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 localSheetId="2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 localSheetId="0">#REF!</definedName>
    <definedName name="S_2030">#REF!</definedName>
    <definedName name="SA" localSheetId="1">' Ruko 2 Lantai Kombinasi'!SA</definedName>
    <definedName name="SA" localSheetId="0">' Ruko 2 Lantai Tengah'!SA</definedName>
    <definedName name="SA">[0]!SA</definedName>
    <definedName name="SA.1" localSheetId="0">#REF!</definedName>
    <definedName name="SA.1">#REF!</definedName>
    <definedName name="SA.10" localSheetId="0">#REF!</definedName>
    <definedName name="SA.10">#REF!</definedName>
    <definedName name="SA.11" localSheetId="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[10]Ahs.2!$L$349</definedName>
    <definedName name="Satu" localSheetId="0">#REF!</definedName>
    <definedName name="Satu">#REF!</definedName>
    <definedName name="Satu_Wil" localSheetId="0">#REF!</definedName>
    <definedName name="Satu_Wil">#REF!</definedName>
    <definedName name="sb" localSheetId="0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 localSheetId="0">#REF!</definedName>
    <definedName name="seng">#REF!</definedName>
    <definedName name="set" localSheetId="0">#REF!</definedName>
    <definedName name="set">#REF!</definedName>
    <definedName name="SFL" localSheetId="0">#REF!</definedName>
    <definedName name="SFL">#REF!</definedName>
    <definedName name="sfsdg">#REF!</definedName>
    <definedName name="sfsf">#REF!</definedName>
    <definedName name="sfvd100" localSheetId="1">#REF!</definedName>
    <definedName name="sfvd100" localSheetId="2">#REF!</definedName>
    <definedName name="sfvd100">#REF!</definedName>
    <definedName name="sg" localSheetId="1">#REF!</definedName>
    <definedName name="sg" localSheetId="2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 localSheetId="0">#REF!</definedName>
    <definedName name="SGD">#REF!</definedName>
    <definedName name="SH" localSheetId="0">#REF!</definedName>
    <definedName name="SH">#REF!</definedName>
    <definedName name="SHF" localSheetId="0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1">'[6]Bahan '!$F$447</definedName>
    <definedName name="Sirap" localSheetId="0">'[6]Bahan '!$F$447</definedName>
    <definedName name="Sirap" localSheetId="2">'[7]Bahan '!$F$447</definedName>
    <definedName name="Sirap">'[8]Bahan '!$F$447</definedName>
    <definedName name="sirbatu" localSheetId="0">#REF!</definedName>
    <definedName name="sirbatu">#REF!</definedName>
    <definedName name="Sirlk" localSheetId="1">'[6]Bahan '!$F$81</definedName>
    <definedName name="Sirlk" localSheetId="0">'[6]Bahan '!$F$81</definedName>
    <definedName name="Sirlk" localSheetId="2">'[7]Bahan '!$F$81</definedName>
    <definedName name="Sirlk">'[8]Bahan '!$F$81</definedName>
    <definedName name="sirsang" localSheetId="0">#REF!</definedName>
    <definedName name="sirsang">#REF!</definedName>
    <definedName name="sirton" localSheetId="0">#REF!</definedName>
    <definedName name="sirton">#REF!</definedName>
    <definedName name="Sirtu" localSheetId="1">'[6]Bahan '!$F$14</definedName>
    <definedName name="Sirtu" localSheetId="0">'[6]Bahan '!$F$14</definedName>
    <definedName name="Sirtu" localSheetId="2">'[7]Bahan '!$F$14</definedName>
    <definedName name="Sirtu">'[8]Bahan '!$F$14</definedName>
    <definedName name="sirurug" localSheetId="0">#REF!</definedName>
    <definedName name="sirurug">#REF!</definedName>
    <definedName name="sk" localSheetId="0">#REF!</definedName>
    <definedName name="sk">#REF!</definedName>
    <definedName name="SK3PH" localSheetId="0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[10]Ahs.1!$K$1163</definedName>
    <definedName name="SO" localSheetId="0">#REF!</definedName>
    <definedName name="SO">#REF!</definedName>
    <definedName name="SOARE_PARTS" localSheetId="0">#REF!</definedName>
    <definedName name="SOARE_PARTS">#REF!</definedName>
    <definedName name="SOH" localSheetId="0">#REF!</definedName>
    <definedName name="SOH">#REF!</definedName>
    <definedName name="sol">[10]Ahs.2!$L$317</definedName>
    <definedName name="Solar" localSheetId="0">#REF!</definedName>
    <definedName name="Solar">#REF!</definedName>
    <definedName name="sopir" localSheetId="0">#REF!</definedName>
    <definedName name="sopir">#REF!</definedName>
    <definedName name="Sopr" localSheetId="1">#REF!</definedName>
    <definedName name="Sopr" localSheetId="2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[10]Ahs.1!$K$1189</definedName>
    <definedName name="spf">[10]Ahs.2!$L$334</definedName>
    <definedName name="Spirt" localSheetId="1">'[6]Bahan '!$F$80</definedName>
    <definedName name="Spirt" localSheetId="0">'[6]Bahan '!$F$80</definedName>
    <definedName name="Spirt" localSheetId="2">'[7]Bahan '!$F$80</definedName>
    <definedName name="Spirt">'[8]Bahan '!$F$80</definedName>
    <definedName name="SPL" localSheetId="0">#REF!</definedName>
    <definedName name="SPL">#REF!</definedName>
    <definedName name="SPP" localSheetId="0">#REF!</definedName>
    <definedName name="SPP">#REF!</definedName>
    <definedName name="sps">[10]Ahs.1!$L$1149</definedName>
    <definedName name="ss" localSheetId="1">#REF!</definedName>
    <definedName name="ss" localSheetId="0">#REF!</definedName>
    <definedName name="ss" localSheetId="2">#REF!</definedName>
    <definedName name="ss">#REF!</definedName>
    <definedName name="SSE" localSheetId="0">#REF!</definedName>
    <definedName name="SSE">#REF!</definedName>
    <definedName name="ssss" localSheetId="1">#REF!</definedName>
    <definedName name="ssss" localSheetId="2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 localSheetId="0">#REF!</definedName>
    <definedName name="SSSSSSSSSSSSSSS">#REF!</definedName>
    <definedName name="ssw" localSheetId="1">#REF!</definedName>
    <definedName name="ssw" localSheetId="0">#REF!</definedName>
    <definedName name="ssw" localSheetId="2">#REF!</definedName>
    <definedName name="ssw">#REF!</definedName>
    <definedName name="st" localSheetId="1">#REF!</definedName>
    <definedName name="st" localSheetId="2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 localSheetId="0">#REF!</definedName>
    <definedName name="STAFF_MESS">#REF!</definedName>
    <definedName name="STALL" localSheetId="1">#REF!</definedName>
    <definedName name="STALL" localSheetId="0">#REF!</definedName>
    <definedName name="STALL" localSheetId="2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 localSheetId="0">#REF!</definedName>
    <definedName name="Startup">#REF!</definedName>
    <definedName name="STD4_11" localSheetId="1">#REF!</definedName>
    <definedName name="STD4_11" localSheetId="0">#REF!</definedName>
    <definedName name="STD4_11" localSheetId="2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 localSheetId="2">#REF!</definedName>
    <definedName name="stmix175">#REF!</definedName>
    <definedName name="stmix225" localSheetId="1">#REF!</definedName>
    <definedName name="stmix225" localSheetId="2">#REF!</definedName>
    <definedName name="stmix225">#REF!</definedName>
    <definedName name="stoot" localSheetId="1">#REF!</definedName>
    <definedName name="stoot" localSheetId="2">#REF!</definedName>
    <definedName name="stoot">#REF!</definedName>
    <definedName name="stootW" localSheetId="1">#REF!</definedName>
    <definedName name="stootW" localSheetId="2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1">' Ruko 2 Lantai Kombinasi'!SUGENG</definedName>
    <definedName name="SUGENG" localSheetId="0">' Ruko 2 Lantai Tengah'!SUGENG</definedName>
    <definedName name="SUGENG">[0]!SUGENG</definedName>
    <definedName name="sukamandi" localSheetId="0">#REF!</definedName>
    <definedName name="sukamandi">#REF!</definedName>
    <definedName name="SUM2A" localSheetId="0">#REF!</definedName>
    <definedName name="SUM2A">#REF!</definedName>
    <definedName name="SUMI" localSheetId="0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 localSheetId="0">#REF!</definedName>
    <definedName name="ta" localSheetId="2">#REF!</definedName>
    <definedName name="ta">#REF!</definedName>
    <definedName name="TABLE" localSheetId="0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 localSheetId="2">#REF!</definedName>
    <definedName name="tawg16">#REF!</definedName>
    <definedName name="TB">#REF!</definedName>
    <definedName name="TB_4070">#REF!</definedName>
    <definedName name="tbb4000.10000">[10]Ahs.2!$L$379</definedName>
    <definedName name="TBBA" localSheetId="0">#REF!</definedName>
    <definedName name="TBBA">#REF!</definedName>
    <definedName name="tbi" localSheetId="0">#REF!</definedName>
    <definedName name="tbi">#REF!</definedName>
    <definedName name="TBSB" localSheetId="0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 localSheetId="2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'[15]L-Mechanical'!#REF!</definedName>
    <definedName name="temp.work" localSheetId="2">'[15]L-Mechanical'!#REF!</definedName>
    <definedName name="temp.work">'[15]L-Mechanical'!#REF!</definedName>
    <definedName name="TEMPORARY_WORK" localSheetId="0">#REF!</definedName>
    <definedName name="TEMPORARY_WORK">#REF!</definedName>
    <definedName name="Terpn" localSheetId="1">'[6]Bahan '!$F$85</definedName>
    <definedName name="Terpn" localSheetId="0">'[6]Bahan '!$F$85</definedName>
    <definedName name="Terpn" localSheetId="2">'[7]Bahan '!$F$85</definedName>
    <definedName name="Terpn">'[8]Bahan '!$F$85</definedName>
    <definedName name="TES" localSheetId="0">#REF!</definedName>
    <definedName name="TES">#REF!</definedName>
    <definedName name="TEST" localSheetId="0">#REF!</definedName>
    <definedName name="TEST">#REF!</definedName>
    <definedName name="tgl" localSheetId="0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1">' Ruko 2 Lantai Kombinasi'!th</definedName>
    <definedName name="th" localSheetId="0">' Ruko 2 Lantai Tengah'!th</definedName>
    <definedName name="th">[0]!th</definedName>
    <definedName name="Thina" localSheetId="1">'[6]Bahan '!$F$86</definedName>
    <definedName name="Thina" localSheetId="0">'[6]Bahan '!$F$86</definedName>
    <definedName name="Thina" localSheetId="2">'[7]Bahan '!$F$86</definedName>
    <definedName name="Thina">'[8]Bahan '!$F$86</definedName>
    <definedName name="thinner" localSheetId="0">#REF!</definedName>
    <definedName name="thinner">#REF!</definedName>
    <definedName name="TI" localSheetId="0">#REF!</definedName>
    <definedName name="TI">#REF!</definedName>
    <definedName name="tidak" localSheetId="0">#REF!</definedName>
    <definedName name="tidak">#REF!</definedName>
    <definedName name="tidf10" localSheetId="1">#REF!</definedName>
    <definedName name="tidf10" localSheetId="2">#REF!</definedName>
    <definedName name="tidf10">#REF!</definedName>
    <definedName name="tidf100" localSheetId="1">#REF!</definedName>
    <definedName name="tidf100" localSheetId="2">#REF!</definedName>
    <definedName name="tidf100">#REF!</definedName>
    <definedName name="tidf350" localSheetId="1">#REF!</definedName>
    <definedName name="tidf350" localSheetId="2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 localSheetId="2">#REF!</definedName>
    <definedName name="tki">#REF!</definedName>
    <definedName name="tkitc10x2x0.6" localSheetId="1">#REF!</definedName>
    <definedName name="tkitc10x2x0.6" localSheetId="2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 localSheetId="2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 localSheetId="0">#REF!</definedName>
    <definedName name="tl1x36bnb">#REF!</definedName>
    <definedName name="tl1x36gmsnb" localSheetId="0">#REF!</definedName>
    <definedName name="tl1x36gmsnb">#REF!</definedName>
    <definedName name="tl1x36tbs" localSheetId="0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 localSheetId="2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 localSheetId="0">#REF!</definedName>
    <definedName name="tla2x18iacbimc" localSheetId="2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 localSheetId="0">#REF!</definedName>
    <definedName name="tlb1x18" localSheetId="2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 localSheetId="0">#REF!</definedName>
    <definedName name="tlb1x36" localSheetId="2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 localSheetId="0">#REF!</definedName>
    <definedName name="tlb1x36bimc" localSheetId="2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 localSheetId="0">#REF!</definedName>
    <definedName name="tlb1x36w" localSheetId="2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 localSheetId="0">#REF!</definedName>
    <definedName name="tlbk1x36" localSheetId="2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 localSheetId="0">#REF!</definedName>
    <definedName name="TLBOX">#REF!</definedName>
    <definedName name="tlbvs2x18" localSheetId="1">#REF!</definedName>
    <definedName name="tlbvs2x18" localSheetId="0">#REF!</definedName>
    <definedName name="tlbvs2x18" localSheetId="2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 localSheetId="0">#REF!</definedName>
    <definedName name="tlbvs2x18bimc" localSheetId="2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 localSheetId="0">#REF!</definedName>
    <definedName name="tlc20bimc" localSheetId="2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 localSheetId="0">#REF!</definedName>
    <definedName name="TLEP36">#REF!</definedName>
    <definedName name="TLGMSE36" localSheetId="0">#REF!</definedName>
    <definedName name="TLGMSE36">#REF!</definedName>
    <definedName name="tlidf250p" localSheetId="1">#REF!</definedName>
    <definedName name="tlidf250p" localSheetId="2">#REF!</definedName>
    <definedName name="tlidf250p">#REF!</definedName>
    <definedName name="tlp">#REF!</definedName>
    <definedName name="tltko2x36" localSheetId="1">#REF!</definedName>
    <definedName name="tltko2x36" localSheetId="2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 localSheetId="0">#REF!</definedName>
    <definedName name="tltko2x36bimc" localSheetId="2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 localSheetId="0">#REF!</definedName>
    <definedName name="tltl20nb">#REF!</definedName>
    <definedName name="tnkbrsh" localSheetId="0">#REF!</definedName>
    <definedName name="tnkbrsh">#REF!</definedName>
    <definedName name="tnkfls" localSheetId="0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 localSheetId="2">#REF!</definedName>
    <definedName name="town_a">#REF!</definedName>
    <definedName name="town_b" localSheetId="1">#REF!</definedName>
    <definedName name="town_b" localSheetId="2">#REF!</definedName>
    <definedName name="town_b">#REF!</definedName>
    <definedName name="town_c" localSheetId="1">#REF!</definedName>
    <definedName name="town_c" localSheetId="2">#REF!</definedName>
    <definedName name="town_c">#REF!</definedName>
    <definedName name="town_d" localSheetId="1">#REF!</definedName>
    <definedName name="town_d" localSheetId="2">#REF!</definedName>
    <definedName name="town_d">#REF!</definedName>
    <definedName name="town_e" localSheetId="1">#REF!</definedName>
    <definedName name="town_e" localSheetId="2">#REF!</definedName>
    <definedName name="town_e">#REF!</definedName>
    <definedName name="tp" localSheetId="1">#REF!</definedName>
    <definedName name="tp" localSheetId="2">#REF!</definedName>
    <definedName name="tp">#REF!</definedName>
    <definedName name="TPL">#REF!</definedName>
    <definedName name="tpm" localSheetId="1">#REF!</definedName>
    <definedName name="tpm" localSheetId="2">#REF!</definedName>
    <definedName name="tpm">#REF!</definedName>
    <definedName name="TPP">#REF!</definedName>
    <definedName name="tr" localSheetId="1">#REF!</definedName>
    <definedName name="tr" localSheetId="2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 localSheetId="2">#REF!</definedName>
    <definedName name="TRIX">#REF!</definedName>
    <definedName name="TRL">#REF!</definedName>
    <definedName name="tscb" localSheetId="1">#REF!</definedName>
    <definedName name="tscb" localSheetId="2">#REF!</definedName>
    <definedName name="tscb">#REF!</definedName>
    <definedName name="tscs3w" localSheetId="1">#REF!</definedName>
    <definedName name="tscs3w" localSheetId="2">#REF!</definedName>
    <definedName name="tscs3w">#REF!</definedName>
    <definedName name="tscs6w" localSheetId="1">#REF!</definedName>
    <definedName name="tscs6w" localSheetId="2">#REF!</definedName>
    <definedName name="tscs6w">#REF!</definedName>
    <definedName name="tshs15" localSheetId="1">#REF!</definedName>
    <definedName name="tshs15" localSheetId="2">#REF!</definedName>
    <definedName name="tshs15">#REF!</definedName>
    <definedName name="tshs6w" localSheetId="1">#REF!</definedName>
    <definedName name="tshs6w" localSheetId="2">#REF!</definedName>
    <definedName name="tshs6w">#REF!</definedName>
    <definedName name="tski" localSheetId="1">#REF!</definedName>
    <definedName name="tski" localSheetId="2">#REF!</definedName>
    <definedName name="tski">#REF!</definedName>
    <definedName name="tskie" localSheetId="1">#REF!</definedName>
    <definedName name="tskie" localSheetId="2">#REF!</definedName>
    <definedName name="tskie">#REF!</definedName>
    <definedName name="tsnya2x1.5" localSheetId="1">#REF!</definedName>
    <definedName name="tsnya2x1.5" localSheetId="2">#REF!</definedName>
    <definedName name="tsnya2x1.5">#REF!</definedName>
    <definedName name="tsnyafrc" localSheetId="1">#REF!</definedName>
    <definedName name="tsnyafrc" localSheetId="2">#REF!</definedName>
    <definedName name="tsnyafrc">#REF!</definedName>
    <definedName name="tso" localSheetId="1">#REF!</definedName>
    <definedName name="tso" localSheetId="2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 localSheetId="2">#REF!</definedName>
    <definedName name="tv">#REF!</definedName>
    <definedName name="TV1P5">#REF!</definedName>
    <definedName name="Twd4k" localSheetId="1">'[6]Bahan '!$F$167</definedName>
    <definedName name="Twd4k" localSheetId="0">'[6]Bahan '!$F$167</definedName>
    <definedName name="Twd4k" localSheetId="2">'[7]Bahan '!$F$167</definedName>
    <definedName name="Twd4k">'[8]Bahan '!$F$167</definedName>
    <definedName name="TWSTD" localSheetId="0">#REF!</definedName>
    <definedName name="TWSTD">#REF!</definedName>
    <definedName name="Tyco" localSheetId="0">#REF!</definedName>
    <definedName name="Tyco">#REF!</definedName>
    <definedName name="Tyler" localSheetId="0">#REF!</definedName>
    <definedName name="Tyler">#REF!</definedName>
    <definedName name="TYPICAL_FLOOR___7_LEVEL" localSheetId="1">#REF!</definedName>
    <definedName name="TYPICAL_FLOOR___7_LEVEL" localSheetId="2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1">' Ruko 2 Lantai Kombinasi'!umum</definedName>
    <definedName name="umum" localSheetId="0">' Ruko 2 Lantai Tengah'!umum</definedName>
    <definedName name="umum">[0]!umum</definedName>
    <definedName name="uN2XSBY1X1X95" localSheetId="0">#REF!</definedName>
    <definedName name="uN2XSBY1X1X95">#REF!</definedName>
    <definedName name="uN2XSY1X95" localSheetId="0">#REF!</definedName>
    <definedName name="uN2XSY1X95">#REF!</definedName>
    <definedName name="undercoat" localSheetId="0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 localSheetId="2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 localSheetId="2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 localSheetId="2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 localSheetId="2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[9]BQ!#REF!</definedName>
    <definedName name="viva" localSheetId="2">[9]BQ!#REF!</definedName>
    <definedName name="viva">[9]BQ!#REF!</definedName>
    <definedName name="vl" localSheetId="1">#REF!</definedName>
    <definedName name="vl" localSheetId="0">#REF!</definedName>
    <definedName name="vl" localSheetId="2">#REF!</definedName>
    <definedName name="vl">#REF!</definedName>
    <definedName name="VLV" localSheetId="0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 localSheetId="0">#REF!</definedName>
    <definedName name="vntf100" localSheetId="2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 localSheetId="0">#REF!</definedName>
    <definedName name="vntf80" localSheetId="2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 localSheetId="0">#REF!</definedName>
    <definedName name="VolExt">#REF!</definedName>
    <definedName name="VolExt_Wil" localSheetId="0">#REF!</definedName>
    <definedName name="VolExt_Wil">#REF!</definedName>
    <definedName name="VolTakur" localSheetId="0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 localSheetId="2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 localSheetId="0">#REF!</definedName>
    <definedName name="waterproof">#REF!</definedName>
    <definedName name="Wavin" localSheetId="0">#REF!</definedName>
    <definedName name="Wavin">#REF!</definedName>
    <definedName name="WE" localSheetId="0">#REF!</definedName>
    <definedName name="WE">#REF!</definedName>
    <definedName name="weathershield">#REF!</definedName>
    <definedName name="wedus" hidden="1">#REF!</definedName>
    <definedName name="Wf_Dn" localSheetId="1">'[6]Bahan '!$F$242</definedName>
    <definedName name="Wf_Dn" localSheetId="0">'[6]Bahan '!$F$242</definedName>
    <definedName name="Wf_Dn" localSheetId="2">'[7]Bahan '!$F$242</definedName>
    <definedName name="Wf_Dn">'[8]Bahan '!$F$242</definedName>
    <definedName name="Wf_Jp" localSheetId="1">'[6]Bahan '!$F$243</definedName>
    <definedName name="Wf_Jp" localSheetId="0">'[6]Bahan '!$F$243</definedName>
    <definedName name="Wf_Jp" localSheetId="2">'[7]Bahan '!$F$243</definedName>
    <definedName name="Wf_Jp">'[8]Bahan '!$F$243</definedName>
    <definedName name="wife" localSheetId="1">[9]BQ!#REF!</definedName>
    <definedName name="wife" localSheetId="0">[9]BQ!#REF!</definedName>
    <definedName name="wife" localSheetId="2">[9]BQ!#REF!</definedName>
    <definedName name="wife">[9]BQ!#REF!</definedName>
    <definedName name="Window">'[14]D &amp; W sizes'!$G$3:$I$19</definedName>
    <definedName name="wire8" localSheetId="1">'[6]Bahan '!$F$260</definedName>
    <definedName name="wire8" localSheetId="0">'[6]Bahan '!$F$260</definedName>
    <definedName name="wire8" localSheetId="2">'[7]Bahan '!$F$260</definedName>
    <definedName name="wire8">'[8]Bahan '!$F$260</definedName>
    <definedName name="WIRSBO" localSheetId="0">#REF!</definedName>
    <definedName name="WIRSBO">#REF!</definedName>
    <definedName name="WM_4" localSheetId="0">#REF!</definedName>
    <definedName name="WM_4">#REF!</definedName>
    <definedName name="WM_5" localSheetId="0">#REF!</definedName>
    <definedName name="WM_5">#REF!</definedName>
    <definedName name="WM_7">#REF!</definedName>
    <definedName name="WM_8">#REF!</definedName>
    <definedName name="WO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 localSheetId="0">#REF!</definedName>
    <definedName name="wt">#REF!</definedName>
    <definedName name="wtc" localSheetId="1">#REF!</definedName>
    <definedName name="wtc" localSheetId="0">#REF!</definedName>
    <definedName name="wtc" localSheetId="2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 localSheetId="2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 localSheetId="2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 localSheetId="0">#REF!</definedName>
    <definedName name="y">#REF!</definedName>
    <definedName name="YEN" localSheetId="0">#REF!</definedName>
    <definedName name="YEN">#REF!</definedName>
    <definedName name="YYY" localSheetId="0">#REF!</definedName>
    <definedName name="YYY">#REF!</definedName>
    <definedName name="Z" localSheetId="1">#REF!</definedName>
    <definedName name="Z" localSheetId="2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1" i="20" l="1"/>
  <c r="I8" i="20" l="1"/>
  <c r="I16" i="20"/>
  <c r="I24" i="20"/>
  <c r="I28" i="20"/>
  <c r="I43" i="20"/>
  <c r="I56" i="20"/>
  <c r="I64" i="20"/>
  <c r="I70" i="20"/>
  <c r="I78" i="20"/>
  <c r="I84" i="20"/>
  <c r="I97" i="20"/>
  <c r="I104" i="20"/>
  <c r="I127" i="20"/>
  <c r="I147" i="20"/>
  <c r="H18" i="20"/>
  <c r="G37" i="24" l="1"/>
  <c r="G38" i="24"/>
  <c r="G39" i="24"/>
  <c r="F39" i="24"/>
  <c r="F38" i="24"/>
  <c r="H38" i="24"/>
  <c r="J38" i="24" s="1"/>
  <c r="F37" i="24"/>
  <c r="J68" i="24"/>
  <c r="H37" i="24"/>
  <c r="J37" i="24" s="1"/>
  <c r="H39" i="24"/>
  <c r="J39" i="24" s="1"/>
  <c r="H55" i="24"/>
  <c r="J55" i="24" s="1"/>
  <c r="H57" i="24"/>
  <c r="J57" i="24" s="1"/>
  <c r="H58" i="24"/>
  <c r="J58" i="24" s="1"/>
  <c r="H68" i="24"/>
  <c r="H69" i="24"/>
  <c r="J69" i="24" s="1"/>
  <c r="H91" i="24"/>
  <c r="J91" i="24" s="1"/>
  <c r="I31" i="24"/>
  <c r="I32" i="24"/>
  <c r="I33" i="24"/>
  <c r="I34" i="24"/>
  <c r="I35" i="24"/>
  <c r="I36" i="24"/>
  <c r="I37" i="24"/>
  <c r="I38" i="24"/>
  <c r="I39" i="24"/>
  <c r="I40" i="24"/>
  <c r="I41" i="24"/>
  <c r="I30" i="24"/>
  <c r="I160" i="24"/>
  <c r="I161" i="24"/>
  <c r="I162" i="24"/>
  <c r="I163" i="24"/>
  <c r="I164" i="24"/>
  <c r="I165" i="24"/>
  <c r="I166" i="24"/>
  <c r="I167" i="24"/>
  <c r="I168" i="24"/>
  <c r="I169" i="24"/>
  <c r="I170" i="24"/>
  <c r="I159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40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17" i="24"/>
  <c r="I110" i="24"/>
  <c r="I111" i="24"/>
  <c r="I112" i="24"/>
  <c r="I113" i="24"/>
  <c r="I109" i="24"/>
  <c r="I98" i="24"/>
  <c r="I99" i="24"/>
  <c r="I100" i="24"/>
  <c r="I101" i="24"/>
  <c r="I102" i="24"/>
  <c r="I103" i="24"/>
  <c r="I104" i="24"/>
  <c r="I105" i="24"/>
  <c r="I106" i="24"/>
  <c r="I97" i="24"/>
  <c r="I92" i="24"/>
  <c r="I89" i="24"/>
  <c r="I90" i="24"/>
  <c r="I88" i="24"/>
  <c r="I81" i="24"/>
  <c r="I82" i="24"/>
  <c r="I83" i="24"/>
  <c r="I84" i="24"/>
  <c r="I85" i="24"/>
  <c r="I80" i="24"/>
  <c r="I75" i="24"/>
  <c r="I76" i="24"/>
  <c r="I77" i="24"/>
  <c r="I74" i="24"/>
  <c r="I63" i="24"/>
  <c r="I64" i="24"/>
  <c r="I65" i="24"/>
  <c r="I66" i="24"/>
  <c r="I62" i="24"/>
  <c r="I52" i="24"/>
  <c r="I53" i="24"/>
  <c r="I54" i="24"/>
  <c r="I51" i="24"/>
  <c r="I46" i="24"/>
  <c r="I47" i="24"/>
  <c r="I48" i="24"/>
  <c r="I49" i="24"/>
  <c r="I50" i="24"/>
  <c r="I45" i="24"/>
  <c r="B38" i="24"/>
  <c r="B39" i="24" s="1"/>
  <c r="B40" i="24" s="1"/>
  <c r="B41" i="24" s="1"/>
  <c r="B37" i="24"/>
  <c r="I27" i="24"/>
  <c r="I20" i="24"/>
  <c r="I21" i="24"/>
  <c r="I22" i="24"/>
  <c r="I23" i="24"/>
  <c r="I24" i="24"/>
  <c r="I19" i="24"/>
  <c r="I16" i="24"/>
  <c r="I12" i="24"/>
  <c r="I13" i="24"/>
  <c r="I14" i="24"/>
  <c r="I11" i="24"/>
  <c r="F7" i="22"/>
  <c r="F7" i="20"/>
  <c r="J178" i="24" l="1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8" i="24"/>
  <c r="F128" i="24"/>
  <c r="G126" i="24"/>
  <c r="F126" i="24"/>
  <c r="G125" i="24"/>
  <c r="F125" i="24"/>
  <c r="G124" i="24"/>
  <c r="F124" i="24"/>
  <c r="G119" i="24"/>
  <c r="F119" i="24"/>
  <c r="G118" i="24"/>
  <c r="F118" i="24"/>
  <c r="G117" i="24"/>
  <c r="F117" i="24"/>
  <c r="G113" i="24"/>
  <c r="F113" i="24"/>
  <c r="G112" i="24"/>
  <c r="F112" i="24"/>
  <c r="G111" i="24"/>
  <c r="F111" i="24"/>
  <c r="G110" i="24"/>
  <c r="F110" i="24"/>
  <c r="G109" i="24"/>
  <c r="F109" i="24"/>
  <c r="G106" i="24"/>
  <c r="F106" i="24"/>
  <c r="G105" i="24"/>
  <c r="F105" i="24"/>
  <c r="G103" i="24"/>
  <c r="F103" i="24"/>
  <c r="G101" i="24"/>
  <c r="F101" i="24"/>
  <c r="G100" i="24"/>
  <c r="F100" i="24"/>
  <c r="G99" i="24"/>
  <c r="F99" i="24"/>
  <c r="G98" i="24"/>
  <c r="F98" i="24"/>
  <c r="G97" i="24"/>
  <c r="F97" i="24"/>
  <c r="G92" i="24"/>
  <c r="F92" i="24"/>
  <c r="G90" i="24"/>
  <c r="F90" i="24"/>
  <c r="G89" i="24"/>
  <c r="F89" i="24"/>
  <c r="G88" i="24"/>
  <c r="F88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7" i="24"/>
  <c r="F77" i="24"/>
  <c r="G76" i="24"/>
  <c r="F76" i="24"/>
  <c r="G75" i="24"/>
  <c r="F75" i="24"/>
  <c r="G74" i="24"/>
  <c r="F74" i="24"/>
  <c r="G66" i="24"/>
  <c r="F66" i="24"/>
  <c r="G65" i="24"/>
  <c r="F65" i="24"/>
  <c r="G63" i="24"/>
  <c r="F63" i="24"/>
  <c r="G62" i="24"/>
  <c r="F62" i="24"/>
  <c r="G54" i="24"/>
  <c r="F54" i="24"/>
  <c r="G53" i="24"/>
  <c r="F53" i="24"/>
  <c r="G51" i="24"/>
  <c r="F51" i="24"/>
  <c r="G50" i="24"/>
  <c r="F50" i="24"/>
  <c r="G49" i="24"/>
  <c r="F49" i="24"/>
  <c r="G48" i="24"/>
  <c r="F48" i="24"/>
  <c r="G47" i="24"/>
  <c r="F47" i="24"/>
  <c r="G45" i="24"/>
  <c r="F45" i="24"/>
  <c r="G41" i="24"/>
  <c r="F41" i="24"/>
  <c r="G40" i="24"/>
  <c r="F40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7" i="24"/>
  <c r="F27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6" i="24"/>
  <c r="F16" i="24"/>
  <c r="G14" i="24"/>
  <c r="F14" i="24"/>
  <c r="G13" i="24"/>
  <c r="F13" i="24"/>
  <c r="G12" i="24"/>
  <c r="F12" i="24"/>
  <c r="G11" i="24"/>
  <c r="F11" i="24"/>
  <c r="H13" i="24" l="1"/>
  <c r="J13" i="24" s="1"/>
  <c r="H16" i="24"/>
  <c r="J16" i="24" s="1"/>
  <c r="H20" i="24"/>
  <c r="J20" i="24" s="1"/>
  <c r="H22" i="24"/>
  <c r="J22" i="24" s="1"/>
  <c r="H24" i="24"/>
  <c r="J24" i="24" s="1"/>
  <c r="H30" i="24"/>
  <c r="J30" i="24" s="1"/>
  <c r="H32" i="24"/>
  <c r="J32" i="24" s="1"/>
  <c r="H34" i="24"/>
  <c r="J34" i="24" s="1"/>
  <c r="H36" i="24"/>
  <c r="J36" i="24" s="1"/>
  <c r="H41" i="24"/>
  <c r="J41" i="24" s="1"/>
  <c r="H47" i="24"/>
  <c r="J47" i="24" s="1"/>
  <c r="H49" i="24"/>
  <c r="J49" i="24" s="1"/>
  <c r="H51" i="24"/>
  <c r="J51" i="24" s="1"/>
  <c r="H54" i="24"/>
  <c r="J54" i="24" s="1"/>
  <c r="H63" i="24"/>
  <c r="J63" i="24" s="1"/>
  <c r="H66" i="24"/>
  <c r="J66" i="24" s="1"/>
  <c r="H75" i="24"/>
  <c r="J75" i="24" s="1"/>
  <c r="H77" i="24"/>
  <c r="J77" i="24" s="1"/>
  <c r="H81" i="24"/>
  <c r="J81" i="24" s="1"/>
  <c r="H83" i="24"/>
  <c r="J83" i="24" s="1"/>
  <c r="H85" i="24"/>
  <c r="J85" i="24" s="1"/>
  <c r="H89" i="24"/>
  <c r="J89" i="24" s="1"/>
  <c r="H92" i="24"/>
  <c r="J92" i="24" s="1"/>
  <c r="H98" i="24"/>
  <c r="J98" i="24" s="1"/>
  <c r="H100" i="24"/>
  <c r="J100" i="24" s="1"/>
  <c r="H103" i="24"/>
  <c r="J103" i="24" s="1"/>
  <c r="H106" i="24"/>
  <c r="J106" i="24" s="1"/>
  <c r="H110" i="24"/>
  <c r="J110" i="24" s="1"/>
  <c r="H112" i="24"/>
  <c r="J112" i="24" s="1"/>
  <c r="H117" i="24"/>
  <c r="J117" i="24" s="1"/>
  <c r="H119" i="24"/>
  <c r="J119" i="24" s="1"/>
  <c r="H125" i="24"/>
  <c r="J125" i="24" s="1"/>
  <c r="H128" i="24"/>
  <c r="J128" i="24" s="1"/>
  <c r="H131" i="24"/>
  <c r="J131" i="24" s="1"/>
  <c r="H133" i="24"/>
  <c r="J133" i="24" s="1"/>
  <c r="H135" i="24"/>
  <c r="J135" i="24" s="1"/>
  <c r="H140" i="24"/>
  <c r="J140" i="24" s="1"/>
  <c r="H142" i="24"/>
  <c r="J142" i="24" s="1"/>
  <c r="H144" i="24"/>
  <c r="J144" i="24" s="1"/>
  <c r="H146" i="24"/>
  <c r="J146" i="24" s="1"/>
  <c r="H148" i="24"/>
  <c r="J148" i="24" s="1"/>
  <c r="H150" i="24"/>
  <c r="J150" i="24" s="1"/>
  <c r="H152" i="24"/>
  <c r="J152" i="24" s="1"/>
  <c r="H154" i="24"/>
  <c r="J154" i="24" s="1"/>
  <c r="H156" i="24"/>
  <c r="J156" i="24" s="1"/>
  <c r="H160" i="24"/>
  <c r="J160" i="24" s="1"/>
  <c r="H162" i="24"/>
  <c r="J162" i="24" s="1"/>
  <c r="H164" i="24"/>
  <c r="J164" i="24" s="1"/>
  <c r="H166" i="24"/>
  <c r="J166" i="24" s="1"/>
  <c r="H168" i="24"/>
  <c r="J168" i="24" s="1"/>
  <c r="H12" i="24"/>
  <c r="J12" i="24" s="1"/>
  <c r="H14" i="24"/>
  <c r="J14" i="24" s="1"/>
  <c r="H19" i="24"/>
  <c r="J19" i="24" s="1"/>
  <c r="H21" i="24"/>
  <c r="J21" i="24" s="1"/>
  <c r="H23" i="24"/>
  <c r="J23" i="24" s="1"/>
  <c r="H27" i="24"/>
  <c r="J27" i="24" s="1"/>
  <c r="H31" i="24"/>
  <c r="J31" i="24" s="1"/>
  <c r="H33" i="24"/>
  <c r="J33" i="24" s="1"/>
  <c r="H35" i="24"/>
  <c r="J35" i="24" s="1"/>
  <c r="H40" i="24"/>
  <c r="J40" i="24" s="1"/>
  <c r="H45" i="24"/>
  <c r="J45" i="24" s="1"/>
  <c r="H48" i="24"/>
  <c r="J48" i="24" s="1"/>
  <c r="H50" i="24"/>
  <c r="J50" i="24" s="1"/>
  <c r="H53" i="24"/>
  <c r="J53" i="24" s="1"/>
  <c r="H62" i="24"/>
  <c r="J62" i="24" s="1"/>
  <c r="H65" i="24"/>
  <c r="J65" i="24" s="1"/>
  <c r="H74" i="24"/>
  <c r="J74" i="24" s="1"/>
  <c r="H76" i="24"/>
  <c r="J76" i="24" s="1"/>
  <c r="H80" i="24"/>
  <c r="J80" i="24" s="1"/>
  <c r="H82" i="24"/>
  <c r="J82" i="24" s="1"/>
  <c r="H84" i="24"/>
  <c r="J84" i="24" s="1"/>
  <c r="H88" i="24"/>
  <c r="J88" i="24" s="1"/>
  <c r="H90" i="24"/>
  <c r="J90" i="24" s="1"/>
  <c r="H97" i="24"/>
  <c r="J97" i="24" s="1"/>
  <c r="H99" i="24"/>
  <c r="J99" i="24" s="1"/>
  <c r="H101" i="24"/>
  <c r="J101" i="24" s="1"/>
  <c r="H105" i="24"/>
  <c r="J105" i="24" s="1"/>
  <c r="H109" i="24"/>
  <c r="J109" i="24" s="1"/>
  <c r="H111" i="24"/>
  <c r="J111" i="24" s="1"/>
  <c r="H113" i="24"/>
  <c r="J113" i="24" s="1"/>
  <c r="H118" i="24"/>
  <c r="J118" i="24" s="1"/>
  <c r="H124" i="24"/>
  <c r="J124" i="24" s="1"/>
  <c r="H126" i="24"/>
  <c r="J126" i="24" s="1"/>
  <c r="H130" i="24"/>
  <c r="J130" i="24" s="1"/>
  <c r="H132" i="24"/>
  <c r="J132" i="24" s="1"/>
  <c r="H134" i="24"/>
  <c r="J134" i="24" s="1"/>
  <c r="H136" i="24"/>
  <c r="J136" i="24" s="1"/>
  <c r="H141" i="24"/>
  <c r="J141" i="24" s="1"/>
  <c r="H143" i="24"/>
  <c r="J143" i="24" s="1"/>
  <c r="H145" i="24"/>
  <c r="J145" i="24" s="1"/>
  <c r="H147" i="24"/>
  <c r="J147" i="24" s="1"/>
  <c r="H149" i="24"/>
  <c r="J149" i="24" s="1"/>
  <c r="H151" i="24"/>
  <c r="J151" i="24" s="1"/>
  <c r="H153" i="24"/>
  <c r="J153" i="24" s="1"/>
  <c r="H155" i="24"/>
  <c r="J155" i="24" s="1"/>
  <c r="H159" i="24"/>
  <c r="J159" i="24" s="1"/>
  <c r="H161" i="24"/>
  <c r="J161" i="24" s="1"/>
  <c r="H163" i="24"/>
  <c r="J163" i="24" s="1"/>
  <c r="H165" i="24"/>
  <c r="J165" i="24" s="1"/>
  <c r="H167" i="24"/>
  <c r="J167" i="24" s="1"/>
  <c r="H169" i="24"/>
  <c r="J169" i="24" s="1"/>
  <c r="H170" i="24"/>
  <c r="J170" i="24" s="1"/>
  <c r="H11" i="24"/>
  <c r="J11" i="24" s="1"/>
  <c r="G9" i="24"/>
  <c r="F9" i="24"/>
  <c r="J172" i="24" l="1"/>
  <c r="J179" i="24" l="1"/>
  <c r="J173" i="24"/>
  <c r="J175" i="24" l="1"/>
  <c r="J176" i="24"/>
  <c r="J177" i="24" s="1"/>
  <c r="H12" i="22"/>
  <c r="H16" i="22"/>
  <c r="H17" i="22"/>
  <c r="H20" i="22"/>
  <c r="H24" i="22"/>
  <c r="H28" i="22"/>
  <c r="H36" i="22"/>
  <c r="H44" i="22"/>
  <c r="H45" i="22"/>
  <c r="H48" i="22"/>
  <c r="H49" i="22"/>
  <c r="H52" i="22"/>
  <c r="H56" i="22"/>
  <c r="H57" i="22"/>
  <c r="H60" i="22"/>
  <c r="H61" i="22"/>
  <c r="H64" i="22"/>
  <c r="H68" i="22"/>
  <c r="H72" i="22"/>
  <c r="H76" i="22"/>
  <c r="H80" i="22"/>
  <c r="H84" i="22"/>
  <c r="H88" i="22"/>
  <c r="H97" i="22"/>
  <c r="H101" i="22"/>
  <c r="H105" i="22"/>
  <c r="H117" i="22"/>
  <c r="H120" i="22"/>
  <c r="H124" i="22"/>
  <c r="H128" i="22"/>
  <c r="H132" i="22"/>
  <c r="H136" i="22"/>
  <c r="H140" i="22"/>
  <c r="H144" i="22"/>
  <c r="H148" i="22"/>
  <c r="H152" i="22"/>
  <c r="H156" i="22"/>
  <c r="H159" i="22"/>
  <c r="H158" i="22"/>
  <c r="H157" i="22"/>
  <c r="H155" i="22"/>
  <c r="H154" i="22"/>
  <c r="H153" i="22"/>
  <c r="H151" i="22"/>
  <c r="H150" i="22"/>
  <c r="H149" i="22"/>
  <c r="H147" i="22"/>
  <c r="H146" i="22"/>
  <c r="H145" i="22"/>
  <c r="H143" i="22"/>
  <c r="H142" i="22"/>
  <c r="H141" i="22"/>
  <c r="H139" i="22"/>
  <c r="H138" i="22"/>
  <c r="H137" i="22"/>
  <c r="H135" i="22"/>
  <c r="H134" i="22"/>
  <c r="H133" i="22"/>
  <c r="H131" i="22"/>
  <c r="H130" i="22"/>
  <c r="H129" i="22"/>
  <c r="H127" i="22"/>
  <c r="H126" i="22"/>
  <c r="H125" i="22"/>
  <c r="H123" i="22"/>
  <c r="H122" i="22"/>
  <c r="H121" i="22"/>
  <c r="H119" i="22"/>
  <c r="H115" i="22"/>
  <c r="H114" i="22"/>
  <c r="H106" i="22"/>
  <c r="H104" i="22"/>
  <c r="H103" i="22"/>
  <c r="H102" i="22"/>
  <c r="H100" i="22"/>
  <c r="H99" i="22"/>
  <c r="H98" i="22"/>
  <c r="H96" i="22"/>
  <c r="H95" i="22"/>
  <c r="H94" i="22"/>
  <c r="H90" i="22"/>
  <c r="H89" i="22"/>
  <c r="H87" i="22"/>
  <c r="H86" i="22"/>
  <c r="H85" i="22"/>
  <c r="H83" i="22"/>
  <c r="H82" i="22"/>
  <c r="H81" i="22"/>
  <c r="H79" i="22"/>
  <c r="H78" i="22"/>
  <c r="H77" i="22"/>
  <c r="H75" i="22"/>
  <c r="H74" i="22"/>
  <c r="H73" i="22"/>
  <c r="H70" i="22"/>
  <c r="H69" i="22"/>
  <c r="H67" i="22"/>
  <c r="H66" i="22"/>
  <c r="H65" i="22"/>
  <c r="H63" i="22"/>
  <c r="E62" i="22"/>
  <c r="H58" i="22"/>
  <c r="H55" i="22"/>
  <c r="H54" i="22"/>
  <c r="H46" i="22"/>
  <c r="H43" i="22"/>
  <c r="H42" i="22"/>
  <c r="H34" i="22"/>
  <c r="H27" i="22"/>
  <c r="H26" i="22"/>
  <c r="H25" i="22"/>
  <c r="H23" i="22"/>
  <c r="H22" i="22"/>
  <c r="H21" i="22"/>
  <c r="H19" i="22"/>
  <c r="H18" i="22"/>
  <c r="H15" i="22"/>
  <c r="H13" i="22"/>
  <c r="H11" i="22"/>
  <c r="H10" i="22"/>
  <c r="H9" i="22"/>
  <c r="H159" i="20" l="1"/>
  <c r="H158" i="20"/>
  <c r="H157" i="20"/>
  <c r="H156" i="20"/>
  <c r="H155" i="20"/>
  <c r="H154" i="20"/>
  <c r="H153" i="20"/>
  <c r="H152" i="20"/>
  <c r="H151" i="20"/>
  <c r="H150" i="20"/>
  <c r="H149" i="20"/>
  <c r="H148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7" i="20" s="1"/>
  <c r="H131" i="20"/>
  <c r="H130" i="20"/>
  <c r="H129" i="20"/>
  <c r="H128" i="20"/>
  <c r="H126" i="20"/>
  <c r="H125" i="20"/>
  <c r="H124" i="20"/>
  <c r="H123" i="20"/>
  <c r="H122" i="20"/>
  <c r="H121" i="20"/>
  <c r="H120" i="20"/>
  <c r="H119" i="20"/>
  <c r="H117" i="20"/>
  <c r="H115" i="20"/>
  <c r="H114" i="20"/>
  <c r="H106" i="20"/>
  <c r="H105" i="20"/>
  <c r="H103" i="20"/>
  <c r="H102" i="20"/>
  <c r="H101" i="20"/>
  <c r="H97" i="20" s="1"/>
  <c r="H100" i="20"/>
  <c r="H99" i="20"/>
  <c r="H98" i="20"/>
  <c r="H96" i="20"/>
  <c r="H95" i="20"/>
  <c r="H94" i="20"/>
  <c r="H90" i="20"/>
  <c r="H89" i="20"/>
  <c r="H88" i="20"/>
  <c r="H87" i="20"/>
  <c r="H86" i="20"/>
  <c r="H85" i="20"/>
  <c r="H83" i="20"/>
  <c r="H82" i="20"/>
  <c r="H81" i="20"/>
  <c r="H80" i="20"/>
  <c r="H79" i="20"/>
  <c r="H77" i="20"/>
  <c r="H76" i="20"/>
  <c r="H75" i="20"/>
  <c r="H74" i="20"/>
  <c r="H73" i="20"/>
  <c r="H72" i="20"/>
  <c r="H69" i="20"/>
  <c r="H68" i="20"/>
  <c r="H67" i="20"/>
  <c r="H66" i="20"/>
  <c r="H65" i="20"/>
  <c r="H63" i="20"/>
  <c r="E62" i="20"/>
  <c r="H61" i="20"/>
  <c r="H60" i="20"/>
  <c r="H58" i="20"/>
  <c r="H57" i="20"/>
  <c r="H55" i="20"/>
  <c r="H54" i="20"/>
  <c r="H52" i="20"/>
  <c r="H49" i="20"/>
  <c r="H48" i="20"/>
  <c r="H46" i="20"/>
  <c r="H45" i="20"/>
  <c r="H44" i="20"/>
  <c r="H42" i="20"/>
  <c r="H36" i="20"/>
  <c r="H34" i="20"/>
  <c r="H26" i="20"/>
  <c r="H25" i="20"/>
  <c r="H24" i="20" s="1"/>
  <c r="H22" i="20"/>
  <c r="H21" i="20"/>
  <c r="H20" i="20"/>
  <c r="H19" i="20"/>
  <c r="H17" i="20"/>
  <c r="H13" i="20"/>
  <c r="H12" i="20"/>
  <c r="H11" i="20"/>
  <c r="H10" i="20"/>
  <c r="H9" i="20"/>
  <c r="H16" i="20" l="1"/>
  <c r="H147" i="20"/>
  <c r="H78" i="20"/>
  <c r="H64" i="20"/>
  <c r="H14" i="22" l="1"/>
  <c r="H14" i="20" l="1"/>
  <c r="H8" i="20" s="1"/>
  <c r="H35" i="22" l="1"/>
  <c r="H30" i="22" l="1"/>
  <c r="H35" i="20"/>
  <c r="H38" i="22"/>
  <c r="H37" i="22"/>
  <c r="H40" i="22"/>
  <c r="H33" i="22" l="1"/>
  <c r="H30" i="20"/>
  <c r="H37" i="20"/>
  <c r="H40" i="20"/>
  <c r="H38" i="20"/>
  <c r="H29" i="22" l="1"/>
  <c r="H33" i="20"/>
  <c r="H29" i="20" l="1"/>
  <c r="H31" i="22" l="1"/>
  <c r="H39" i="22"/>
  <c r="H31" i="20" l="1"/>
  <c r="H39" i="20"/>
  <c r="H32" i="22" l="1"/>
  <c r="H32" i="20" l="1"/>
  <c r="H28" i="20" s="1"/>
  <c r="H92" i="20" l="1"/>
  <c r="H84" i="20" s="1"/>
  <c r="H92" i="22"/>
  <c r="H50" i="22"/>
  <c r="H51" i="22"/>
  <c r="H50" i="20"/>
  <c r="H51" i="20"/>
  <c r="H71" i="20" l="1"/>
  <c r="H70" i="20" s="1"/>
  <c r="H71" i="22"/>
  <c r="H47" i="20"/>
  <c r="H47" i="22"/>
  <c r="H59" i="20" l="1"/>
  <c r="H59" i="22"/>
  <c r="H53" i="20"/>
  <c r="H43" i="20" s="1"/>
  <c r="H53" i="22"/>
  <c r="H62" i="20" l="1"/>
  <c r="H56" i="20" s="1"/>
  <c r="H62" i="22"/>
  <c r="H113" i="20"/>
  <c r="H113" i="22"/>
  <c r="H107" i="20"/>
  <c r="H107" i="22"/>
  <c r="H108" i="20"/>
  <c r="H108" i="22"/>
  <c r="H104" i="20" l="1"/>
  <c r="H160" i="22"/>
  <c r="H161" i="22" s="1"/>
  <c r="H160" i="20" l="1"/>
  <c r="H161" i="20" s="1"/>
  <c r="H162" i="20" s="1"/>
  <c r="H163" i="20" s="1"/>
  <c r="H164" i="20" s="1"/>
  <c r="I160" i="20"/>
  <c r="H162" i="22"/>
  <c r="H163" i="22"/>
  <c r="H164" i="22" s="1"/>
  <c r="K172" i="24" l="1"/>
  <c r="I161" i="20"/>
  <c r="L172" i="24" l="1"/>
  <c r="K173" i="24"/>
  <c r="L173" i="24" s="1"/>
</calcChain>
</file>

<file path=xl/sharedStrings.xml><?xml version="1.0" encoding="utf-8"?>
<sst xmlns="http://schemas.openxmlformats.org/spreadsheetml/2006/main" count="1155" uniqueCount="275">
  <si>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</si>
  <si>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</si>
  <si>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</si>
  <si>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</si>
  <si>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</si>
  <si>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</si>
  <si>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</si>
  <si>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</si>
  <si>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</si>
  <si>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</si>
  <si>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</si>
  <si>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</si>
  <si>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</si>
  <si>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</si>
  <si>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</si>
  <si>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</si>
  <si>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</si>
  <si>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</si>
  <si>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</si>
  <si>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</si>
  <si>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</si>
  <si>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</si>
  <si>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</si>
  <si>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</si>
  <si>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</si>
  <si>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</si>
  <si>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</si>
  <si>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</si>
  <si>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</si>
  <si>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</si>
  <si>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</si>
  <si>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</si>
  <si>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</si>
  <si>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</si>
  <si>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</si>
  <si>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</si>
  <si>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</si>
  <si>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</si>
  <si>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</si>
  <si>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</si>
  <si>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</si>
  <si>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</si>
  <si>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</si>
  <si>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</si>
  <si>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</si>
  <si>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</si>
  <si>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</si>
  <si>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</si>
  <si>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</si>
  <si>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</si>
  <si>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</si>
  <si>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</si>
  <si>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</si>
  <si>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</si>
  <si>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</si>
  <si>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</si>
  <si>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</si>
  <si>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</si>
  <si>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</si>
  <si>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</si>
  <si>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</si>
  <si>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</si>
  <si>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</si>
  <si>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</si>
  <si>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</si>
  <si>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</si>
  <si>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</si>
  <si>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</si>
  <si>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</si>
  <si>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</si>
  <si>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</si>
  <si>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</si>
  <si>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</si>
  <si>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</si>
  <si>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</si>
  <si>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</si>
  <si>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</si>
  <si>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</si>
  <si>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</si>
  <si>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</si>
  <si>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</si>
  <si>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</si>
  <si>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</si>
  <si>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</si>
  <si>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</si>
  <si>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</si>
  <si>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</si>
  <si>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</si>
  <si>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</si>
  <si>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</si>
  <si>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</si>
  <si>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</si>
  <si>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</si>
  <si>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</si>
  <si>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</si>
  <si>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</si>
  <si>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</si>
  <si>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</si>
  <si>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</si>
  <si>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</si>
  <si>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</si>
  <si>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</si>
  <si>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</si>
  <si>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</si>
  <si>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</si>
  <si>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</si>
  <si>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</si>
  <si>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</si>
  <si>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</si>
  <si>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</si>
  <si>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</si>
  <si>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</si>
  <si>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</si>
  <si>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</si>
  <si>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</si>
  <si>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</si>
  <si>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</si>
  <si>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</si>
  <si>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</si>
  <si>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</si>
  <si>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</si>
  <si>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</si>
  <si>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</si>
  <si>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</si>
  <si>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</si>
  <si>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</si>
  <si>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</si>
  <si>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</si>
  <si>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</si>
  <si>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</si>
  <si>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</si>
  <si>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</si>
  <si>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</si>
  <si>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</si>
  <si>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</si>
  <si>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</si>
  <si>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</si>
  <si>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</si>
  <si>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</si>
  <si>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</si>
  <si>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</si>
  <si>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</si>
  <si>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</si>
  <si>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</si>
  <si>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</si>
  <si>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</si>
  <si>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</si>
  <si>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</si>
  <si>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</si>
  <si>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</si>
  <si>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</si>
  <si>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</si>
  <si>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</si>
  <si>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</si>
  <si>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</si>
  <si>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</si>
  <si>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</si>
  <si>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</si>
  <si>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</si>
  <si>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</si>
  <si>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</si>
  <si>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</si>
  <si>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</si>
  <si>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</si>
  <si>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</si>
  <si>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</si>
  <si>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</si>
  <si>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</si>
  <si>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</si>
  <si>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</si>
  <si>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</si>
  <si>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</si>
  <si>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</si>
  <si>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</si>
  <si>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</si>
  <si>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</si>
  <si>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</si>
  <si>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</si>
  <si>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</si>
  <si>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</si>
  <si>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</si>
  <si>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</si>
  <si>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</si>
  <si>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</si>
  <si>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</si>
  <si>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</si>
  <si>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</si>
  <si>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</si>
  <si>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</si>
  <si>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</si>
  <si>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</si>
  <si>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</si>
  <si>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</si>
  <si>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</si>
  <si>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</si>
  <si>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</si>
  <si>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</si>
  <si>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</si>
  <si>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</si>
  <si>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</si>
  <si>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</si>
  <si>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</si>
  <si>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</si>
  <si>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</si>
  <si>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</si>
  <si>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</si>
  <si>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</si>
  <si>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</si>
  <si>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</si>
  <si>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</si>
  <si>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</si>
  <si>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</si>
  <si>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</si>
  <si>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</si>
  <si>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</si>
  <si>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</si>
  <si>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</si>
  <si>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</si>
  <si>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</si>
  <si>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</si>
  <si>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</si>
  <si>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</si>
  <si>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</si>
  <si>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</si>
  <si>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</si>
  <si>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</si>
  <si>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</si>
  <si>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</si>
  <si>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</si>
  <si>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</si>
  <si>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</si>
  <si>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</si>
  <si>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</si>
  <si>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</si>
  <si>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</si>
  <si>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</si>
  <si>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</si>
  <si>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 + engsel</t>
  </si>
  <si>
    <t>RUKO 2 LANTAI KOMBINASI</t>
  </si>
  <si>
    <t>RUKO 2 LANTAI TENGAH</t>
  </si>
  <si>
    <t>BANGUNAN RUKO CLUSTER LAGOON RESIDENCE FR03</t>
  </si>
  <si>
    <t>R. 2 LT TENGAH STD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</si>
  <si>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</si>
  <si>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</si>
  <si>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</si>
  <si>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</si>
  <si>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</si>
  <si>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</si>
  <si>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</si>
  <si>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</si>
  <si>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</si>
  <si>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</si>
  <si>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</si>
  <si>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</si>
  <si>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</si>
  <si>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Spandek Sarana Deck ex. PT. Nugraha Purnama / Jaya Deck</t>
  </si>
  <si>
    <t>Ex. Trinitas Omni Prima / PT. Mytruss Pilar Indonesia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</si>
  <si>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</si>
  <si>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</si>
  <si>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</si>
  <si>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</si>
  <si>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</si>
  <si>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</si>
  <si>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</si>
  <si>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</si>
  <si>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Uk. 30x60 cm + tutup plat t=1.2mm + Acrylic t=5mm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</si>
  <si>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</si>
  <si>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</si>
  <si>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</si>
  <si>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PCS</t>
  </si>
  <si>
    <t>BANGUNAN RUKO AR01 (AR01/16, AR01/17, AR01/20, AR01/33)</t>
  </si>
  <si>
    <t>(3 Unit)</t>
  </si>
  <si>
    <t>1:5, dimensi 7.5 x 20 x 60 or 10 x 20 x 60 (Sesuaikan dengan gambar) 
ex. Thermoblock, &amp; Thin bed MU 382</t>
  </si>
  <si>
    <t xml:space="preserve">Alumunium Fin. PC White, ex. SF100", Frame Jendela Alumunium Fin. PC White ex. YKK SF100 + Kaca Bening 5 mm </t>
  </si>
  <si>
    <t>Pas. Bata + Plester + Keramik 50x50 tipe Spark Sand ex. Milan Habitat, Perekat Keramik Ex. MU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</si>
</sst>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7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5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9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6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0" applyFont="0" applyFill="0" applyBorder="0" applyAlignment="0"/>
    <xf numFmtId="179" fontId="36" fillId="0" borderId="0">
      <alignment horizontal="left"/>
    </xf>
    <xf numFmtId="0" fontId="11" fillId="0" borderId="11" applyNumberFormat="0" applyAlignment="0" applyProtection="0">
      <alignment horizontal="left" vertical="center"/>
    </xf>
    <xf numFmtId="0" fontId="11" fillId="0" borderId="12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3">
      <alignment horizontal="center"/>
    </xf>
    <xf numFmtId="0" fontId="38" fillId="0" borderId="0">
      <alignment horizontal="center"/>
    </xf>
    <xf numFmtId="10" fontId="35" fillId="4" borderId="2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9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4" applyNumberFormat="0" applyBorder="0"/>
    <xf numFmtId="200" fontId="3" fillId="0" borderId="0" applyFont="0" applyFill="0" applyBorder="0" applyAlignment="0" applyProtection="0"/>
    <xf numFmtId="39" fontId="46" fillId="7" borderId="9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2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9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15" applyNumberFormat="0" applyFill="0" applyProtection="0">
      <alignment horizontal="center"/>
    </xf>
    <xf numFmtId="184" fontId="36" fillId="0" borderId="0"/>
    <xf numFmtId="0" fontId="40" fillId="0" borderId="16"/>
    <xf numFmtId="0" fontId="40" fillId="0" borderId="9"/>
    <xf numFmtId="0" fontId="3" fillId="2" borderId="12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164" fontId="3" fillId="0" borderId="0" xfId="1" applyFont="1" applyFill="1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0" fontId="8" fillId="0" borderId="0" xfId="0" applyFont="1" applyFill="1"/>
    <xf numFmtId="164" fontId="11" fillId="0" borderId="27" xfId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7" fillId="0" borderId="30" xfId="1" applyFont="1" applyFill="1" applyBorder="1"/>
    <xf numFmtId="0" fontId="14" fillId="0" borderId="0" xfId="0" applyFont="1" applyFill="1"/>
    <xf numFmtId="0" fontId="7" fillId="0" borderId="3" xfId="0" applyFont="1" applyFill="1" applyBorder="1"/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4" xfId="38" applyNumberFormat="1" applyFont="1" applyFill="1" applyBorder="1" applyAlignment="1">
      <alignment horizontal="center" vertical="center"/>
    </xf>
    <xf numFmtId="164" fontId="7" fillId="0" borderId="34" xfId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38" applyFont="1" applyFill="1" applyBorder="1" applyAlignment="1">
      <alignment horizontal="center"/>
    </xf>
    <xf numFmtId="0" fontId="7" fillId="0" borderId="29" xfId="38" applyFont="1" applyFill="1" applyBorder="1" applyAlignment="1">
      <alignment vertical="center"/>
    </xf>
    <xf numFmtId="0" fontId="7" fillId="0" borderId="29" xfId="38" applyFont="1" applyFill="1" applyBorder="1" applyAlignment="1">
      <alignment vertical="center" wrapText="1"/>
    </xf>
    <xf numFmtId="0" fontId="7" fillId="0" borderId="34" xfId="38" applyFont="1" applyFill="1" applyBorder="1" applyAlignment="1">
      <alignment horizontal="center" vertical="center"/>
    </xf>
    <xf numFmtId="0" fontId="11" fillId="0" borderId="34" xfId="38" applyFont="1" applyFill="1" applyBorder="1" applyAlignment="1">
      <alignment horizontal="left" vertical="center" wrapText="1"/>
    </xf>
    <xf numFmtId="164" fontId="7" fillId="0" borderId="34" xfId="1" applyFont="1" applyFill="1" applyBorder="1" applyAlignment="1">
      <alignment horizontal="center"/>
    </xf>
    <xf numFmtId="0" fontId="7" fillId="0" borderId="34" xfId="38" applyFont="1" applyFill="1" applyBorder="1" applyAlignment="1">
      <alignment vertical="center" wrapText="1"/>
    </xf>
    <xf numFmtId="164" fontId="7" fillId="0" borderId="36" xfId="1" applyFont="1" applyFill="1" applyBorder="1"/>
    <xf numFmtId="0" fontId="7" fillId="0" borderId="34" xfId="38" applyFont="1" applyFill="1" applyBorder="1"/>
    <xf numFmtId="0" fontId="11" fillId="0" borderId="34" xfId="38" applyFont="1" applyFill="1" applyBorder="1" applyAlignment="1">
      <alignment vertical="center" wrapText="1"/>
    </xf>
    <xf numFmtId="166" fontId="7" fillId="0" borderId="34" xfId="1" applyNumberFormat="1" applyFont="1" applyFill="1" applyBorder="1" applyAlignment="1">
      <alignment vertical="center" wrapText="1"/>
    </xf>
    <xf numFmtId="0" fontId="11" fillId="0" borderId="34" xfId="38" applyFont="1" applyFill="1" applyBorder="1"/>
    <xf numFmtId="166" fontId="7" fillId="0" borderId="34" xfId="1" applyNumberFormat="1" applyFont="1" applyFill="1" applyBorder="1"/>
    <xf numFmtId="0" fontId="7" fillId="0" borderId="34" xfId="38" applyFont="1" applyFill="1" applyBorder="1" applyAlignment="1">
      <alignment wrapText="1"/>
    </xf>
    <xf numFmtId="0" fontId="7" fillId="0" borderId="35" xfId="38" applyFont="1" applyFill="1" applyBorder="1" applyAlignment="1">
      <alignment horizontal="center" vertical="center" wrapText="1"/>
    </xf>
    <xf numFmtId="0" fontId="7" fillId="0" borderId="34" xfId="38" applyFont="1" applyFill="1" applyBorder="1" applyAlignment="1">
      <alignment horizontal="center" vertical="center" wrapText="1"/>
    </xf>
    <xf numFmtId="2" fontId="7" fillId="0" borderId="34" xfId="38" applyNumberFormat="1" applyFont="1" applyFill="1" applyBorder="1" applyAlignment="1">
      <alignment horizontal="center" vertical="center" wrapText="1"/>
    </xf>
    <xf numFmtId="166" fontId="7" fillId="0" borderId="34" xfId="1" applyNumberFormat="1" applyFont="1" applyFill="1" applyBorder="1" applyAlignment="1">
      <alignment vertical="center"/>
    </xf>
    <xf numFmtId="0" fontId="63" fillId="0" borderId="0" xfId="38" applyFont="1" applyFill="1"/>
    <xf numFmtId="0" fontId="7" fillId="0" borderId="34" xfId="0" applyFont="1" applyFill="1" applyBorder="1" applyAlignment="1">
      <alignment vertical="center" wrapText="1"/>
    </xf>
    <xf numFmtId="0" fontId="11" fillId="0" borderId="34" xfId="0" applyFont="1" applyFill="1" applyBorder="1" applyAlignment="1">
      <alignment horizontal="center" vertical="center"/>
    </xf>
    <xf numFmtId="166" fontId="11" fillId="0" borderId="34" xfId="1" applyNumberFormat="1" applyFont="1" applyFill="1" applyBorder="1"/>
    <xf numFmtId="0" fontId="7" fillId="0" borderId="29" xfId="38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37" xfId="38" applyFont="1" applyFill="1" applyBorder="1" applyAlignment="1">
      <alignment horizontal="center" vertical="center" wrapText="1"/>
    </xf>
    <xf numFmtId="0" fontId="7" fillId="0" borderId="37" xfId="38" applyFont="1" applyFill="1" applyBorder="1" applyAlignment="1">
      <alignment horizontal="center" vertical="center" wrapText="1"/>
    </xf>
    <xf numFmtId="0" fontId="11" fillId="0" borderId="37" xfId="38" applyFont="1" applyFill="1" applyBorder="1" applyAlignment="1">
      <alignment horizontal="center" vertical="center"/>
    </xf>
    <xf numFmtId="164" fontId="11" fillId="0" borderId="37" xfId="1" applyFont="1" applyFill="1" applyBorder="1" applyAlignment="1">
      <alignment horizontal="center" vertical="center" wrapText="1"/>
    </xf>
    <xf numFmtId="164" fontId="11" fillId="0" borderId="37" xfId="1" applyFont="1" applyFill="1" applyBorder="1" applyAlignment="1">
      <alignment horizontal="center" vertical="center"/>
    </xf>
    <xf numFmtId="164" fontId="7" fillId="0" borderId="29" xfId="1" applyFont="1" applyFill="1" applyBorder="1"/>
    <xf numFmtId="0" fontId="11" fillId="0" borderId="34" xfId="38" applyFont="1" applyFill="1" applyBorder="1" applyAlignment="1">
      <alignment horizontal="center" vertical="center"/>
    </xf>
    <xf numFmtId="0" fontId="7" fillId="0" borderId="34" xfId="38" applyFont="1" applyFill="1" applyBorder="1" applyAlignment="1">
      <alignment horizontal="left" vertical="center" wrapText="1"/>
    </xf>
    <xf numFmtId="164" fontId="11" fillId="0" borderId="34" xfId="1" applyFont="1" applyFill="1" applyBorder="1" applyAlignment="1">
      <alignment horizontal="center"/>
    </xf>
    <xf numFmtId="0" fontId="7" fillId="0" borderId="34" xfId="38" quotePrefix="1" applyFont="1" applyFill="1" applyBorder="1" applyAlignment="1">
      <alignment horizontal="center" vertical="center"/>
    </xf>
    <xf numFmtId="164" fontId="11" fillId="0" borderId="34" xfId="1" applyFont="1" applyFill="1" applyBorder="1"/>
    <xf numFmtId="0" fontId="3" fillId="0" borderId="34" xfId="38" applyFont="1" applyFill="1" applyBorder="1" applyAlignment="1">
      <alignment wrapText="1"/>
    </xf>
    <xf numFmtId="0" fontId="11" fillId="0" borderId="34" xfId="38" applyFont="1" applyFill="1" applyBorder="1" applyAlignment="1">
      <alignment wrapText="1"/>
    </xf>
    <xf numFmtId="0" fontId="8" fillId="0" borderId="34" xfId="38" applyFont="1" applyFill="1" applyBorder="1" applyAlignment="1">
      <alignment vertical="center" wrapText="1"/>
    </xf>
    <xf numFmtId="166" fontId="8" fillId="0" borderId="34" xfId="19" applyNumberFormat="1" applyFont="1" applyFill="1" applyBorder="1" applyAlignment="1">
      <alignment vertical="center" wrapText="1"/>
    </xf>
    <xf numFmtId="0" fontId="11" fillId="0" borderId="34" xfId="0" applyFont="1" applyFill="1" applyBorder="1" applyAlignment="1">
      <alignment wrapText="1"/>
    </xf>
    <xf numFmtId="0" fontId="7" fillId="0" borderId="34" xfId="0" applyFont="1" applyFill="1" applyBorder="1" applyAlignment="1">
      <alignment horizontal="center" vertical="center"/>
    </xf>
    <xf numFmtId="169" fontId="11" fillId="0" borderId="34" xfId="1" applyNumberFormat="1" applyFont="1" applyFill="1" applyBorder="1"/>
    <xf numFmtId="0" fontId="12" fillId="0" borderId="20" xfId="38" applyFont="1" applyFill="1" applyBorder="1" applyAlignment="1">
      <alignment horizontal="left" vertical="center"/>
    </xf>
    <xf numFmtId="0" fontId="8" fillId="0" borderId="19" xfId="0" applyFont="1" applyFill="1" applyBorder="1"/>
    <xf numFmtId="0" fontId="12" fillId="0" borderId="17" xfId="38" applyFont="1" applyFill="1" applyBorder="1" applyAlignment="1">
      <alignment horizontal="left" vertical="center"/>
    </xf>
    <xf numFmtId="0" fontId="4" fillId="0" borderId="38" xfId="38" applyFont="1" applyFill="1" applyBorder="1" applyAlignment="1">
      <alignment horizontal="center" vertical="center"/>
    </xf>
    <xf numFmtId="0" fontId="11" fillId="0" borderId="38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/>
    </xf>
    <xf numFmtId="0" fontId="11" fillId="0" borderId="25" xfId="38" applyFont="1" applyFill="1" applyBorder="1" applyAlignment="1">
      <alignment horizontal="center"/>
    </xf>
    <xf numFmtId="0" fontId="4" fillId="0" borderId="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0" fontId="7" fillId="0" borderId="28" xfId="38" applyFont="1" applyFill="1" applyBorder="1" applyAlignment="1">
      <alignment horizontal="center" vertical="center"/>
    </xf>
    <xf numFmtId="0" fontId="11" fillId="0" borderId="31" xfId="38" applyFont="1" applyFill="1" applyBorder="1" applyAlignment="1">
      <alignment horizontal="center" vertical="center"/>
    </xf>
    <xf numFmtId="0" fontId="7" fillId="0" borderId="31" xfId="38" quotePrefix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/>
    </xf>
    <xf numFmtId="0" fontId="11" fillId="0" borderId="31" xfId="38" applyFont="1" applyFill="1" applyBorder="1" applyAlignment="1">
      <alignment horizontal="center"/>
    </xf>
    <xf numFmtId="0" fontId="7" fillId="0" borderId="31" xfId="38" applyFont="1" applyFill="1" applyBorder="1" applyAlignment="1">
      <alignment horizontal="center" vertical="center" wrapText="1"/>
    </xf>
    <xf numFmtId="0" fontId="7" fillId="0" borderId="31" xfId="38" quotePrefix="1" applyFont="1" applyFill="1" applyBorder="1" applyAlignment="1">
      <alignment horizontal="center"/>
    </xf>
    <xf numFmtId="0" fontId="4" fillId="0" borderId="34" xfId="38" applyFont="1" applyFill="1" applyBorder="1" applyAlignment="1">
      <alignment wrapText="1"/>
    </xf>
    <xf numFmtId="0" fontId="11" fillId="0" borderId="38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164" fontId="8" fillId="0" borderId="0" xfId="1" applyFont="1" applyFill="1"/>
    <xf numFmtId="0" fontId="62" fillId="0" borderId="19" xfId="38" applyFont="1" applyFill="1" applyBorder="1"/>
    <xf numFmtId="0" fontId="8" fillId="0" borderId="19" xfId="38" applyFont="1" applyFill="1" applyBorder="1"/>
    <xf numFmtId="0" fontId="8" fillId="0" borderId="19" xfId="38" applyFont="1" applyFill="1" applyBorder="1" applyAlignment="1">
      <alignment vertical="center"/>
    </xf>
    <xf numFmtId="164" fontId="8" fillId="0" borderId="21" xfId="1" applyFont="1" applyFill="1" applyBorder="1"/>
    <xf numFmtId="0" fontId="11" fillId="0" borderId="17" xfId="38" applyFont="1" applyFill="1" applyBorder="1" applyAlignment="1">
      <alignment horizontal="left" vertical="center"/>
    </xf>
    <xf numFmtId="0" fontId="62" fillId="0" borderId="0" xfId="38" applyFont="1" applyFill="1" applyBorder="1"/>
    <xf numFmtId="0" fontId="8" fillId="0" borderId="0" xfId="38" applyFont="1" applyFill="1" applyBorder="1"/>
    <xf numFmtId="0" fontId="8" fillId="0" borderId="0" xfId="0" applyFont="1" applyFill="1" applyBorder="1"/>
    <xf numFmtId="164" fontId="8" fillId="0" borderId="18" xfId="1" applyFont="1" applyFill="1" applyBorder="1"/>
    <xf numFmtId="0" fontId="8" fillId="0" borderId="17" xfId="38" applyFont="1" applyFill="1" applyBorder="1"/>
    <xf numFmtId="164" fontId="11" fillId="0" borderId="23" xfId="1" applyFont="1" applyFill="1" applyBorder="1" applyAlignment="1">
      <alignment horizontal="center"/>
    </xf>
    <xf numFmtId="0" fontId="7" fillId="0" borderId="41" xfId="38" applyFont="1" applyFill="1" applyBorder="1" applyAlignment="1">
      <alignment horizontal="center" vertical="center"/>
    </xf>
    <xf numFmtId="164" fontId="8" fillId="0" borderId="30" xfId="1" applyFont="1" applyFill="1" applyBorder="1"/>
    <xf numFmtId="0" fontId="11" fillId="0" borderId="2" xfId="38" applyFont="1" applyFill="1" applyBorder="1" applyAlignment="1">
      <alignment horizontal="left" vertical="center"/>
    </xf>
    <xf numFmtId="0" fontId="7" fillId="0" borderId="2" xfId="38" applyFont="1" applyFill="1" applyBorder="1" applyAlignment="1">
      <alignment horizontal="center" vertical="center"/>
    </xf>
    <xf numFmtId="0" fontId="7" fillId="0" borderId="2" xfId="38" applyFont="1" applyFill="1" applyBorder="1" applyAlignment="1">
      <alignment vertical="center"/>
    </xf>
    <xf numFmtId="2" fontId="7" fillId="0" borderId="41" xfId="38" applyNumberFormat="1" applyFont="1" applyFill="1" applyBorder="1" applyAlignment="1">
      <alignment horizontal="center" vertical="center"/>
    </xf>
    <xf numFmtId="164" fontId="7" fillId="0" borderId="2" xfId="1" applyFont="1" applyFill="1" applyBorder="1" applyAlignment="1">
      <alignment vertical="center"/>
    </xf>
    <xf numFmtId="0" fontId="7" fillId="0" borderId="2" xfId="38" applyFont="1" applyFill="1" applyBorder="1"/>
    <xf numFmtId="164" fontId="7" fillId="0" borderId="2" xfId="1" applyFont="1" applyFill="1" applyBorder="1"/>
    <xf numFmtId="0" fontId="11" fillId="0" borderId="2" xfId="38" applyFont="1" applyFill="1" applyBorder="1" applyAlignment="1">
      <alignment vertical="center"/>
    </xf>
    <xf numFmtId="166" fontId="7" fillId="0" borderId="2" xfId="1" applyNumberFormat="1" applyFont="1" applyFill="1" applyBorder="1"/>
    <xf numFmtId="0" fontId="11" fillId="0" borderId="2" xfId="38" applyFont="1" applyFill="1" applyBorder="1"/>
    <xf numFmtId="166" fontId="7" fillId="0" borderId="2" xfId="1" applyNumberFormat="1" applyFont="1" applyFill="1" applyBorder="1" applyAlignment="1">
      <alignment vertical="center" wrapText="1"/>
    </xf>
    <xf numFmtId="164" fontId="7" fillId="0" borderId="41" xfId="1" applyFont="1" applyFill="1" applyBorder="1" applyAlignment="1">
      <alignment horizontal="center" vertical="center"/>
    </xf>
    <xf numFmtId="0" fontId="7" fillId="0" borderId="2" xfId="38" applyFont="1" applyFill="1" applyBorder="1" applyAlignment="1">
      <alignment wrapText="1"/>
    </xf>
    <xf numFmtId="164" fontId="7" fillId="0" borderId="30" xfId="1" applyFont="1" applyFill="1" applyBorder="1" applyAlignment="1">
      <alignment vertical="center"/>
    </xf>
    <xf numFmtId="0" fontId="7" fillId="0" borderId="2" xfId="0" applyFont="1" applyFill="1" applyBorder="1"/>
    <xf numFmtId="0" fontId="11" fillId="0" borderId="2" xfId="0" applyFont="1" applyFill="1" applyBorder="1"/>
    <xf numFmtId="0" fontId="7" fillId="0" borderId="41" xfId="0" applyFont="1" applyFill="1" applyBorder="1"/>
    <xf numFmtId="0" fontId="7" fillId="0" borderId="2" xfId="38" applyFont="1" applyFill="1" applyBorder="1" applyAlignment="1">
      <alignment vertical="center" wrapText="1"/>
    </xf>
    <xf numFmtId="0" fontId="7" fillId="0" borderId="2" xfId="38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8" fillId="0" borderId="2" xfId="38" applyFont="1" applyFill="1" applyBorder="1" applyAlignment="1">
      <alignment vertical="center" wrapText="1"/>
    </xf>
    <xf numFmtId="0" fontId="8" fillId="0" borderId="2" xfId="38" applyFont="1" applyFill="1" applyBorder="1" applyAlignment="1">
      <alignment vertical="center"/>
    </xf>
    <xf numFmtId="2" fontId="7" fillId="0" borderId="2" xfId="38" applyNumberFormat="1" applyFont="1" applyFill="1" applyBorder="1" applyAlignment="1">
      <alignment horizontal="center" vertical="center" wrapText="1"/>
    </xf>
    <xf numFmtId="0" fontId="7" fillId="0" borderId="39" xfId="0" applyFont="1" applyFill="1" applyBorder="1"/>
    <xf numFmtId="0" fontId="7" fillId="0" borderId="42" xfId="0" applyFont="1" applyFill="1" applyBorder="1"/>
    <xf numFmtId="0" fontId="7" fillId="0" borderId="42" xfId="0" applyFont="1" applyFill="1" applyBorder="1" applyAlignment="1">
      <alignment vertical="center"/>
    </xf>
    <xf numFmtId="164" fontId="7" fillId="0" borderId="40" xfId="1" applyFont="1" applyFill="1" applyBorder="1"/>
    <xf numFmtId="0" fontId="7" fillId="0" borderId="32" xfId="0" applyFont="1" applyFill="1" applyBorder="1"/>
    <xf numFmtId="0" fontId="7" fillId="0" borderId="3" xfId="0" applyFont="1" applyFill="1" applyBorder="1" applyAlignment="1">
      <alignment vertical="center"/>
    </xf>
    <xf numFmtId="0" fontId="11" fillId="0" borderId="3" xfId="0" applyFont="1" applyFill="1" applyBorder="1"/>
    <xf numFmtId="169" fontId="11" fillId="0" borderId="33" xfId="37" applyNumberFormat="1" applyFont="1" applyFill="1" applyBorder="1"/>
    <xf numFmtId="169" fontId="7" fillId="0" borderId="18" xfId="37" applyNumberFormat="1" applyFont="1" applyFill="1" applyBorder="1"/>
    <xf numFmtId="169" fontId="7" fillId="0" borderId="33" xfId="37" applyNumberFormat="1" applyFont="1" applyFill="1" applyBorder="1"/>
    <xf numFmtId="164" fontId="11" fillId="0" borderId="33" xfId="1" applyFont="1" applyFill="1" applyBorder="1"/>
    <xf numFmtId="0" fontId="7" fillId="0" borderId="43" xfId="0" applyFont="1" applyFill="1" applyBorder="1"/>
    <xf numFmtId="0" fontId="7" fillId="0" borderId="44" xfId="0" applyFont="1" applyFill="1" applyBorder="1"/>
    <xf numFmtId="0" fontId="7" fillId="0" borderId="44" xfId="0" applyFont="1" applyFill="1" applyBorder="1" applyAlignment="1">
      <alignment vertical="center"/>
    </xf>
    <xf numFmtId="0" fontId="11" fillId="0" borderId="44" xfId="0" applyFont="1" applyFill="1" applyBorder="1"/>
    <xf numFmtId="164" fontId="11" fillId="0" borderId="45" xfId="1" applyFont="1" applyFill="1" applyBorder="1"/>
    <xf numFmtId="0" fontId="7" fillId="0" borderId="17" xfId="0" applyFont="1" applyFill="1" applyBorder="1"/>
    <xf numFmtId="0" fontId="11" fillId="0" borderId="0" xfId="0" applyFont="1" applyFill="1" applyBorder="1"/>
    <xf numFmtId="164" fontId="11" fillId="0" borderId="18" xfId="1" applyFont="1" applyFill="1" applyBorder="1"/>
    <xf numFmtId="43" fontId="14" fillId="0" borderId="0" xfId="37" applyFont="1" applyFill="1"/>
    <xf numFmtId="43" fontId="14" fillId="0" borderId="0" xfId="0" applyNumberFormat="1" applyFont="1" applyFill="1"/>
    <xf numFmtId="164" fontId="64" fillId="0" borderId="0" xfId="1" applyNumberFormat="1" applyFont="1" applyFill="1"/>
    <xf numFmtId="164" fontId="65" fillId="0" borderId="0" xfId="38" applyNumberFormat="1" applyFont="1" applyFill="1" applyBorder="1" applyAlignment="1">
      <alignment horizontal="center"/>
    </xf>
    <xf numFmtId="164" fontId="64" fillId="0" borderId="37" xfId="1" applyNumberFormat="1" applyFont="1" applyFill="1" applyBorder="1" applyAlignment="1">
      <alignment horizontal="center" vertical="center" wrapText="1"/>
    </xf>
    <xf numFmtId="164" fontId="65" fillId="0" borderId="29" xfId="1" applyNumberFormat="1" applyFont="1" applyFill="1" applyBorder="1"/>
    <xf numFmtId="164" fontId="65" fillId="0" borderId="34" xfId="1" applyNumberFormat="1" applyFont="1" applyFill="1" applyBorder="1" applyAlignment="1">
      <alignment horizontal="center"/>
    </xf>
    <xf numFmtId="164" fontId="65" fillId="0" borderId="34" xfId="1" applyNumberFormat="1" applyFont="1" applyFill="1" applyBorder="1"/>
    <xf numFmtId="164" fontId="64" fillId="0" borderId="34" xfId="1" applyNumberFormat="1" applyFont="1" applyFill="1" applyBorder="1"/>
    <xf numFmtId="164" fontId="66" fillId="0" borderId="0" xfId="1" applyNumberFormat="1" applyFont="1" applyFill="1"/>
    <xf numFmtId="164" fontId="65" fillId="0" borderId="0" xfId="1" applyNumberFormat="1" applyFont="1" applyFill="1"/>
    <xf numFmtId="0" fontId="11" fillId="0" borderId="0" xfId="38" applyFont="1" applyFill="1" applyAlignment="1">
      <alignment horizontal="center"/>
    </xf>
    <xf numFmtId="0" fontId="11" fillId="0" borderId="22" xfId="38" applyFont="1" applyFill="1" applyBorder="1" applyAlignment="1">
      <alignment horizontal="center" vertical="center" wrapText="1"/>
    </xf>
    <xf numFmtId="0" fontId="11" fillId="0" borderId="24" xfId="38" applyFont="1" applyFill="1" applyBorder="1" applyAlignment="1">
      <alignment horizontal="center" vertical="center" wrapText="1"/>
    </xf>
    <xf numFmtId="0" fontId="11" fillId="0" borderId="26" xfId="38" applyFont="1" applyFill="1" applyBorder="1" applyAlignment="1">
      <alignment horizontal="center" vertical="center" wrapText="1"/>
    </xf>
    <xf numFmtId="0" fontId="11" fillId="0" borderId="38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" xfId="38" applyFont="1" applyFill="1" applyBorder="1" applyAlignment="1">
      <alignment horizontal="center" vertical="center" wrapText="1"/>
    </xf>
    <xf numFmtId="0" fontId="11" fillId="0" borderId="38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/VIRA'S%20TENDER/005.%20CITRAGRAN%20CIBUBUR/RUKO%20BLOK%20GR/PENAWARAN%20I/RAB%20RUKO%20AR01%20(4%20Unit)%20-%20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>
        <row r="9">
          <cell r="F9">
            <v>43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1</v>
          </cell>
        </row>
        <row r="14">
          <cell r="F14">
            <v>117.68</v>
          </cell>
        </row>
        <row r="17">
          <cell r="F17">
            <v>8.9631999999999987</v>
          </cell>
        </row>
        <row r="18">
          <cell r="F18">
            <v>4.2142999999999979</v>
          </cell>
        </row>
        <row r="19">
          <cell r="F19">
            <v>17.407139999999998</v>
          </cell>
        </row>
        <row r="20">
          <cell r="F20">
            <v>0</v>
          </cell>
        </row>
        <row r="21">
          <cell r="F21">
            <v>0.53642500000000015</v>
          </cell>
        </row>
        <row r="22">
          <cell r="F22">
            <v>0</v>
          </cell>
        </row>
        <row r="25">
          <cell r="F25">
            <v>8</v>
          </cell>
        </row>
        <row r="29">
          <cell r="F29">
            <v>3.5089000000000001</v>
          </cell>
        </row>
        <row r="30">
          <cell r="F30">
            <v>1.24</v>
          </cell>
        </row>
        <row r="31">
          <cell r="F31">
            <v>3.693171</v>
          </cell>
        </row>
        <row r="32">
          <cell r="F32">
            <v>2.3545132857142899</v>
          </cell>
        </row>
        <row r="33">
          <cell r="F33">
            <v>3.1909999999999998</v>
          </cell>
        </row>
        <row r="34">
          <cell r="F34">
            <v>0</v>
          </cell>
        </row>
        <row r="35">
          <cell r="F35">
            <v>1.1747780000000001</v>
          </cell>
        </row>
        <row r="39">
          <cell r="F39">
            <v>0.38250000000000001</v>
          </cell>
        </row>
        <row r="40">
          <cell r="F40">
            <v>8.1692307692307703E-2</v>
          </cell>
        </row>
        <row r="45">
          <cell r="F45">
            <v>4.5</v>
          </cell>
        </row>
        <row r="47">
          <cell r="F47">
            <v>54.985378867000001</v>
          </cell>
        </row>
        <row r="48">
          <cell r="F48">
            <v>2.7731172659999999</v>
          </cell>
        </row>
        <row r="49">
          <cell r="F49">
            <v>9.5839976869000019</v>
          </cell>
        </row>
        <row r="50">
          <cell r="F50">
            <v>7.7</v>
          </cell>
        </row>
        <row r="51">
          <cell r="F51">
            <v>2.5499999999999998</v>
          </cell>
        </row>
        <row r="53">
          <cell r="F53">
            <v>54.879509729900001</v>
          </cell>
        </row>
        <row r="54">
          <cell r="F54">
            <v>2.7732250000000001</v>
          </cell>
        </row>
        <row r="58">
          <cell r="F58">
            <v>11.8163622412</v>
          </cell>
        </row>
        <row r="59">
          <cell r="F59">
            <v>32.455124400000003</v>
          </cell>
        </row>
        <row r="61">
          <cell r="F61">
            <v>11.8163622412</v>
          </cell>
        </row>
        <row r="62">
          <cell r="F62">
            <v>36.625</v>
          </cell>
        </row>
        <row r="65">
          <cell r="F65">
            <v>99.438039730499995</v>
          </cell>
        </row>
        <row r="66">
          <cell r="F66">
            <v>116.36</v>
          </cell>
        </row>
        <row r="67">
          <cell r="F67">
            <v>15.239649999999999</v>
          </cell>
        </row>
        <row r="68">
          <cell r="F68">
            <v>85.774653999999984</v>
          </cell>
        </row>
        <row r="71">
          <cell r="F71">
            <v>189.82639999999998</v>
          </cell>
        </row>
        <row r="72">
          <cell r="F72">
            <v>19.71</v>
          </cell>
        </row>
        <row r="73">
          <cell r="F73">
            <v>376.04644999999999</v>
          </cell>
        </row>
        <row r="74">
          <cell r="F74">
            <v>345.42019999999997</v>
          </cell>
        </row>
        <row r="75">
          <cell r="F75">
            <v>41.145000000000003</v>
          </cell>
        </row>
        <row r="76">
          <cell r="F76">
            <v>41.145000000000003</v>
          </cell>
        </row>
        <row r="79">
          <cell r="F79">
            <v>54</v>
          </cell>
        </row>
        <row r="80">
          <cell r="F80">
            <v>55</v>
          </cell>
        </row>
        <row r="81">
          <cell r="F81">
            <v>25</v>
          </cell>
        </row>
        <row r="82">
          <cell r="F82">
            <v>5</v>
          </cell>
        </row>
        <row r="86">
          <cell r="F86">
            <v>1</v>
          </cell>
        </row>
        <row r="87">
          <cell r="F87">
            <v>2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2">
          <cell r="F92">
            <v>2</v>
          </cell>
        </row>
        <row r="94">
          <cell r="F94">
            <v>2</v>
          </cell>
        </row>
        <row r="95">
          <cell r="F95">
            <v>6</v>
          </cell>
        </row>
        <row r="98">
          <cell r="F98">
            <v>204.219234</v>
          </cell>
        </row>
        <row r="99">
          <cell r="F99">
            <v>83.652420000000006</v>
          </cell>
        </row>
        <row r="100">
          <cell r="F100">
            <v>114.67768973049999</v>
          </cell>
        </row>
        <row r="101">
          <cell r="F101">
            <v>5</v>
          </cell>
        </row>
        <row r="102">
          <cell r="F102">
            <v>47.316749999999999</v>
          </cell>
        </row>
        <row r="106">
          <cell r="F106">
            <v>2</v>
          </cell>
        </row>
        <row r="107">
          <cell r="F107">
            <v>2</v>
          </cell>
        </row>
        <row r="108">
          <cell r="F108">
            <v>2</v>
          </cell>
        </row>
        <row r="113">
          <cell r="F113">
            <v>2</v>
          </cell>
        </row>
        <row r="114">
          <cell r="F114">
            <v>2</v>
          </cell>
        </row>
        <row r="115">
          <cell r="F115">
            <v>4</v>
          </cell>
        </row>
        <row r="117">
          <cell r="F117">
            <v>33.973993199999995</v>
          </cell>
        </row>
        <row r="119">
          <cell r="F119">
            <v>1.3704800000000001</v>
          </cell>
        </row>
        <row r="120">
          <cell r="F120">
            <v>12.662528</v>
          </cell>
        </row>
        <row r="121">
          <cell r="F121">
            <v>64.19353439999999</v>
          </cell>
        </row>
        <row r="122">
          <cell r="F122">
            <v>28.3</v>
          </cell>
        </row>
        <row r="123">
          <cell r="F123">
            <v>1</v>
          </cell>
        </row>
        <row r="124">
          <cell r="F124">
            <v>3</v>
          </cell>
        </row>
        <row r="125">
          <cell r="F125">
            <v>1</v>
          </cell>
        </row>
        <row r="129">
          <cell r="F129">
            <v>27</v>
          </cell>
        </row>
        <row r="130">
          <cell r="F130">
            <v>2</v>
          </cell>
        </row>
        <row r="131">
          <cell r="F131">
            <v>8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2</v>
          </cell>
        </row>
        <row r="135">
          <cell r="F135">
            <v>2</v>
          </cell>
        </row>
        <row r="136">
          <cell r="F136">
            <v>4</v>
          </cell>
        </row>
        <row r="137">
          <cell r="F137">
            <v>2</v>
          </cell>
        </row>
        <row r="138">
          <cell r="F138">
            <v>8</v>
          </cell>
        </row>
        <row r="139">
          <cell r="F139">
            <v>2</v>
          </cell>
        </row>
        <row r="140">
          <cell r="F140">
            <v>1</v>
          </cell>
        </row>
        <row r="141">
          <cell r="F141">
            <v>2</v>
          </cell>
        </row>
        <row r="142">
          <cell r="F142">
            <v>2</v>
          </cell>
        </row>
        <row r="143">
          <cell r="F143">
            <v>1</v>
          </cell>
        </row>
        <row r="144">
          <cell r="F144">
            <v>2</v>
          </cell>
        </row>
        <row r="145">
          <cell r="F145">
            <v>2</v>
          </cell>
        </row>
        <row r="148">
          <cell r="F148">
            <v>1</v>
          </cell>
        </row>
        <row r="149">
          <cell r="F149">
            <v>1</v>
          </cell>
        </row>
        <row r="150">
          <cell r="F150">
            <v>14.7616101</v>
          </cell>
        </row>
        <row r="151">
          <cell r="F151">
            <v>28.34</v>
          </cell>
        </row>
        <row r="152">
          <cell r="F152">
            <v>8.31</v>
          </cell>
        </row>
        <row r="153">
          <cell r="F153">
            <v>2</v>
          </cell>
        </row>
        <row r="154">
          <cell r="F154">
            <v>44.37</v>
          </cell>
        </row>
        <row r="155">
          <cell r="F155">
            <v>1</v>
          </cell>
        </row>
        <row r="157">
          <cell r="F157">
            <v>4.37</v>
          </cell>
        </row>
        <row r="158">
          <cell r="F158">
            <v>2.85</v>
          </cell>
        </row>
      </sheetData>
      <sheetData sheetId="1">
        <row r="9">
          <cell r="F9">
            <v>43</v>
          </cell>
        </row>
        <row r="10">
          <cell r="F10">
            <v>1</v>
          </cell>
        </row>
        <row r="11">
          <cell r="F11">
            <v>1</v>
          </cell>
        </row>
        <row r="12">
          <cell r="F12">
            <v>1</v>
          </cell>
        </row>
        <row r="14">
          <cell r="F14">
            <v>117.68</v>
          </cell>
        </row>
        <row r="17">
          <cell r="F17">
            <v>8.7281999999999993</v>
          </cell>
        </row>
        <row r="18">
          <cell r="F18">
            <v>4.1557285714285701</v>
          </cell>
        </row>
        <row r="19">
          <cell r="F19">
            <v>20.308329999999998</v>
          </cell>
        </row>
        <row r="20">
          <cell r="F20">
            <v>0</v>
          </cell>
        </row>
        <row r="21">
          <cell r="F21">
            <v>0.52142500000000003</v>
          </cell>
        </row>
        <row r="22">
          <cell r="F22">
            <v>0</v>
          </cell>
        </row>
        <row r="25">
          <cell r="F25">
            <v>7</v>
          </cell>
        </row>
        <row r="29">
          <cell r="F29">
            <v>3.5089000000000006</v>
          </cell>
        </row>
        <row r="30">
          <cell r="F30">
            <v>1.0635714285714286</v>
          </cell>
        </row>
        <row r="31">
          <cell r="F31">
            <v>3.6931710000000004</v>
          </cell>
        </row>
        <row r="32">
          <cell r="F32">
            <v>2.3545132857142854</v>
          </cell>
        </row>
        <row r="33">
          <cell r="F33">
            <v>2.8512857142857149</v>
          </cell>
        </row>
        <row r="34">
          <cell r="F34">
            <v>0</v>
          </cell>
        </row>
        <row r="35">
          <cell r="F35">
            <v>1.1747780000000001</v>
          </cell>
        </row>
        <row r="39">
          <cell r="F39">
            <v>0.38250000000000001</v>
          </cell>
        </row>
        <row r="40">
          <cell r="F40">
            <v>8.1692307692307703E-2</v>
          </cell>
        </row>
        <row r="45">
          <cell r="F45">
            <v>4.5</v>
          </cell>
        </row>
        <row r="47">
          <cell r="F47">
            <v>54.985378867000001</v>
          </cell>
        </row>
        <row r="48">
          <cell r="F48">
            <v>2.7731172659999999</v>
          </cell>
        </row>
        <row r="49">
          <cell r="F49">
            <v>9.5839976869000019</v>
          </cell>
        </row>
        <row r="50">
          <cell r="F50">
            <v>7.7</v>
          </cell>
        </row>
        <row r="51">
          <cell r="F51">
            <v>2.5499999999999998</v>
          </cell>
        </row>
        <row r="53">
          <cell r="F53">
            <v>54.879509729900001</v>
          </cell>
        </row>
        <row r="54">
          <cell r="F54">
            <v>2.7732250000000001</v>
          </cell>
        </row>
        <row r="58">
          <cell r="F58">
            <v>11.8163622412</v>
          </cell>
        </row>
        <row r="59">
          <cell r="F59">
            <v>32.455124400000003</v>
          </cell>
        </row>
        <row r="61">
          <cell r="F61">
            <v>11.8163622412</v>
          </cell>
        </row>
        <row r="62">
          <cell r="F62">
            <v>36.625</v>
          </cell>
        </row>
        <row r="65">
          <cell r="F65">
            <v>99.438039730499995</v>
          </cell>
        </row>
        <row r="66">
          <cell r="F66">
            <v>116.36</v>
          </cell>
        </row>
        <row r="67">
          <cell r="F67">
            <v>15.239649999999999</v>
          </cell>
        </row>
        <row r="68">
          <cell r="F68">
            <v>85.774653999999984</v>
          </cell>
        </row>
        <row r="71">
          <cell r="F71">
            <v>189.82639999999998</v>
          </cell>
        </row>
        <row r="72">
          <cell r="F72">
            <v>19.71</v>
          </cell>
        </row>
        <row r="73">
          <cell r="F73">
            <v>376.04644999999999</v>
          </cell>
        </row>
        <row r="74">
          <cell r="F74">
            <v>345.42019999999997</v>
          </cell>
        </row>
        <row r="75">
          <cell r="F75">
            <v>41.145000000000003</v>
          </cell>
        </row>
        <row r="76">
          <cell r="F76">
            <v>41.145000000000003</v>
          </cell>
        </row>
        <row r="79">
          <cell r="F79">
            <v>54</v>
          </cell>
        </row>
        <row r="80">
          <cell r="F80">
            <v>55</v>
          </cell>
        </row>
        <row r="81">
          <cell r="F81">
            <v>25</v>
          </cell>
        </row>
        <row r="82">
          <cell r="F82">
            <v>5</v>
          </cell>
        </row>
        <row r="86">
          <cell r="F86">
            <v>1</v>
          </cell>
        </row>
        <row r="87">
          <cell r="F87">
            <v>2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2">
          <cell r="F92">
            <v>2</v>
          </cell>
        </row>
        <row r="94">
          <cell r="F94">
            <v>2</v>
          </cell>
        </row>
        <row r="95">
          <cell r="F95">
            <v>6</v>
          </cell>
        </row>
        <row r="98">
          <cell r="F98">
            <v>204.219234</v>
          </cell>
        </row>
        <row r="99">
          <cell r="F99">
            <v>83.652420000000006</v>
          </cell>
        </row>
        <row r="100">
          <cell r="F100">
            <v>114.67768973049999</v>
          </cell>
        </row>
        <row r="101">
          <cell r="F101">
            <v>5</v>
          </cell>
        </row>
        <row r="102">
          <cell r="F102">
            <v>47.316749999999999</v>
          </cell>
        </row>
        <row r="106">
          <cell r="F106">
            <v>2</v>
          </cell>
        </row>
        <row r="107">
          <cell r="F107">
            <v>2</v>
          </cell>
        </row>
        <row r="108">
          <cell r="F108">
            <v>2</v>
          </cell>
        </row>
        <row r="113">
          <cell r="F113">
            <v>2</v>
          </cell>
        </row>
        <row r="114">
          <cell r="F114">
            <v>2</v>
          </cell>
        </row>
        <row r="115">
          <cell r="F115">
            <v>4</v>
          </cell>
        </row>
        <row r="117">
          <cell r="F117">
            <v>33.973993199999995</v>
          </cell>
        </row>
        <row r="119">
          <cell r="F119">
            <v>1.3704800000000001</v>
          </cell>
        </row>
        <row r="120">
          <cell r="F120">
            <v>12.662528</v>
          </cell>
        </row>
        <row r="121">
          <cell r="F121">
            <v>64.19353439999999</v>
          </cell>
        </row>
        <row r="122">
          <cell r="F122">
            <v>28.3</v>
          </cell>
        </row>
        <row r="123">
          <cell r="F123">
            <v>1</v>
          </cell>
        </row>
        <row r="124">
          <cell r="F124">
            <v>3</v>
          </cell>
        </row>
        <row r="125">
          <cell r="F125">
            <v>1</v>
          </cell>
        </row>
        <row r="129">
          <cell r="F129">
            <v>27</v>
          </cell>
        </row>
        <row r="130">
          <cell r="F130">
            <v>2</v>
          </cell>
        </row>
        <row r="131">
          <cell r="F131">
            <v>8</v>
          </cell>
        </row>
        <row r="132">
          <cell r="F132">
            <v>1</v>
          </cell>
        </row>
        <row r="133">
          <cell r="F133">
            <v>2</v>
          </cell>
        </row>
        <row r="134">
          <cell r="F134">
            <v>2</v>
          </cell>
        </row>
        <row r="135">
          <cell r="F135">
            <v>2</v>
          </cell>
        </row>
        <row r="136">
          <cell r="F136">
            <v>4</v>
          </cell>
        </row>
        <row r="137">
          <cell r="F137">
            <v>2</v>
          </cell>
        </row>
        <row r="138">
          <cell r="F138">
            <v>8</v>
          </cell>
        </row>
        <row r="139">
          <cell r="F139">
            <v>2</v>
          </cell>
        </row>
        <row r="140">
          <cell r="F140">
            <v>1</v>
          </cell>
        </row>
        <row r="141">
          <cell r="F141">
            <v>2</v>
          </cell>
        </row>
        <row r="142">
          <cell r="F142">
            <v>2</v>
          </cell>
        </row>
        <row r="143">
          <cell r="F143">
            <v>1</v>
          </cell>
        </row>
        <row r="144">
          <cell r="F144">
            <v>2</v>
          </cell>
        </row>
        <row r="145">
          <cell r="F145">
            <v>2</v>
          </cell>
        </row>
        <row r="148">
          <cell r="F148">
            <v>1</v>
          </cell>
        </row>
        <row r="149">
          <cell r="F149">
            <v>1</v>
          </cell>
        </row>
        <row r="150">
          <cell r="F150">
            <v>14.7616101</v>
          </cell>
        </row>
        <row r="151">
          <cell r="F151">
            <v>28.34</v>
          </cell>
        </row>
        <row r="152">
          <cell r="F152">
            <v>8.31</v>
          </cell>
        </row>
        <row r="153">
          <cell r="F153">
            <v>2</v>
          </cell>
        </row>
        <row r="154">
          <cell r="F154">
            <v>44.37</v>
          </cell>
        </row>
        <row r="155">
          <cell r="F155">
            <v>1</v>
          </cell>
        </row>
        <row r="157">
          <cell r="F157">
            <v>4.37</v>
          </cell>
        </row>
        <row r="158">
          <cell r="F158">
            <v>2.85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5"/>
  <sheetViews>
    <sheetView tabSelected="1" view="pageBreakPreview" topLeftCell="F141" zoomScale="80" zoomScaleNormal="60" zoomScaleSheetLayoutView="80" workbookViewId="0">
      <selection activeCell="J160" sqref="J160"/>
    </sheetView>
  </sheetViews>
  <sheetFormatPr defaultRowHeight="15.75"/>
  <cols>
    <col min="1" max="1" width="5" style="15" customWidth="1"/>
    <col min="2" max="2" width="9.140625" style="23"/>
    <col min="3" max="3" width="51" style="25" bestFit="1" customWidth="1"/>
    <col min="4" max="4" width="86.5703125" style="26" hidden="1" customWidth="1"/>
    <col min="5" max="5" width="8.42578125" style="23" customWidth="1"/>
    <col min="6" max="6" width="11.140625" style="23" customWidth="1"/>
    <col min="7" max="7" width="18.140625" style="167" customWidth="1"/>
    <col min="8" max="8" width="20.7109375" style="2" customWidth="1"/>
    <col min="9" max="9" width="17.85546875" style="157" bestFit="1" customWidth="1"/>
    <col min="10" max="10" width="16.28515625" style="157" bestFit="1" customWidth="1"/>
    <col min="11" max="11" width="16.28515625" style="15" bestFit="1" customWidth="1"/>
    <col min="12" max="12" width="9.140625" style="15"/>
    <col min="13" max="13" width="16.28515625" style="15" bestFit="1" customWidth="1"/>
    <col min="14" max="16384" width="9.140625" style="15"/>
  </cols>
  <sheetData>
    <row r="2" spans="2:9">
      <c r="B2" s="4" t="s">
        <v>0</v>
      </c>
      <c r="C2" s="54"/>
      <c r="D2" s="55"/>
      <c r="E2" s="56"/>
      <c r="G2" s="159"/>
      <c r="H2" s="3"/>
    </row>
    <row r="3" spans="2:9">
      <c r="B3" s="4" t="s">
        <v>240</v>
      </c>
      <c r="C3" s="54"/>
      <c r="D3" s="55"/>
      <c r="E3" s="56"/>
      <c r="G3" s="159"/>
      <c r="H3" s="24"/>
    </row>
    <row r="4" spans="2:9">
      <c r="B4" s="4" t="s">
        <v>1</v>
      </c>
      <c r="C4" s="54"/>
      <c r="D4" s="55"/>
      <c r="E4" s="168" t="s">
        <v>239</v>
      </c>
      <c r="F4" s="168"/>
      <c r="G4" s="168"/>
      <c r="H4" s="168"/>
    </row>
    <row r="5" spans="2:9">
      <c r="B5" s="20"/>
      <c r="C5" s="57"/>
      <c r="D5" s="55"/>
      <c r="E5" s="58"/>
      <c r="F5" s="59"/>
      <c r="G5" s="160"/>
      <c r="H5" s="60"/>
    </row>
    <row r="6" spans="2:9" ht="32.25" thickBot="1">
      <c r="B6" s="61" t="s">
        <v>2</v>
      </c>
      <c r="C6" s="61" t="s">
        <v>3</v>
      </c>
      <c r="D6" s="62" t="s">
        <v>146</v>
      </c>
      <c r="E6" s="63" t="s">
        <v>4</v>
      </c>
      <c r="F6" s="63" t="s">
        <v>147</v>
      </c>
      <c r="G6" s="161" t="s">
        <v>5</v>
      </c>
      <c r="H6" s="65" t="s">
        <v>144</v>
      </c>
    </row>
    <row r="7" spans="2:9" ht="16.5" thickTop="1">
      <c r="B7" s="52"/>
      <c r="C7" s="32"/>
      <c r="D7" s="32"/>
      <c r="E7" s="52"/>
      <c r="F7" s="27">
        <f>SUM(F9:F159)</f>
        <v>2745.4432239008916</v>
      </c>
      <c r="G7" s="162"/>
      <c r="H7" s="66"/>
    </row>
    <row r="8" spans="2:9">
      <c r="B8" s="67" t="s">
        <v>6</v>
      </c>
      <c r="C8" s="34" t="s">
        <v>7</v>
      </c>
      <c r="D8" s="68"/>
      <c r="E8" s="33"/>
      <c r="F8" s="33"/>
      <c r="G8" s="163"/>
      <c r="H8" s="69">
        <f>+SUM(H9:H14)</f>
        <v>11722060</v>
      </c>
      <c r="I8" s="157">
        <f>+H8*3</f>
        <v>35166180</v>
      </c>
    </row>
    <row r="9" spans="2:9">
      <c r="B9" s="33">
        <v>1</v>
      </c>
      <c r="C9" s="36" t="s">
        <v>8</v>
      </c>
      <c r="D9" s="36"/>
      <c r="E9" s="33" t="s">
        <v>9</v>
      </c>
      <c r="F9" s="27">
        <v>43</v>
      </c>
      <c r="G9" s="164">
        <v>48400</v>
      </c>
      <c r="H9" s="28">
        <f t="shared" ref="H9:H40" si="0">F9*G9</f>
        <v>2081200</v>
      </c>
    </row>
    <row r="10" spans="2:9">
      <c r="B10" s="33">
        <v>2</v>
      </c>
      <c r="C10" s="36" t="s">
        <v>10</v>
      </c>
      <c r="D10" s="36"/>
      <c r="E10" s="33" t="s">
        <v>11</v>
      </c>
      <c r="F10" s="27">
        <v>1</v>
      </c>
      <c r="G10" s="164">
        <v>4620000</v>
      </c>
      <c r="H10" s="28">
        <f t="shared" si="0"/>
        <v>4620000</v>
      </c>
    </row>
    <row r="11" spans="2:9">
      <c r="B11" s="33">
        <v>3</v>
      </c>
      <c r="C11" s="36" t="s">
        <v>12</v>
      </c>
      <c r="D11" s="36"/>
      <c r="E11" s="33" t="s">
        <v>11</v>
      </c>
      <c r="F11" s="27">
        <v>1</v>
      </c>
      <c r="G11" s="164">
        <v>2300000</v>
      </c>
      <c r="H11" s="28">
        <f t="shared" si="0"/>
        <v>2300000</v>
      </c>
    </row>
    <row r="12" spans="2:9">
      <c r="B12" s="33">
        <v>4</v>
      </c>
      <c r="C12" s="36" t="s">
        <v>13</v>
      </c>
      <c r="D12" s="36"/>
      <c r="E12" s="33" t="s">
        <v>11</v>
      </c>
      <c r="F12" s="27">
        <v>1</v>
      </c>
      <c r="G12" s="164">
        <v>1750000</v>
      </c>
      <c r="H12" s="28">
        <f t="shared" si="0"/>
        <v>1750000</v>
      </c>
    </row>
    <row r="13" spans="2:9">
      <c r="B13" s="33">
        <v>5</v>
      </c>
      <c r="C13" s="36" t="s">
        <v>87</v>
      </c>
      <c r="D13" s="36"/>
      <c r="E13" s="33"/>
      <c r="F13" s="27"/>
      <c r="G13" s="164">
        <v>0</v>
      </c>
      <c r="H13" s="28">
        <f t="shared" si="0"/>
        <v>0</v>
      </c>
    </row>
    <row r="14" spans="2:9">
      <c r="B14" s="70" t="s">
        <v>14</v>
      </c>
      <c r="C14" s="36" t="s">
        <v>145</v>
      </c>
      <c r="D14" s="36" t="s">
        <v>150</v>
      </c>
      <c r="E14" s="33" t="s">
        <v>15</v>
      </c>
      <c r="F14" s="27">
        <v>117.68</v>
      </c>
      <c r="G14" s="164">
        <v>8250</v>
      </c>
      <c r="H14" s="28">
        <f t="shared" si="0"/>
        <v>970860</v>
      </c>
    </row>
    <row r="15" spans="2:9">
      <c r="B15" s="33"/>
      <c r="C15" s="43"/>
      <c r="D15" s="36"/>
      <c r="E15" s="33"/>
      <c r="F15" s="27"/>
      <c r="G15" s="164">
        <v>0</v>
      </c>
      <c r="H15" s="28"/>
    </row>
    <row r="16" spans="2:9">
      <c r="B16" s="67" t="s">
        <v>16</v>
      </c>
      <c r="C16" s="39" t="s">
        <v>17</v>
      </c>
      <c r="D16" s="36"/>
      <c r="E16" s="33"/>
      <c r="F16" s="27"/>
      <c r="G16" s="164">
        <v>0</v>
      </c>
      <c r="H16" s="71">
        <f>SUM(H17:H23)</f>
        <v>1569939.2268821429</v>
      </c>
      <c r="I16" s="157">
        <f>+H16*3</f>
        <v>4709817.6806464288</v>
      </c>
    </row>
    <row r="17" spans="2:9">
      <c r="B17" s="33">
        <v>1</v>
      </c>
      <c r="C17" s="36" t="s">
        <v>18</v>
      </c>
      <c r="D17" s="36"/>
      <c r="E17" s="33" t="s">
        <v>19</v>
      </c>
      <c r="F17" s="27">
        <v>8.7281999999999993</v>
      </c>
      <c r="G17" s="164">
        <v>46200</v>
      </c>
      <c r="H17" s="28">
        <f t="shared" si="0"/>
        <v>403242.83999999997</v>
      </c>
    </row>
    <row r="18" spans="2:9">
      <c r="B18" s="33">
        <v>2</v>
      </c>
      <c r="C18" s="43" t="s">
        <v>20</v>
      </c>
      <c r="D18" s="36"/>
      <c r="E18" s="33" t="s">
        <v>19</v>
      </c>
      <c r="F18" s="27">
        <v>4.1557285714285701</v>
      </c>
      <c r="G18" s="164">
        <v>17600</v>
      </c>
      <c r="H18" s="28">
        <f>F18*G18</f>
        <v>73140.822857142834</v>
      </c>
    </row>
    <row r="19" spans="2:9">
      <c r="B19" s="33">
        <v>3</v>
      </c>
      <c r="C19" s="72" t="s">
        <v>222</v>
      </c>
      <c r="D19" s="36"/>
      <c r="E19" s="33" t="s">
        <v>19</v>
      </c>
      <c r="F19" s="27">
        <v>20.308329999999998</v>
      </c>
      <c r="G19" s="164">
        <v>35000</v>
      </c>
      <c r="H19" s="28">
        <f t="shared" si="0"/>
        <v>710791.54999999993</v>
      </c>
    </row>
    <row r="20" spans="2:9">
      <c r="B20" s="33">
        <v>4</v>
      </c>
      <c r="C20" s="43" t="s">
        <v>21</v>
      </c>
      <c r="D20" s="36"/>
      <c r="E20" s="33" t="s">
        <v>19</v>
      </c>
      <c r="F20" s="27">
        <v>0</v>
      </c>
      <c r="G20" s="164">
        <v>0</v>
      </c>
      <c r="H20" s="28">
        <f t="shared" si="0"/>
        <v>0</v>
      </c>
    </row>
    <row r="21" spans="2:9">
      <c r="B21" s="33">
        <v>5</v>
      </c>
      <c r="C21" s="43" t="s">
        <v>88</v>
      </c>
      <c r="D21" s="40" t="s">
        <v>199</v>
      </c>
      <c r="E21" s="33" t="s">
        <v>19</v>
      </c>
      <c r="F21" s="27">
        <v>0.52142500000000003</v>
      </c>
      <c r="G21" s="164">
        <v>734073</v>
      </c>
      <c r="H21" s="28">
        <f t="shared" si="0"/>
        <v>382764.01402500004</v>
      </c>
    </row>
    <row r="22" spans="2:9">
      <c r="B22" s="33">
        <v>6</v>
      </c>
      <c r="C22" s="43" t="s">
        <v>89</v>
      </c>
      <c r="D22" s="36"/>
      <c r="E22" s="33" t="s">
        <v>19</v>
      </c>
      <c r="F22" s="27">
        <v>0</v>
      </c>
      <c r="G22" s="164">
        <v>0</v>
      </c>
      <c r="H22" s="28">
        <f t="shared" si="0"/>
        <v>0</v>
      </c>
    </row>
    <row r="23" spans="2:9">
      <c r="B23" s="33"/>
      <c r="C23" s="43"/>
      <c r="D23" s="36"/>
      <c r="E23" s="33"/>
      <c r="F23" s="27"/>
      <c r="G23" s="164">
        <v>0</v>
      </c>
      <c r="H23" s="28"/>
    </row>
    <row r="24" spans="2:9">
      <c r="B24" s="67" t="s">
        <v>22</v>
      </c>
      <c r="C24" s="73" t="s">
        <v>23</v>
      </c>
      <c r="D24" s="36"/>
      <c r="E24" s="33"/>
      <c r="F24" s="27"/>
      <c r="G24" s="164">
        <v>0</v>
      </c>
      <c r="H24" s="71">
        <f>+SUM(H25:H26)</f>
        <v>280000</v>
      </c>
      <c r="I24" s="157">
        <f>+H24*3</f>
        <v>840000</v>
      </c>
    </row>
    <row r="25" spans="2:9">
      <c r="B25" s="33">
        <v>1</v>
      </c>
      <c r="C25" s="43" t="s">
        <v>90</v>
      </c>
      <c r="D25" s="36"/>
      <c r="E25" s="33" t="s">
        <v>72</v>
      </c>
      <c r="F25" s="27">
        <v>7</v>
      </c>
      <c r="G25" s="164">
        <v>40000</v>
      </c>
      <c r="H25" s="28">
        <f t="shared" si="0"/>
        <v>280000</v>
      </c>
    </row>
    <row r="26" spans="2:9">
      <c r="B26" s="33">
        <v>2</v>
      </c>
      <c r="C26" s="43" t="s">
        <v>24</v>
      </c>
      <c r="D26" s="40" t="s">
        <v>152</v>
      </c>
      <c r="E26" s="33" t="s">
        <v>19</v>
      </c>
      <c r="F26" s="27">
        <v>0</v>
      </c>
      <c r="G26" s="164">
        <v>0</v>
      </c>
      <c r="H26" s="28">
        <f t="shared" si="0"/>
        <v>0</v>
      </c>
    </row>
    <row r="27" spans="2:9">
      <c r="B27" s="33"/>
      <c r="C27" s="43"/>
      <c r="D27" s="36"/>
      <c r="E27" s="33"/>
      <c r="F27" s="27"/>
      <c r="G27" s="164">
        <v>0</v>
      </c>
      <c r="H27" s="28"/>
    </row>
    <row r="28" spans="2:9">
      <c r="B28" s="67" t="s">
        <v>25</v>
      </c>
      <c r="C28" s="73" t="s">
        <v>26</v>
      </c>
      <c r="D28" s="36"/>
      <c r="E28" s="33"/>
      <c r="F28" s="27"/>
      <c r="G28" s="164">
        <v>0</v>
      </c>
      <c r="H28" s="71">
        <f>SUM(H29:H40)</f>
        <v>125080506.70782223</v>
      </c>
      <c r="I28" s="157">
        <f>+H28*3</f>
        <v>375241520.12346673</v>
      </c>
    </row>
    <row r="29" spans="2:9">
      <c r="B29" s="33">
        <v>1</v>
      </c>
      <c r="C29" s="43" t="s">
        <v>27</v>
      </c>
      <c r="D29" s="40" t="s">
        <v>153</v>
      </c>
      <c r="E29" s="33" t="s">
        <v>19</v>
      </c>
      <c r="F29" s="27">
        <v>3.5089000000000006</v>
      </c>
      <c r="G29" s="164">
        <v>4393902.2496376811</v>
      </c>
      <c r="H29" s="28">
        <f t="shared" si="0"/>
        <v>15417763.603753662</v>
      </c>
    </row>
    <row r="30" spans="2:9">
      <c r="B30" s="33">
        <v>2</v>
      </c>
      <c r="C30" s="43" t="s">
        <v>91</v>
      </c>
      <c r="D30" s="40" t="s">
        <v>153</v>
      </c>
      <c r="E30" s="33" t="s">
        <v>19</v>
      </c>
      <c r="F30" s="27">
        <v>1.0635714285714286</v>
      </c>
      <c r="G30" s="164">
        <v>4433941.9759043837</v>
      </c>
      <c r="H30" s="28">
        <f t="shared" si="0"/>
        <v>4715814.0015154481</v>
      </c>
    </row>
    <row r="31" spans="2:9">
      <c r="B31" s="33">
        <v>3</v>
      </c>
      <c r="C31" s="43" t="s">
        <v>142</v>
      </c>
      <c r="D31" s="40" t="s">
        <v>153</v>
      </c>
      <c r="E31" s="33" t="s">
        <v>19</v>
      </c>
      <c r="F31" s="27">
        <v>3.6931710000000004</v>
      </c>
      <c r="G31" s="164">
        <v>6358828.6774596237</v>
      </c>
      <c r="H31" s="28">
        <f t="shared" si="0"/>
        <v>23484241.665562239</v>
      </c>
    </row>
    <row r="32" spans="2:9">
      <c r="B32" s="33">
        <v>4</v>
      </c>
      <c r="C32" s="43" t="s">
        <v>151</v>
      </c>
      <c r="D32" s="40" t="s">
        <v>153</v>
      </c>
      <c r="E32" s="33" t="s">
        <v>19</v>
      </c>
      <c r="F32" s="27">
        <v>2.3545132857142854</v>
      </c>
      <c r="G32" s="164">
        <v>5951767.0005614944</v>
      </c>
      <c r="H32" s="28">
        <f t="shared" si="0"/>
        <v>14013514.476297902</v>
      </c>
    </row>
    <row r="33" spans="2:9">
      <c r="B33" s="33">
        <v>5</v>
      </c>
      <c r="C33" s="43" t="s">
        <v>94</v>
      </c>
      <c r="D33" s="40" t="s">
        <v>153</v>
      </c>
      <c r="E33" s="33" t="s">
        <v>19</v>
      </c>
      <c r="F33" s="27">
        <v>2.8512857142857149</v>
      </c>
      <c r="G33" s="164">
        <v>6641223.2256333828</v>
      </c>
      <c r="H33" s="28">
        <f t="shared" si="0"/>
        <v>18936024.90863096</v>
      </c>
    </row>
    <row r="34" spans="2:9">
      <c r="B34" s="33">
        <v>6</v>
      </c>
      <c r="C34" s="43" t="s">
        <v>95</v>
      </c>
      <c r="D34" s="40" t="s">
        <v>154</v>
      </c>
      <c r="E34" s="33" t="s">
        <v>19</v>
      </c>
      <c r="F34" s="27">
        <v>0</v>
      </c>
      <c r="G34" s="164">
        <v>0</v>
      </c>
      <c r="H34" s="28">
        <f t="shared" si="0"/>
        <v>0</v>
      </c>
    </row>
    <row r="35" spans="2:9">
      <c r="B35" s="33">
        <v>7</v>
      </c>
      <c r="C35" s="43" t="s">
        <v>96</v>
      </c>
      <c r="D35" s="40" t="s">
        <v>153</v>
      </c>
      <c r="E35" s="33" t="s">
        <v>19</v>
      </c>
      <c r="F35" s="27">
        <v>1.1747780000000001</v>
      </c>
      <c r="G35" s="164">
        <v>4089414.2159624156</v>
      </c>
      <c r="H35" s="28">
        <f t="shared" si="0"/>
        <v>4804153.8537998954</v>
      </c>
    </row>
    <row r="36" spans="2:9">
      <c r="B36" s="33">
        <v>8</v>
      </c>
      <c r="C36" s="43" t="s">
        <v>231</v>
      </c>
      <c r="D36" s="40" t="s">
        <v>230</v>
      </c>
      <c r="E36" s="33" t="s">
        <v>19</v>
      </c>
      <c r="F36" s="27">
        <v>4.6419039999999994</v>
      </c>
      <c r="G36" s="164">
        <v>1376964.7149999999</v>
      </c>
      <c r="H36" s="28">
        <f t="shared" si="0"/>
        <v>6391738.0184173584</v>
      </c>
    </row>
    <row r="37" spans="2:9">
      <c r="B37" s="33">
        <v>9</v>
      </c>
      <c r="C37" s="43" t="s">
        <v>229</v>
      </c>
      <c r="D37" s="40" t="s">
        <v>153</v>
      </c>
      <c r="E37" s="33" t="s">
        <v>19</v>
      </c>
      <c r="F37" s="27">
        <v>7.2264839999999992</v>
      </c>
      <c r="G37" s="164">
        <v>3517022.3150517368</v>
      </c>
      <c r="H37" s="28">
        <f t="shared" si="0"/>
        <v>25415705.487364333</v>
      </c>
    </row>
    <row r="38" spans="2:9">
      <c r="B38" s="33">
        <v>10</v>
      </c>
      <c r="C38" s="43" t="s">
        <v>97</v>
      </c>
      <c r="D38" s="40" t="s">
        <v>155</v>
      </c>
      <c r="E38" s="33" t="s">
        <v>19</v>
      </c>
      <c r="F38" s="27">
        <v>2.13903</v>
      </c>
      <c r="G38" s="164">
        <v>4173275.67736329</v>
      </c>
      <c r="H38" s="28">
        <f t="shared" si="0"/>
        <v>8926761.8721503988</v>
      </c>
    </row>
    <row r="39" spans="2:9" ht="30.75">
      <c r="B39" s="33">
        <v>11</v>
      </c>
      <c r="C39" s="43" t="s">
        <v>224</v>
      </c>
      <c r="D39" s="40"/>
      <c r="E39" s="33" t="s">
        <v>19</v>
      </c>
      <c r="F39" s="27">
        <v>0.38250000000000001</v>
      </c>
      <c r="G39" s="164">
        <v>6358828.6774596237</v>
      </c>
      <c r="H39" s="28">
        <f t="shared" si="0"/>
        <v>2432251.969128306</v>
      </c>
    </row>
    <row r="40" spans="2:9">
      <c r="B40" s="33">
        <v>12</v>
      </c>
      <c r="C40" s="43" t="s">
        <v>228</v>
      </c>
      <c r="D40" s="40"/>
      <c r="E40" s="33" t="s">
        <v>19</v>
      </c>
      <c r="F40" s="27">
        <v>8.1692307692307703E-2</v>
      </c>
      <c r="G40" s="164">
        <v>6641223.2256333828</v>
      </c>
      <c r="H40" s="28">
        <f t="shared" si="0"/>
        <v>542536.85120174254</v>
      </c>
    </row>
    <row r="41" spans="2:9">
      <c r="B41" s="33"/>
      <c r="C41" s="43"/>
      <c r="D41" s="40"/>
      <c r="E41" s="33"/>
      <c r="F41" s="27"/>
      <c r="G41" s="164">
        <v>0</v>
      </c>
      <c r="H41" s="28"/>
    </row>
    <row r="42" spans="2:9">
      <c r="B42" s="33"/>
      <c r="C42" s="43"/>
      <c r="D42" s="36"/>
      <c r="E42" s="33"/>
      <c r="F42" s="27"/>
      <c r="G42" s="164">
        <v>0</v>
      </c>
      <c r="H42" s="28">
        <f t="shared" ref="H42:H77" si="1">F42*G42</f>
        <v>0</v>
      </c>
    </row>
    <row r="43" spans="2:9">
      <c r="B43" s="67" t="s">
        <v>28</v>
      </c>
      <c r="C43" s="73" t="s">
        <v>29</v>
      </c>
      <c r="D43" s="36"/>
      <c r="E43" s="33"/>
      <c r="F43" s="27"/>
      <c r="G43" s="164">
        <v>0</v>
      </c>
      <c r="H43" s="71">
        <f>SUM(H45:H54)</f>
        <v>22806031.789775807</v>
      </c>
      <c r="I43" s="157">
        <f>+H43*3</f>
        <v>68418095.369327426</v>
      </c>
    </row>
    <row r="44" spans="2:9">
      <c r="B44" s="67"/>
      <c r="C44" s="73" t="s">
        <v>98</v>
      </c>
      <c r="D44" s="36"/>
      <c r="E44" s="33"/>
      <c r="F44" s="27"/>
      <c r="G44" s="164">
        <v>0</v>
      </c>
      <c r="H44" s="28">
        <f t="shared" si="1"/>
        <v>0</v>
      </c>
    </row>
    <row r="45" spans="2:9">
      <c r="B45" s="33">
        <v>1</v>
      </c>
      <c r="C45" s="43" t="s">
        <v>99</v>
      </c>
      <c r="D45" s="40" t="s">
        <v>258</v>
      </c>
      <c r="E45" s="33" t="s">
        <v>15</v>
      </c>
      <c r="F45" s="27">
        <v>4.5</v>
      </c>
      <c r="G45" s="164">
        <v>185851.24346249999</v>
      </c>
      <c r="H45" s="28">
        <f t="shared" si="1"/>
        <v>836330.59558124992</v>
      </c>
    </row>
    <row r="46" spans="2:9">
      <c r="B46" s="33">
        <v>2</v>
      </c>
      <c r="C46" s="43" t="s">
        <v>100</v>
      </c>
      <c r="D46" s="42"/>
      <c r="E46" s="33"/>
      <c r="F46" s="27"/>
      <c r="G46" s="164">
        <v>0</v>
      </c>
      <c r="H46" s="28">
        <f t="shared" si="1"/>
        <v>0</v>
      </c>
    </row>
    <row r="47" spans="2:9">
      <c r="B47" s="33">
        <v>3</v>
      </c>
      <c r="C47" s="43" t="s">
        <v>101</v>
      </c>
      <c r="D47" s="42" t="s">
        <v>157</v>
      </c>
      <c r="E47" s="33" t="s">
        <v>15</v>
      </c>
      <c r="F47" s="27">
        <v>54.985378867000001</v>
      </c>
      <c r="G47" s="164">
        <v>164293.85424375001</v>
      </c>
      <c r="H47" s="28">
        <f t="shared" si="1"/>
        <v>9033759.8211122714</v>
      </c>
    </row>
    <row r="48" spans="2:9">
      <c r="B48" s="33">
        <v>4</v>
      </c>
      <c r="C48" s="43" t="s">
        <v>102</v>
      </c>
      <c r="D48" s="42" t="s">
        <v>259</v>
      </c>
      <c r="E48" s="33" t="s">
        <v>15</v>
      </c>
      <c r="F48" s="27">
        <v>2.7731172659999999</v>
      </c>
      <c r="G48" s="164">
        <v>178460.1385875</v>
      </c>
      <c r="H48" s="28">
        <f t="shared" si="1"/>
        <v>494890.89160974906</v>
      </c>
    </row>
    <row r="49" spans="2:9">
      <c r="B49" s="33">
        <v>5</v>
      </c>
      <c r="C49" s="43" t="s">
        <v>103</v>
      </c>
      <c r="D49" s="42" t="s">
        <v>157</v>
      </c>
      <c r="E49" s="33" t="s">
        <v>15</v>
      </c>
      <c r="F49" s="27">
        <v>9.5839976869000019</v>
      </c>
      <c r="G49" s="164">
        <v>236129.1304625</v>
      </c>
      <c r="H49" s="28">
        <f t="shared" si="1"/>
        <v>2263061.0401623086</v>
      </c>
    </row>
    <row r="50" spans="2:9" ht="30">
      <c r="B50" s="33">
        <v>6</v>
      </c>
      <c r="C50" s="43" t="s">
        <v>232</v>
      </c>
      <c r="D50" s="40" t="s">
        <v>260</v>
      </c>
      <c r="E50" s="33" t="s">
        <v>9</v>
      </c>
      <c r="F50" s="27">
        <v>7.7</v>
      </c>
      <c r="G50" s="164">
        <v>32177.119821000004</v>
      </c>
      <c r="H50" s="28">
        <f t="shared" si="1"/>
        <v>247763.82262170003</v>
      </c>
    </row>
    <row r="51" spans="2:9">
      <c r="B51" s="33">
        <v>7</v>
      </c>
      <c r="C51" s="43" t="s">
        <v>234</v>
      </c>
      <c r="D51" s="40" t="s">
        <v>258</v>
      </c>
      <c r="E51" s="33" t="s">
        <v>15</v>
      </c>
      <c r="F51" s="27">
        <v>2.5499999999999998</v>
      </c>
      <c r="G51" s="164">
        <v>164293.85424375001</v>
      </c>
      <c r="H51" s="28">
        <f t="shared" si="1"/>
        <v>418949.3283215625</v>
      </c>
    </row>
    <row r="52" spans="2:9">
      <c r="B52" s="67"/>
      <c r="C52" s="73" t="s">
        <v>104</v>
      </c>
      <c r="D52" s="41"/>
      <c r="E52" s="33"/>
      <c r="F52" s="27"/>
      <c r="G52" s="164">
        <v>0</v>
      </c>
      <c r="H52" s="28">
        <f t="shared" si="1"/>
        <v>0</v>
      </c>
    </row>
    <row r="53" spans="2:9">
      <c r="B53" s="33">
        <v>1</v>
      </c>
      <c r="C53" s="43" t="s">
        <v>101</v>
      </c>
      <c r="D53" s="42" t="s">
        <v>157</v>
      </c>
      <c r="E53" s="33" t="s">
        <v>15</v>
      </c>
      <c r="F53" s="27">
        <v>54.879509729900001</v>
      </c>
      <c r="G53" s="164">
        <v>164293.85424374999</v>
      </c>
      <c r="H53" s="28">
        <f t="shared" si="1"/>
        <v>9016366.1725326497</v>
      </c>
    </row>
    <row r="54" spans="2:9">
      <c r="B54" s="33">
        <v>2</v>
      </c>
      <c r="C54" s="43" t="s">
        <v>102</v>
      </c>
      <c r="D54" s="42" t="s">
        <v>259</v>
      </c>
      <c r="E54" s="33" t="s">
        <v>15</v>
      </c>
      <c r="F54" s="27">
        <v>2.7732250000000001</v>
      </c>
      <c r="G54" s="164">
        <v>178460.1385875</v>
      </c>
      <c r="H54" s="28">
        <f t="shared" si="1"/>
        <v>494910.11783431971</v>
      </c>
    </row>
    <row r="55" spans="2:9">
      <c r="B55" s="33"/>
      <c r="C55" s="43"/>
      <c r="D55" s="49"/>
      <c r="E55" s="33"/>
      <c r="F55" s="27"/>
      <c r="G55" s="164">
        <v>0</v>
      </c>
      <c r="H55" s="28">
        <f t="shared" si="1"/>
        <v>0</v>
      </c>
    </row>
    <row r="56" spans="2:9">
      <c r="B56" s="67" t="s">
        <v>30</v>
      </c>
      <c r="C56" s="73" t="s">
        <v>31</v>
      </c>
      <c r="D56" s="40"/>
      <c r="E56" s="33"/>
      <c r="F56" s="27"/>
      <c r="G56" s="164">
        <v>0</v>
      </c>
      <c r="H56" s="71">
        <f>SUM(H58:H62)</f>
        <v>6512138.9336239863</v>
      </c>
      <c r="I56" s="157">
        <f>+H56*3</f>
        <v>19536416.800871961</v>
      </c>
    </row>
    <row r="57" spans="2:9">
      <c r="B57" s="67"/>
      <c r="C57" s="73" t="s">
        <v>98</v>
      </c>
      <c r="D57" s="40"/>
      <c r="E57" s="33"/>
      <c r="F57" s="27"/>
      <c r="G57" s="164">
        <v>0</v>
      </c>
      <c r="H57" s="28">
        <f t="shared" si="1"/>
        <v>0</v>
      </c>
    </row>
    <row r="58" spans="2:9">
      <c r="B58" s="33">
        <v>1</v>
      </c>
      <c r="C58" s="43" t="s">
        <v>102</v>
      </c>
      <c r="D58" s="42" t="s">
        <v>261</v>
      </c>
      <c r="E58" s="33" t="s">
        <v>15</v>
      </c>
      <c r="F58" s="27">
        <v>11.8163622412</v>
      </c>
      <c r="G58" s="164">
        <v>181500</v>
      </c>
      <c r="H58" s="28">
        <f t="shared" si="1"/>
        <v>2144669.7467777999</v>
      </c>
    </row>
    <row r="59" spans="2:9">
      <c r="B59" s="33">
        <v>2</v>
      </c>
      <c r="C59" s="43" t="s">
        <v>105</v>
      </c>
      <c r="D59" s="42" t="s">
        <v>160</v>
      </c>
      <c r="E59" s="33" t="s">
        <v>200</v>
      </c>
      <c r="F59" s="27">
        <v>32.455124400000003</v>
      </c>
      <c r="G59" s="164">
        <v>32177.119821000004</v>
      </c>
      <c r="H59" s="28">
        <f t="shared" si="1"/>
        <v>1044312.426624261</v>
      </c>
    </row>
    <row r="60" spans="2:9">
      <c r="B60" s="67"/>
      <c r="C60" s="73" t="s">
        <v>104</v>
      </c>
      <c r="D60" s="41"/>
      <c r="E60" s="33"/>
      <c r="F60" s="27"/>
      <c r="G60" s="164">
        <v>0</v>
      </c>
      <c r="H60" s="28">
        <f t="shared" si="1"/>
        <v>0</v>
      </c>
    </row>
    <row r="61" spans="2:9">
      <c r="B61" s="33">
        <v>1</v>
      </c>
      <c r="C61" s="43" t="s">
        <v>102</v>
      </c>
      <c r="D61" s="42" t="s">
        <v>261</v>
      </c>
      <c r="E61" s="33" t="s">
        <v>15</v>
      </c>
      <c r="F61" s="27">
        <v>11.8163622412</v>
      </c>
      <c r="G61" s="164">
        <v>181500.00000000003</v>
      </c>
      <c r="H61" s="28">
        <f t="shared" si="1"/>
        <v>2144669.7467778004</v>
      </c>
    </row>
    <row r="62" spans="2:9">
      <c r="B62" s="33">
        <v>2</v>
      </c>
      <c r="C62" s="43" t="s">
        <v>105</v>
      </c>
      <c r="D62" s="42" t="s">
        <v>160</v>
      </c>
      <c r="E62" s="33" t="str">
        <f>E59</f>
        <v>m1</v>
      </c>
      <c r="F62" s="27">
        <v>36.625</v>
      </c>
      <c r="G62" s="164">
        <v>32177.119821000004</v>
      </c>
      <c r="H62" s="28">
        <f t="shared" si="1"/>
        <v>1178487.0134441252</v>
      </c>
    </row>
    <row r="63" spans="2:9">
      <c r="B63" s="33"/>
      <c r="C63" s="43"/>
      <c r="D63" s="40"/>
      <c r="E63" s="33"/>
      <c r="F63" s="27"/>
      <c r="G63" s="164">
        <v>0</v>
      </c>
      <c r="H63" s="28">
        <f t="shared" si="1"/>
        <v>0</v>
      </c>
    </row>
    <row r="64" spans="2:9">
      <c r="B64" s="67" t="s">
        <v>32</v>
      </c>
      <c r="C64" s="73" t="s">
        <v>33</v>
      </c>
      <c r="D64" s="40"/>
      <c r="E64" s="33"/>
      <c r="F64" s="27"/>
      <c r="G64" s="164">
        <v>0</v>
      </c>
      <c r="H64" s="71">
        <f>SUM(H65:H68)</f>
        <v>17842069.455672573</v>
      </c>
      <c r="I64" s="157">
        <f>+H64*3</f>
        <v>53526208.367017716</v>
      </c>
    </row>
    <row r="65" spans="2:9">
      <c r="B65" s="45">
        <v>1</v>
      </c>
      <c r="C65" s="36" t="s">
        <v>34</v>
      </c>
      <c r="D65" s="36" t="s">
        <v>250</v>
      </c>
      <c r="E65" s="45" t="s">
        <v>15</v>
      </c>
      <c r="F65" s="46">
        <v>99.438039730499995</v>
      </c>
      <c r="G65" s="164">
        <v>66150</v>
      </c>
      <c r="H65" s="28">
        <f t="shared" si="1"/>
        <v>6577826.3281725748</v>
      </c>
    </row>
    <row r="66" spans="2:9">
      <c r="B66" s="33">
        <v>2</v>
      </c>
      <c r="C66" s="43" t="s">
        <v>106</v>
      </c>
      <c r="D66" s="36" t="s">
        <v>251</v>
      </c>
      <c r="E66" s="33" t="s">
        <v>9</v>
      </c>
      <c r="F66" s="27">
        <v>116.36</v>
      </c>
      <c r="G66" s="164">
        <v>22000</v>
      </c>
      <c r="H66" s="28">
        <f t="shared" si="1"/>
        <v>2559920</v>
      </c>
    </row>
    <row r="67" spans="2:9">
      <c r="B67" s="45">
        <v>3</v>
      </c>
      <c r="C67" s="36" t="s">
        <v>35</v>
      </c>
      <c r="D67" s="36" t="s">
        <v>252</v>
      </c>
      <c r="E67" s="45" t="s">
        <v>15</v>
      </c>
      <c r="F67" s="46">
        <v>15.239649999999999</v>
      </c>
      <c r="G67" s="164">
        <v>92750</v>
      </c>
      <c r="H67" s="28">
        <f t="shared" si="1"/>
        <v>1413477.5374999999</v>
      </c>
    </row>
    <row r="68" spans="2:9">
      <c r="B68" s="33">
        <v>4</v>
      </c>
      <c r="C68" s="43" t="s">
        <v>36</v>
      </c>
      <c r="D68" s="36" t="s">
        <v>161</v>
      </c>
      <c r="E68" s="33" t="s">
        <v>15</v>
      </c>
      <c r="F68" s="27">
        <v>85.774653999999984</v>
      </c>
      <c r="G68" s="164">
        <v>85000</v>
      </c>
      <c r="H68" s="28">
        <f t="shared" si="1"/>
        <v>7290845.5899999989</v>
      </c>
    </row>
    <row r="69" spans="2:9">
      <c r="B69" s="33"/>
      <c r="C69" s="43"/>
      <c r="D69" s="36"/>
      <c r="E69" s="33"/>
      <c r="F69" s="27"/>
      <c r="G69" s="164">
        <v>0</v>
      </c>
      <c r="H69" s="28">
        <f t="shared" si="1"/>
        <v>0</v>
      </c>
    </row>
    <row r="70" spans="2:9">
      <c r="B70" s="67" t="s">
        <v>37</v>
      </c>
      <c r="C70" s="73" t="s">
        <v>38</v>
      </c>
      <c r="D70" s="36"/>
      <c r="E70" s="33"/>
      <c r="F70" s="27"/>
      <c r="G70" s="164">
        <v>0</v>
      </c>
      <c r="H70" s="71">
        <f>SUM(H71:H76)</f>
        <v>56768750.747088313</v>
      </c>
      <c r="I70" s="157">
        <f>+H70*3</f>
        <v>170306252.24126494</v>
      </c>
    </row>
    <row r="71" spans="2:9" ht="30">
      <c r="B71" s="33">
        <v>1</v>
      </c>
      <c r="C71" s="36" t="s">
        <v>39</v>
      </c>
      <c r="D71" s="36" t="s">
        <v>165</v>
      </c>
      <c r="E71" s="33" t="s">
        <v>15</v>
      </c>
      <c r="F71" s="27">
        <v>189.82639999999998</v>
      </c>
      <c r="G71" s="164">
        <v>96580.000000000015</v>
      </c>
      <c r="H71" s="28">
        <f t="shared" si="1"/>
        <v>18333433.712000001</v>
      </c>
    </row>
    <row r="72" spans="2:9">
      <c r="B72" s="33">
        <v>2</v>
      </c>
      <c r="C72" s="43" t="s">
        <v>107</v>
      </c>
      <c r="D72" s="36" t="s">
        <v>162</v>
      </c>
      <c r="E72" s="33" t="s">
        <v>15</v>
      </c>
      <c r="F72" s="27">
        <v>19.71</v>
      </c>
      <c r="G72" s="164">
        <v>74506.753125000017</v>
      </c>
      <c r="H72" s="28">
        <f t="shared" si="1"/>
        <v>1468528.1040937505</v>
      </c>
    </row>
    <row r="73" spans="2:9">
      <c r="B73" s="33">
        <v>3</v>
      </c>
      <c r="C73" s="43" t="s">
        <v>40</v>
      </c>
      <c r="D73" s="36" t="s">
        <v>163</v>
      </c>
      <c r="E73" s="33" t="s">
        <v>15</v>
      </c>
      <c r="F73" s="27">
        <v>376.04644999999999</v>
      </c>
      <c r="G73" s="164">
        <v>64465.14375000001</v>
      </c>
      <c r="H73" s="28">
        <f t="shared" si="1"/>
        <v>24241888.455927189</v>
      </c>
    </row>
    <row r="74" spans="2:9">
      <c r="B74" s="33">
        <v>4</v>
      </c>
      <c r="C74" s="43" t="s">
        <v>41</v>
      </c>
      <c r="D74" s="36" t="s">
        <v>164</v>
      </c>
      <c r="E74" s="33" t="s">
        <v>15</v>
      </c>
      <c r="F74" s="27">
        <v>345.42019999999997</v>
      </c>
      <c r="G74" s="164">
        <v>26056.360312500001</v>
      </c>
      <c r="H74" s="28">
        <f t="shared" si="1"/>
        <v>9000393.1904158127</v>
      </c>
    </row>
    <row r="75" spans="2:9">
      <c r="B75" s="33">
        <v>5</v>
      </c>
      <c r="C75" s="43" t="s">
        <v>225</v>
      </c>
      <c r="D75" s="36"/>
      <c r="E75" s="33" t="s">
        <v>15</v>
      </c>
      <c r="F75" s="27">
        <v>41.145000000000003</v>
      </c>
      <c r="G75" s="164">
        <v>64465.14375000001</v>
      </c>
      <c r="H75" s="28">
        <f t="shared" si="1"/>
        <v>2652418.3395937504</v>
      </c>
    </row>
    <row r="76" spans="2:9">
      <c r="B76" s="33">
        <v>6</v>
      </c>
      <c r="C76" s="43" t="s">
        <v>226</v>
      </c>
      <c r="D76" s="36"/>
      <c r="E76" s="33" t="s">
        <v>15</v>
      </c>
      <c r="F76" s="27">
        <v>41.145000000000003</v>
      </c>
      <c r="G76" s="164">
        <v>26056.360312500001</v>
      </c>
      <c r="H76" s="28">
        <f t="shared" si="1"/>
        <v>1072088.9450578126</v>
      </c>
    </row>
    <row r="77" spans="2:9">
      <c r="B77" s="33"/>
      <c r="C77" s="43"/>
      <c r="D77" s="36"/>
      <c r="E77" s="33"/>
      <c r="F77" s="27"/>
      <c r="G77" s="164">
        <v>0</v>
      </c>
      <c r="H77" s="28">
        <f t="shared" si="1"/>
        <v>0</v>
      </c>
    </row>
    <row r="78" spans="2:9">
      <c r="B78" s="67" t="s">
        <v>42</v>
      </c>
      <c r="C78" s="73" t="s">
        <v>43</v>
      </c>
      <c r="D78" s="36"/>
      <c r="E78" s="33"/>
      <c r="F78" s="27"/>
      <c r="G78" s="164">
        <v>0</v>
      </c>
      <c r="H78" s="71">
        <f>SUM(H79:H83)</f>
        <v>12155000</v>
      </c>
      <c r="I78" s="157">
        <f>+H78*3</f>
        <v>36465000</v>
      </c>
    </row>
    <row r="79" spans="2:9">
      <c r="B79" s="33">
        <v>1</v>
      </c>
      <c r="C79" s="43" t="s">
        <v>108</v>
      </c>
      <c r="D79" s="47" t="s">
        <v>262</v>
      </c>
      <c r="E79" s="33" t="s">
        <v>15</v>
      </c>
      <c r="F79" s="27">
        <v>54</v>
      </c>
      <c r="G79" s="164">
        <v>110000</v>
      </c>
      <c r="H79" s="28">
        <f>F79*G79</f>
        <v>5940000</v>
      </c>
    </row>
    <row r="80" spans="2:9">
      <c r="B80" s="33">
        <v>2</v>
      </c>
      <c r="C80" s="36" t="s">
        <v>109</v>
      </c>
      <c r="D80" s="42" t="s">
        <v>263</v>
      </c>
      <c r="E80" s="33" t="s">
        <v>15</v>
      </c>
      <c r="F80" s="27">
        <v>55</v>
      </c>
      <c r="G80" s="164">
        <v>95000</v>
      </c>
      <c r="H80" s="28">
        <f>F80*G80</f>
        <v>5225000</v>
      </c>
    </row>
    <row r="81" spans="2:9">
      <c r="B81" s="33">
        <v>3</v>
      </c>
      <c r="C81" s="43" t="s">
        <v>138</v>
      </c>
      <c r="D81" s="36"/>
      <c r="E81" s="33" t="s">
        <v>9</v>
      </c>
      <c r="F81" s="27">
        <v>25</v>
      </c>
      <c r="G81" s="164">
        <v>30000</v>
      </c>
      <c r="H81" s="28">
        <f>F81*G81</f>
        <v>750000</v>
      </c>
    </row>
    <row r="82" spans="2:9">
      <c r="B82" s="33">
        <v>4</v>
      </c>
      <c r="C82" s="43" t="s">
        <v>110</v>
      </c>
      <c r="D82" s="36"/>
      <c r="E82" s="33" t="s">
        <v>9</v>
      </c>
      <c r="F82" s="27">
        <v>5</v>
      </c>
      <c r="G82" s="164">
        <v>48000</v>
      </c>
      <c r="H82" s="28">
        <f t="shared" ref="H82:H149" si="2">F82*G82</f>
        <v>240000</v>
      </c>
    </row>
    <row r="83" spans="2:9">
      <c r="B83" s="33"/>
      <c r="C83" s="43"/>
      <c r="D83" s="36"/>
      <c r="E83" s="33"/>
      <c r="F83" s="27"/>
      <c r="G83" s="164">
        <v>0</v>
      </c>
      <c r="H83" s="28">
        <f t="shared" si="2"/>
        <v>0</v>
      </c>
    </row>
    <row r="84" spans="2:9">
      <c r="B84" s="67" t="s">
        <v>45</v>
      </c>
      <c r="C84" s="73" t="s">
        <v>46</v>
      </c>
      <c r="D84" s="36"/>
      <c r="E84" s="33"/>
      <c r="F84" s="27"/>
      <c r="G84" s="164">
        <v>0</v>
      </c>
      <c r="H84" s="71">
        <f>SUM(H86:H95)</f>
        <v>27432860</v>
      </c>
      <c r="I84" s="157">
        <f>+H84*3</f>
        <v>82298580</v>
      </c>
    </row>
    <row r="85" spans="2:9">
      <c r="B85" s="67">
        <v>1</v>
      </c>
      <c r="C85" s="73" t="s">
        <v>111</v>
      </c>
      <c r="D85" s="36"/>
      <c r="E85" s="33"/>
      <c r="F85" s="27"/>
      <c r="G85" s="164">
        <v>0</v>
      </c>
      <c r="H85" s="28">
        <f t="shared" si="2"/>
        <v>0</v>
      </c>
    </row>
    <row r="86" spans="2:9" ht="30">
      <c r="B86" s="33"/>
      <c r="C86" s="36" t="s">
        <v>112</v>
      </c>
      <c r="D86" s="40" t="s">
        <v>244</v>
      </c>
      <c r="E86" s="33" t="s">
        <v>48</v>
      </c>
      <c r="F86" s="27">
        <v>1</v>
      </c>
      <c r="G86" s="164">
        <v>8004000</v>
      </c>
      <c r="H86" s="28">
        <f t="shared" si="2"/>
        <v>8004000</v>
      </c>
    </row>
    <row r="87" spans="2:9" ht="15" customHeight="1">
      <c r="B87" s="33"/>
      <c r="C87" s="43" t="s">
        <v>86</v>
      </c>
      <c r="D87" s="40" t="s">
        <v>245</v>
      </c>
      <c r="E87" s="33" t="s">
        <v>48</v>
      </c>
      <c r="F87" s="27">
        <v>2</v>
      </c>
      <c r="G87" s="164">
        <v>861000</v>
      </c>
      <c r="H87" s="28">
        <f t="shared" si="2"/>
        <v>1722000</v>
      </c>
    </row>
    <row r="88" spans="2:9" ht="30">
      <c r="B88" s="33"/>
      <c r="C88" s="36" t="s">
        <v>113</v>
      </c>
      <c r="D88" s="40" t="s">
        <v>246</v>
      </c>
      <c r="E88" s="33" t="s">
        <v>48</v>
      </c>
      <c r="F88" s="27">
        <v>1</v>
      </c>
      <c r="G88" s="164">
        <v>2283750</v>
      </c>
      <c r="H88" s="28">
        <f t="shared" si="2"/>
        <v>2283750</v>
      </c>
    </row>
    <row r="89" spans="2:9" ht="30">
      <c r="B89" s="33"/>
      <c r="C89" s="36" t="s">
        <v>114</v>
      </c>
      <c r="D89" s="40" t="s">
        <v>246</v>
      </c>
      <c r="E89" s="33" t="s">
        <v>48</v>
      </c>
      <c r="F89" s="27">
        <v>1</v>
      </c>
      <c r="G89" s="164">
        <v>4888350</v>
      </c>
      <c r="H89" s="28">
        <f t="shared" si="2"/>
        <v>4888350</v>
      </c>
    </row>
    <row r="90" spans="2:9" ht="30">
      <c r="B90" s="33"/>
      <c r="C90" s="36" t="s">
        <v>134</v>
      </c>
      <c r="D90" s="40" t="s">
        <v>246</v>
      </c>
      <c r="E90" s="33" t="s">
        <v>48</v>
      </c>
      <c r="F90" s="27">
        <v>1</v>
      </c>
      <c r="G90" s="164">
        <v>6214400</v>
      </c>
      <c r="H90" s="28">
        <f t="shared" si="2"/>
        <v>6214400</v>
      </c>
    </row>
    <row r="91" spans="2:9">
      <c r="B91" s="67">
        <v>2</v>
      </c>
      <c r="C91" s="73" t="s">
        <v>115</v>
      </c>
      <c r="D91" s="36"/>
      <c r="E91" s="33"/>
      <c r="F91" s="27"/>
      <c r="G91" s="164">
        <v>0</v>
      </c>
      <c r="H91" s="28"/>
    </row>
    <row r="92" spans="2:9">
      <c r="B92" s="33"/>
      <c r="C92" s="43" t="s">
        <v>86</v>
      </c>
      <c r="D92" s="40" t="s">
        <v>253</v>
      </c>
      <c r="E92" s="33" t="s">
        <v>48</v>
      </c>
      <c r="F92" s="27">
        <v>2</v>
      </c>
      <c r="G92" s="164">
        <v>1650000.0000000002</v>
      </c>
      <c r="H92" s="28">
        <f t="shared" si="2"/>
        <v>3300000.0000000005</v>
      </c>
    </row>
    <row r="93" spans="2:9">
      <c r="B93" s="67">
        <v>3</v>
      </c>
      <c r="C93" s="73" t="s">
        <v>49</v>
      </c>
      <c r="D93" s="36"/>
      <c r="E93" s="33"/>
      <c r="F93" s="27"/>
      <c r="G93" s="164">
        <v>0</v>
      </c>
      <c r="H93" s="28"/>
    </row>
    <row r="94" spans="2:9">
      <c r="B94" s="70" t="s">
        <v>14</v>
      </c>
      <c r="C94" s="43" t="s">
        <v>51</v>
      </c>
      <c r="D94" s="40" t="s">
        <v>190</v>
      </c>
      <c r="E94" s="33" t="s">
        <v>50</v>
      </c>
      <c r="F94" s="27">
        <v>2</v>
      </c>
      <c r="G94" s="164">
        <v>346500</v>
      </c>
      <c r="H94" s="28">
        <f t="shared" si="2"/>
        <v>693000</v>
      </c>
    </row>
    <row r="95" spans="2:9">
      <c r="B95" s="70" t="s">
        <v>14</v>
      </c>
      <c r="C95" s="43" t="s">
        <v>52</v>
      </c>
      <c r="D95" s="40" t="s">
        <v>191</v>
      </c>
      <c r="E95" s="33" t="s">
        <v>50</v>
      </c>
      <c r="F95" s="27">
        <v>6</v>
      </c>
      <c r="G95" s="164">
        <v>54560.000000000007</v>
      </c>
      <c r="H95" s="28">
        <f t="shared" si="2"/>
        <v>327360.00000000006</v>
      </c>
    </row>
    <row r="96" spans="2:9">
      <c r="B96" s="33"/>
      <c r="C96" s="43"/>
      <c r="D96" s="36"/>
      <c r="E96" s="33"/>
      <c r="F96" s="27"/>
      <c r="G96" s="164">
        <v>0</v>
      </c>
      <c r="H96" s="28">
        <f t="shared" si="2"/>
        <v>0</v>
      </c>
    </row>
    <row r="97" spans="2:9">
      <c r="B97" s="67" t="s">
        <v>53</v>
      </c>
      <c r="C97" s="73" t="s">
        <v>54</v>
      </c>
      <c r="D97" s="36"/>
      <c r="E97" s="33"/>
      <c r="F97" s="27"/>
      <c r="G97" s="164">
        <v>0</v>
      </c>
      <c r="H97" s="71">
        <f>SUM(H98:H102)</f>
        <v>11693403.272071</v>
      </c>
      <c r="I97" s="157">
        <f>+H97*3</f>
        <v>35080209.816212997</v>
      </c>
    </row>
    <row r="98" spans="2:9">
      <c r="B98" s="33">
        <v>1</v>
      </c>
      <c r="C98" s="43" t="s">
        <v>55</v>
      </c>
      <c r="D98" s="40" t="s">
        <v>188</v>
      </c>
      <c r="E98" s="33" t="s">
        <v>15</v>
      </c>
      <c r="F98" s="27">
        <v>204.219234</v>
      </c>
      <c r="G98" s="164">
        <v>22000</v>
      </c>
      <c r="H98" s="28">
        <f t="shared" si="2"/>
        <v>4492823.148</v>
      </c>
    </row>
    <row r="99" spans="2:9">
      <c r="B99" s="33">
        <v>2</v>
      </c>
      <c r="C99" s="43" t="s">
        <v>56</v>
      </c>
      <c r="D99" s="40" t="s">
        <v>189</v>
      </c>
      <c r="E99" s="33" t="s">
        <v>15</v>
      </c>
      <c r="F99" s="27">
        <v>83.652420000000006</v>
      </c>
      <c r="G99" s="164">
        <v>35000</v>
      </c>
      <c r="H99" s="28">
        <f t="shared" si="2"/>
        <v>2927834.7</v>
      </c>
    </row>
    <row r="100" spans="2:9">
      <c r="B100" s="33">
        <v>3</v>
      </c>
      <c r="C100" s="43" t="s">
        <v>57</v>
      </c>
      <c r="D100" s="40" t="s">
        <v>188</v>
      </c>
      <c r="E100" s="33" t="s">
        <v>15</v>
      </c>
      <c r="F100" s="27">
        <v>114.67768973049999</v>
      </c>
      <c r="G100" s="164">
        <v>22000</v>
      </c>
      <c r="H100" s="28">
        <f t="shared" si="2"/>
        <v>2522909.174071</v>
      </c>
    </row>
    <row r="101" spans="2:9">
      <c r="B101" s="33">
        <v>4</v>
      </c>
      <c r="C101" s="43" t="s">
        <v>116</v>
      </c>
      <c r="D101" s="36"/>
      <c r="E101" s="33" t="s">
        <v>9</v>
      </c>
      <c r="F101" s="27">
        <v>5</v>
      </c>
      <c r="G101" s="164">
        <v>18750</v>
      </c>
      <c r="H101" s="28">
        <f t="shared" si="2"/>
        <v>93750</v>
      </c>
    </row>
    <row r="102" spans="2:9">
      <c r="B102" s="33">
        <v>5</v>
      </c>
      <c r="C102" s="43" t="s">
        <v>227</v>
      </c>
      <c r="D102" s="40"/>
      <c r="E102" s="33" t="s">
        <v>15</v>
      </c>
      <c r="F102" s="27">
        <v>47.316749999999999</v>
      </c>
      <c r="G102" s="164">
        <v>35000</v>
      </c>
      <c r="H102" s="28">
        <f t="shared" si="2"/>
        <v>1656086.25</v>
      </c>
    </row>
    <row r="103" spans="2:9">
      <c r="B103" s="33"/>
      <c r="C103" s="43"/>
      <c r="D103" s="36"/>
      <c r="E103" s="33"/>
      <c r="F103" s="27"/>
      <c r="G103" s="164">
        <v>0</v>
      </c>
      <c r="H103" s="28">
        <f t="shared" si="2"/>
        <v>0</v>
      </c>
    </row>
    <row r="104" spans="2:9">
      <c r="B104" s="67" t="s">
        <v>58</v>
      </c>
      <c r="C104" s="73" t="s">
        <v>59</v>
      </c>
      <c r="D104" s="36"/>
      <c r="E104" s="33"/>
      <c r="F104" s="27"/>
      <c r="G104" s="164">
        <v>0</v>
      </c>
      <c r="H104" s="71">
        <f>SUM(H106:H125)</f>
        <v>21489141.096290287</v>
      </c>
      <c r="I104" s="157">
        <f>+H104*3</f>
        <v>64467423.288870856</v>
      </c>
    </row>
    <row r="105" spans="2:9">
      <c r="B105" s="33">
        <v>1</v>
      </c>
      <c r="C105" s="43" t="s">
        <v>117</v>
      </c>
      <c r="D105" s="36"/>
      <c r="E105" s="33"/>
      <c r="F105" s="27"/>
      <c r="G105" s="164">
        <v>0</v>
      </c>
      <c r="H105" s="28">
        <f t="shared" si="2"/>
        <v>0</v>
      </c>
    </row>
    <row r="106" spans="2:9">
      <c r="B106" s="70" t="s">
        <v>14</v>
      </c>
      <c r="C106" s="43" t="s">
        <v>118</v>
      </c>
      <c r="D106" s="36" t="s">
        <v>174</v>
      </c>
      <c r="E106" s="33" t="s">
        <v>50</v>
      </c>
      <c r="F106" s="27">
        <v>2</v>
      </c>
      <c r="G106" s="164">
        <v>1852248.1372500001</v>
      </c>
      <c r="H106" s="28">
        <f t="shared" si="2"/>
        <v>3704496.2745000003</v>
      </c>
    </row>
    <row r="107" spans="2:9">
      <c r="B107" s="70" t="s">
        <v>14</v>
      </c>
      <c r="C107" s="43" t="s">
        <v>60</v>
      </c>
      <c r="D107" s="36" t="s">
        <v>175</v>
      </c>
      <c r="E107" s="33" t="s">
        <v>50</v>
      </c>
      <c r="F107" s="27">
        <v>2</v>
      </c>
      <c r="G107" s="164">
        <v>1181269.396125</v>
      </c>
      <c r="H107" s="28">
        <f t="shared" si="2"/>
        <v>2362538.7922499999</v>
      </c>
    </row>
    <row r="108" spans="2:9">
      <c r="B108" s="70" t="s">
        <v>14</v>
      </c>
      <c r="C108" s="43" t="s">
        <v>119</v>
      </c>
      <c r="D108" s="36" t="s">
        <v>264</v>
      </c>
      <c r="E108" s="33" t="s">
        <v>50</v>
      </c>
      <c r="F108" s="27">
        <v>2</v>
      </c>
      <c r="G108" s="164">
        <v>253979.36891250004</v>
      </c>
      <c r="H108" s="28">
        <f t="shared" si="2"/>
        <v>507958.73782500008</v>
      </c>
    </row>
    <row r="109" spans="2:9">
      <c r="B109" s="70"/>
      <c r="C109" s="43"/>
      <c r="D109" s="36" t="s">
        <v>177</v>
      </c>
      <c r="E109" s="33"/>
      <c r="F109" s="27"/>
      <c r="G109" s="164">
        <v>0</v>
      </c>
      <c r="H109" s="28"/>
    </row>
    <row r="110" spans="2:9">
      <c r="B110" s="70"/>
      <c r="C110" s="43"/>
      <c r="D110" s="36" t="s">
        <v>178</v>
      </c>
      <c r="E110" s="33"/>
      <c r="F110" s="27"/>
      <c r="G110" s="164">
        <v>0</v>
      </c>
      <c r="H110" s="28"/>
    </row>
    <row r="111" spans="2:9">
      <c r="B111" s="70"/>
      <c r="C111" s="43"/>
      <c r="D111" s="36" t="s">
        <v>179</v>
      </c>
      <c r="E111" s="33"/>
      <c r="F111" s="27"/>
      <c r="G111" s="164">
        <v>0</v>
      </c>
      <c r="H111" s="28"/>
    </row>
    <row r="112" spans="2:9">
      <c r="B112" s="70"/>
      <c r="C112" s="43"/>
      <c r="D112" s="36" t="s">
        <v>180</v>
      </c>
      <c r="E112" s="33"/>
      <c r="F112" s="27"/>
      <c r="G112" s="164">
        <v>0</v>
      </c>
      <c r="H112" s="28"/>
    </row>
    <row r="113" spans="2:9">
      <c r="B113" s="70" t="s">
        <v>14</v>
      </c>
      <c r="C113" s="43" t="s">
        <v>120</v>
      </c>
      <c r="D113" s="36" t="s">
        <v>181</v>
      </c>
      <c r="E113" s="33" t="s">
        <v>50</v>
      </c>
      <c r="F113" s="27">
        <v>2</v>
      </c>
      <c r="G113" s="164">
        <v>134601.70762500001</v>
      </c>
      <c r="H113" s="28">
        <f t="shared" si="2"/>
        <v>269203.41525000002</v>
      </c>
    </row>
    <row r="114" spans="2:9">
      <c r="B114" s="70">
        <v>3</v>
      </c>
      <c r="C114" s="43" t="s">
        <v>61</v>
      </c>
      <c r="D114" s="36" t="s">
        <v>182</v>
      </c>
      <c r="E114" s="33" t="s">
        <v>50</v>
      </c>
      <c r="F114" s="27">
        <v>2</v>
      </c>
      <c r="G114" s="164">
        <v>223550.43375</v>
      </c>
      <c r="H114" s="28">
        <f t="shared" si="2"/>
        <v>447100.86749999999</v>
      </c>
    </row>
    <row r="115" spans="2:9">
      <c r="B115" s="70">
        <v>4</v>
      </c>
      <c r="C115" s="43" t="s">
        <v>62</v>
      </c>
      <c r="D115" s="36" t="s">
        <v>183</v>
      </c>
      <c r="E115" s="33" t="s">
        <v>50</v>
      </c>
      <c r="F115" s="27">
        <v>4</v>
      </c>
      <c r="G115" s="164">
        <v>245661.465</v>
      </c>
      <c r="H115" s="28">
        <f t="shared" si="2"/>
        <v>982645.86</v>
      </c>
    </row>
    <row r="116" spans="2:9">
      <c r="B116" s="33">
        <v>6</v>
      </c>
      <c r="C116" s="43" t="s">
        <v>63</v>
      </c>
      <c r="D116" s="36"/>
      <c r="E116" s="33"/>
      <c r="F116" s="27"/>
      <c r="G116" s="164">
        <v>0</v>
      </c>
      <c r="H116" s="28"/>
    </row>
    <row r="117" spans="2:9">
      <c r="B117" s="70" t="s">
        <v>14</v>
      </c>
      <c r="C117" s="43" t="s">
        <v>64</v>
      </c>
      <c r="D117" s="36" t="s">
        <v>184</v>
      </c>
      <c r="E117" s="33" t="s">
        <v>9</v>
      </c>
      <c r="F117" s="27">
        <v>33.973993199999995</v>
      </c>
      <c r="G117" s="164">
        <v>33128.992050000001</v>
      </c>
      <c r="H117" s="28">
        <f t="shared" si="2"/>
        <v>1125524.1506295539</v>
      </c>
    </row>
    <row r="118" spans="2:9">
      <c r="B118" s="70">
        <v>7</v>
      </c>
      <c r="C118" s="43" t="s">
        <v>65</v>
      </c>
      <c r="D118" s="36"/>
      <c r="E118" s="33"/>
      <c r="F118" s="27"/>
      <c r="G118" s="164">
        <v>0</v>
      </c>
      <c r="H118" s="28"/>
    </row>
    <row r="119" spans="2:9">
      <c r="B119" s="70" t="s">
        <v>14</v>
      </c>
      <c r="C119" s="43" t="s">
        <v>66</v>
      </c>
      <c r="D119" s="36" t="s">
        <v>185</v>
      </c>
      <c r="E119" s="33" t="s">
        <v>9</v>
      </c>
      <c r="F119" s="27">
        <v>1.3704800000000001</v>
      </c>
      <c r="G119" s="164">
        <v>67925</v>
      </c>
      <c r="H119" s="28">
        <f t="shared" si="2"/>
        <v>93089.854000000007</v>
      </c>
    </row>
    <row r="120" spans="2:9">
      <c r="B120" s="70" t="s">
        <v>14</v>
      </c>
      <c r="C120" s="43" t="s">
        <v>121</v>
      </c>
      <c r="D120" s="36" t="s">
        <v>185</v>
      </c>
      <c r="E120" s="33" t="s">
        <v>9</v>
      </c>
      <c r="F120" s="27">
        <v>12.662528</v>
      </c>
      <c r="G120" s="164">
        <v>88687.5</v>
      </c>
      <c r="H120" s="28">
        <f t="shared" si="2"/>
        <v>1123007.952</v>
      </c>
    </row>
    <row r="121" spans="2:9">
      <c r="B121" s="70" t="s">
        <v>14</v>
      </c>
      <c r="C121" s="43" t="s">
        <v>67</v>
      </c>
      <c r="D121" s="36" t="s">
        <v>185</v>
      </c>
      <c r="E121" s="33" t="s">
        <v>9</v>
      </c>
      <c r="F121" s="27">
        <v>64.19353439999999</v>
      </c>
      <c r="G121" s="164">
        <v>96250</v>
      </c>
      <c r="H121" s="28">
        <f t="shared" si="2"/>
        <v>6178627.6859999988</v>
      </c>
    </row>
    <row r="122" spans="2:9">
      <c r="B122" s="70" t="s">
        <v>14</v>
      </c>
      <c r="C122" s="43" t="s">
        <v>68</v>
      </c>
      <c r="D122" s="36" t="s">
        <v>185</v>
      </c>
      <c r="E122" s="33" t="s">
        <v>9</v>
      </c>
      <c r="F122" s="27">
        <v>28.3</v>
      </c>
      <c r="G122" s="164">
        <v>108908.90710507501</v>
      </c>
      <c r="H122" s="28">
        <f t="shared" si="2"/>
        <v>3082122.0710736229</v>
      </c>
    </row>
    <row r="123" spans="2:9">
      <c r="B123" s="70" t="s">
        <v>14</v>
      </c>
      <c r="C123" s="43" t="s">
        <v>122</v>
      </c>
      <c r="D123" s="36" t="s">
        <v>186</v>
      </c>
      <c r="E123" s="33" t="s">
        <v>50</v>
      </c>
      <c r="F123" s="27">
        <v>1</v>
      </c>
      <c r="G123" s="164">
        <v>225820.939575</v>
      </c>
      <c r="H123" s="28">
        <f t="shared" si="2"/>
        <v>225820.939575</v>
      </c>
    </row>
    <row r="124" spans="2:9">
      <c r="B124" s="70" t="s">
        <v>14</v>
      </c>
      <c r="C124" s="43" t="s">
        <v>69</v>
      </c>
      <c r="D124" s="36" t="s">
        <v>187</v>
      </c>
      <c r="E124" s="33" t="s">
        <v>50</v>
      </c>
      <c r="F124" s="27">
        <v>3</v>
      </c>
      <c r="G124" s="164">
        <v>339531.97514570429</v>
      </c>
      <c r="H124" s="28">
        <f t="shared" si="2"/>
        <v>1018595.9254371128</v>
      </c>
    </row>
    <row r="125" spans="2:9">
      <c r="B125" s="70" t="s">
        <v>14</v>
      </c>
      <c r="C125" s="43" t="s">
        <v>236</v>
      </c>
      <c r="D125" s="36" t="s">
        <v>265</v>
      </c>
      <c r="E125" s="33" t="s">
        <v>50</v>
      </c>
      <c r="F125" s="27">
        <v>1</v>
      </c>
      <c r="G125" s="164">
        <v>368408.57024999999</v>
      </c>
      <c r="H125" s="28">
        <f t="shared" si="2"/>
        <v>368408.57024999999</v>
      </c>
    </row>
    <row r="126" spans="2:9">
      <c r="B126" s="33"/>
      <c r="C126" s="43"/>
      <c r="D126" s="36"/>
      <c r="E126" s="33"/>
      <c r="F126" s="27"/>
      <c r="G126" s="164">
        <v>0</v>
      </c>
      <c r="H126" s="28">
        <f t="shared" si="2"/>
        <v>0</v>
      </c>
    </row>
    <row r="127" spans="2:9">
      <c r="B127" s="67" t="s">
        <v>70</v>
      </c>
      <c r="C127" s="73" t="s">
        <v>71</v>
      </c>
      <c r="D127" s="36"/>
      <c r="E127" s="33"/>
      <c r="F127" s="27"/>
      <c r="G127" s="164">
        <v>0</v>
      </c>
      <c r="H127" s="71">
        <f>SUM(H129:H145)</f>
        <v>16061477.135</v>
      </c>
      <c r="I127" s="157">
        <f>+H127*3</f>
        <v>48184431.405000001</v>
      </c>
    </row>
    <row r="128" spans="2:9">
      <c r="B128" s="33"/>
      <c r="C128" s="43"/>
      <c r="D128" s="36"/>
      <c r="E128" s="33"/>
      <c r="F128" s="27"/>
      <c r="G128" s="164">
        <v>0</v>
      </c>
      <c r="H128" s="28">
        <f t="shared" si="2"/>
        <v>0</v>
      </c>
    </row>
    <row r="129" spans="1:8" ht="27.75" customHeight="1">
      <c r="B129" s="45">
        <v>1</v>
      </c>
      <c r="C129" s="74" t="s">
        <v>123</v>
      </c>
      <c r="D129" s="74" t="s">
        <v>209</v>
      </c>
      <c r="E129" s="45" t="s">
        <v>72</v>
      </c>
      <c r="F129" s="46">
        <v>27</v>
      </c>
      <c r="G129" s="164">
        <v>170000</v>
      </c>
      <c r="H129" s="28">
        <f t="shared" si="2"/>
        <v>4590000</v>
      </c>
    </row>
    <row r="130" spans="1:8" ht="28.5">
      <c r="B130" s="33">
        <v>2</v>
      </c>
      <c r="C130" s="74" t="s">
        <v>124</v>
      </c>
      <c r="D130" s="74" t="s">
        <v>210</v>
      </c>
      <c r="E130" s="45" t="s">
        <v>72</v>
      </c>
      <c r="F130" s="27">
        <v>2</v>
      </c>
      <c r="G130" s="164">
        <v>170000</v>
      </c>
      <c r="H130" s="28">
        <f t="shared" si="2"/>
        <v>340000</v>
      </c>
    </row>
    <row r="131" spans="1:8" ht="28.5">
      <c r="B131" s="45">
        <v>3</v>
      </c>
      <c r="C131" s="74" t="s">
        <v>73</v>
      </c>
      <c r="D131" s="74" t="s">
        <v>211</v>
      </c>
      <c r="E131" s="45" t="s">
        <v>72</v>
      </c>
      <c r="F131" s="27">
        <v>8</v>
      </c>
      <c r="G131" s="164">
        <v>231000</v>
      </c>
      <c r="H131" s="28">
        <f t="shared" si="2"/>
        <v>1848000</v>
      </c>
    </row>
    <row r="132" spans="1:8">
      <c r="B132" s="33">
        <v>4</v>
      </c>
      <c r="C132" s="74" t="s">
        <v>74</v>
      </c>
      <c r="D132" s="74" t="s">
        <v>212</v>
      </c>
      <c r="E132" s="45" t="s">
        <v>72</v>
      </c>
      <c r="F132" s="27">
        <v>1</v>
      </c>
      <c r="G132" s="164">
        <v>231000</v>
      </c>
      <c r="H132" s="28">
        <f t="shared" si="2"/>
        <v>231000</v>
      </c>
    </row>
    <row r="133" spans="1:8">
      <c r="B133" s="45">
        <v>5</v>
      </c>
      <c r="C133" s="74" t="s">
        <v>125</v>
      </c>
      <c r="D133" s="74" t="s">
        <v>213</v>
      </c>
      <c r="E133" s="45" t="s">
        <v>72</v>
      </c>
      <c r="F133" s="27">
        <v>2</v>
      </c>
      <c r="G133" s="164">
        <v>231000</v>
      </c>
      <c r="H133" s="28">
        <f t="shared" si="2"/>
        <v>462000</v>
      </c>
    </row>
    <row r="134" spans="1:8" ht="28.5">
      <c r="B134" s="33">
        <v>6</v>
      </c>
      <c r="C134" s="74" t="s">
        <v>214</v>
      </c>
      <c r="D134" s="74" t="s">
        <v>215</v>
      </c>
      <c r="E134" s="45" t="s">
        <v>72</v>
      </c>
      <c r="F134" s="27">
        <v>2</v>
      </c>
      <c r="G134" s="164">
        <v>210100</v>
      </c>
      <c r="H134" s="28">
        <f t="shared" si="2"/>
        <v>420200</v>
      </c>
    </row>
    <row r="135" spans="1:8">
      <c r="B135" s="45">
        <v>7</v>
      </c>
      <c r="C135" s="74" t="s">
        <v>75</v>
      </c>
      <c r="D135" s="74" t="s">
        <v>172</v>
      </c>
      <c r="E135" s="33" t="s">
        <v>50</v>
      </c>
      <c r="F135" s="27">
        <v>2</v>
      </c>
      <c r="G135" s="164">
        <v>24552.687500000004</v>
      </c>
      <c r="H135" s="28">
        <f t="shared" si="2"/>
        <v>49105.375000000007</v>
      </c>
    </row>
    <row r="136" spans="1:8">
      <c r="B136" s="33">
        <v>8</v>
      </c>
      <c r="C136" s="74" t="s">
        <v>76</v>
      </c>
      <c r="D136" s="74" t="s">
        <v>172</v>
      </c>
      <c r="E136" s="33" t="s">
        <v>50</v>
      </c>
      <c r="F136" s="27">
        <v>4</v>
      </c>
      <c r="G136" s="164">
        <v>38029.887500000004</v>
      </c>
      <c r="H136" s="28">
        <f t="shared" si="2"/>
        <v>152119.55000000002</v>
      </c>
    </row>
    <row r="137" spans="1:8">
      <c r="B137" s="45">
        <v>9</v>
      </c>
      <c r="C137" s="74" t="s">
        <v>126</v>
      </c>
      <c r="D137" s="74" t="s">
        <v>172</v>
      </c>
      <c r="E137" s="33" t="s">
        <v>50</v>
      </c>
      <c r="F137" s="27">
        <v>2</v>
      </c>
      <c r="G137" s="164">
        <v>28567.770000000004</v>
      </c>
      <c r="H137" s="28">
        <f t="shared" si="2"/>
        <v>57135.540000000008</v>
      </c>
    </row>
    <row r="138" spans="1:8">
      <c r="B138" s="33">
        <v>10</v>
      </c>
      <c r="C138" s="74" t="s">
        <v>77</v>
      </c>
      <c r="D138" s="74" t="s">
        <v>172</v>
      </c>
      <c r="E138" s="33" t="s">
        <v>50</v>
      </c>
      <c r="F138" s="27">
        <v>8</v>
      </c>
      <c r="G138" s="164">
        <v>71020.95</v>
      </c>
      <c r="H138" s="28">
        <f t="shared" si="2"/>
        <v>568167.6</v>
      </c>
    </row>
    <row r="139" spans="1:8">
      <c r="B139" s="45">
        <v>11</v>
      </c>
      <c r="C139" s="74" t="s">
        <v>216</v>
      </c>
      <c r="D139" s="74" t="s">
        <v>172</v>
      </c>
      <c r="E139" s="45" t="s">
        <v>72</v>
      </c>
      <c r="F139" s="27">
        <v>2</v>
      </c>
      <c r="G139" s="164">
        <v>71020.950000000012</v>
      </c>
      <c r="H139" s="28">
        <f t="shared" si="2"/>
        <v>142041.90000000002</v>
      </c>
    </row>
    <row r="140" spans="1:8">
      <c r="B140" s="33">
        <v>12</v>
      </c>
      <c r="C140" s="74" t="s">
        <v>127</v>
      </c>
      <c r="D140" s="74" t="s">
        <v>217</v>
      </c>
      <c r="E140" s="33" t="s">
        <v>78</v>
      </c>
      <c r="F140" s="27">
        <v>1</v>
      </c>
      <c r="G140" s="164">
        <v>275000</v>
      </c>
      <c r="H140" s="28">
        <f t="shared" si="2"/>
        <v>275000</v>
      </c>
    </row>
    <row r="141" spans="1:8" ht="28.5">
      <c r="B141" s="45">
        <v>13</v>
      </c>
      <c r="C141" s="74" t="s">
        <v>79</v>
      </c>
      <c r="D141" s="74" t="s">
        <v>218</v>
      </c>
      <c r="E141" s="33" t="s">
        <v>47</v>
      </c>
      <c r="F141" s="27">
        <v>2</v>
      </c>
      <c r="G141" s="164">
        <v>699640.09499999997</v>
      </c>
      <c r="H141" s="28">
        <f t="shared" si="2"/>
        <v>1399280.19</v>
      </c>
    </row>
    <row r="142" spans="1:8">
      <c r="A142" s="48"/>
      <c r="B142" s="33">
        <v>14</v>
      </c>
      <c r="C142" s="74" t="s">
        <v>128</v>
      </c>
      <c r="D142" s="74" t="s">
        <v>219</v>
      </c>
      <c r="E142" s="33" t="s">
        <v>47</v>
      </c>
      <c r="F142" s="27">
        <v>2</v>
      </c>
      <c r="G142" s="164">
        <v>416213.49000000005</v>
      </c>
      <c r="H142" s="28">
        <f t="shared" si="2"/>
        <v>832426.9800000001</v>
      </c>
    </row>
    <row r="143" spans="1:8">
      <c r="A143" s="48"/>
      <c r="B143" s="45">
        <v>15</v>
      </c>
      <c r="C143" s="74" t="s">
        <v>80</v>
      </c>
      <c r="D143" s="74" t="s">
        <v>173</v>
      </c>
      <c r="E143" s="33" t="s">
        <v>78</v>
      </c>
      <c r="F143" s="27">
        <v>1</v>
      </c>
      <c r="G143" s="164">
        <v>385000</v>
      </c>
      <c r="H143" s="28">
        <f t="shared" si="2"/>
        <v>385000</v>
      </c>
    </row>
    <row r="144" spans="1:8">
      <c r="A144" s="48"/>
      <c r="B144" s="33">
        <v>16</v>
      </c>
      <c r="C144" s="74" t="s">
        <v>197</v>
      </c>
      <c r="D144" s="74" t="s">
        <v>198</v>
      </c>
      <c r="E144" s="33" t="s">
        <v>72</v>
      </c>
      <c r="F144" s="27">
        <v>2</v>
      </c>
      <c r="G144" s="164">
        <v>1155000</v>
      </c>
      <c r="H144" s="28">
        <f t="shared" si="2"/>
        <v>2310000</v>
      </c>
    </row>
    <row r="145" spans="1:9">
      <c r="A145" s="48"/>
      <c r="B145" s="45">
        <v>17</v>
      </c>
      <c r="C145" s="36" t="s">
        <v>220</v>
      </c>
      <c r="D145" s="36"/>
      <c r="E145" s="45" t="s">
        <v>72</v>
      </c>
      <c r="F145" s="27">
        <v>2</v>
      </c>
      <c r="G145" s="164">
        <v>1000000</v>
      </c>
      <c r="H145" s="28">
        <f t="shared" si="2"/>
        <v>2000000</v>
      </c>
    </row>
    <row r="146" spans="1:9">
      <c r="A146" s="48"/>
      <c r="B146" s="33"/>
      <c r="C146" s="43"/>
      <c r="D146" s="36"/>
      <c r="E146" s="33"/>
      <c r="F146" s="27"/>
      <c r="G146" s="164">
        <v>0</v>
      </c>
      <c r="H146" s="28">
        <f t="shared" si="2"/>
        <v>0</v>
      </c>
    </row>
    <row r="147" spans="1:9">
      <c r="A147" s="48"/>
      <c r="B147" s="67" t="s">
        <v>81</v>
      </c>
      <c r="C147" s="73" t="s">
        <v>82</v>
      </c>
      <c r="D147" s="36"/>
      <c r="E147" s="33"/>
      <c r="F147" s="27"/>
      <c r="G147" s="164">
        <v>0</v>
      </c>
      <c r="H147" s="71">
        <f>SUM(H148:H159)</f>
        <v>23813619.39661165</v>
      </c>
      <c r="I147" s="157">
        <f>+H147*3</f>
        <v>71440858.189834952</v>
      </c>
    </row>
    <row r="148" spans="1:9">
      <c r="A148" s="48"/>
      <c r="B148" s="33">
        <v>1</v>
      </c>
      <c r="C148" s="43" t="s">
        <v>83</v>
      </c>
      <c r="D148" s="36" t="s">
        <v>167</v>
      </c>
      <c r="E148" s="33" t="s">
        <v>47</v>
      </c>
      <c r="F148" s="27">
        <v>1</v>
      </c>
      <c r="G148" s="164">
        <v>4077665.5111500002</v>
      </c>
      <c r="H148" s="28">
        <f t="shared" si="2"/>
        <v>4077665.5111500002</v>
      </c>
    </row>
    <row r="149" spans="1:9">
      <c r="A149" s="48"/>
      <c r="B149" s="33">
        <v>2</v>
      </c>
      <c r="C149" s="43" t="s">
        <v>84</v>
      </c>
      <c r="D149" s="36" t="s">
        <v>168</v>
      </c>
      <c r="E149" s="33" t="s">
        <v>47</v>
      </c>
      <c r="F149" s="27">
        <v>1</v>
      </c>
      <c r="G149" s="164">
        <v>1285082.5</v>
      </c>
      <c r="H149" s="28">
        <f t="shared" si="2"/>
        <v>1285082.5</v>
      </c>
    </row>
    <row r="150" spans="1:9">
      <c r="A150" s="48"/>
      <c r="B150" s="33">
        <v>3</v>
      </c>
      <c r="C150" s="38" t="s">
        <v>266</v>
      </c>
      <c r="D150" s="36" t="s">
        <v>267</v>
      </c>
      <c r="E150" s="33" t="s">
        <v>9</v>
      </c>
      <c r="F150" s="27">
        <v>14.7616101</v>
      </c>
      <c r="G150" s="164">
        <v>550000</v>
      </c>
      <c r="H150" s="28">
        <f t="shared" ref="H150:H159" si="3">F150*G150</f>
        <v>8118885.5550000006</v>
      </c>
    </row>
    <row r="151" spans="1:9">
      <c r="A151" s="48"/>
      <c r="B151" s="33">
        <v>4</v>
      </c>
      <c r="C151" s="43" t="s">
        <v>44</v>
      </c>
      <c r="D151" s="75" t="s">
        <v>207</v>
      </c>
      <c r="E151" s="33" t="s">
        <v>15</v>
      </c>
      <c r="F151" s="27">
        <v>28.34</v>
      </c>
      <c r="G151" s="164">
        <v>109375</v>
      </c>
      <c r="H151" s="28">
        <f t="shared" si="3"/>
        <v>3099687.5</v>
      </c>
    </row>
    <row r="152" spans="1:9">
      <c r="A152" s="48"/>
      <c r="B152" s="33">
        <v>5</v>
      </c>
      <c r="C152" s="43" t="s">
        <v>137</v>
      </c>
      <c r="D152" s="75" t="s">
        <v>208</v>
      </c>
      <c r="E152" s="33" t="s">
        <v>15</v>
      </c>
      <c r="F152" s="27">
        <v>8.31</v>
      </c>
      <c r="G152" s="164">
        <v>116875</v>
      </c>
      <c r="H152" s="28">
        <f t="shared" si="3"/>
        <v>971231.25</v>
      </c>
    </row>
    <row r="153" spans="1:9">
      <c r="A153" s="7"/>
      <c r="B153" s="33">
        <v>6</v>
      </c>
      <c r="C153" s="36" t="s">
        <v>131</v>
      </c>
      <c r="D153" s="36" t="s">
        <v>170</v>
      </c>
      <c r="E153" s="45" t="s">
        <v>47</v>
      </c>
      <c r="F153" s="46">
        <v>2</v>
      </c>
      <c r="G153" s="164">
        <v>495000.00000000006</v>
      </c>
      <c r="H153" s="28">
        <f t="shared" si="3"/>
        <v>990000.00000000012</v>
      </c>
    </row>
    <row r="154" spans="1:9">
      <c r="A154" s="7"/>
      <c r="B154" s="33">
        <v>7</v>
      </c>
      <c r="C154" s="36" t="s">
        <v>85</v>
      </c>
      <c r="D154" s="36"/>
      <c r="E154" s="45" t="s">
        <v>9</v>
      </c>
      <c r="F154" s="46">
        <v>44.37</v>
      </c>
      <c r="G154" s="164">
        <v>39375</v>
      </c>
      <c r="H154" s="28">
        <f t="shared" si="3"/>
        <v>1747068.75</v>
      </c>
    </row>
    <row r="155" spans="1:9">
      <c r="A155" s="7"/>
      <c r="B155" s="33">
        <v>8</v>
      </c>
      <c r="C155" s="36" t="s">
        <v>132</v>
      </c>
      <c r="D155" s="40" t="s">
        <v>166</v>
      </c>
      <c r="E155" s="45" t="s">
        <v>47</v>
      </c>
      <c r="F155" s="46">
        <v>1</v>
      </c>
      <c r="G155" s="164">
        <v>425000</v>
      </c>
      <c r="H155" s="28">
        <f t="shared" si="3"/>
        <v>425000</v>
      </c>
    </row>
    <row r="156" spans="1:9">
      <c r="A156" s="7"/>
      <c r="B156" s="45">
        <v>9</v>
      </c>
      <c r="C156" s="36" t="s">
        <v>133</v>
      </c>
      <c r="D156" s="40" t="s">
        <v>254</v>
      </c>
      <c r="E156" s="45" t="s">
        <v>47</v>
      </c>
      <c r="F156" s="46">
        <v>1</v>
      </c>
      <c r="G156" s="164">
        <v>1200000</v>
      </c>
      <c r="H156" s="28">
        <f t="shared" si="3"/>
        <v>1200000</v>
      </c>
    </row>
    <row r="157" spans="1:9">
      <c r="A157" s="7"/>
      <c r="B157" s="45">
        <v>10</v>
      </c>
      <c r="C157" s="36" t="s">
        <v>135</v>
      </c>
      <c r="D157" s="36"/>
      <c r="E157" s="45" t="s">
        <v>9</v>
      </c>
      <c r="F157" s="46">
        <v>4.37</v>
      </c>
      <c r="G157" s="164">
        <v>72765</v>
      </c>
      <c r="H157" s="28">
        <f t="shared" si="3"/>
        <v>317983.05</v>
      </c>
    </row>
    <row r="158" spans="1:9">
      <c r="A158" s="7"/>
      <c r="B158" s="45">
        <v>11</v>
      </c>
      <c r="C158" s="36" t="s">
        <v>148</v>
      </c>
      <c r="D158" s="36" t="s">
        <v>171</v>
      </c>
      <c r="E158" s="45" t="s">
        <v>9</v>
      </c>
      <c r="F158" s="46">
        <v>2.85</v>
      </c>
      <c r="G158" s="164">
        <v>54120</v>
      </c>
      <c r="H158" s="28">
        <f t="shared" si="3"/>
        <v>154242</v>
      </c>
    </row>
    <row r="159" spans="1:9" ht="30">
      <c r="A159" s="7"/>
      <c r="B159" s="44">
        <v>12</v>
      </c>
      <c r="C159" s="36" t="s">
        <v>257</v>
      </c>
      <c r="D159" s="40" t="s">
        <v>268</v>
      </c>
      <c r="E159" s="45" t="s">
        <v>269</v>
      </c>
      <c r="F159" s="46">
        <v>1</v>
      </c>
      <c r="G159" s="164">
        <v>1426773.2804616475</v>
      </c>
      <c r="H159" s="37">
        <f t="shared" si="3"/>
        <v>1426773.2804616475</v>
      </c>
    </row>
    <row r="160" spans="1:9">
      <c r="B160" s="53"/>
      <c r="C160" s="76"/>
      <c r="D160" s="40"/>
      <c r="E160" s="50"/>
      <c r="F160" s="77"/>
      <c r="G160" s="165" t="s">
        <v>192</v>
      </c>
      <c r="H160" s="78">
        <f>SUM(H7:H159)/2</f>
        <v>355226997.76083785</v>
      </c>
      <c r="I160" s="157">
        <f>SUM(I8:I158)</f>
        <v>1065680993.282514</v>
      </c>
    </row>
    <row r="161" spans="2:10">
      <c r="B161" s="53"/>
      <c r="C161" s="76"/>
      <c r="D161" s="40"/>
      <c r="E161" s="50"/>
      <c r="F161" s="77"/>
      <c r="G161" s="165" t="s">
        <v>193</v>
      </c>
      <c r="H161" s="71">
        <f>ROUNDDOWN(H160,-5)</f>
        <v>355200000</v>
      </c>
      <c r="I161" s="71">
        <f>ROUNDDOWN(I160,-5)</f>
        <v>1065600000</v>
      </c>
      <c r="J161" s="157">
        <f>1750000+4620000+2300000+2081200+1187392+970860+280000+1542256+19458784+7116334+23464079+13986652+31811766+4784614+8930811+18050982+988668+1747069+2262116+381718+1255280+2470872+4290660+17841836+18333781+1468533+36967266+5940000+240000+5975000+9726000+13386500+3300000+1020360+990000+6998669+4492840+2522960+1749950+3704496+3139700+1655565+1125392+10476260+6749754+4930000+2416168+201226+57136+562242+693000+7201706+1625000+10016998</f>
        <v>341240451</v>
      </c>
    </row>
    <row r="162" spans="2:10">
      <c r="B162" s="53"/>
      <c r="C162" s="76"/>
      <c r="D162" s="40"/>
      <c r="E162" s="50"/>
      <c r="F162" s="77"/>
      <c r="G162" s="165" t="s">
        <v>141</v>
      </c>
      <c r="H162" s="71">
        <f>H161</f>
        <v>355200000</v>
      </c>
    </row>
    <row r="163" spans="2:10">
      <c r="B163" s="53"/>
      <c r="C163" s="76"/>
      <c r="D163" s="40"/>
      <c r="E163" s="50"/>
      <c r="F163" s="77"/>
      <c r="G163" s="165" t="s">
        <v>194</v>
      </c>
      <c r="H163" s="71">
        <f>H162*0.1</f>
        <v>35520000</v>
      </c>
    </row>
    <row r="164" spans="2:10">
      <c r="B164" s="53"/>
      <c r="C164" s="76"/>
      <c r="D164" s="40"/>
      <c r="E164" s="50"/>
      <c r="F164" s="77"/>
      <c r="G164" s="165" t="s">
        <v>195</v>
      </c>
      <c r="H164" s="71">
        <f>H162+H163</f>
        <v>390720000</v>
      </c>
    </row>
    <row r="165" spans="2:10" ht="15">
      <c r="B165" s="8"/>
      <c r="C165" s="8"/>
      <c r="D165" s="19"/>
      <c r="E165" s="8"/>
      <c r="F165" s="8"/>
      <c r="G165" s="166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view="pageBreakPreview" topLeftCell="A145" zoomScale="60" zoomScaleNormal="85" workbookViewId="0">
      <selection activeCell="G94" sqref="G94:G95"/>
    </sheetView>
  </sheetViews>
  <sheetFormatPr defaultRowHeight="15.75"/>
  <cols>
    <col min="1" max="1" width="5" style="15" customWidth="1"/>
    <col min="2" max="2" width="9.140625" style="23"/>
    <col min="3" max="3" width="51" style="25" bestFit="1" customWidth="1"/>
    <col min="4" max="4" width="90.140625" style="26" customWidth="1"/>
    <col min="5" max="5" width="9.140625" style="23" customWidth="1"/>
    <col min="6" max="6" width="12" style="23" bestFit="1" customWidth="1"/>
    <col min="7" max="7" width="19.42578125" style="2" customWidth="1"/>
    <col min="8" max="8" width="22" style="2" customWidth="1"/>
    <col min="9" max="16384" width="9.140625" style="15"/>
  </cols>
  <sheetData>
    <row r="2" spans="2:8">
      <c r="B2" s="4" t="s">
        <v>0</v>
      </c>
      <c r="C2" s="54"/>
      <c r="D2" s="55"/>
      <c r="E2" s="56"/>
      <c r="G2" s="3"/>
      <c r="H2" s="3"/>
    </row>
    <row r="3" spans="2:8">
      <c r="B3" s="4" t="s">
        <v>240</v>
      </c>
      <c r="C3" s="54"/>
      <c r="D3" s="55"/>
      <c r="E3" s="56"/>
      <c r="G3" s="3"/>
      <c r="H3" s="24"/>
    </row>
    <row r="4" spans="2:8">
      <c r="B4" s="4" t="s">
        <v>1</v>
      </c>
      <c r="C4" s="54"/>
      <c r="D4" s="55"/>
      <c r="E4" s="168" t="s">
        <v>238</v>
      </c>
      <c r="F4" s="168"/>
      <c r="G4" s="168"/>
      <c r="H4" s="168"/>
    </row>
    <row r="5" spans="2:8">
      <c r="B5" s="20"/>
      <c r="C5" s="57"/>
      <c r="D5" s="55"/>
      <c r="E5" s="58"/>
      <c r="F5" s="59"/>
      <c r="G5" s="60"/>
      <c r="H5" s="60"/>
    </row>
    <row r="6" spans="2:8" ht="32.25" thickBot="1">
      <c r="B6" s="61" t="s">
        <v>2</v>
      </c>
      <c r="C6" s="61" t="s">
        <v>3</v>
      </c>
      <c r="D6" s="62" t="s">
        <v>146</v>
      </c>
      <c r="E6" s="63" t="s">
        <v>4</v>
      </c>
      <c r="F6" s="63" t="s">
        <v>147</v>
      </c>
      <c r="G6" s="64" t="s">
        <v>5</v>
      </c>
      <c r="H6" s="65" t="s">
        <v>144</v>
      </c>
    </row>
    <row r="7" spans="2:8" ht="16.5" thickTop="1">
      <c r="B7" s="52"/>
      <c r="C7" s="32"/>
      <c r="D7" s="32"/>
      <c r="E7" s="52"/>
      <c r="F7" s="27">
        <f>SUM(F9:F159)</f>
        <v>2744.3667481866064</v>
      </c>
      <c r="G7" s="66"/>
      <c r="H7" s="66"/>
    </row>
    <row r="8" spans="2:8">
      <c r="B8" s="67" t="s">
        <v>6</v>
      </c>
      <c r="C8" s="34" t="s">
        <v>7</v>
      </c>
      <c r="D8" s="68"/>
      <c r="E8" s="33"/>
      <c r="F8" s="33"/>
      <c r="G8" s="35"/>
      <c r="H8" s="69"/>
    </row>
    <row r="9" spans="2:8">
      <c r="B9" s="33">
        <v>1</v>
      </c>
      <c r="C9" s="36" t="s">
        <v>8</v>
      </c>
      <c r="D9" s="36"/>
      <c r="E9" s="33" t="s">
        <v>9</v>
      </c>
      <c r="F9" s="27">
        <v>43</v>
      </c>
      <c r="G9" s="28">
        <v>48400</v>
      </c>
      <c r="H9" s="28">
        <f t="shared" ref="H9:H40" si="0">F9*G9</f>
        <v>2081200</v>
      </c>
    </row>
    <row r="10" spans="2:8">
      <c r="B10" s="33">
        <v>2</v>
      </c>
      <c r="C10" s="36" t="s">
        <v>10</v>
      </c>
      <c r="D10" s="36"/>
      <c r="E10" s="33" t="s">
        <v>11</v>
      </c>
      <c r="F10" s="27">
        <v>1</v>
      </c>
      <c r="G10" s="28">
        <v>4620000</v>
      </c>
      <c r="H10" s="28">
        <f t="shared" si="0"/>
        <v>4620000</v>
      </c>
    </row>
    <row r="11" spans="2:8">
      <c r="B11" s="33">
        <v>3</v>
      </c>
      <c r="C11" s="36" t="s">
        <v>12</v>
      </c>
      <c r="D11" s="36"/>
      <c r="E11" s="33" t="s">
        <v>11</v>
      </c>
      <c r="F11" s="27">
        <v>1</v>
      </c>
      <c r="G11" s="28">
        <v>2300000</v>
      </c>
      <c r="H11" s="28">
        <f t="shared" si="0"/>
        <v>2300000</v>
      </c>
    </row>
    <row r="12" spans="2:8">
      <c r="B12" s="33">
        <v>4</v>
      </c>
      <c r="C12" s="36" t="s">
        <v>13</v>
      </c>
      <c r="D12" s="36"/>
      <c r="E12" s="33" t="s">
        <v>11</v>
      </c>
      <c r="F12" s="27">
        <v>1</v>
      </c>
      <c r="G12" s="28">
        <v>1750000</v>
      </c>
      <c r="H12" s="28">
        <f t="shared" si="0"/>
        <v>1750000</v>
      </c>
    </row>
    <row r="13" spans="2:8">
      <c r="B13" s="33">
        <v>5</v>
      </c>
      <c r="C13" s="36" t="s">
        <v>87</v>
      </c>
      <c r="D13" s="36"/>
      <c r="E13" s="33"/>
      <c r="F13" s="27"/>
      <c r="G13" s="28">
        <v>0</v>
      </c>
      <c r="H13" s="28">
        <f t="shared" si="0"/>
        <v>0</v>
      </c>
    </row>
    <row r="14" spans="2:8">
      <c r="B14" s="70" t="s">
        <v>14</v>
      </c>
      <c r="C14" s="36" t="s">
        <v>149</v>
      </c>
      <c r="D14" s="36" t="s">
        <v>150</v>
      </c>
      <c r="E14" s="33" t="s">
        <v>15</v>
      </c>
      <c r="F14" s="27">
        <v>117.68</v>
      </c>
      <c r="G14" s="28">
        <v>8250</v>
      </c>
      <c r="H14" s="28">
        <f t="shared" si="0"/>
        <v>970860</v>
      </c>
    </row>
    <row r="15" spans="2:8">
      <c r="B15" s="33"/>
      <c r="C15" s="43"/>
      <c r="D15" s="36"/>
      <c r="E15" s="33"/>
      <c r="F15" s="27"/>
      <c r="G15" s="28">
        <v>0</v>
      </c>
      <c r="H15" s="28">
        <f t="shared" si="0"/>
        <v>0</v>
      </c>
    </row>
    <row r="16" spans="2:8">
      <c r="B16" s="67" t="s">
        <v>16</v>
      </c>
      <c r="C16" s="39" t="s">
        <v>17</v>
      </c>
      <c r="D16" s="36"/>
      <c r="E16" s="33"/>
      <c r="F16" s="27"/>
      <c r="G16" s="28">
        <v>0</v>
      </c>
      <c r="H16" s="28">
        <f t="shared" si="0"/>
        <v>0</v>
      </c>
    </row>
    <row r="17" spans="2:8">
      <c r="B17" s="33">
        <v>1</v>
      </c>
      <c r="C17" s="36" t="s">
        <v>18</v>
      </c>
      <c r="D17" s="36"/>
      <c r="E17" s="33" t="s">
        <v>19</v>
      </c>
      <c r="F17" s="27">
        <v>8.9631999999999987</v>
      </c>
      <c r="G17" s="28">
        <v>46200.000000000007</v>
      </c>
      <c r="H17" s="28">
        <f t="shared" si="0"/>
        <v>414099.84</v>
      </c>
    </row>
    <row r="18" spans="2:8">
      <c r="B18" s="33">
        <v>2</v>
      </c>
      <c r="C18" s="43" t="s">
        <v>20</v>
      </c>
      <c r="D18" s="36"/>
      <c r="E18" s="33" t="s">
        <v>19</v>
      </c>
      <c r="F18" s="27">
        <v>4.2142999999999979</v>
      </c>
      <c r="G18" s="28">
        <v>17600</v>
      </c>
      <c r="H18" s="28">
        <f t="shared" si="0"/>
        <v>74171.679999999964</v>
      </c>
    </row>
    <row r="19" spans="2:8">
      <c r="B19" s="33">
        <v>3</v>
      </c>
      <c r="C19" s="96" t="s">
        <v>222</v>
      </c>
      <c r="D19" s="36"/>
      <c r="E19" s="33" t="s">
        <v>19</v>
      </c>
      <c r="F19" s="27">
        <v>17.407139999999998</v>
      </c>
      <c r="G19" s="28">
        <v>35000</v>
      </c>
      <c r="H19" s="28">
        <f t="shared" si="0"/>
        <v>609249.89999999991</v>
      </c>
    </row>
    <row r="20" spans="2:8">
      <c r="B20" s="33">
        <v>4</v>
      </c>
      <c r="C20" s="43" t="s">
        <v>21</v>
      </c>
      <c r="D20" s="36"/>
      <c r="E20" s="33" t="s">
        <v>19</v>
      </c>
      <c r="F20" s="27">
        <v>0</v>
      </c>
      <c r="G20" s="28">
        <v>0</v>
      </c>
      <c r="H20" s="28">
        <f t="shared" si="0"/>
        <v>0</v>
      </c>
    </row>
    <row r="21" spans="2:8">
      <c r="B21" s="33">
        <v>5</v>
      </c>
      <c r="C21" s="43" t="s">
        <v>88</v>
      </c>
      <c r="D21" s="40" t="s">
        <v>199</v>
      </c>
      <c r="E21" s="33" t="s">
        <v>19</v>
      </c>
      <c r="F21" s="27">
        <v>0.53642500000000015</v>
      </c>
      <c r="G21" s="28">
        <v>734073</v>
      </c>
      <c r="H21" s="28">
        <f t="shared" si="0"/>
        <v>393775.10902500013</v>
      </c>
    </row>
    <row r="22" spans="2:8">
      <c r="B22" s="33">
        <v>6</v>
      </c>
      <c r="C22" s="43" t="s">
        <v>89</v>
      </c>
      <c r="D22" s="36"/>
      <c r="E22" s="33" t="s">
        <v>19</v>
      </c>
      <c r="F22" s="27">
        <v>0</v>
      </c>
      <c r="G22" s="28">
        <v>0</v>
      </c>
      <c r="H22" s="28">
        <f t="shared" si="0"/>
        <v>0</v>
      </c>
    </row>
    <row r="23" spans="2:8">
      <c r="B23" s="33"/>
      <c r="C23" s="43"/>
      <c r="D23" s="36"/>
      <c r="E23" s="33"/>
      <c r="F23" s="27"/>
      <c r="G23" s="28">
        <v>0</v>
      </c>
      <c r="H23" s="28">
        <f t="shared" si="0"/>
        <v>0</v>
      </c>
    </row>
    <row r="24" spans="2:8">
      <c r="B24" s="67" t="s">
        <v>22</v>
      </c>
      <c r="C24" s="73" t="s">
        <v>23</v>
      </c>
      <c r="D24" s="36"/>
      <c r="E24" s="33"/>
      <c r="F24" s="27"/>
      <c r="G24" s="28">
        <v>0</v>
      </c>
      <c r="H24" s="28">
        <f t="shared" si="0"/>
        <v>0</v>
      </c>
    </row>
    <row r="25" spans="2:8">
      <c r="B25" s="33">
        <v>1</v>
      </c>
      <c r="C25" s="43" t="s">
        <v>90</v>
      </c>
      <c r="D25" s="36"/>
      <c r="E25" s="33" t="s">
        <v>72</v>
      </c>
      <c r="F25" s="27">
        <v>8</v>
      </c>
      <c r="G25" s="28">
        <v>40000</v>
      </c>
      <c r="H25" s="28">
        <f t="shared" si="0"/>
        <v>320000</v>
      </c>
    </row>
    <row r="26" spans="2:8">
      <c r="B26" s="33">
        <v>2</v>
      </c>
      <c r="C26" s="43" t="s">
        <v>24</v>
      </c>
      <c r="D26" s="40" t="s">
        <v>152</v>
      </c>
      <c r="E26" s="33" t="s">
        <v>19</v>
      </c>
      <c r="F26" s="27">
        <v>0</v>
      </c>
      <c r="G26" s="28">
        <v>0</v>
      </c>
      <c r="H26" s="28">
        <f t="shared" si="0"/>
        <v>0</v>
      </c>
    </row>
    <row r="27" spans="2:8">
      <c r="B27" s="33"/>
      <c r="C27" s="43"/>
      <c r="D27" s="36"/>
      <c r="E27" s="33"/>
      <c r="F27" s="27"/>
      <c r="G27" s="28">
        <v>0</v>
      </c>
      <c r="H27" s="28">
        <f t="shared" si="0"/>
        <v>0</v>
      </c>
    </row>
    <row r="28" spans="2:8">
      <c r="B28" s="67" t="s">
        <v>25</v>
      </c>
      <c r="C28" s="73" t="s">
        <v>26</v>
      </c>
      <c r="D28" s="36"/>
      <c r="E28" s="33"/>
      <c r="F28" s="27"/>
      <c r="G28" s="28">
        <v>0</v>
      </c>
      <c r="H28" s="28">
        <f t="shared" si="0"/>
        <v>0</v>
      </c>
    </row>
    <row r="29" spans="2:8">
      <c r="B29" s="33">
        <v>1</v>
      </c>
      <c r="C29" s="43" t="s">
        <v>27</v>
      </c>
      <c r="D29" s="40" t="s">
        <v>153</v>
      </c>
      <c r="E29" s="33" t="s">
        <v>19</v>
      </c>
      <c r="F29" s="27">
        <v>3.5089000000000001</v>
      </c>
      <c r="G29" s="28">
        <v>4393902.2496376811</v>
      </c>
      <c r="H29" s="28">
        <f t="shared" si="0"/>
        <v>15417763.60375366</v>
      </c>
    </row>
    <row r="30" spans="2:8">
      <c r="B30" s="33">
        <v>2</v>
      </c>
      <c r="C30" s="43" t="s">
        <v>91</v>
      </c>
      <c r="D30" s="40" t="s">
        <v>153</v>
      </c>
      <c r="E30" s="33" t="s">
        <v>19</v>
      </c>
      <c r="F30" s="27">
        <v>1.24</v>
      </c>
      <c r="G30" s="28">
        <v>4433941.9759043837</v>
      </c>
      <c r="H30" s="28">
        <f t="shared" si="0"/>
        <v>5498088.0501214359</v>
      </c>
    </row>
    <row r="31" spans="2:8">
      <c r="B31" s="33">
        <v>3</v>
      </c>
      <c r="C31" s="43" t="s">
        <v>142</v>
      </c>
      <c r="D31" s="40" t="s">
        <v>153</v>
      </c>
      <c r="E31" s="33" t="s">
        <v>19</v>
      </c>
      <c r="F31" s="27">
        <v>3.693171</v>
      </c>
      <c r="G31" s="28">
        <v>6358828.6774596237</v>
      </c>
      <c r="H31" s="28">
        <f t="shared" si="0"/>
        <v>23484241.665562235</v>
      </c>
    </row>
    <row r="32" spans="2:8">
      <c r="B32" s="33">
        <v>4</v>
      </c>
      <c r="C32" s="43" t="s">
        <v>151</v>
      </c>
      <c r="D32" s="40" t="s">
        <v>153</v>
      </c>
      <c r="E32" s="33" t="s">
        <v>19</v>
      </c>
      <c r="F32" s="27">
        <v>2.3545132857142899</v>
      </c>
      <c r="G32" s="28">
        <v>5951767.0005614944</v>
      </c>
      <c r="H32" s="28">
        <f t="shared" si="0"/>
        <v>14013514.476297928</v>
      </c>
    </row>
    <row r="33" spans="2:8">
      <c r="B33" s="33">
        <v>5</v>
      </c>
      <c r="C33" s="43" t="s">
        <v>94</v>
      </c>
      <c r="D33" s="40" t="s">
        <v>153</v>
      </c>
      <c r="E33" s="33" t="s">
        <v>19</v>
      </c>
      <c r="F33" s="27">
        <v>3.1909999999999998</v>
      </c>
      <c r="G33" s="28">
        <v>6641223.2256333828</v>
      </c>
      <c r="H33" s="28">
        <f t="shared" si="0"/>
        <v>21192143.312996123</v>
      </c>
    </row>
    <row r="34" spans="2:8">
      <c r="B34" s="33">
        <v>6</v>
      </c>
      <c r="C34" s="43" t="s">
        <v>95</v>
      </c>
      <c r="D34" s="40" t="s">
        <v>154</v>
      </c>
      <c r="E34" s="33" t="s">
        <v>19</v>
      </c>
      <c r="F34" s="27">
        <v>0</v>
      </c>
      <c r="G34" s="28">
        <v>0</v>
      </c>
      <c r="H34" s="28">
        <f t="shared" si="0"/>
        <v>0</v>
      </c>
    </row>
    <row r="35" spans="2:8">
      <c r="B35" s="33">
        <v>7</v>
      </c>
      <c r="C35" s="43" t="s">
        <v>96</v>
      </c>
      <c r="D35" s="40" t="s">
        <v>153</v>
      </c>
      <c r="E35" s="33" t="s">
        <v>19</v>
      </c>
      <c r="F35" s="27">
        <v>1.1747780000000001</v>
      </c>
      <c r="G35" s="28">
        <v>4089414.2159624156</v>
      </c>
      <c r="H35" s="28">
        <f t="shared" si="0"/>
        <v>4804153.8537998954</v>
      </c>
    </row>
    <row r="36" spans="2:8">
      <c r="B36" s="33">
        <v>8</v>
      </c>
      <c r="C36" s="43" t="s">
        <v>231</v>
      </c>
      <c r="D36" s="40" t="s">
        <v>230</v>
      </c>
      <c r="E36" s="33" t="s">
        <v>19</v>
      </c>
      <c r="F36" s="27">
        <v>4.6419040000000003</v>
      </c>
      <c r="G36" s="28">
        <v>1376964.7149999999</v>
      </c>
      <c r="H36" s="28">
        <f t="shared" si="0"/>
        <v>6391738.0184173593</v>
      </c>
    </row>
    <row r="37" spans="2:8">
      <c r="B37" s="33">
        <v>9</v>
      </c>
      <c r="C37" s="43" t="s">
        <v>229</v>
      </c>
      <c r="D37" s="40" t="s">
        <v>153</v>
      </c>
      <c r="E37" s="33" t="s">
        <v>19</v>
      </c>
      <c r="F37" s="27">
        <v>7.2264840000000001</v>
      </c>
      <c r="G37" s="28">
        <v>3517022.3150517368</v>
      </c>
      <c r="H37" s="28">
        <f t="shared" si="0"/>
        <v>25415705.487364337</v>
      </c>
    </row>
    <row r="38" spans="2:8">
      <c r="B38" s="33">
        <v>10</v>
      </c>
      <c r="C38" s="43" t="s">
        <v>97</v>
      </c>
      <c r="D38" s="40" t="s">
        <v>155</v>
      </c>
      <c r="E38" s="33" t="s">
        <v>19</v>
      </c>
      <c r="F38" s="27">
        <v>2.13903</v>
      </c>
      <c r="G38" s="28">
        <v>4173275.67736329</v>
      </c>
      <c r="H38" s="28">
        <f t="shared" si="0"/>
        <v>8926761.8721503988</v>
      </c>
    </row>
    <row r="39" spans="2:8" ht="30.75">
      <c r="B39" s="33">
        <v>11</v>
      </c>
      <c r="C39" s="43" t="s">
        <v>224</v>
      </c>
      <c r="D39" s="40"/>
      <c r="E39" s="33" t="s">
        <v>19</v>
      </c>
      <c r="F39" s="27">
        <v>0.38250000000000001</v>
      </c>
      <c r="G39" s="28">
        <v>6358828.6774596237</v>
      </c>
      <c r="H39" s="28">
        <f t="shared" si="0"/>
        <v>2432251.969128306</v>
      </c>
    </row>
    <row r="40" spans="2:8">
      <c r="B40" s="33">
        <v>12</v>
      </c>
      <c r="C40" s="43" t="s">
        <v>228</v>
      </c>
      <c r="D40" s="40"/>
      <c r="E40" s="33" t="s">
        <v>19</v>
      </c>
      <c r="F40" s="27">
        <v>8.1692307692307703E-2</v>
      </c>
      <c r="G40" s="28">
        <v>6641223.2256333828</v>
      </c>
      <c r="H40" s="28">
        <f t="shared" si="0"/>
        <v>542536.85120174254</v>
      </c>
    </row>
    <row r="41" spans="2:8">
      <c r="B41" s="33"/>
      <c r="C41" s="43"/>
      <c r="D41" s="40"/>
      <c r="E41" s="33"/>
      <c r="F41" s="27"/>
      <c r="G41" s="28">
        <v>0</v>
      </c>
      <c r="H41" s="28"/>
    </row>
    <row r="42" spans="2:8">
      <c r="B42" s="33"/>
      <c r="C42" s="43"/>
      <c r="D42" s="36"/>
      <c r="E42" s="33"/>
      <c r="F42" s="27"/>
      <c r="G42" s="28">
        <v>0</v>
      </c>
      <c r="H42" s="28">
        <f t="shared" ref="H42:H76" si="1">F42*G42</f>
        <v>0</v>
      </c>
    </row>
    <row r="43" spans="2:8">
      <c r="B43" s="67" t="s">
        <v>28</v>
      </c>
      <c r="C43" s="73" t="s">
        <v>29</v>
      </c>
      <c r="D43" s="36"/>
      <c r="E43" s="33"/>
      <c r="F43" s="27"/>
      <c r="G43" s="28">
        <v>0</v>
      </c>
      <c r="H43" s="28">
        <f t="shared" si="1"/>
        <v>0</v>
      </c>
    </row>
    <row r="44" spans="2:8">
      <c r="B44" s="67"/>
      <c r="C44" s="73" t="s">
        <v>98</v>
      </c>
      <c r="D44" s="36"/>
      <c r="E44" s="33"/>
      <c r="F44" s="27"/>
      <c r="G44" s="28">
        <v>0</v>
      </c>
      <c r="H44" s="28">
        <f t="shared" si="1"/>
        <v>0</v>
      </c>
    </row>
    <row r="45" spans="2:8">
      <c r="B45" s="33">
        <v>1</v>
      </c>
      <c r="C45" s="43" t="s">
        <v>99</v>
      </c>
      <c r="D45" s="40" t="s">
        <v>156</v>
      </c>
      <c r="E45" s="33" t="s">
        <v>15</v>
      </c>
      <c r="F45" s="27">
        <v>4.5</v>
      </c>
      <c r="G45" s="28">
        <v>185851.24346249999</v>
      </c>
      <c r="H45" s="28">
        <f t="shared" si="1"/>
        <v>836330.59558124992</v>
      </c>
    </row>
    <row r="46" spans="2:8">
      <c r="B46" s="33">
        <v>2</v>
      </c>
      <c r="C46" s="43" t="s">
        <v>100</v>
      </c>
      <c r="D46" s="40"/>
      <c r="E46" s="33"/>
      <c r="F46" s="27"/>
      <c r="G46" s="28">
        <v>0</v>
      </c>
      <c r="H46" s="28">
        <f t="shared" si="1"/>
        <v>0</v>
      </c>
    </row>
    <row r="47" spans="2:8">
      <c r="B47" s="33">
        <v>3</v>
      </c>
      <c r="C47" s="43" t="s">
        <v>101</v>
      </c>
      <c r="D47" s="40" t="s">
        <v>157</v>
      </c>
      <c r="E47" s="33" t="s">
        <v>15</v>
      </c>
      <c r="F47" s="27">
        <v>54.985378867000001</v>
      </c>
      <c r="G47" s="28">
        <v>164293.85424375001</v>
      </c>
      <c r="H47" s="28">
        <f t="shared" si="1"/>
        <v>9033759.8211122714</v>
      </c>
    </row>
    <row r="48" spans="2:8">
      <c r="B48" s="33">
        <v>4</v>
      </c>
      <c r="C48" s="43" t="s">
        <v>102</v>
      </c>
      <c r="D48" s="40" t="s">
        <v>158</v>
      </c>
      <c r="E48" s="33" t="s">
        <v>15</v>
      </c>
      <c r="F48" s="27">
        <v>2.7731172659999999</v>
      </c>
      <c r="G48" s="28">
        <v>178460.1385875</v>
      </c>
      <c r="H48" s="28">
        <f t="shared" si="1"/>
        <v>494890.89160974906</v>
      </c>
    </row>
    <row r="49" spans="2:8">
      <c r="B49" s="33">
        <v>5</v>
      </c>
      <c r="C49" s="43" t="s">
        <v>103</v>
      </c>
      <c r="D49" s="40" t="s">
        <v>157</v>
      </c>
      <c r="E49" s="33" t="s">
        <v>15</v>
      </c>
      <c r="F49" s="27">
        <v>9.5839976869000019</v>
      </c>
      <c r="G49" s="28">
        <v>236129.1304625</v>
      </c>
      <c r="H49" s="28">
        <f t="shared" si="1"/>
        <v>2263061.0401623086</v>
      </c>
    </row>
    <row r="50" spans="2:8">
      <c r="B50" s="33">
        <v>6</v>
      </c>
      <c r="C50" s="43" t="s">
        <v>232</v>
      </c>
      <c r="D50" s="40" t="s">
        <v>233</v>
      </c>
      <c r="E50" s="33" t="s">
        <v>9</v>
      </c>
      <c r="F50" s="27">
        <v>7.7</v>
      </c>
      <c r="G50" s="28">
        <v>32177.119821000004</v>
      </c>
      <c r="H50" s="28">
        <f t="shared" si="1"/>
        <v>247763.82262170003</v>
      </c>
    </row>
    <row r="51" spans="2:8">
      <c r="B51" s="33">
        <v>7</v>
      </c>
      <c r="C51" s="43" t="s">
        <v>234</v>
      </c>
      <c r="D51" s="40" t="s">
        <v>156</v>
      </c>
      <c r="E51" s="33" t="s">
        <v>15</v>
      </c>
      <c r="F51" s="27">
        <v>2.5499999999999998</v>
      </c>
      <c r="G51" s="28">
        <v>164293.85424375001</v>
      </c>
      <c r="H51" s="28">
        <f t="shared" si="1"/>
        <v>418949.3283215625</v>
      </c>
    </row>
    <row r="52" spans="2:8">
      <c r="B52" s="67"/>
      <c r="C52" s="73" t="s">
        <v>104</v>
      </c>
      <c r="D52" s="40"/>
      <c r="E52" s="33"/>
      <c r="F52" s="27"/>
      <c r="G52" s="28">
        <v>0</v>
      </c>
      <c r="H52" s="28">
        <f t="shared" si="1"/>
        <v>0</v>
      </c>
    </row>
    <row r="53" spans="2:8">
      <c r="B53" s="33">
        <v>1</v>
      </c>
      <c r="C53" s="43" t="s">
        <v>101</v>
      </c>
      <c r="D53" s="40" t="s">
        <v>157</v>
      </c>
      <c r="E53" s="33" t="s">
        <v>15</v>
      </c>
      <c r="F53" s="27">
        <v>54.879509729900001</v>
      </c>
      <c r="G53" s="28">
        <v>164293.85424375001</v>
      </c>
      <c r="H53" s="28">
        <f t="shared" si="1"/>
        <v>9016366.1725326516</v>
      </c>
    </row>
    <row r="54" spans="2:8">
      <c r="B54" s="33">
        <v>2</v>
      </c>
      <c r="C54" s="43" t="s">
        <v>102</v>
      </c>
      <c r="D54" s="40" t="s">
        <v>158</v>
      </c>
      <c r="E54" s="33" t="s">
        <v>15</v>
      </c>
      <c r="F54" s="27">
        <v>2.7732250000000001</v>
      </c>
      <c r="G54" s="28">
        <v>178460.1385875</v>
      </c>
      <c r="H54" s="28">
        <f t="shared" si="1"/>
        <v>494910.11783431971</v>
      </c>
    </row>
    <row r="55" spans="2:8">
      <c r="B55" s="33"/>
      <c r="C55" s="43"/>
      <c r="D55" s="49"/>
      <c r="E55" s="33"/>
      <c r="F55" s="27"/>
      <c r="G55" s="28">
        <v>0</v>
      </c>
      <c r="H55" s="28">
        <f t="shared" si="1"/>
        <v>0</v>
      </c>
    </row>
    <row r="56" spans="2:8">
      <c r="B56" s="67" t="s">
        <v>30</v>
      </c>
      <c r="C56" s="73" t="s">
        <v>31</v>
      </c>
      <c r="D56" s="40"/>
      <c r="E56" s="33"/>
      <c r="F56" s="27"/>
      <c r="G56" s="28">
        <v>0</v>
      </c>
      <c r="H56" s="28">
        <f t="shared" si="1"/>
        <v>0</v>
      </c>
    </row>
    <row r="57" spans="2:8">
      <c r="B57" s="67"/>
      <c r="C57" s="73" t="s">
        <v>98</v>
      </c>
      <c r="D57" s="40"/>
      <c r="E57" s="33"/>
      <c r="F57" s="27"/>
      <c r="G57" s="28">
        <v>0</v>
      </c>
      <c r="H57" s="28">
        <f t="shared" si="1"/>
        <v>0</v>
      </c>
    </row>
    <row r="58" spans="2:8">
      <c r="B58" s="33">
        <v>1</v>
      </c>
      <c r="C58" s="43" t="s">
        <v>102</v>
      </c>
      <c r="D58" s="40" t="s">
        <v>159</v>
      </c>
      <c r="E58" s="33" t="s">
        <v>15</v>
      </c>
      <c r="F58" s="27">
        <v>11.8163622412</v>
      </c>
      <c r="G58" s="28">
        <v>181500.00000000003</v>
      </c>
      <c r="H58" s="28">
        <f t="shared" si="1"/>
        <v>2144669.7467778004</v>
      </c>
    </row>
    <row r="59" spans="2:8">
      <c r="B59" s="33">
        <v>2</v>
      </c>
      <c r="C59" s="43" t="s">
        <v>105</v>
      </c>
      <c r="D59" s="40" t="s">
        <v>160</v>
      </c>
      <c r="E59" s="33" t="s">
        <v>200</v>
      </c>
      <c r="F59" s="27">
        <v>32.455124400000003</v>
      </c>
      <c r="G59" s="28">
        <v>32177.119821000004</v>
      </c>
      <c r="H59" s="28">
        <f t="shared" si="1"/>
        <v>1044312.426624261</v>
      </c>
    </row>
    <row r="60" spans="2:8">
      <c r="B60" s="67"/>
      <c r="C60" s="73" t="s">
        <v>104</v>
      </c>
      <c r="D60" s="40"/>
      <c r="E60" s="33"/>
      <c r="F60" s="27"/>
      <c r="G60" s="28">
        <v>0</v>
      </c>
      <c r="H60" s="28">
        <f t="shared" si="1"/>
        <v>0</v>
      </c>
    </row>
    <row r="61" spans="2:8">
      <c r="B61" s="33">
        <v>1</v>
      </c>
      <c r="C61" s="43" t="s">
        <v>102</v>
      </c>
      <c r="D61" s="40" t="s">
        <v>159</v>
      </c>
      <c r="E61" s="33" t="s">
        <v>15</v>
      </c>
      <c r="F61" s="27">
        <v>11.8163622412</v>
      </c>
      <c r="G61" s="28">
        <v>181500.00000000003</v>
      </c>
      <c r="H61" s="28">
        <f t="shared" si="1"/>
        <v>2144669.7467778004</v>
      </c>
    </row>
    <row r="62" spans="2:8">
      <c r="B62" s="33">
        <v>2</v>
      </c>
      <c r="C62" s="43" t="s">
        <v>105</v>
      </c>
      <c r="D62" s="40" t="s">
        <v>160</v>
      </c>
      <c r="E62" s="33" t="str">
        <f>E59</f>
        <v>m1</v>
      </c>
      <c r="F62" s="27">
        <v>36.625</v>
      </c>
      <c r="G62" s="28">
        <v>32177.119821000004</v>
      </c>
      <c r="H62" s="28">
        <f t="shared" si="1"/>
        <v>1178487.0134441252</v>
      </c>
    </row>
    <row r="63" spans="2:8">
      <c r="B63" s="33"/>
      <c r="C63" s="43"/>
      <c r="D63" s="40"/>
      <c r="E63" s="33"/>
      <c r="F63" s="27"/>
      <c r="G63" s="28">
        <v>0</v>
      </c>
      <c r="H63" s="28">
        <f t="shared" si="1"/>
        <v>0</v>
      </c>
    </row>
    <row r="64" spans="2:8">
      <c r="B64" s="67" t="s">
        <v>32</v>
      </c>
      <c r="C64" s="73" t="s">
        <v>33</v>
      </c>
      <c r="D64" s="40"/>
      <c r="E64" s="33"/>
      <c r="F64" s="27"/>
      <c r="G64" s="28">
        <v>0</v>
      </c>
      <c r="H64" s="28">
        <f t="shared" si="1"/>
        <v>0</v>
      </c>
    </row>
    <row r="65" spans="2:8">
      <c r="B65" s="45">
        <v>1</v>
      </c>
      <c r="C65" s="36" t="s">
        <v>34</v>
      </c>
      <c r="D65" s="36" t="s">
        <v>250</v>
      </c>
      <c r="E65" s="45" t="s">
        <v>15</v>
      </c>
      <c r="F65" s="46">
        <v>99.438039730499995</v>
      </c>
      <c r="G65" s="28">
        <v>66150</v>
      </c>
      <c r="H65" s="28">
        <f t="shared" si="1"/>
        <v>6577826.3281725748</v>
      </c>
    </row>
    <row r="66" spans="2:8">
      <c r="B66" s="33">
        <v>2</v>
      </c>
      <c r="C66" s="43" t="s">
        <v>106</v>
      </c>
      <c r="D66" s="36" t="s">
        <v>251</v>
      </c>
      <c r="E66" s="33" t="s">
        <v>9</v>
      </c>
      <c r="F66" s="27">
        <v>116.36</v>
      </c>
      <c r="G66" s="28">
        <v>22000</v>
      </c>
      <c r="H66" s="28">
        <f t="shared" si="1"/>
        <v>2559920</v>
      </c>
    </row>
    <row r="67" spans="2:8">
      <c r="B67" s="45">
        <v>3</v>
      </c>
      <c r="C67" s="36" t="s">
        <v>35</v>
      </c>
      <c r="D67" s="36" t="s">
        <v>252</v>
      </c>
      <c r="E67" s="45" t="s">
        <v>15</v>
      </c>
      <c r="F67" s="46">
        <v>15.239649999999999</v>
      </c>
      <c r="G67" s="28">
        <v>92750</v>
      </c>
      <c r="H67" s="28">
        <f t="shared" si="1"/>
        <v>1413477.5374999999</v>
      </c>
    </row>
    <row r="68" spans="2:8">
      <c r="B68" s="33">
        <v>4</v>
      </c>
      <c r="C68" s="43" t="s">
        <v>36</v>
      </c>
      <c r="D68" s="36" t="s">
        <v>161</v>
      </c>
      <c r="E68" s="33" t="s">
        <v>15</v>
      </c>
      <c r="F68" s="27">
        <v>85.774653999999984</v>
      </c>
      <c r="G68" s="28">
        <v>85000</v>
      </c>
      <c r="H68" s="28">
        <f t="shared" si="1"/>
        <v>7290845.5899999989</v>
      </c>
    </row>
    <row r="69" spans="2:8">
      <c r="B69" s="33"/>
      <c r="C69" s="43"/>
      <c r="D69" s="36"/>
      <c r="E69" s="33"/>
      <c r="F69" s="27"/>
      <c r="G69" s="28">
        <v>0</v>
      </c>
      <c r="H69" s="28">
        <f t="shared" si="1"/>
        <v>0</v>
      </c>
    </row>
    <row r="70" spans="2:8">
      <c r="B70" s="67" t="s">
        <v>37</v>
      </c>
      <c r="C70" s="73" t="s">
        <v>38</v>
      </c>
      <c r="D70" s="36"/>
      <c r="E70" s="33"/>
      <c r="F70" s="27"/>
      <c r="G70" s="28">
        <v>0</v>
      </c>
      <c r="H70" s="28">
        <f t="shared" si="1"/>
        <v>0</v>
      </c>
    </row>
    <row r="71" spans="2:8" ht="30">
      <c r="B71" s="33">
        <v>1</v>
      </c>
      <c r="C71" s="36" t="s">
        <v>39</v>
      </c>
      <c r="D71" s="36" t="s">
        <v>165</v>
      </c>
      <c r="E71" s="33" t="s">
        <v>15</v>
      </c>
      <c r="F71" s="27">
        <v>189.82639999999998</v>
      </c>
      <c r="G71" s="28">
        <v>96580.000000000015</v>
      </c>
      <c r="H71" s="28">
        <f t="shared" si="1"/>
        <v>18333433.712000001</v>
      </c>
    </row>
    <row r="72" spans="2:8">
      <c r="B72" s="33">
        <v>2</v>
      </c>
      <c r="C72" s="43" t="s">
        <v>107</v>
      </c>
      <c r="D72" s="36" t="s">
        <v>162</v>
      </c>
      <c r="E72" s="33" t="s">
        <v>15</v>
      </c>
      <c r="F72" s="27">
        <v>19.71</v>
      </c>
      <c r="G72" s="28">
        <v>74506.753125000017</v>
      </c>
      <c r="H72" s="28">
        <f t="shared" si="1"/>
        <v>1468528.1040937505</v>
      </c>
    </row>
    <row r="73" spans="2:8">
      <c r="B73" s="33">
        <v>3</v>
      </c>
      <c r="C73" s="43" t="s">
        <v>40</v>
      </c>
      <c r="D73" s="36" t="s">
        <v>163</v>
      </c>
      <c r="E73" s="33" t="s">
        <v>15</v>
      </c>
      <c r="F73" s="27">
        <v>376.04644999999999</v>
      </c>
      <c r="G73" s="28">
        <v>64465.14375000001</v>
      </c>
      <c r="H73" s="28">
        <f t="shared" si="1"/>
        <v>24241888.455927189</v>
      </c>
    </row>
    <row r="74" spans="2:8">
      <c r="B74" s="33">
        <v>4</v>
      </c>
      <c r="C74" s="43" t="s">
        <v>41</v>
      </c>
      <c r="D74" s="36" t="s">
        <v>164</v>
      </c>
      <c r="E74" s="33" t="s">
        <v>15</v>
      </c>
      <c r="F74" s="27">
        <v>345.42019999999997</v>
      </c>
      <c r="G74" s="28">
        <v>26056.360312500001</v>
      </c>
      <c r="H74" s="28">
        <f t="shared" si="1"/>
        <v>9000393.1904158127</v>
      </c>
    </row>
    <row r="75" spans="2:8">
      <c r="B75" s="33">
        <v>5</v>
      </c>
      <c r="C75" s="43" t="s">
        <v>225</v>
      </c>
      <c r="D75" s="36"/>
      <c r="E75" s="33" t="s">
        <v>15</v>
      </c>
      <c r="F75" s="27">
        <v>41.145000000000003</v>
      </c>
      <c r="G75" s="28">
        <v>64465.14375000001</v>
      </c>
      <c r="H75" s="28">
        <f t="shared" si="1"/>
        <v>2652418.3395937504</v>
      </c>
    </row>
    <row r="76" spans="2:8">
      <c r="B76" s="33">
        <v>6</v>
      </c>
      <c r="C76" s="43" t="s">
        <v>226</v>
      </c>
      <c r="D76" s="36"/>
      <c r="E76" s="33" t="s">
        <v>15</v>
      </c>
      <c r="F76" s="27">
        <v>41.145000000000003</v>
      </c>
      <c r="G76" s="28">
        <v>26056.360312500001</v>
      </c>
      <c r="H76" s="28">
        <f t="shared" si="1"/>
        <v>1072088.9450578126</v>
      </c>
    </row>
    <row r="77" spans="2:8">
      <c r="B77" s="33"/>
      <c r="C77" s="43"/>
      <c r="D77" s="36"/>
      <c r="E77" s="33"/>
      <c r="F77" s="27"/>
      <c r="G77" s="28">
        <v>0</v>
      </c>
      <c r="H77" s="28">
        <f>F77*G77</f>
        <v>0</v>
      </c>
    </row>
    <row r="78" spans="2:8">
      <c r="B78" s="67" t="s">
        <v>42</v>
      </c>
      <c r="C78" s="73" t="s">
        <v>43</v>
      </c>
      <c r="D78" s="36"/>
      <c r="E78" s="33"/>
      <c r="F78" s="27"/>
      <c r="G78" s="28">
        <v>0</v>
      </c>
      <c r="H78" s="28">
        <f>F78*G78</f>
        <v>0</v>
      </c>
    </row>
    <row r="79" spans="2:8">
      <c r="B79" s="33">
        <v>1</v>
      </c>
      <c r="C79" s="43" t="s">
        <v>108</v>
      </c>
      <c r="D79" s="40" t="s">
        <v>256</v>
      </c>
      <c r="E79" s="33" t="s">
        <v>15</v>
      </c>
      <c r="F79" s="27">
        <v>54</v>
      </c>
      <c r="G79" s="28">
        <v>110000</v>
      </c>
      <c r="H79" s="28">
        <f>F79*G79</f>
        <v>5940000</v>
      </c>
    </row>
    <row r="80" spans="2:8">
      <c r="B80" s="33">
        <v>2</v>
      </c>
      <c r="C80" s="36" t="s">
        <v>109</v>
      </c>
      <c r="D80" s="42" t="s">
        <v>255</v>
      </c>
      <c r="E80" s="33" t="s">
        <v>15</v>
      </c>
      <c r="F80" s="27">
        <v>55</v>
      </c>
      <c r="G80" s="28">
        <v>95000</v>
      </c>
      <c r="H80" s="28">
        <f>F80*G80</f>
        <v>5225000</v>
      </c>
    </row>
    <row r="81" spans="2:8">
      <c r="B81" s="33">
        <v>3</v>
      </c>
      <c r="C81" s="43" t="s">
        <v>138</v>
      </c>
      <c r="D81" s="36"/>
      <c r="E81" s="33" t="s">
        <v>9</v>
      </c>
      <c r="F81" s="27">
        <v>25</v>
      </c>
      <c r="G81" s="28">
        <v>30000</v>
      </c>
      <c r="H81" s="28">
        <f>F81*G81</f>
        <v>750000</v>
      </c>
    </row>
    <row r="82" spans="2:8">
      <c r="B82" s="33">
        <v>4</v>
      </c>
      <c r="C82" s="43" t="s">
        <v>110</v>
      </c>
      <c r="D82" s="36"/>
      <c r="E82" s="33" t="s">
        <v>9</v>
      </c>
      <c r="F82" s="27">
        <v>5</v>
      </c>
      <c r="G82" s="28">
        <v>48000</v>
      </c>
      <c r="H82" s="28">
        <f t="shared" ref="H82:H149" si="2">F82*G82</f>
        <v>240000</v>
      </c>
    </row>
    <row r="83" spans="2:8">
      <c r="B83" s="33"/>
      <c r="C83" s="43"/>
      <c r="D83" s="36"/>
      <c r="E83" s="33"/>
      <c r="F83" s="27"/>
      <c r="G83" s="28">
        <v>0</v>
      </c>
      <c r="H83" s="28">
        <f t="shared" si="2"/>
        <v>0</v>
      </c>
    </row>
    <row r="84" spans="2:8">
      <c r="B84" s="67" t="s">
        <v>45</v>
      </c>
      <c r="C84" s="73" t="s">
        <v>46</v>
      </c>
      <c r="D84" s="36"/>
      <c r="E84" s="33"/>
      <c r="F84" s="27"/>
      <c r="G84" s="28">
        <v>0</v>
      </c>
      <c r="H84" s="28">
        <f t="shared" si="2"/>
        <v>0</v>
      </c>
    </row>
    <row r="85" spans="2:8">
      <c r="B85" s="67">
        <v>1</v>
      </c>
      <c r="C85" s="73" t="s">
        <v>111</v>
      </c>
      <c r="D85" s="36"/>
      <c r="E85" s="33"/>
      <c r="F85" s="27"/>
      <c r="G85" s="28">
        <v>0</v>
      </c>
      <c r="H85" s="28">
        <f t="shared" si="2"/>
        <v>0</v>
      </c>
    </row>
    <row r="86" spans="2:8" ht="30">
      <c r="B86" s="33"/>
      <c r="C86" s="36" t="s">
        <v>112</v>
      </c>
      <c r="D86" s="40" t="s">
        <v>244</v>
      </c>
      <c r="E86" s="33" t="s">
        <v>48</v>
      </c>
      <c r="F86" s="27">
        <v>1</v>
      </c>
      <c r="G86" s="28">
        <v>8004000</v>
      </c>
      <c r="H86" s="28">
        <f t="shared" si="2"/>
        <v>8004000</v>
      </c>
    </row>
    <row r="87" spans="2:8" ht="15" customHeight="1">
      <c r="B87" s="33"/>
      <c r="C87" s="43" t="s">
        <v>86</v>
      </c>
      <c r="D87" s="40" t="s">
        <v>245</v>
      </c>
      <c r="E87" s="33" t="s">
        <v>48</v>
      </c>
      <c r="F87" s="27">
        <v>2</v>
      </c>
      <c r="G87" s="28">
        <v>861000</v>
      </c>
      <c r="H87" s="28">
        <f t="shared" si="2"/>
        <v>1722000</v>
      </c>
    </row>
    <row r="88" spans="2:8" ht="30">
      <c r="B88" s="33"/>
      <c r="C88" s="36" t="s">
        <v>113</v>
      </c>
      <c r="D88" s="40" t="s">
        <v>246</v>
      </c>
      <c r="E88" s="33" t="s">
        <v>48</v>
      </c>
      <c r="F88" s="27">
        <v>1</v>
      </c>
      <c r="G88" s="28">
        <v>2283750</v>
      </c>
      <c r="H88" s="28">
        <f t="shared" si="2"/>
        <v>2283750</v>
      </c>
    </row>
    <row r="89" spans="2:8" ht="30">
      <c r="B89" s="33"/>
      <c r="C89" s="36" t="s">
        <v>114</v>
      </c>
      <c r="D89" s="40" t="s">
        <v>246</v>
      </c>
      <c r="E89" s="33" t="s">
        <v>48</v>
      </c>
      <c r="F89" s="27">
        <v>1</v>
      </c>
      <c r="G89" s="28">
        <v>4888350</v>
      </c>
      <c r="H89" s="28">
        <f t="shared" si="2"/>
        <v>4888350</v>
      </c>
    </row>
    <row r="90" spans="2:8" ht="30">
      <c r="B90" s="33"/>
      <c r="C90" s="36" t="s">
        <v>134</v>
      </c>
      <c r="D90" s="40" t="s">
        <v>246</v>
      </c>
      <c r="E90" s="33" t="s">
        <v>48</v>
      </c>
      <c r="F90" s="27">
        <v>1</v>
      </c>
      <c r="G90" s="28">
        <v>6214400</v>
      </c>
      <c r="H90" s="28">
        <f t="shared" si="2"/>
        <v>6214400</v>
      </c>
    </row>
    <row r="91" spans="2:8">
      <c r="B91" s="67">
        <v>2</v>
      </c>
      <c r="C91" s="73" t="s">
        <v>115</v>
      </c>
      <c r="D91" s="36"/>
      <c r="E91" s="33"/>
      <c r="F91" s="27"/>
      <c r="G91" s="28">
        <v>0</v>
      </c>
      <c r="H91" s="28"/>
    </row>
    <row r="92" spans="2:8">
      <c r="B92" s="33"/>
      <c r="C92" s="43" t="s">
        <v>86</v>
      </c>
      <c r="D92" s="40" t="s">
        <v>253</v>
      </c>
      <c r="E92" s="33" t="s">
        <v>48</v>
      </c>
      <c r="F92" s="27">
        <v>2</v>
      </c>
      <c r="G92" s="28">
        <v>1650000.0000000002</v>
      </c>
      <c r="H92" s="28">
        <f t="shared" si="2"/>
        <v>3300000.0000000005</v>
      </c>
    </row>
    <row r="93" spans="2:8">
      <c r="B93" s="67">
        <v>3</v>
      </c>
      <c r="C93" s="73" t="s">
        <v>49</v>
      </c>
      <c r="D93" s="36"/>
      <c r="E93" s="33"/>
      <c r="F93" s="27"/>
      <c r="G93" s="28">
        <v>0</v>
      </c>
      <c r="H93" s="28"/>
    </row>
    <row r="94" spans="2:8">
      <c r="B94" s="70" t="s">
        <v>14</v>
      </c>
      <c r="C94" s="43" t="s">
        <v>51</v>
      </c>
      <c r="D94" s="40" t="s">
        <v>190</v>
      </c>
      <c r="E94" s="33" t="s">
        <v>50</v>
      </c>
      <c r="F94" s="27">
        <v>2</v>
      </c>
      <c r="G94" s="28">
        <v>346500</v>
      </c>
      <c r="H94" s="28">
        <f t="shared" si="2"/>
        <v>693000</v>
      </c>
    </row>
    <row r="95" spans="2:8">
      <c r="B95" s="70" t="s">
        <v>14</v>
      </c>
      <c r="C95" s="43" t="s">
        <v>52</v>
      </c>
      <c r="D95" s="40" t="s">
        <v>191</v>
      </c>
      <c r="E95" s="33" t="s">
        <v>50</v>
      </c>
      <c r="F95" s="27">
        <v>6</v>
      </c>
      <c r="G95" s="28">
        <v>54560.000000000007</v>
      </c>
      <c r="H95" s="28">
        <f t="shared" si="2"/>
        <v>327360.00000000006</v>
      </c>
    </row>
    <row r="96" spans="2:8">
      <c r="B96" s="33"/>
      <c r="C96" s="43"/>
      <c r="D96" s="36"/>
      <c r="E96" s="33"/>
      <c r="F96" s="27"/>
      <c r="G96" s="28">
        <v>0</v>
      </c>
      <c r="H96" s="28">
        <f t="shared" si="2"/>
        <v>0</v>
      </c>
    </row>
    <row r="97" spans="2:8">
      <c r="B97" s="67" t="s">
        <v>53</v>
      </c>
      <c r="C97" s="73" t="s">
        <v>54</v>
      </c>
      <c r="D97" s="36"/>
      <c r="E97" s="33"/>
      <c r="F97" s="27"/>
      <c r="G97" s="28">
        <v>0</v>
      </c>
      <c r="H97" s="28">
        <f t="shared" si="2"/>
        <v>0</v>
      </c>
    </row>
    <row r="98" spans="2:8">
      <c r="B98" s="33">
        <v>1</v>
      </c>
      <c r="C98" s="43" t="s">
        <v>55</v>
      </c>
      <c r="D98" s="40" t="s">
        <v>188</v>
      </c>
      <c r="E98" s="33" t="s">
        <v>15</v>
      </c>
      <c r="F98" s="27">
        <v>204.219234</v>
      </c>
      <c r="G98" s="28">
        <v>22000</v>
      </c>
      <c r="H98" s="28">
        <f t="shared" si="2"/>
        <v>4492823.148</v>
      </c>
    </row>
    <row r="99" spans="2:8">
      <c r="B99" s="33">
        <v>2</v>
      </c>
      <c r="C99" s="43" t="s">
        <v>56</v>
      </c>
      <c r="D99" s="40" t="s">
        <v>189</v>
      </c>
      <c r="E99" s="33" t="s">
        <v>15</v>
      </c>
      <c r="F99" s="27">
        <v>83.652420000000006</v>
      </c>
      <c r="G99" s="28">
        <v>35000</v>
      </c>
      <c r="H99" s="28">
        <f t="shared" si="2"/>
        <v>2927834.7</v>
      </c>
    </row>
    <row r="100" spans="2:8">
      <c r="B100" s="33">
        <v>3</v>
      </c>
      <c r="C100" s="43" t="s">
        <v>57</v>
      </c>
      <c r="D100" s="40" t="s">
        <v>188</v>
      </c>
      <c r="E100" s="33" t="s">
        <v>15</v>
      </c>
      <c r="F100" s="27">
        <v>114.67768973049999</v>
      </c>
      <c r="G100" s="28">
        <v>22000</v>
      </c>
      <c r="H100" s="28">
        <f t="shared" si="2"/>
        <v>2522909.174071</v>
      </c>
    </row>
    <row r="101" spans="2:8">
      <c r="B101" s="33">
        <v>4</v>
      </c>
      <c r="C101" s="43" t="s">
        <v>116</v>
      </c>
      <c r="D101" s="36"/>
      <c r="E101" s="33" t="s">
        <v>9</v>
      </c>
      <c r="F101" s="27">
        <v>5</v>
      </c>
      <c r="G101" s="28">
        <v>18750</v>
      </c>
      <c r="H101" s="28">
        <f t="shared" si="2"/>
        <v>93750</v>
      </c>
    </row>
    <row r="102" spans="2:8">
      <c r="B102" s="33">
        <v>5</v>
      </c>
      <c r="C102" s="43" t="s">
        <v>227</v>
      </c>
      <c r="D102" s="40"/>
      <c r="E102" s="33" t="s">
        <v>15</v>
      </c>
      <c r="F102" s="27">
        <v>47.316749999999999</v>
      </c>
      <c r="G102" s="28">
        <v>35000</v>
      </c>
      <c r="H102" s="28">
        <f t="shared" si="2"/>
        <v>1656086.25</v>
      </c>
    </row>
    <row r="103" spans="2:8">
      <c r="B103" s="33"/>
      <c r="C103" s="43"/>
      <c r="D103" s="36"/>
      <c r="E103" s="33"/>
      <c r="F103" s="27"/>
      <c r="G103" s="28">
        <v>0</v>
      </c>
      <c r="H103" s="28">
        <f t="shared" si="2"/>
        <v>0</v>
      </c>
    </row>
    <row r="104" spans="2:8">
      <c r="B104" s="67" t="s">
        <v>58</v>
      </c>
      <c r="C104" s="73" t="s">
        <v>59</v>
      </c>
      <c r="D104" s="36"/>
      <c r="E104" s="33"/>
      <c r="F104" s="27"/>
      <c r="G104" s="28">
        <v>0</v>
      </c>
      <c r="H104" s="28">
        <f t="shared" si="2"/>
        <v>0</v>
      </c>
    </row>
    <row r="105" spans="2:8">
      <c r="B105" s="33">
        <v>1</v>
      </c>
      <c r="C105" s="43" t="s">
        <v>117</v>
      </c>
      <c r="D105" s="36" t="s">
        <v>174</v>
      </c>
      <c r="E105" s="33"/>
      <c r="F105" s="27"/>
      <c r="G105" s="28">
        <v>0</v>
      </c>
      <c r="H105" s="28">
        <f t="shared" si="2"/>
        <v>0</v>
      </c>
    </row>
    <row r="106" spans="2:8">
      <c r="B106" s="70" t="s">
        <v>14</v>
      </c>
      <c r="C106" s="43" t="s">
        <v>118</v>
      </c>
      <c r="D106" s="36" t="s">
        <v>175</v>
      </c>
      <c r="E106" s="33" t="s">
        <v>50</v>
      </c>
      <c r="F106" s="27">
        <v>2</v>
      </c>
      <c r="G106" s="28">
        <v>1852248.1372500001</v>
      </c>
      <c r="H106" s="28">
        <f t="shared" si="2"/>
        <v>3704496.2745000003</v>
      </c>
    </row>
    <row r="107" spans="2:8">
      <c r="B107" s="70" t="s">
        <v>14</v>
      </c>
      <c r="C107" s="43" t="s">
        <v>60</v>
      </c>
      <c r="D107" s="36" t="s">
        <v>176</v>
      </c>
      <c r="E107" s="33" t="s">
        <v>50</v>
      </c>
      <c r="F107" s="27">
        <v>2</v>
      </c>
      <c r="G107" s="28">
        <v>1181269.396125</v>
      </c>
      <c r="H107" s="28">
        <f t="shared" si="2"/>
        <v>2362538.7922499999</v>
      </c>
    </row>
    <row r="108" spans="2:8">
      <c r="B108" s="70" t="s">
        <v>14</v>
      </c>
      <c r="C108" s="43" t="s">
        <v>119</v>
      </c>
      <c r="D108" s="36" t="s">
        <v>177</v>
      </c>
      <c r="E108" s="33" t="s">
        <v>50</v>
      </c>
      <c r="F108" s="27">
        <v>2</v>
      </c>
      <c r="G108" s="28">
        <v>253979.36891250004</v>
      </c>
      <c r="H108" s="28">
        <f t="shared" si="2"/>
        <v>507958.73782500008</v>
      </c>
    </row>
    <row r="109" spans="2:8">
      <c r="B109" s="70"/>
      <c r="C109" s="43"/>
      <c r="D109" s="36" t="s">
        <v>178</v>
      </c>
      <c r="E109" s="33"/>
      <c r="F109" s="27"/>
      <c r="G109" s="28">
        <v>0</v>
      </c>
      <c r="H109" s="28"/>
    </row>
    <row r="110" spans="2:8">
      <c r="B110" s="70"/>
      <c r="C110" s="43"/>
      <c r="D110" s="36" t="s">
        <v>179</v>
      </c>
      <c r="E110" s="33"/>
      <c r="F110" s="27"/>
      <c r="G110" s="28">
        <v>0</v>
      </c>
      <c r="H110" s="28"/>
    </row>
    <row r="111" spans="2:8">
      <c r="B111" s="70"/>
      <c r="C111" s="43"/>
      <c r="D111" s="36" t="s">
        <v>180</v>
      </c>
      <c r="E111" s="33"/>
      <c r="F111" s="27"/>
      <c r="G111" s="28">
        <v>0</v>
      </c>
      <c r="H111" s="28"/>
    </row>
    <row r="112" spans="2:8">
      <c r="B112" s="70"/>
      <c r="C112" s="43"/>
      <c r="D112" s="36" t="s">
        <v>181</v>
      </c>
      <c r="E112" s="33"/>
      <c r="F112" s="27"/>
      <c r="G112" s="28">
        <v>0</v>
      </c>
      <c r="H112" s="28"/>
    </row>
    <row r="113" spans="2:8">
      <c r="B113" s="70" t="s">
        <v>14</v>
      </c>
      <c r="C113" s="43" t="s">
        <v>120</v>
      </c>
      <c r="D113" s="36" t="s">
        <v>182</v>
      </c>
      <c r="E113" s="33" t="s">
        <v>50</v>
      </c>
      <c r="F113" s="27">
        <v>2</v>
      </c>
      <c r="G113" s="28">
        <v>134601.70762500001</v>
      </c>
      <c r="H113" s="28">
        <f t="shared" si="2"/>
        <v>269203.41525000002</v>
      </c>
    </row>
    <row r="114" spans="2:8">
      <c r="B114" s="70">
        <v>3</v>
      </c>
      <c r="C114" s="43" t="s">
        <v>61</v>
      </c>
      <c r="D114" s="36" t="s">
        <v>183</v>
      </c>
      <c r="E114" s="33" t="s">
        <v>50</v>
      </c>
      <c r="F114" s="27">
        <v>2</v>
      </c>
      <c r="G114" s="28">
        <v>223550.43375</v>
      </c>
      <c r="H114" s="28">
        <f t="shared" si="2"/>
        <v>447100.86749999999</v>
      </c>
    </row>
    <row r="115" spans="2:8">
      <c r="B115" s="70">
        <v>4</v>
      </c>
      <c r="C115" s="43" t="s">
        <v>62</v>
      </c>
      <c r="D115" s="36"/>
      <c r="E115" s="33" t="s">
        <v>50</v>
      </c>
      <c r="F115" s="27">
        <v>4</v>
      </c>
      <c r="G115" s="28">
        <v>245661.465</v>
      </c>
      <c r="H115" s="28">
        <f t="shared" si="2"/>
        <v>982645.86</v>
      </c>
    </row>
    <row r="116" spans="2:8">
      <c r="B116" s="33">
        <v>6</v>
      </c>
      <c r="C116" s="43" t="s">
        <v>63</v>
      </c>
      <c r="D116" s="36"/>
      <c r="E116" s="33"/>
      <c r="F116" s="27"/>
      <c r="G116" s="28">
        <v>0</v>
      </c>
      <c r="H116" s="28"/>
    </row>
    <row r="117" spans="2:8">
      <c r="B117" s="70" t="s">
        <v>14</v>
      </c>
      <c r="C117" s="43" t="s">
        <v>64</v>
      </c>
      <c r="D117" s="36" t="s">
        <v>184</v>
      </c>
      <c r="E117" s="33" t="s">
        <v>9</v>
      </c>
      <c r="F117" s="27">
        <v>33.973993199999995</v>
      </c>
      <c r="G117" s="28">
        <v>33128.992050000001</v>
      </c>
      <c r="H117" s="28">
        <f t="shared" si="2"/>
        <v>1125524.1506295539</v>
      </c>
    </row>
    <row r="118" spans="2:8">
      <c r="B118" s="70">
        <v>7</v>
      </c>
      <c r="C118" s="43" t="s">
        <v>65</v>
      </c>
      <c r="D118" s="36"/>
      <c r="E118" s="33"/>
      <c r="F118" s="27"/>
      <c r="G118" s="28">
        <v>0</v>
      </c>
      <c r="H118" s="28"/>
    </row>
    <row r="119" spans="2:8">
      <c r="B119" s="70" t="s">
        <v>14</v>
      </c>
      <c r="C119" s="43" t="s">
        <v>66</v>
      </c>
      <c r="D119" s="36" t="s">
        <v>185</v>
      </c>
      <c r="E119" s="33" t="s">
        <v>9</v>
      </c>
      <c r="F119" s="27">
        <v>1.3704800000000001</v>
      </c>
      <c r="G119" s="28">
        <v>67925</v>
      </c>
      <c r="H119" s="28">
        <f t="shared" si="2"/>
        <v>93089.854000000007</v>
      </c>
    </row>
    <row r="120" spans="2:8">
      <c r="B120" s="70" t="s">
        <v>14</v>
      </c>
      <c r="C120" s="43" t="s">
        <v>121</v>
      </c>
      <c r="D120" s="36" t="s">
        <v>185</v>
      </c>
      <c r="E120" s="33" t="s">
        <v>9</v>
      </c>
      <c r="F120" s="27">
        <v>12.662528</v>
      </c>
      <c r="G120" s="28">
        <v>88687.5</v>
      </c>
      <c r="H120" s="28">
        <f t="shared" si="2"/>
        <v>1123007.952</v>
      </c>
    </row>
    <row r="121" spans="2:8">
      <c r="B121" s="70" t="s">
        <v>14</v>
      </c>
      <c r="C121" s="43" t="s">
        <v>67</v>
      </c>
      <c r="D121" s="36" t="s">
        <v>185</v>
      </c>
      <c r="E121" s="33" t="s">
        <v>9</v>
      </c>
      <c r="F121" s="27">
        <v>64.19353439999999</v>
      </c>
      <c r="G121" s="28">
        <v>96250</v>
      </c>
      <c r="H121" s="28">
        <f t="shared" si="2"/>
        <v>6178627.6859999988</v>
      </c>
    </row>
    <row r="122" spans="2:8">
      <c r="B122" s="70" t="s">
        <v>14</v>
      </c>
      <c r="C122" s="43" t="s">
        <v>68</v>
      </c>
      <c r="D122" s="36" t="s">
        <v>185</v>
      </c>
      <c r="E122" s="33" t="s">
        <v>9</v>
      </c>
      <c r="F122" s="27">
        <v>28.3</v>
      </c>
      <c r="G122" s="28">
        <v>108908.90710507504</v>
      </c>
      <c r="H122" s="28">
        <f t="shared" si="2"/>
        <v>3082122.0710736234</v>
      </c>
    </row>
    <row r="123" spans="2:8">
      <c r="B123" s="70" t="s">
        <v>14</v>
      </c>
      <c r="C123" s="43" t="s">
        <v>122</v>
      </c>
      <c r="D123" s="36" t="s">
        <v>186</v>
      </c>
      <c r="E123" s="33" t="s">
        <v>50</v>
      </c>
      <c r="F123" s="27">
        <v>1</v>
      </c>
      <c r="G123" s="28">
        <v>225820.939575</v>
      </c>
      <c r="H123" s="28">
        <f t="shared" si="2"/>
        <v>225820.939575</v>
      </c>
    </row>
    <row r="124" spans="2:8">
      <c r="B124" s="70" t="s">
        <v>14</v>
      </c>
      <c r="C124" s="43" t="s">
        <v>69</v>
      </c>
      <c r="D124" s="36" t="s">
        <v>187</v>
      </c>
      <c r="E124" s="33" t="s">
        <v>50</v>
      </c>
      <c r="F124" s="27">
        <v>3</v>
      </c>
      <c r="G124" s="28">
        <v>339531.97514570429</v>
      </c>
      <c r="H124" s="28">
        <f t="shared" si="2"/>
        <v>1018595.9254371128</v>
      </c>
    </row>
    <row r="125" spans="2:8">
      <c r="B125" s="70" t="s">
        <v>14</v>
      </c>
      <c r="C125" s="43" t="s">
        <v>236</v>
      </c>
      <c r="D125" s="36" t="s">
        <v>237</v>
      </c>
      <c r="E125" s="33" t="s">
        <v>50</v>
      </c>
      <c r="F125" s="27">
        <v>1</v>
      </c>
      <c r="G125" s="28">
        <v>368408.57024999999</v>
      </c>
      <c r="H125" s="28">
        <f t="shared" si="2"/>
        <v>368408.57024999999</v>
      </c>
    </row>
    <row r="126" spans="2:8">
      <c r="B126" s="33"/>
      <c r="C126" s="43"/>
      <c r="D126" s="36"/>
      <c r="E126" s="33"/>
      <c r="F126" s="27"/>
      <c r="G126" s="28">
        <v>0</v>
      </c>
      <c r="H126" s="28">
        <f t="shared" si="2"/>
        <v>0</v>
      </c>
    </row>
    <row r="127" spans="2:8">
      <c r="B127" s="67" t="s">
        <v>70</v>
      </c>
      <c r="C127" s="73" t="s">
        <v>71</v>
      </c>
      <c r="D127" s="36"/>
      <c r="E127" s="33"/>
      <c r="F127" s="27"/>
      <c r="G127" s="28">
        <v>0</v>
      </c>
      <c r="H127" s="28">
        <f t="shared" si="2"/>
        <v>0</v>
      </c>
    </row>
    <row r="128" spans="2:8">
      <c r="B128" s="33"/>
      <c r="C128" s="43"/>
      <c r="D128" s="36"/>
      <c r="E128" s="33"/>
      <c r="F128" s="27"/>
      <c r="G128" s="28">
        <v>0</v>
      </c>
      <c r="H128" s="28">
        <f t="shared" si="2"/>
        <v>0</v>
      </c>
    </row>
    <row r="129" spans="1:8" ht="27.75" customHeight="1">
      <c r="B129" s="45">
        <v>1</v>
      </c>
      <c r="C129" s="74" t="s">
        <v>123</v>
      </c>
      <c r="D129" s="74" t="s">
        <v>209</v>
      </c>
      <c r="E129" s="45" t="s">
        <v>72</v>
      </c>
      <c r="F129" s="46">
        <v>27</v>
      </c>
      <c r="G129" s="28">
        <v>170000</v>
      </c>
      <c r="H129" s="28">
        <f t="shared" si="2"/>
        <v>4590000</v>
      </c>
    </row>
    <row r="130" spans="1:8" ht="28.5">
      <c r="B130" s="33">
        <v>2</v>
      </c>
      <c r="C130" s="74" t="s">
        <v>124</v>
      </c>
      <c r="D130" s="74" t="s">
        <v>210</v>
      </c>
      <c r="E130" s="45" t="s">
        <v>72</v>
      </c>
      <c r="F130" s="27">
        <v>2</v>
      </c>
      <c r="G130" s="28">
        <v>170000</v>
      </c>
      <c r="H130" s="28">
        <f t="shared" si="2"/>
        <v>340000</v>
      </c>
    </row>
    <row r="131" spans="1:8" ht="28.5">
      <c r="B131" s="45">
        <v>3</v>
      </c>
      <c r="C131" s="74" t="s">
        <v>73</v>
      </c>
      <c r="D131" s="74" t="s">
        <v>211</v>
      </c>
      <c r="E131" s="45" t="s">
        <v>72</v>
      </c>
      <c r="F131" s="27">
        <v>8</v>
      </c>
      <c r="G131" s="28">
        <v>231000</v>
      </c>
      <c r="H131" s="28">
        <f t="shared" si="2"/>
        <v>1848000</v>
      </c>
    </row>
    <row r="132" spans="1:8">
      <c r="B132" s="33">
        <v>4</v>
      </c>
      <c r="C132" s="74" t="s">
        <v>74</v>
      </c>
      <c r="D132" s="74" t="s">
        <v>212</v>
      </c>
      <c r="E132" s="45" t="s">
        <v>72</v>
      </c>
      <c r="F132" s="27">
        <v>1</v>
      </c>
      <c r="G132" s="28">
        <v>231000</v>
      </c>
      <c r="H132" s="28">
        <f t="shared" si="2"/>
        <v>231000</v>
      </c>
    </row>
    <row r="133" spans="1:8">
      <c r="B133" s="45">
        <v>5</v>
      </c>
      <c r="C133" s="74" t="s">
        <v>125</v>
      </c>
      <c r="D133" s="74" t="s">
        <v>213</v>
      </c>
      <c r="E133" s="45" t="s">
        <v>72</v>
      </c>
      <c r="F133" s="27">
        <v>2</v>
      </c>
      <c r="G133" s="28">
        <v>231000</v>
      </c>
      <c r="H133" s="28">
        <f t="shared" si="2"/>
        <v>462000</v>
      </c>
    </row>
    <row r="134" spans="1:8" ht="28.5">
      <c r="B134" s="33">
        <v>6</v>
      </c>
      <c r="C134" s="74" t="s">
        <v>214</v>
      </c>
      <c r="D134" s="74" t="s">
        <v>215</v>
      </c>
      <c r="E134" s="45" t="s">
        <v>72</v>
      </c>
      <c r="F134" s="27">
        <v>2</v>
      </c>
      <c r="G134" s="28">
        <v>210100.00000000003</v>
      </c>
      <c r="H134" s="28">
        <f t="shared" si="2"/>
        <v>420200.00000000006</v>
      </c>
    </row>
    <row r="135" spans="1:8">
      <c r="B135" s="45">
        <v>7</v>
      </c>
      <c r="C135" s="74" t="s">
        <v>75</v>
      </c>
      <c r="D135" s="74" t="s">
        <v>172</v>
      </c>
      <c r="E135" s="33" t="s">
        <v>50</v>
      </c>
      <c r="F135" s="27">
        <v>2</v>
      </c>
      <c r="G135" s="28">
        <v>24552.687500000004</v>
      </c>
      <c r="H135" s="28">
        <f t="shared" si="2"/>
        <v>49105.375000000007</v>
      </c>
    </row>
    <row r="136" spans="1:8">
      <c r="B136" s="33">
        <v>8</v>
      </c>
      <c r="C136" s="74" t="s">
        <v>76</v>
      </c>
      <c r="D136" s="74" t="s">
        <v>172</v>
      </c>
      <c r="E136" s="33" t="s">
        <v>50</v>
      </c>
      <c r="F136" s="27">
        <v>4</v>
      </c>
      <c r="G136" s="28">
        <v>38029.887500000004</v>
      </c>
      <c r="H136" s="28">
        <f t="shared" si="2"/>
        <v>152119.55000000002</v>
      </c>
    </row>
    <row r="137" spans="1:8">
      <c r="B137" s="45">
        <v>9</v>
      </c>
      <c r="C137" s="74" t="s">
        <v>126</v>
      </c>
      <c r="D137" s="74" t="s">
        <v>172</v>
      </c>
      <c r="E137" s="33" t="s">
        <v>50</v>
      </c>
      <c r="F137" s="27">
        <v>2</v>
      </c>
      <c r="G137" s="28">
        <v>28567.770000000004</v>
      </c>
      <c r="H137" s="28">
        <f t="shared" si="2"/>
        <v>57135.540000000008</v>
      </c>
    </row>
    <row r="138" spans="1:8">
      <c r="B138" s="33">
        <v>10</v>
      </c>
      <c r="C138" s="74" t="s">
        <v>77</v>
      </c>
      <c r="D138" s="74" t="s">
        <v>172</v>
      </c>
      <c r="E138" s="33" t="s">
        <v>50</v>
      </c>
      <c r="F138" s="27">
        <v>8</v>
      </c>
      <c r="G138" s="28">
        <v>71020.950000000012</v>
      </c>
      <c r="H138" s="28">
        <f t="shared" si="2"/>
        <v>568167.60000000009</v>
      </c>
    </row>
    <row r="139" spans="1:8">
      <c r="B139" s="45">
        <v>11</v>
      </c>
      <c r="C139" s="74" t="s">
        <v>216</v>
      </c>
      <c r="D139" s="74" t="s">
        <v>172</v>
      </c>
      <c r="E139" s="45" t="s">
        <v>72</v>
      </c>
      <c r="F139" s="27">
        <v>2</v>
      </c>
      <c r="G139" s="28">
        <v>71020.950000000012</v>
      </c>
      <c r="H139" s="28">
        <f t="shared" si="2"/>
        <v>142041.90000000002</v>
      </c>
    </row>
    <row r="140" spans="1:8">
      <c r="B140" s="33">
        <v>12</v>
      </c>
      <c r="C140" s="74" t="s">
        <v>127</v>
      </c>
      <c r="D140" s="74" t="s">
        <v>217</v>
      </c>
      <c r="E140" s="33" t="s">
        <v>78</v>
      </c>
      <c r="F140" s="27">
        <v>1</v>
      </c>
      <c r="G140" s="28">
        <v>275000</v>
      </c>
      <c r="H140" s="28">
        <f t="shared" si="2"/>
        <v>275000</v>
      </c>
    </row>
    <row r="141" spans="1:8" ht="28.5">
      <c r="B141" s="45">
        <v>13</v>
      </c>
      <c r="C141" s="74" t="s">
        <v>79</v>
      </c>
      <c r="D141" s="74" t="s">
        <v>218</v>
      </c>
      <c r="E141" s="33" t="s">
        <v>47</v>
      </c>
      <c r="F141" s="27">
        <v>2</v>
      </c>
      <c r="G141" s="28">
        <v>699640.09499999997</v>
      </c>
      <c r="H141" s="28">
        <f t="shared" si="2"/>
        <v>1399280.19</v>
      </c>
    </row>
    <row r="142" spans="1:8">
      <c r="A142" s="48"/>
      <c r="B142" s="33">
        <v>14</v>
      </c>
      <c r="C142" s="74" t="s">
        <v>128</v>
      </c>
      <c r="D142" s="74" t="s">
        <v>219</v>
      </c>
      <c r="E142" s="33" t="s">
        <v>47</v>
      </c>
      <c r="F142" s="27">
        <v>2</v>
      </c>
      <c r="G142" s="28">
        <v>416213.49000000005</v>
      </c>
      <c r="H142" s="28">
        <f t="shared" si="2"/>
        <v>832426.9800000001</v>
      </c>
    </row>
    <row r="143" spans="1:8">
      <c r="A143" s="48"/>
      <c r="B143" s="45">
        <v>15</v>
      </c>
      <c r="C143" s="74" t="s">
        <v>80</v>
      </c>
      <c r="D143" s="74" t="s">
        <v>173</v>
      </c>
      <c r="E143" s="33" t="s">
        <v>78</v>
      </c>
      <c r="F143" s="27">
        <v>1</v>
      </c>
      <c r="G143" s="28">
        <v>385000.00000000006</v>
      </c>
      <c r="H143" s="28">
        <f t="shared" si="2"/>
        <v>385000.00000000006</v>
      </c>
    </row>
    <row r="144" spans="1:8">
      <c r="A144" s="48"/>
      <c r="B144" s="33">
        <v>16</v>
      </c>
      <c r="C144" s="74" t="s">
        <v>197</v>
      </c>
      <c r="D144" s="74" t="s">
        <v>198</v>
      </c>
      <c r="E144" s="33" t="s">
        <v>72</v>
      </c>
      <c r="F144" s="27">
        <v>2</v>
      </c>
      <c r="G144" s="28">
        <v>1155000</v>
      </c>
      <c r="H144" s="28">
        <f t="shared" si="2"/>
        <v>2310000</v>
      </c>
    </row>
    <row r="145" spans="1:8">
      <c r="A145" s="48"/>
      <c r="B145" s="45">
        <v>17</v>
      </c>
      <c r="C145" s="36" t="s">
        <v>220</v>
      </c>
      <c r="D145" s="36"/>
      <c r="E145" s="45" t="s">
        <v>72</v>
      </c>
      <c r="F145" s="27">
        <v>2</v>
      </c>
      <c r="G145" s="28">
        <v>1000000</v>
      </c>
      <c r="H145" s="28">
        <f t="shared" si="2"/>
        <v>2000000</v>
      </c>
    </row>
    <row r="146" spans="1:8">
      <c r="A146" s="48"/>
      <c r="B146" s="33"/>
      <c r="C146" s="43"/>
      <c r="D146" s="36"/>
      <c r="E146" s="33"/>
      <c r="F146" s="27"/>
      <c r="G146" s="28">
        <v>0</v>
      </c>
      <c r="H146" s="28">
        <f t="shared" si="2"/>
        <v>0</v>
      </c>
    </row>
    <row r="147" spans="1:8">
      <c r="A147" s="48"/>
      <c r="B147" s="67" t="s">
        <v>81</v>
      </c>
      <c r="C147" s="73" t="s">
        <v>82</v>
      </c>
      <c r="D147" s="36"/>
      <c r="E147" s="33"/>
      <c r="F147" s="27"/>
      <c r="G147" s="28">
        <v>0</v>
      </c>
      <c r="H147" s="28">
        <f t="shared" si="2"/>
        <v>0</v>
      </c>
    </row>
    <row r="148" spans="1:8">
      <c r="A148" s="48"/>
      <c r="B148" s="33">
        <v>1</v>
      </c>
      <c r="C148" s="43" t="s">
        <v>83</v>
      </c>
      <c r="D148" s="36" t="s">
        <v>167</v>
      </c>
      <c r="E148" s="33" t="s">
        <v>47</v>
      </c>
      <c r="F148" s="27">
        <v>1</v>
      </c>
      <c r="G148" s="28">
        <v>4077665.5111500002</v>
      </c>
      <c r="H148" s="28">
        <f t="shared" si="2"/>
        <v>4077665.5111500002</v>
      </c>
    </row>
    <row r="149" spans="1:8">
      <c r="A149" s="48"/>
      <c r="B149" s="33">
        <v>2</v>
      </c>
      <c r="C149" s="43" t="s">
        <v>84</v>
      </c>
      <c r="D149" s="36" t="s">
        <v>168</v>
      </c>
      <c r="E149" s="33" t="s">
        <v>47</v>
      </c>
      <c r="F149" s="27">
        <v>1</v>
      </c>
      <c r="G149" s="28">
        <v>1285082.5</v>
      </c>
      <c r="H149" s="28">
        <f t="shared" si="2"/>
        <v>1285082.5</v>
      </c>
    </row>
    <row r="150" spans="1:8">
      <c r="A150" s="48"/>
      <c r="B150" s="33">
        <v>3</v>
      </c>
      <c r="C150" s="43" t="s">
        <v>129</v>
      </c>
      <c r="D150" s="36" t="s">
        <v>169</v>
      </c>
      <c r="E150" s="33" t="s">
        <v>9</v>
      </c>
      <c r="F150" s="27">
        <v>14.7616101</v>
      </c>
      <c r="G150" s="28">
        <v>550000</v>
      </c>
      <c r="H150" s="28">
        <f t="shared" ref="H150:H159" si="3">F150*G150</f>
        <v>8118885.5550000006</v>
      </c>
    </row>
    <row r="151" spans="1:8">
      <c r="A151" s="48"/>
      <c r="B151" s="33">
        <v>4</v>
      </c>
      <c r="C151" s="43" t="s">
        <v>44</v>
      </c>
      <c r="D151" s="75" t="s">
        <v>207</v>
      </c>
      <c r="E151" s="33" t="s">
        <v>15</v>
      </c>
      <c r="F151" s="27">
        <v>28.34</v>
      </c>
      <c r="G151" s="28">
        <v>109375</v>
      </c>
      <c r="H151" s="28">
        <f t="shared" si="3"/>
        <v>3099687.5</v>
      </c>
    </row>
    <row r="152" spans="1:8">
      <c r="A152" s="48"/>
      <c r="B152" s="33">
        <v>5</v>
      </c>
      <c r="C152" s="43" t="s">
        <v>137</v>
      </c>
      <c r="D152" s="75" t="s">
        <v>208</v>
      </c>
      <c r="E152" s="33" t="s">
        <v>15</v>
      </c>
      <c r="F152" s="27">
        <v>8.31</v>
      </c>
      <c r="G152" s="28">
        <v>116875</v>
      </c>
      <c r="H152" s="28">
        <f t="shared" si="3"/>
        <v>971231.25</v>
      </c>
    </row>
    <row r="153" spans="1:8">
      <c r="A153" s="7"/>
      <c r="B153" s="33">
        <v>6</v>
      </c>
      <c r="C153" s="36" t="s">
        <v>131</v>
      </c>
      <c r="D153" s="36" t="s">
        <v>170</v>
      </c>
      <c r="E153" s="45" t="s">
        <v>47</v>
      </c>
      <c r="F153" s="46">
        <v>2</v>
      </c>
      <c r="G153" s="28">
        <v>495000.00000000006</v>
      </c>
      <c r="H153" s="28">
        <f t="shared" si="3"/>
        <v>990000.00000000012</v>
      </c>
    </row>
    <row r="154" spans="1:8">
      <c r="A154" s="7"/>
      <c r="B154" s="33">
        <v>7</v>
      </c>
      <c r="C154" s="36" t="s">
        <v>85</v>
      </c>
      <c r="D154" s="36"/>
      <c r="E154" s="45" t="s">
        <v>9</v>
      </c>
      <c r="F154" s="46">
        <v>44.37</v>
      </c>
      <c r="G154" s="28">
        <v>39375</v>
      </c>
      <c r="H154" s="28">
        <f t="shared" si="3"/>
        <v>1747068.75</v>
      </c>
    </row>
    <row r="155" spans="1:8">
      <c r="A155" s="7"/>
      <c r="B155" s="33">
        <v>8</v>
      </c>
      <c r="C155" s="36" t="s">
        <v>132</v>
      </c>
      <c r="D155" s="40" t="s">
        <v>166</v>
      </c>
      <c r="E155" s="45" t="s">
        <v>47</v>
      </c>
      <c r="F155" s="46">
        <v>1</v>
      </c>
      <c r="G155" s="28">
        <v>425000</v>
      </c>
      <c r="H155" s="28">
        <f t="shared" si="3"/>
        <v>425000</v>
      </c>
    </row>
    <row r="156" spans="1:8">
      <c r="A156" s="7"/>
      <c r="B156" s="33">
        <v>9</v>
      </c>
      <c r="C156" s="36" t="s">
        <v>133</v>
      </c>
      <c r="D156" s="40" t="s">
        <v>254</v>
      </c>
      <c r="E156" s="45" t="s">
        <v>47</v>
      </c>
      <c r="F156" s="46">
        <v>1</v>
      </c>
      <c r="G156" s="28">
        <v>1200000</v>
      </c>
      <c r="H156" s="28">
        <f t="shared" si="3"/>
        <v>1200000</v>
      </c>
    </row>
    <row r="157" spans="1:8">
      <c r="A157" s="7"/>
      <c r="B157" s="33">
        <v>10</v>
      </c>
      <c r="C157" s="36" t="s">
        <v>135</v>
      </c>
      <c r="D157" s="36"/>
      <c r="E157" s="45" t="s">
        <v>9</v>
      </c>
      <c r="F157" s="46">
        <v>4.37</v>
      </c>
      <c r="G157" s="28">
        <v>72765</v>
      </c>
      <c r="H157" s="28">
        <f t="shared" si="3"/>
        <v>317983.05</v>
      </c>
    </row>
    <row r="158" spans="1:8">
      <c r="A158" s="7"/>
      <c r="B158" s="33">
        <v>11</v>
      </c>
      <c r="C158" s="36" t="s">
        <v>148</v>
      </c>
      <c r="D158" s="36" t="s">
        <v>171</v>
      </c>
      <c r="E158" s="45" t="s">
        <v>9</v>
      </c>
      <c r="F158" s="46">
        <v>2.85</v>
      </c>
      <c r="G158" s="28">
        <v>54120.000000000007</v>
      </c>
      <c r="H158" s="28">
        <f t="shared" si="3"/>
        <v>154242.00000000003</v>
      </c>
    </row>
    <row r="159" spans="1:8" ht="30">
      <c r="A159" s="7"/>
      <c r="B159" s="44">
        <v>12</v>
      </c>
      <c r="C159" s="36" t="s">
        <v>257</v>
      </c>
      <c r="D159" s="40" t="s">
        <v>268</v>
      </c>
      <c r="E159" s="45" t="s">
        <v>269</v>
      </c>
      <c r="F159" s="46">
        <v>1</v>
      </c>
      <c r="G159" s="28">
        <v>1426773.2804616475</v>
      </c>
      <c r="H159" s="37">
        <f t="shared" si="3"/>
        <v>1426773.2804616475</v>
      </c>
    </row>
    <row r="160" spans="1:8">
      <c r="B160" s="53"/>
      <c r="C160" s="76"/>
      <c r="D160" s="40"/>
      <c r="E160" s="50"/>
      <c r="F160" s="77"/>
      <c r="G160" s="51" t="s">
        <v>192</v>
      </c>
      <c r="H160" s="71">
        <f>SUM(H7:H159)</f>
        <v>358226747.51595217</v>
      </c>
    </row>
    <row r="161" spans="2:8">
      <c r="B161" s="53"/>
      <c r="C161" s="76"/>
      <c r="D161" s="40"/>
      <c r="E161" s="50"/>
      <c r="F161" s="77"/>
      <c r="G161" s="51" t="s">
        <v>193</v>
      </c>
      <c r="H161" s="71">
        <f>ROUNDDOWN(H160,-5)</f>
        <v>358200000</v>
      </c>
    </row>
    <row r="162" spans="2:8">
      <c r="B162" s="53"/>
      <c r="C162" s="76"/>
      <c r="D162" s="40"/>
      <c r="E162" s="50"/>
      <c r="F162" s="77"/>
      <c r="G162" s="51" t="s">
        <v>141</v>
      </c>
      <c r="H162" s="71">
        <f>H161</f>
        <v>358200000</v>
      </c>
    </row>
    <row r="163" spans="2:8">
      <c r="B163" s="53"/>
      <c r="C163" s="76"/>
      <c r="D163" s="40"/>
      <c r="E163" s="50"/>
      <c r="F163" s="77"/>
      <c r="G163" s="51" t="s">
        <v>194</v>
      </c>
      <c r="H163" s="71">
        <f>H162*0.1</f>
        <v>35820000</v>
      </c>
    </row>
    <row r="164" spans="2:8">
      <c r="B164" s="53"/>
      <c r="C164" s="76"/>
      <c r="D164" s="40"/>
      <c r="E164" s="50"/>
      <c r="F164" s="77"/>
      <c r="G164" s="51" t="s">
        <v>195</v>
      </c>
      <c r="H164" s="71">
        <f>H162+H163</f>
        <v>394020000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view="pageBreakPreview" topLeftCell="D152" zoomScale="70" zoomScaleNormal="70" zoomScaleSheetLayoutView="70" workbookViewId="0">
      <selection activeCell="L175" sqref="L175"/>
    </sheetView>
  </sheetViews>
  <sheetFormatPr defaultRowHeight="15"/>
  <cols>
    <col min="1" max="1" width="5" style="15" customWidth="1"/>
    <col min="2" max="2" width="9.140625" style="8"/>
    <col min="3" max="3" width="51" style="8" bestFit="1" customWidth="1"/>
    <col min="4" max="4" width="80.5703125" style="8" customWidth="1"/>
    <col min="5" max="5" width="9.140625" style="21"/>
    <col min="6" max="6" width="16" style="8" customWidth="1"/>
    <col min="7" max="7" width="17.140625" style="8" customWidth="1"/>
    <col min="8" max="8" width="13.28515625" style="8" customWidth="1"/>
    <col min="9" max="9" width="16" style="8" customWidth="1"/>
    <col min="10" max="10" width="24" style="100" bestFit="1" customWidth="1"/>
    <col min="11" max="11" width="19.5703125" style="15" bestFit="1" customWidth="1"/>
    <col min="12" max="12" width="17.140625" style="15" bestFit="1" customWidth="1"/>
    <col min="13" max="16384" width="9.140625" style="15"/>
  </cols>
  <sheetData>
    <row r="1" spans="2:10" ht="15.75" thickBot="1"/>
    <row r="2" spans="2:10" ht="18">
      <c r="B2" s="79" t="s">
        <v>0</v>
      </c>
      <c r="C2" s="101"/>
      <c r="D2" s="102"/>
      <c r="E2" s="103"/>
      <c r="F2" s="80"/>
      <c r="G2" s="80"/>
      <c r="H2" s="80"/>
      <c r="I2" s="80"/>
      <c r="J2" s="104"/>
    </row>
    <row r="3" spans="2:10" ht="15.75">
      <c r="B3" s="105" t="s">
        <v>270</v>
      </c>
      <c r="C3" s="106"/>
      <c r="D3" s="107"/>
      <c r="E3" s="5"/>
      <c r="F3" s="29"/>
      <c r="G3" s="29"/>
      <c r="H3" s="108"/>
      <c r="I3" s="108"/>
      <c r="J3" s="109"/>
    </row>
    <row r="4" spans="2:10" ht="18">
      <c r="B4" s="81" t="s">
        <v>1</v>
      </c>
      <c r="C4" s="106"/>
      <c r="D4" s="107"/>
      <c r="E4" s="5"/>
      <c r="F4" s="13"/>
      <c r="G4" s="13"/>
      <c r="H4" s="6"/>
      <c r="I4" s="108"/>
      <c r="J4" s="109"/>
    </row>
    <row r="5" spans="2:10" ht="15.75" thickBot="1">
      <c r="B5" s="110"/>
      <c r="C5" s="107"/>
      <c r="D5" s="107"/>
      <c r="E5" s="5"/>
      <c r="F5" s="6">
        <v>3</v>
      </c>
      <c r="G5" s="6">
        <v>1</v>
      </c>
      <c r="H5" s="6" t="s">
        <v>141</v>
      </c>
      <c r="I5" s="30"/>
      <c r="J5" s="109"/>
    </row>
    <row r="6" spans="2:10" ht="24" customHeight="1" thickTop="1">
      <c r="B6" s="169" t="s">
        <v>2</v>
      </c>
      <c r="C6" s="172" t="s">
        <v>3</v>
      </c>
      <c r="D6" s="172" t="s">
        <v>146</v>
      </c>
      <c r="E6" s="175" t="s">
        <v>4</v>
      </c>
      <c r="F6" s="82" t="s">
        <v>147</v>
      </c>
      <c r="G6" s="82" t="s">
        <v>147</v>
      </c>
      <c r="H6" s="97" t="s">
        <v>147</v>
      </c>
      <c r="I6" s="83" t="s">
        <v>205</v>
      </c>
      <c r="J6" s="111" t="s">
        <v>144</v>
      </c>
    </row>
    <row r="7" spans="2:10" ht="24" customHeight="1">
      <c r="B7" s="170"/>
      <c r="C7" s="173"/>
      <c r="D7" s="173"/>
      <c r="E7" s="176"/>
      <c r="F7" s="84" t="s">
        <v>241</v>
      </c>
      <c r="G7" s="84" t="s">
        <v>249</v>
      </c>
      <c r="H7" s="98" t="s">
        <v>143</v>
      </c>
      <c r="I7" s="85" t="s">
        <v>206</v>
      </c>
      <c r="J7" s="86" t="s">
        <v>205</v>
      </c>
    </row>
    <row r="8" spans="2:10" ht="24" customHeight="1" thickBot="1">
      <c r="B8" s="171"/>
      <c r="C8" s="174"/>
      <c r="D8" s="174"/>
      <c r="E8" s="177"/>
      <c r="F8" s="87" t="s">
        <v>271</v>
      </c>
      <c r="G8" s="87" t="s">
        <v>204</v>
      </c>
      <c r="H8" s="88"/>
      <c r="I8" s="99"/>
      <c r="J8" s="9"/>
    </row>
    <row r="9" spans="2:10" ht="15.75" thickTop="1">
      <c r="B9" s="89"/>
      <c r="C9" s="31"/>
      <c r="D9" s="31"/>
      <c r="E9" s="52"/>
      <c r="F9" s="117">
        <f>SUM(F11:F170)</f>
        <v>8236.3296717026788</v>
      </c>
      <c r="G9" s="117">
        <f>SUM(G11:G170)</f>
        <v>2744.3667481866064</v>
      </c>
      <c r="H9" s="112"/>
      <c r="I9" s="112"/>
      <c r="J9" s="113"/>
    </row>
    <row r="10" spans="2:10" ht="15.75">
      <c r="B10" s="90" t="s">
        <v>6</v>
      </c>
      <c r="C10" s="114" t="s">
        <v>7</v>
      </c>
      <c r="D10" s="114"/>
      <c r="E10" s="115"/>
      <c r="F10" s="112"/>
      <c r="G10" s="112"/>
      <c r="H10" s="112"/>
      <c r="I10" s="112"/>
      <c r="J10" s="14"/>
    </row>
    <row r="11" spans="2:10" ht="15.75">
      <c r="B11" s="10">
        <v>1</v>
      </c>
      <c r="C11" s="116" t="s">
        <v>8</v>
      </c>
      <c r="D11" s="116"/>
      <c r="E11" s="115" t="s">
        <v>9</v>
      </c>
      <c r="F11" s="117">
        <f>'[19] Ruko 2 Lantai Tengah'!F9*$F$5</f>
        <v>129</v>
      </c>
      <c r="G11" s="117">
        <f>'[19] Ruko 2 Lantai Kombinasi'!F9*$G$5</f>
        <v>43</v>
      </c>
      <c r="H11" s="117">
        <f>+F11+G11</f>
        <v>172</v>
      </c>
      <c r="I11" s="118">
        <f>+' Ruko 2 Lantai Tengah'!G9</f>
        <v>48400</v>
      </c>
      <c r="J11" s="14">
        <f>H11*I11</f>
        <v>8324800</v>
      </c>
    </row>
    <row r="12" spans="2:10" ht="15.75">
      <c r="B12" s="10">
        <v>2</v>
      </c>
      <c r="C12" s="116" t="s">
        <v>10</v>
      </c>
      <c r="D12" s="116"/>
      <c r="E12" s="115" t="s">
        <v>11</v>
      </c>
      <c r="F12" s="117">
        <f>'[19] Ruko 2 Lantai Tengah'!F10*$F$5</f>
        <v>3</v>
      </c>
      <c r="G12" s="117">
        <f>'[19] Ruko 2 Lantai Kombinasi'!F10*$G$5</f>
        <v>1</v>
      </c>
      <c r="H12" s="117">
        <f>SUM(F12:G12)</f>
        <v>4</v>
      </c>
      <c r="I12" s="118">
        <f>+' Ruko 2 Lantai Tengah'!G10</f>
        <v>4620000</v>
      </c>
      <c r="J12" s="14">
        <f>H12*I12</f>
        <v>18480000</v>
      </c>
    </row>
    <row r="13" spans="2:10" ht="15.75">
      <c r="B13" s="10">
        <v>3</v>
      </c>
      <c r="C13" s="116" t="s">
        <v>12</v>
      </c>
      <c r="D13" s="116"/>
      <c r="E13" s="115" t="s">
        <v>11</v>
      </c>
      <c r="F13" s="117">
        <f>'[19] Ruko 2 Lantai Tengah'!F11*$F$5</f>
        <v>3</v>
      </c>
      <c r="G13" s="117">
        <f>'[19] Ruko 2 Lantai Kombinasi'!F11*$G$5</f>
        <v>1</v>
      </c>
      <c r="H13" s="117">
        <f>SUM(F13:G13)</f>
        <v>4</v>
      </c>
      <c r="I13" s="118">
        <f>+' Ruko 2 Lantai Tengah'!G11</f>
        <v>2300000</v>
      </c>
      <c r="J13" s="14">
        <f>H13*I13</f>
        <v>9200000</v>
      </c>
    </row>
    <row r="14" spans="2:10" ht="15.75">
      <c r="B14" s="10">
        <v>4</v>
      </c>
      <c r="C14" s="116" t="s">
        <v>13</v>
      </c>
      <c r="D14" s="116"/>
      <c r="E14" s="115" t="s">
        <v>11</v>
      </c>
      <c r="F14" s="117">
        <f>'[19] Ruko 2 Lantai Tengah'!F12*$F$5</f>
        <v>3</v>
      </c>
      <c r="G14" s="117">
        <f>'[19] Ruko 2 Lantai Kombinasi'!F12*$G$5</f>
        <v>1</v>
      </c>
      <c r="H14" s="117">
        <f>SUM(F14:G14)</f>
        <v>4</v>
      </c>
      <c r="I14" s="118">
        <f>+' Ruko 2 Lantai Tengah'!G12</f>
        <v>1750000</v>
      </c>
      <c r="J14" s="14">
        <f>H14*I14</f>
        <v>7000000</v>
      </c>
    </row>
    <row r="15" spans="2:10" ht="15.75">
      <c r="B15" s="10">
        <v>5</v>
      </c>
      <c r="C15" s="116" t="s">
        <v>87</v>
      </c>
      <c r="D15" s="116"/>
      <c r="E15" s="115"/>
      <c r="F15" s="117"/>
      <c r="G15" s="117"/>
      <c r="H15" s="117"/>
      <c r="I15" s="118"/>
      <c r="J15" s="14"/>
    </row>
    <row r="16" spans="2:10" ht="15.75">
      <c r="B16" s="91" t="s">
        <v>14</v>
      </c>
      <c r="C16" s="116" t="s">
        <v>145</v>
      </c>
      <c r="D16" s="116" t="s">
        <v>150</v>
      </c>
      <c r="E16" s="115" t="s">
        <v>15</v>
      </c>
      <c r="F16" s="117">
        <f>'[19] Ruko 2 Lantai Tengah'!F14*$F$5</f>
        <v>353.04</v>
      </c>
      <c r="G16" s="117">
        <f>'[19] Ruko 2 Lantai Kombinasi'!F14*$G$5</f>
        <v>117.68</v>
      </c>
      <c r="H16" s="117">
        <f>SUM(F16:G16)</f>
        <v>470.72</v>
      </c>
      <c r="I16" s="118">
        <f>+' Ruko 2 Lantai Tengah'!G14</f>
        <v>8250</v>
      </c>
      <c r="J16" s="14">
        <f t="shared" ref="J16" si="0">H16*I16</f>
        <v>3883440</v>
      </c>
    </row>
    <row r="17" spans="2:10" ht="6" customHeight="1">
      <c r="B17" s="92"/>
      <c r="C17" s="119"/>
      <c r="D17" s="119"/>
      <c r="E17" s="115"/>
      <c r="F17" s="117"/>
      <c r="G17" s="117"/>
      <c r="H17" s="117"/>
      <c r="I17" s="120"/>
      <c r="J17" s="14"/>
    </row>
    <row r="18" spans="2:10" ht="15.75">
      <c r="B18" s="93" t="s">
        <v>16</v>
      </c>
      <c r="C18" s="121" t="s">
        <v>17</v>
      </c>
      <c r="D18" s="121"/>
      <c r="E18" s="115"/>
      <c r="F18" s="117"/>
      <c r="G18" s="117"/>
      <c r="H18" s="117"/>
      <c r="I18" s="120"/>
      <c r="J18" s="14"/>
    </row>
    <row r="19" spans="2:10" ht="15.75">
      <c r="B19" s="92">
        <v>1</v>
      </c>
      <c r="C19" s="116" t="s">
        <v>18</v>
      </c>
      <c r="D19" s="116"/>
      <c r="E19" s="115" t="s">
        <v>19</v>
      </c>
      <c r="F19" s="117">
        <f>'[19] Ruko 2 Lantai Tengah'!F17*$F$5</f>
        <v>26.184599999999996</v>
      </c>
      <c r="G19" s="117">
        <f>'[19] Ruko 2 Lantai Kombinasi'!F17*$G$5</f>
        <v>8.9631999999999987</v>
      </c>
      <c r="H19" s="117">
        <f t="shared" ref="H19:H24" si="1">SUM(F19:G19)</f>
        <v>35.147799999999997</v>
      </c>
      <c r="I19" s="118">
        <f>+' Ruko 2 Lantai Tengah'!G17</f>
        <v>46200</v>
      </c>
      <c r="J19" s="14">
        <f t="shared" ref="J19:J24" si="2">H19*I19</f>
        <v>1623828.3599999999</v>
      </c>
    </row>
    <row r="20" spans="2:10" ht="15.75">
      <c r="B20" s="92">
        <v>2</v>
      </c>
      <c r="C20" s="119" t="s">
        <v>20</v>
      </c>
      <c r="D20" s="119"/>
      <c r="E20" s="115" t="s">
        <v>19</v>
      </c>
      <c r="F20" s="117">
        <f>'[19] Ruko 2 Lantai Tengah'!F18*$F$5</f>
        <v>12.46718571428571</v>
      </c>
      <c r="G20" s="117">
        <f>'[19] Ruko 2 Lantai Kombinasi'!F18*$G$5</f>
        <v>4.2142999999999979</v>
      </c>
      <c r="H20" s="117">
        <f t="shared" si="1"/>
        <v>16.681485714285706</v>
      </c>
      <c r="I20" s="118">
        <f>+' Ruko 2 Lantai Tengah'!G18</f>
        <v>17600</v>
      </c>
      <c r="J20" s="14">
        <f t="shared" si="2"/>
        <v>293594.14857142844</v>
      </c>
    </row>
    <row r="21" spans="2:10" ht="15.75">
      <c r="B21" s="92"/>
      <c r="C21" s="119" t="s">
        <v>222</v>
      </c>
      <c r="D21" s="119"/>
      <c r="E21" s="115" t="s">
        <v>19</v>
      </c>
      <c r="F21" s="117">
        <f>'[19] Ruko 2 Lantai Tengah'!F19*$F$5</f>
        <v>60.924989999999994</v>
      </c>
      <c r="G21" s="117">
        <f>'[19] Ruko 2 Lantai Kombinasi'!F19*$G$5</f>
        <v>17.407139999999998</v>
      </c>
      <c r="H21" s="117">
        <f t="shared" si="1"/>
        <v>78.332129999999992</v>
      </c>
      <c r="I21" s="118">
        <f>+' Ruko 2 Lantai Tengah'!G19</f>
        <v>35000</v>
      </c>
      <c r="J21" s="14">
        <f t="shared" si="2"/>
        <v>2741624.55</v>
      </c>
    </row>
    <row r="22" spans="2:10" ht="15.75">
      <c r="B22" s="92">
        <v>3</v>
      </c>
      <c r="C22" s="119" t="s">
        <v>21</v>
      </c>
      <c r="D22" s="119"/>
      <c r="E22" s="115" t="s">
        <v>19</v>
      </c>
      <c r="F22" s="117">
        <f>'[19] Ruko 2 Lantai Tengah'!F20*$F$5</f>
        <v>0</v>
      </c>
      <c r="G22" s="117">
        <f>'[19] Ruko 2 Lantai Kombinasi'!F20*$G$5</f>
        <v>0</v>
      </c>
      <c r="H22" s="117">
        <f t="shared" si="1"/>
        <v>0</v>
      </c>
      <c r="I22" s="118">
        <f>+' Ruko 2 Lantai Tengah'!G20</f>
        <v>0</v>
      </c>
      <c r="J22" s="14">
        <f t="shared" si="2"/>
        <v>0</v>
      </c>
    </row>
    <row r="23" spans="2:10" ht="15.75">
      <c r="B23" s="92">
        <v>4</v>
      </c>
      <c r="C23" s="119" t="s">
        <v>88</v>
      </c>
      <c r="D23" s="122" t="s">
        <v>152</v>
      </c>
      <c r="E23" s="115" t="s">
        <v>19</v>
      </c>
      <c r="F23" s="117">
        <f>'[19] Ruko 2 Lantai Tengah'!F21*$F$5</f>
        <v>1.5642750000000001</v>
      </c>
      <c r="G23" s="117">
        <f>'[19] Ruko 2 Lantai Kombinasi'!F21*$G$5</f>
        <v>0.53642500000000015</v>
      </c>
      <c r="H23" s="117">
        <f t="shared" si="1"/>
        <v>2.1007000000000002</v>
      </c>
      <c r="I23" s="118">
        <f>+' Ruko 2 Lantai Tengah'!G21</f>
        <v>734073</v>
      </c>
      <c r="J23" s="14">
        <f t="shared" si="2"/>
        <v>1542067.1511000001</v>
      </c>
    </row>
    <row r="24" spans="2:10" ht="15.75">
      <c r="B24" s="92">
        <v>5</v>
      </c>
      <c r="C24" s="119" t="s">
        <v>89</v>
      </c>
      <c r="D24" s="119"/>
      <c r="E24" s="115" t="s">
        <v>19</v>
      </c>
      <c r="F24" s="117">
        <f>'[19] Ruko 2 Lantai Tengah'!F22*$F$5</f>
        <v>0</v>
      </c>
      <c r="G24" s="117">
        <f>'[19] Ruko 2 Lantai Kombinasi'!F22*$G$5</f>
        <v>0</v>
      </c>
      <c r="H24" s="117">
        <f t="shared" si="1"/>
        <v>0</v>
      </c>
      <c r="I24" s="118">
        <f>+' Ruko 2 Lantai Tengah'!G22</f>
        <v>0</v>
      </c>
      <c r="J24" s="14">
        <f t="shared" si="2"/>
        <v>0</v>
      </c>
    </row>
    <row r="25" spans="2:10" ht="5.25" customHeight="1">
      <c r="B25" s="92"/>
      <c r="C25" s="119"/>
      <c r="D25" s="119"/>
      <c r="E25" s="115"/>
      <c r="F25" s="117"/>
      <c r="G25" s="117"/>
      <c r="H25" s="117"/>
      <c r="I25" s="117"/>
      <c r="J25" s="14"/>
    </row>
    <row r="26" spans="2:10" ht="15.75">
      <c r="B26" s="93" t="s">
        <v>22</v>
      </c>
      <c r="C26" s="123" t="s">
        <v>23</v>
      </c>
      <c r="D26" s="123"/>
      <c r="E26" s="115"/>
      <c r="F26" s="117"/>
      <c r="G26" s="117"/>
      <c r="H26" s="117"/>
      <c r="I26" s="117"/>
      <c r="J26" s="14"/>
    </row>
    <row r="27" spans="2:10" ht="15.75">
      <c r="B27" s="92">
        <v>1</v>
      </c>
      <c r="C27" s="116" t="s">
        <v>90</v>
      </c>
      <c r="D27" s="122" t="s">
        <v>152</v>
      </c>
      <c r="E27" s="115" t="s">
        <v>72</v>
      </c>
      <c r="F27" s="117">
        <f>'[19] Ruko 2 Lantai Tengah'!F25*$F$5</f>
        <v>21</v>
      </c>
      <c r="G27" s="117">
        <f>'[19] Ruko 2 Lantai Kombinasi'!F25*$G$5</f>
        <v>8</v>
      </c>
      <c r="H27" s="117">
        <f>SUM(F27:G27)</f>
        <v>29</v>
      </c>
      <c r="I27" s="120">
        <f>+' Ruko 2 Lantai Tengah'!G25</f>
        <v>40000</v>
      </c>
      <c r="J27" s="14">
        <f t="shared" ref="J27" si="3">H27*I27</f>
        <v>1160000</v>
      </c>
    </row>
    <row r="28" spans="2:10" ht="6" customHeight="1">
      <c r="B28" s="92"/>
      <c r="C28" s="119"/>
      <c r="D28" s="119"/>
      <c r="E28" s="115"/>
      <c r="F28" s="117"/>
      <c r="G28" s="117"/>
      <c r="H28" s="117"/>
      <c r="I28" s="117"/>
      <c r="J28" s="14"/>
    </row>
    <row r="29" spans="2:10" ht="15.75">
      <c r="B29" s="93" t="s">
        <v>25</v>
      </c>
      <c r="C29" s="123" t="s">
        <v>26</v>
      </c>
      <c r="D29" s="123"/>
      <c r="E29" s="115"/>
      <c r="F29" s="117"/>
      <c r="G29" s="117"/>
      <c r="H29" s="117"/>
      <c r="I29" s="117"/>
      <c r="J29" s="14"/>
    </row>
    <row r="30" spans="2:10" ht="15.75">
      <c r="B30" s="92">
        <v>1</v>
      </c>
      <c r="C30" s="119" t="s">
        <v>27</v>
      </c>
      <c r="D30" s="122" t="s">
        <v>153</v>
      </c>
      <c r="E30" s="115" t="s">
        <v>19</v>
      </c>
      <c r="F30" s="117">
        <f>'[19] Ruko 2 Lantai Tengah'!F29*$F$5</f>
        <v>10.526700000000002</v>
      </c>
      <c r="G30" s="117">
        <f>'[19] Ruko 2 Lantai Kombinasi'!F29*$G$5</f>
        <v>3.5089000000000001</v>
      </c>
      <c r="H30" s="117">
        <f t="shared" ref="H30:H41" si="4">SUM(F30:G30)</f>
        <v>14.035600000000002</v>
      </c>
      <c r="I30" s="118">
        <f>+' Ruko 2 Lantai Tengah'!G29</f>
        <v>4393902.2496376811</v>
      </c>
      <c r="J30" s="14">
        <f t="shared" ref="J30:J41" si="5">H30*I30</f>
        <v>61671054.415014647</v>
      </c>
    </row>
    <row r="31" spans="2:10" ht="15.75">
      <c r="B31" s="92">
        <v>2</v>
      </c>
      <c r="C31" s="116" t="s">
        <v>221</v>
      </c>
      <c r="D31" s="124" t="s">
        <v>153</v>
      </c>
      <c r="E31" s="115" t="s">
        <v>19</v>
      </c>
      <c r="F31" s="117">
        <f>'[19] Ruko 2 Lantai Tengah'!F30*$F$5</f>
        <v>3.1907142857142858</v>
      </c>
      <c r="G31" s="117">
        <f>'[19] Ruko 2 Lantai Kombinasi'!F30*$G$5</f>
        <v>1.24</v>
      </c>
      <c r="H31" s="117">
        <f t="shared" si="4"/>
        <v>4.430714285714286</v>
      </c>
      <c r="I31" s="118">
        <f>+' Ruko 2 Lantai Tengah'!G30</f>
        <v>4433941.9759043837</v>
      </c>
      <c r="J31" s="14">
        <f t="shared" si="5"/>
        <v>19645530.054667782</v>
      </c>
    </row>
    <row r="32" spans="2:10" ht="15.75">
      <c r="B32" s="92">
        <v>3</v>
      </c>
      <c r="C32" s="119" t="s">
        <v>92</v>
      </c>
      <c r="D32" s="122" t="s">
        <v>153</v>
      </c>
      <c r="E32" s="115" t="s">
        <v>19</v>
      </c>
      <c r="F32" s="117">
        <f>'[19] Ruko 2 Lantai Tengah'!F31*$F$5</f>
        <v>11.079513000000002</v>
      </c>
      <c r="G32" s="117">
        <f>'[19] Ruko 2 Lantai Kombinasi'!F31*$G$5</f>
        <v>3.693171</v>
      </c>
      <c r="H32" s="117">
        <f t="shared" si="4"/>
        <v>14.772684000000002</v>
      </c>
      <c r="I32" s="118">
        <f>+' Ruko 2 Lantai Tengah'!G31</f>
        <v>6358828.6774596237</v>
      </c>
      <c r="J32" s="14">
        <f t="shared" si="5"/>
        <v>93936966.662248954</v>
      </c>
    </row>
    <row r="33" spans="2:10" ht="15.75">
      <c r="B33" s="92">
        <v>4</v>
      </c>
      <c r="C33" s="119" t="s">
        <v>93</v>
      </c>
      <c r="D33" s="122" t="s">
        <v>153</v>
      </c>
      <c r="E33" s="115" t="s">
        <v>19</v>
      </c>
      <c r="F33" s="117">
        <f>'[19] Ruko 2 Lantai Tengah'!F32*$F$5</f>
        <v>7.0635398571428567</v>
      </c>
      <c r="G33" s="117">
        <f>'[19] Ruko 2 Lantai Kombinasi'!F32*$G$5</f>
        <v>2.3545132857142899</v>
      </c>
      <c r="H33" s="117">
        <f t="shared" si="4"/>
        <v>9.418053142857147</v>
      </c>
      <c r="I33" s="118">
        <f>+' Ruko 2 Lantai Tengah'!G32</f>
        <v>5951767.0005614944</v>
      </c>
      <c r="J33" s="14">
        <f t="shared" si="5"/>
        <v>56054057.905191638</v>
      </c>
    </row>
    <row r="34" spans="2:10" ht="15.75">
      <c r="B34" s="92">
        <v>5</v>
      </c>
      <c r="C34" s="119" t="s">
        <v>94</v>
      </c>
      <c r="D34" s="122" t="s">
        <v>153</v>
      </c>
      <c r="E34" s="115" t="s">
        <v>19</v>
      </c>
      <c r="F34" s="117">
        <f>'[19] Ruko 2 Lantai Tengah'!F33*$F$5</f>
        <v>8.5538571428571437</v>
      </c>
      <c r="G34" s="117">
        <f>'[19] Ruko 2 Lantai Kombinasi'!F33*$G$5</f>
        <v>3.1909999999999998</v>
      </c>
      <c r="H34" s="117">
        <f t="shared" si="4"/>
        <v>11.744857142857143</v>
      </c>
      <c r="I34" s="118">
        <f>+' Ruko 2 Lantai Tengah'!G33</f>
        <v>6641223.2256333828</v>
      </c>
      <c r="J34" s="14">
        <f t="shared" si="5"/>
        <v>78000218.038888991</v>
      </c>
    </row>
    <row r="35" spans="2:10" ht="15.75">
      <c r="B35" s="92">
        <v>6</v>
      </c>
      <c r="C35" s="119" t="s">
        <v>95</v>
      </c>
      <c r="D35" s="122" t="s">
        <v>154</v>
      </c>
      <c r="E35" s="115" t="s">
        <v>19</v>
      </c>
      <c r="F35" s="117">
        <f>'[19] Ruko 2 Lantai Tengah'!F34*$F$5</f>
        <v>0</v>
      </c>
      <c r="G35" s="117">
        <f>'[19] Ruko 2 Lantai Kombinasi'!F34*$G$5</f>
        <v>0</v>
      </c>
      <c r="H35" s="117">
        <f t="shared" si="4"/>
        <v>0</v>
      </c>
      <c r="I35" s="118">
        <f>+' Ruko 2 Lantai Tengah'!G34</f>
        <v>0</v>
      </c>
      <c r="J35" s="14">
        <f t="shared" si="5"/>
        <v>0</v>
      </c>
    </row>
    <row r="36" spans="2:10" ht="15.75">
      <c r="B36" s="92">
        <v>7</v>
      </c>
      <c r="C36" s="119" t="s">
        <v>96</v>
      </c>
      <c r="D36" s="122" t="s">
        <v>153</v>
      </c>
      <c r="E36" s="115" t="s">
        <v>19</v>
      </c>
      <c r="F36" s="117">
        <f>'[19] Ruko 2 Lantai Tengah'!F35*$F$5</f>
        <v>3.5243340000000005</v>
      </c>
      <c r="G36" s="117">
        <f>'[19] Ruko 2 Lantai Kombinasi'!F35*$G$5</f>
        <v>1.1747780000000001</v>
      </c>
      <c r="H36" s="117">
        <f t="shared" si="4"/>
        <v>4.6991120000000004</v>
      </c>
      <c r="I36" s="118">
        <f>+' Ruko 2 Lantai Tengah'!G35</f>
        <v>4089414.2159624156</v>
      </c>
      <c r="J36" s="14">
        <f t="shared" si="5"/>
        <v>19216615.415199582</v>
      </c>
    </row>
    <row r="37" spans="2:10" ht="15.75">
      <c r="B37" s="92">
        <f>1+B36</f>
        <v>8</v>
      </c>
      <c r="C37" s="43" t="s">
        <v>231</v>
      </c>
      <c r="D37" s="122" t="s">
        <v>153</v>
      </c>
      <c r="E37" s="115" t="s">
        <v>19</v>
      </c>
      <c r="F37" s="117">
        <f>+' Ruko 2 Lantai Tengah'!F36*$F$5</f>
        <v>13.925711999999997</v>
      </c>
      <c r="G37" s="117">
        <f>+' Ruko 2 Lantai Kombinasi'!F36*$G$5</f>
        <v>4.6419040000000003</v>
      </c>
      <c r="H37" s="117">
        <f t="shared" si="4"/>
        <v>18.567615999999997</v>
      </c>
      <c r="I37" s="118">
        <f>+' Ruko 2 Lantai Tengah'!G36</f>
        <v>1376964.7149999999</v>
      </c>
      <c r="J37" s="14">
        <f t="shared" si="5"/>
        <v>25566952.073669434</v>
      </c>
    </row>
    <row r="38" spans="2:10" ht="15.75">
      <c r="B38" s="92">
        <f t="shared" ref="B38:B41" si="6">1+B37</f>
        <v>9</v>
      </c>
      <c r="C38" s="43" t="s">
        <v>229</v>
      </c>
      <c r="D38" s="122" t="s">
        <v>153</v>
      </c>
      <c r="E38" s="115" t="s">
        <v>19</v>
      </c>
      <c r="F38" s="117">
        <f>+' Ruko 2 Lantai Tengah'!F37*$F$5</f>
        <v>21.679451999999998</v>
      </c>
      <c r="G38" s="117">
        <f>+' Ruko 2 Lantai Kombinasi'!F37*$G$5</f>
        <v>7.2264840000000001</v>
      </c>
      <c r="H38" s="117">
        <f t="shared" ref="H38" si="7">SUM(F38:G38)</f>
        <v>28.905935999999997</v>
      </c>
      <c r="I38" s="118">
        <f>+' Ruko 2 Lantai Tengah'!G37</f>
        <v>3517022.3150517368</v>
      </c>
      <c r="J38" s="14">
        <f t="shared" ref="J38" si="8">H38*I38</f>
        <v>101662821.94945733</v>
      </c>
    </row>
    <row r="39" spans="2:10" ht="15.75">
      <c r="B39" s="92">
        <f t="shared" si="6"/>
        <v>10</v>
      </c>
      <c r="C39" s="119" t="s">
        <v>97</v>
      </c>
      <c r="D39" s="122" t="s">
        <v>155</v>
      </c>
      <c r="E39" s="115" t="s">
        <v>19</v>
      </c>
      <c r="F39" s="117">
        <f>+' Ruko 2 Lantai Tengah'!F38*$F$5</f>
        <v>6.41709</v>
      </c>
      <c r="G39" s="117">
        <f>+' Ruko 2 Lantai Kombinasi'!F38*$G$5</f>
        <v>2.13903</v>
      </c>
      <c r="H39" s="117">
        <f t="shared" si="4"/>
        <v>8.5561199999999999</v>
      </c>
      <c r="I39" s="118">
        <f>+' Ruko 2 Lantai Tengah'!G38</f>
        <v>4173275.67736329</v>
      </c>
      <c r="J39" s="14">
        <f t="shared" si="5"/>
        <v>35707047.488601595</v>
      </c>
    </row>
    <row r="40" spans="2:10" ht="30.75">
      <c r="B40" s="92">
        <f t="shared" si="6"/>
        <v>11</v>
      </c>
      <c r="C40" s="126" t="s">
        <v>224</v>
      </c>
      <c r="D40" s="124"/>
      <c r="E40" s="115" t="s">
        <v>223</v>
      </c>
      <c r="F40" s="117">
        <f>+'[19] Ruko 2 Lantai Tengah'!F39*'Volume overall (AR01)'!F5</f>
        <v>1.1475</v>
      </c>
      <c r="G40" s="117">
        <f>+'[19] Ruko 2 Lantai Kombinasi'!F39*'Volume overall (AR01)'!G5</f>
        <v>0.38250000000000001</v>
      </c>
      <c r="H40" s="117">
        <f t="shared" si="4"/>
        <v>1.53</v>
      </c>
      <c r="I40" s="118">
        <f>+' Ruko 2 Lantai Tengah'!G39</f>
        <v>6358828.6774596237</v>
      </c>
      <c r="J40" s="14">
        <f t="shared" si="5"/>
        <v>9729007.8765132241</v>
      </c>
    </row>
    <row r="41" spans="2:10" ht="15.75">
      <c r="B41" s="92">
        <f t="shared" si="6"/>
        <v>12</v>
      </c>
      <c r="C41" s="126" t="s">
        <v>228</v>
      </c>
      <c r="D41" s="124"/>
      <c r="E41" s="115" t="s">
        <v>223</v>
      </c>
      <c r="F41" s="117">
        <f>+'[19] Ruko 2 Lantai Tengah'!F40*'Volume overall (AR01)'!F5</f>
        <v>0.24507692307692311</v>
      </c>
      <c r="G41" s="117">
        <f>+'[19] Ruko 2 Lantai Kombinasi'!F40*'Volume overall (AR01)'!G5</f>
        <v>8.1692307692307703E-2</v>
      </c>
      <c r="H41" s="117">
        <f t="shared" si="4"/>
        <v>0.32676923076923081</v>
      </c>
      <c r="I41" s="118">
        <f>+' Ruko 2 Lantai Tengah'!G40</f>
        <v>6641223.2256333828</v>
      </c>
      <c r="J41" s="14">
        <f t="shared" si="5"/>
        <v>2170147.4048069702</v>
      </c>
    </row>
    <row r="42" spans="2:10" ht="6" customHeight="1">
      <c r="B42" s="92"/>
      <c r="C42" s="119"/>
      <c r="D42" s="122"/>
      <c r="E42" s="115"/>
      <c r="F42" s="117"/>
      <c r="G42" s="117"/>
      <c r="H42" s="117"/>
      <c r="I42" s="117"/>
      <c r="J42" s="14"/>
    </row>
    <row r="43" spans="2:10" ht="15.75">
      <c r="B43" s="93" t="s">
        <v>28</v>
      </c>
      <c r="C43" s="123" t="s">
        <v>29</v>
      </c>
      <c r="D43" s="123"/>
      <c r="E43" s="115"/>
      <c r="F43" s="117"/>
      <c r="G43" s="117"/>
      <c r="H43" s="117"/>
      <c r="I43" s="117"/>
      <c r="J43" s="14"/>
    </row>
    <row r="44" spans="2:10" ht="15.75">
      <c r="B44" s="93"/>
      <c r="C44" s="123" t="s">
        <v>98</v>
      </c>
      <c r="D44" s="123"/>
      <c r="E44" s="115"/>
      <c r="F44" s="117"/>
      <c r="G44" s="117"/>
      <c r="H44" s="117"/>
      <c r="I44" s="117"/>
      <c r="J44" s="14"/>
    </row>
    <row r="45" spans="2:10" ht="15.75">
      <c r="B45" s="92">
        <v>1</v>
      </c>
      <c r="C45" s="119" t="s">
        <v>99</v>
      </c>
      <c r="D45" s="122" t="s">
        <v>156</v>
      </c>
      <c r="E45" s="115" t="s">
        <v>15</v>
      </c>
      <c r="F45" s="117">
        <f>'[19] Ruko 2 Lantai Tengah'!F45*$F$5</f>
        <v>13.5</v>
      </c>
      <c r="G45" s="117">
        <f>'[19] Ruko 2 Lantai Kombinasi'!F45*$G$5</f>
        <v>4.5</v>
      </c>
      <c r="H45" s="117">
        <f>SUM(F45:G45)</f>
        <v>18</v>
      </c>
      <c r="I45" s="125">
        <f>+' Ruko 2 Lantai Tengah'!G45</f>
        <v>185851.24346249999</v>
      </c>
      <c r="J45" s="14">
        <f t="shared" ref="J45:J58" si="9">H45*I45</f>
        <v>3345322.3823249997</v>
      </c>
    </row>
    <row r="46" spans="2:10" ht="15.75">
      <c r="B46" s="92">
        <v>2</v>
      </c>
      <c r="C46" s="119" t="s">
        <v>100</v>
      </c>
      <c r="D46" s="122"/>
      <c r="E46" s="115"/>
      <c r="F46" s="117"/>
      <c r="G46" s="117"/>
      <c r="H46" s="117"/>
      <c r="I46" s="125">
        <f>+' Ruko 2 Lantai Tengah'!G46</f>
        <v>0</v>
      </c>
      <c r="J46" s="14"/>
    </row>
    <row r="47" spans="2:10" ht="15.75">
      <c r="B47" s="92">
        <v>3</v>
      </c>
      <c r="C47" s="119" t="s">
        <v>101</v>
      </c>
      <c r="D47" s="122" t="s">
        <v>157</v>
      </c>
      <c r="E47" s="115" t="s">
        <v>15</v>
      </c>
      <c r="F47" s="117">
        <f>'[19] Ruko 2 Lantai Tengah'!F47*$F$5</f>
        <v>164.956136601</v>
      </c>
      <c r="G47" s="117">
        <f>'[19] Ruko 2 Lantai Kombinasi'!F47*$G$5</f>
        <v>54.985378867000001</v>
      </c>
      <c r="H47" s="117">
        <f>SUM(F47:G47)</f>
        <v>219.94151546800001</v>
      </c>
      <c r="I47" s="125">
        <f>+' Ruko 2 Lantai Tengah'!G47</f>
        <v>164293.85424375001</v>
      </c>
      <c r="J47" s="14">
        <f t="shared" si="9"/>
        <v>36135039.284449086</v>
      </c>
    </row>
    <row r="48" spans="2:10" ht="15.75">
      <c r="B48" s="92">
        <v>4</v>
      </c>
      <c r="C48" s="119" t="s">
        <v>102</v>
      </c>
      <c r="D48" s="122" t="s">
        <v>259</v>
      </c>
      <c r="E48" s="115" t="s">
        <v>15</v>
      </c>
      <c r="F48" s="117">
        <f>'[19] Ruko 2 Lantai Tengah'!F48*$F$5</f>
        <v>8.3193517979999996</v>
      </c>
      <c r="G48" s="117">
        <f>'[19] Ruko 2 Lantai Kombinasi'!F48*$G$5</f>
        <v>2.7731172659999999</v>
      </c>
      <c r="H48" s="117">
        <f>SUM(F48:G48)</f>
        <v>11.092469063999999</v>
      </c>
      <c r="I48" s="125">
        <f>+' Ruko 2 Lantai Tengah'!G48</f>
        <v>178460.1385875</v>
      </c>
      <c r="J48" s="14">
        <f t="shared" si="9"/>
        <v>1979563.5664389962</v>
      </c>
    </row>
    <row r="49" spans="2:10" ht="15.75">
      <c r="B49" s="92">
        <v>5</v>
      </c>
      <c r="C49" s="119" t="s">
        <v>103</v>
      </c>
      <c r="D49" s="122" t="s">
        <v>157</v>
      </c>
      <c r="E49" s="115" t="s">
        <v>15</v>
      </c>
      <c r="F49" s="117">
        <f>'[19] Ruko 2 Lantai Tengah'!F49*$F$5</f>
        <v>28.751993060700006</v>
      </c>
      <c r="G49" s="117">
        <f>'[19] Ruko 2 Lantai Kombinasi'!F49*$G$5</f>
        <v>9.5839976869000019</v>
      </c>
      <c r="H49" s="117">
        <f>SUM(F49:G49)</f>
        <v>38.335990747600007</v>
      </c>
      <c r="I49" s="125">
        <f>+' Ruko 2 Lantai Tengah'!G49</f>
        <v>236129.1304625</v>
      </c>
      <c r="J49" s="14">
        <f t="shared" si="9"/>
        <v>9052244.1606492344</v>
      </c>
    </row>
    <row r="50" spans="2:10" s="17" customFormat="1" ht="30">
      <c r="B50" s="10">
        <v>6</v>
      </c>
      <c r="C50" s="116" t="s">
        <v>232</v>
      </c>
      <c r="D50" s="124" t="s">
        <v>260</v>
      </c>
      <c r="E50" s="115" t="s">
        <v>9</v>
      </c>
      <c r="F50" s="117">
        <f>'[19] Ruko 2 Lantai Tengah'!F50*$F$5</f>
        <v>23.1</v>
      </c>
      <c r="G50" s="117">
        <f>'[19] Ruko 2 Lantai Kombinasi'!F50*$G$5</f>
        <v>7.7</v>
      </c>
      <c r="H50" s="117">
        <f>SUM(F50:G50)</f>
        <v>30.8</v>
      </c>
      <c r="I50" s="125">
        <f>+' Ruko 2 Lantai Tengah'!G50</f>
        <v>32177.119821000004</v>
      </c>
      <c r="J50" s="127">
        <f t="shared" si="9"/>
        <v>991055.29048680014</v>
      </c>
    </row>
    <row r="51" spans="2:10" s="17" customFormat="1" ht="18" customHeight="1">
      <c r="B51" s="10">
        <v>7</v>
      </c>
      <c r="C51" s="116" t="s">
        <v>234</v>
      </c>
      <c r="D51" s="124" t="s">
        <v>258</v>
      </c>
      <c r="E51" s="115" t="s">
        <v>15</v>
      </c>
      <c r="F51" s="117">
        <f>'[19] Ruko 2 Lantai Tengah'!F51*$F$5</f>
        <v>7.6499999999999995</v>
      </c>
      <c r="G51" s="117">
        <f>'[19] Ruko 2 Lantai Kombinasi'!F51*$G$5</f>
        <v>2.5499999999999998</v>
      </c>
      <c r="H51" s="117">
        <f>SUM(F51:G51)</f>
        <v>10.199999999999999</v>
      </c>
      <c r="I51" s="125">
        <f>+' Ruko 2 Lantai Tengah'!G51</f>
        <v>164293.85424375001</v>
      </c>
      <c r="J51" s="127">
        <f t="shared" si="9"/>
        <v>1675797.31328625</v>
      </c>
    </row>
    <row r="52" spans="2:10" ht="15.75">
      <c r="B52" s="93"/>
      <c r="C52" s="123" t="s">
        <v>104</v>
      </c>
      <c r="D52" s="123"/>
      <c r="E52" s="115"/>
      <c r="F52" s="117"/>
      <c r="G52" s="117"/>
      <c r="H52" s="117"/>
      <c r="I52" s="125">
        <f>+' Ruko 2 Lantai Tengah'!G52</f>
        <v>0</v>
      </c>
      <c r="J52" s="14"/>
    </row>
    <row r="53" spans="2:10" ht="15.75">
      <c r="B53" s="92">
        <v>1</v>
      </c>
      <c r="C53" s="119" t="s">
        <v>101</v>
      </c>
      <c r="D53" s="122" t="s">
        <v>157</v>
      </c>
      <c r="E53" s="115" t="s">
        <v>15</v>
      </c>
      <c r="F53" s="117">
        <f>'[19] Ruko 2 Lantai Tengah'!F53*$F$5</f>
        <v>164.63852918969999</v>
      </c>
      <c r="G53" s="117">
        <f>'[19] Ruko 2 Lantai Kombinasi'!F53*$G$5</f>
        <v>54.879509729900001</v>
      </c>
      <c r="H53" s="117">
        <f>SUM(F53:G53)</f>
        <v>219.5180389196</v>
      </c>
      <c r="I53" s="125">
        <f>+' Ruko 2 Lantai Tengah'!G53</f>
        <v>164293.85424374999</v>
      </c>
      <c r="J53" s="14">
        <f t="shared" si="9"/>
        <v>36065464.690130599</v>
      </c>
    </row>
    <row r="54" spans="2:10" ht="15.75">
      <c r="B54" s="92">
        <v>2</v>
      </c>
      <c r="C54" s="119" t="s">
        <v>102</v>
      </c>
      <c r="D54" s="122" t="s">
        <v>259</v>
      </c>
      <c r="E54" s="115" t="s">
        <v>15</v>
      </c>
      <c r="F54" s="117">
        <f>'[19] Ruko 2 Lantai Tengah'!F54*$F$5</f>
        <v>8.3196750000000002</v>
      </c>
      <c r="G54" s="117">
        <f>'[19] Ruko 2 Lantai Kombinasi'!F54*$G$5</f>
        <v>2.7732250000000001</v>
      </c>
      <c r="H54" s="117">
        <f>SUM(F54:G54)</f>
        <v>11.0929</v>
      </c>
      <c r="I54" s="125">
        <f>+' Ruko 2 Lantai Tengah'!G54</f>
        <v>178460.1385875</v>
      </c>
      <c r="J54" s="14">
        <f t="shared" si="9"/>
        <v>1979640.4713372788</v>
      </c>
    </row>
    <row r="55" spans="2:10" ht="15.75">
      <c r="B55" s="92">
        <v>3</v>
      </c>
      <c r="C55" s="128" t="s">
        <v>103</v>
      </c>
      <c r="D55" s="122" t="s">
        <v>157</v>
      </c>
      <c r="E55" s="115" t="s">
        <v>15</v>
      </c>
      <c r="F55" s="117"/>
      <c r="G55" s="117"/>
      <c r="H55" s="117">
        <f>SUM(F55:G55)</f>
        <v>0</v>
      </c>
      <c r="I55" s="125"/>
      <c r="J55" s="14">
        <f t="shared" si="9"/>
        <v>0</v>
      </c>
    </row>
    <row r="56" spans="2:10" ht="15.75">
      <c r="B56" s="11"/>
      <c r="C56" s="129" t="s">
        <v>136</v>
      </c>
      <c r="D56" s="129"/>
      <c r="E56" s="115"/>
      <c r="F56" s="117"/>
      <c r="G56" s="117"/>
      <c r="H56" s="117"/>
      <c r="I56" s="125"/>
      <c r="J56" s="14"/>
    </row>
    <row r="57" spans="2:10" ht="15.75">
      <c r="B57" s="12">
        <v>1</v>
      </c>
      <c r="C57" s="128" t="s">
        <v>101</v>
      </c>
      <c r="D57" s="122" t="s">
        <v>157</v>
      </c>
      <c r="E57" s="115" t="s">
        <v>15</v>
      </c>
      <c r="F57" s="117"/>
      <c r="G57" s="117"/>
      <c r="H57" s="117">
        <f>SUM(F57:G57)</f>
        <v>0</v>
      </c>
      <c r="I57" s="125"/>
      <c r="J57" s="14">
        <f t="shared" si="9"/>
        <v>0</v>
      </c>
    </row>
    <row r="58" spans="2:10" ht="15.75">
      <c r="B58" s="12">
        <v>2</v>
      </c>
      <c r="C58" s="128" t="s">
        <v>102</v>
      </c>
      <c r="D58" s="122" t="s">
        <v>259</v>
      </c>
      <c r="E58" s="115" t="s">
        <v>15</v>
      </c>
      <c r="F58" s="117"/>
      <c r="G58" s="117"/>
      <c r="H58" s="117">
        <f>SUM(F58:G58)</f>
        <v>0</v>
      </c>
      <c r="I58" s="125"/>
      <c r="J58" s="14">
        <f t="shared" si="9"/>
        <v>0</v>
      </c>
    </row>
    <row r="59" spans="2:10" ht="5.25" customHeight="1">
      <c r="B59" s="92"/>
      <c r="C59" s="119"/>
      <c r="D59" s="119"/>
      <c r="E59" s="115"/>
      <c r="F59" s="130"/>
      <c r="G59" s="130"/>
      <c r="H59" s="117"/>
      <c r="I59" s="128"/>
      <c r="J59" s="14"/>
    </row>
    <row r="60" spans="2:10" ht="15.75">
      <c r="B60" s="93" t="s">
        <v>30</v>
      </c>
      <c r="C60" s="123" t="s">
        <v>31</v>
      </c>
      <c r="D60" s="123"/>
      <c r="E60" s="115"/>
      <c r="F60" s="130"/>
      <c r="G60" s="130"/>
      <c r="H60" s="117"/>
      <c r="I60" s="128"/>
      <c r="J60" s="14"/>
    </row>
    <row r="61" spans="2:10" ht="15.75">
      <c r="B61" s="93"/>
      <c r="C61" s="123" t="s">
        <v>98</v>
      </c>
      <c r="D61" s="123"/>
      <c r="E61" s="115"/>
      <c r="F61" s="130"/>
      <c r="G61" s="130"/>
      <c r="H61" s="117"/>
      <c r="I61" s="128"/>
      <c r="J61" s="14"/>
    </row>
    <row r="62" spans="2:10" ht="15.75">
      <c r="B62" s="92">
        <v>1</v>
      </c>
      <c r="C62" s="119" t="s">
        <v>102</v>
      </c>
      <c r="D62" s="122" t="s">
        <v>261</v>
      </c>
      <c r="E62" s="115" t="s">
        <v>15</v>
      </c>
      <c r="F62" s="117">
        <f>'[19] Ruko 2 Lantai Tengah'!F58*$F$5</f>
        <v>35.449086723600004</v>
      </c>
      <c r="G62" s="117">
        <f>'[19] Ruko 2 Lantai Kombinasi'!F58*$G$5</f>
        <v>11.8163622412</v>
      </c>
      <c r="H62" s="117">
        <f>SUM(F62:G62)</f>
        <v>47.265448964800001</v>
      </c>
      <c r="I62" s="125">
        <f>+' Ruko 2 Lantai Tengah'!G58</f>
        <v>181500</v>
      </c>
      <c r="J62" s="14">
        <f t="shared" ref="J62:J69" si="10">H62*I62</f>
        <v>8578678.9871111996</v>
      </c>
    </row>
    <row r="63" spans="2:10" ht="15.75">
      <c r="B63" s="92">
        <v>2</v>
      </c>
      <c r="C63" s="119" t="s">
        <v>105</v>
      </c>
      <c r="D63" s="122" t="s">
        <v>160</v>
      </c>
      <c r="E63" s="115" t="s">
        <v>15</v>
      </c>
      <c r="F63" s="117">
        <f>'[19] Ruko 2 Lantai Tengah'!F59*$F$5</f>
        <v>97.365373200000008</v>
      </c>
      <c r="G63" s="117">
        <f>'[19] Ruko 2 Lantai Kombinasi'!F59*$G$5</f>
        <v>32.455124400000003</v>
      </c>
      <c r="H63" s="117">
        <f>SUM(F63:G63)</f>
        <v>129.82049760000001</v>
      </c>
      <c r="I63" s="125">
        <f>+' Ruko 2 Lantai Tengah'!G59</f>
        <v>32177.119821000004</v>
      </c>
      <c r="J63" s="14">
        <f t="shared" si="10"/>
        <v>4177249.7064970438</v>
      </c>
    </row>
    <row r="64" spans="2:10" ht="15.75">
      <c r="B64" s="93"/>
      <c r="C64" s="123" t="s">
        <v>104</v>
      </c>
      <c r="D64" s="123"/>
      <c r="E64" s="115"/>
      <c r="F64" s="117"/>
      <c r="G64" s="117"/>
      <c r="H64" s="117"/>
      <c r="I64" s="125">
        <f>+' Ruko 2 Lantai Tengah'!G60</f>
        <v>0</v>
      </c>
      <c r="J64" s="14"/>
    </row>
    <row r="65" spans="2:10" ht="15.75">
      <c r="B65" s="92">
        <v>1</v>
      </c>
      <c r="C65" s="119" t="s">
        <v>102</v>
      </c>
      <c r="D65" s="122" t="s">
        <v>261</v>
      </c>
      <c r="E65" s="115" t="s">
        <v>15</v>
      </c>
      <c r="F65" s="117">
        <f>'[19] Ruko 2 Lantai Tengah'!F61*$F$5</f>
        <v>35.449086723600004</v>
      </c>
      <c r="G65" s="117">
        <f>'[19] Ruko 2 Lantai Kombinasi'!F61*$G$5</f>
        <v>11.8163622412</v>
      </c>
      <c r="H65" s="117">
        <f>SUM(F65:G65)</f>
        <v>47.265448964800001</v>
      </c>
      <c r="I65" s="125">
        <f>+' Ruko 2 Lantai Tengah'!G61</f>
        <v>181500.00000000003</v>
      </c>
      <c r="J65" s="14">
        <f t="shared" si="10"/>
        <v>8578678.9871112015</v>
      </c>
    </row>
    <row r="66" spans="2:10" ht="15.75">
      <c r="B66" s="92">
        <v>2</v>
      </c>
      <c r="C66" s="119" t="s">
        <v>105</v>
      </c>
      <c r="D66" s="122" t="s">
        <v>160</v>
      </c>
      <c r="E66" s="115" t="s">
        <v>15</v>
      </c>
      <c r="F66" s="117">
        <f>'[19] Ruko 2 Lantai Tengah'!F62*$F$5</f>
        <v>109.875</v>
      </c>
      <c r="G66" s="117">
        <f>'[19] Ruko 2 Lantai Kombinasi'!F62*$G$5</f>
        <v>36.625</v>
      </c>
      <c r="H66" s="117">
        <f>SUM(F66:G66)</f>
        <v>146.5</v>
      </c>
      <c r="I66" s="125">
        <f>+' Ruko 2 Lantai Tengah'!G62</f>
        <v>32177.119821000004</v>
      </c>
      <c r="J66" s="14">
        <f t="shared" si="10"/>
        <v>4713948.0537765007</v>
      </c>
    </row>
    <row r="67" spans="2:10" ht="15.75">
      <c r="B67" s="93"/>
      <c r="C67" s="123" t="s">
        <v>136</v>
      </c>
      <c r="D67" s="123"/>
      <c r="E67" s="115"/>
      <c r="F67" s="117"/>
      <c r="G67" s="117"/>
      <c r="H67" s="117"/>
      <c r="I67" s="125"/>
      <c r="J67" s="14"/>
    </row>
    <row r="68" spans="2:10" ht="15.75">
      <c r="B68" s="92">
        <v>1</v>
      </c>
      <c r="C68" s="119" t="s">
        <v>102</v>
      </c>
      <c r="D68" s="122" t="s">
        <v>261</v>
      </c>
      <c r="E68" s="115" t="s">
        <v>15</v>
      </c>
      <c r="F68" s="117"/>
      <c r="G68" s="117"/>
      <c r="H68" s="117">
        <f>SUM(F68:G68)</f>
        <v>0</v>
      </c>
      <c r="I68" s="125"/>
      <c r="J68" s="14">
        <f t="shared" si="10"/>
        <v>0</v>
      </c>
    </row>
    <row r="69" spans="2:10" ht="15.75">
      <c r="B69" s="92">
        <v>2</v>
      </c>
      <c r="C69" s="119" t="s">
        <v>105</v>
      </c>
      <c r="D69" s="122" t="s">
        <v>160</v>
      </c>
      <c r="E69" s="115" t="s">
        <v>15</v>
      </c>
      <c r="F69" s="117"/>
      <c r="G69" s="117"/>
      <c r="H69" s="117">
        <f>SUM(F69:G69)</f>
        <v>0</v>
      </c>
      <c r="I69" s="125"/>
      <c r="J69" s="14">
        <f t="shared" si="10"/>
        <v>0</v>
      </c>
    </row>
    <row r="70" spans="2:10" ht="7.5" customHeight="1">
      <c r="B70" s="92"/>
      <c r="C70" s="119"/>
      <c r="D70" s="119"/>
      <c r="E70" s="115"/>
      <c r="F70" s="117"/>
      <c r="G70" s="117"/>
      <c r="H70" s="117"/>
      <c r="I70" s="125"/>
      <c r="J70" s="14"/>
    </row>
    <row r="71" spans="2:10" ht="7.5" customHeight="1">
      <c r="B71" s="92"/>
      <c r="C71" s="119"/>
      <c r="D71" s="119"/>
      <c r="E71" s="115"/>
      <c r="F71" s="117"/>
      <c r="G71" s="117"/>
      <c r="H71" s="117"/>
      <c r="I71" s="125"/>
      <c r="J71" s="14"/>
    </row>
    <row r="72" spans="2:10" ht="5.25" customHeight="1">
      <c r="B72" s="92"/>
      <c r="C72" s="119"/>
      <c r="D72" s="119"/>
      <c r="E72" s="115"/>
      <c r="F72" s="117"/>
      <c r="G72" s="117"/>
      <c r="H72" s="117"/>
      <c r="I72" s="125"/>
      <c r="J72" s="14"/>
    </row>
    <row r="73" spans="2:10" ht="15.75">
      <c r="B73" s="93" t="s">
        <v>32</v>
      </c>
      <c r="C73" s="123" t="s">
        <v>33</v>
      </c>
      <c r="D73" s="123"/>
      <c r="E73" s="115"/>
      <c r="F73" s="117"/>
      <c r="G73" s="117"/>
      <c r="H73" s="117"/>
      <c r="I73" s="125"/>
      <c r="J73" s="14"/>
    </row>
    <row r="74" spans="2:10" ht="15.75">
      <c r="B74" s="94">
        <v>1</v>
      </c>
      <c r="C74" s="131" t="s">
        <v>34</v>
      </c>
      <c r="D74" s="131" t="s">
        <v>250</v>
      </c>
      <c r="E74" s="132" t="s">
        <v>15</v>
      </c>
      <c r="F74" s="117">
        <f>'[19] Ruko 2 Lantai Tengah'!F65*$F$5</f>
        <v>298.31411919149997</v>
      </c>
      <c r="G74" s="117">
        <f>'[19] Ruko 2 Lantai Kombinasi'!F65*$G$5</f>
        <v>99.438039730499995</v>
      </c>
      <c r="H74" s="117">
        <f>SUM(F74:G74)</f>
        <v>397.75215892199998</v>
      </c>
      <c r="I74" s="125">
        <f>+' Ruko 2 Lantai Tengah'!G65</f>
        <v>66150</v>
      </c>
      <c r="J74" s="14">
        <f t="shared" ref="J74:J77" si="11">H74*I74</f>
        <v>26311305.312690299</v>
      </c>
    </row>
    <row r="75" spans="2:10" ht="15.75">
      <c r="B75" s="92">
        <v>2</v>
      </c>
      <c r="C75" s="119" t="s">
        <v>106</v>
      </c>
      <c r="D75" s="131" t="s">
        <v>251</v>
      </c>
      <c r="E75" s="115" t="s">
        <v>9</v>
      </c>
      <c r="F75" s="117">
        <f>'[19] Ruko 2 Lantai Tengah'!F66*$F$5</f>
        <v>349.08</v>
      </c>
      <c r="G75" s="117">
        <f>'[19] Ruko 2 Lantai Kombinasi'!F66*$G$5</f>
        <v>116.36</v>
      </c>
      <c r="H75" s="117">
        <f>SUM(F75:G75)</f>
        <v>465.44</v>
      </c>
      <c r="I75" s="125">
        <f>+' Ruko 2 Lantai Tengah'!G66</f>
        <v>22000</v>
      </c>
      <c r="J75" s="14">
        <f t="shared" si="11"/>
        <v>10239680</v>
      </c>
    </row>
    <row r="76" spans="2:10" ht="15.75">
      <c r="B76" s="94">
        <v>3</v>
      </c>
      <c r="C76" s="131" t="s">
        <v>35</v>
      </c>
      <c r="D76" s="131" t="s">
        <v>252</v>
      </c>
      <c r="E76" s="132" t="s">
        <v>15</v>
      </c>
      <c r="F76" s="117">
        <f>'[19] Ruko 2 Lantai Tengah'!F67*$F$5</f>
        <v>45.71895</v>
      </c>
      <c r="G76" s="117">
        <f>'[19] Ruko 2 Lantai Kombinasi'!F67*$G$5</f>
        <v>15.239649999999999</v>
      </c>
      <c r="H76" s="117">
        <f>SUM(F76:G76)</f>
        <v>60.958599999999997</v>
      </c>
      <c r="I76" s="125">
        <f>+' Ruko 2 Lantai Tengah'!G67</f>
        <v>92750</v>
      </c>
      <c r="J76" s="14">
        <f t="shared" si="11"/>
        <v>5653910.1499999994</v>
      </c>
    </row>
    <row r="77" spans="2:10" ht="15.75">
      <c r="B77" s="92">
        <v>4</v>
      </c>
      <c r="C77" s="119" t="s">
        <v>36</v>
      </c>
      <c r="D77" s="131" t="s">
        <v>161</v>
      </c>
      <c r="E77" s="115" t="s">
        <v>15</v>
      </c>
      <c r="F77" s="117">
        <f>'[19] Ruko 2 Lantai Tengah'!F68*$F$5</f>
        <v>257.32396199999994</v>
      </c>
      <c r="G77" s="117">
        <f>'[19] Ruko 2 Lantai Kombinasi'!F68*$G$5</f>
        <v>85.774653999999984</v>
      </c>
      <c r="H77" s="117">
        <f>SUM(F77:G77)</f>
        <v>343.09861599999994</v>
      </c>
      <c r="I77" s="125">
        <f>+' Ruko 2 Lantai Tengah'!G68</f>
        <v>85000</v>
      </c>
      <c r="J77" s="14">
        <f t="shared" si="11"/>
        <v>29163382.359999996</v>
      </c>
    </row>
    <row r="78" spans="2:10" ht="5.25" customHeight="1">
      <c r="B78" s="92"/>
      <c r="C78" s="119"/>
      <c r="D78" s="119"/>
      <c r="E78" s="115"/>
      <c r="F78" s="117"/>
      <c r="G78" s="117"/>
      <c r="H78" s="117"/>
      <c r="I78" s="125"/>
      <c r="J78" s="14"/>
    </row>
    <row r="79" spans="2:10" ht="15.75">
      <c r="B79" s="93" t="s">
        <v>37</v>
      </c>
      <c r="C79" s="123" t="s">
        <v>38</v>
      </c>
      <c r="D79" s="123"/>
      <c r="E79" s="115"/>
      <c r="F79" s="117"/>
      <c r="G79" s="117"/>
      <c r="H79" s="117"/>
      <c r="I79" s="125"/>
      <c r="J79" s="14"/>
    </row>
    <row r="80" spans="2:10" s="17" customFormat="1" ht="30">
      <c r="B80" s="10">
        <v>1</v>
      </c>
      <c r="C80" s="116" t="s">
        <v>39</v>
      </c>
      <c r="D80" s="131" t="s">
        <v>272</v>
      </c>
      <c r="E80" s="115" t="s">
        <v>15</v>
      </c>
      <c r="F80" s="117">
        <f>'[19] Ruko 2 Lantai Tengah'!F71*$F$5</f>
        <v>569.47919999999999</v>
      </c>
      <c r="G80" s="117">
        <f>'[19] Ruko 2 Lantai Kombinasi'!F71*$G$5</f>
        <v>189.82639999999998</v>
      </c>
      <c r="H80" s="117">
        <f t="shared" ref="H80:H85" si="12">SUM(F80:G80)</f>
        <v>759.30559999999991</v>
      </c>
      <c r="I80" s="125">
        <f>+' Ruko 2 Lantai Tengah'!G71</f>
        <v>96580.000000000015</v>
      </c>
      <c r="J80" s="127">
        <f t="shared" ref="J80:J85" si="13">H80*I80</f>
        <v>73333734.848000005</v>
      </c>
    </row>
    <row r="81" spans="2:10" ht="15.75">
      <c r="B81" s="92">
        <v>2</v>
      </c>
      <c r="C81" s="119" t="s">
        <v>107</v>
      </c>
      <c r="D81" s="119" t="s">
        <v>162</v>
      </c>
      <c r="E81" s="115" t="s">
        <v>15</v>
      </c>
      <c r="F81" s="117">
        <f>'[19] Ruko 2 Lantai Tengah'!F72*$F$5</f>
        <v>59.13</v>
      </c>
      <c r="G81" s="117">
        <f>'[19] Ruko 2 Lantai Kombinasi'!F72*$G$5</f>
        <v>19.71</v>
      </c>
      <c r="H81" s="117">
        <f t="shared" si="12"/>
        <v>78.84</v>
      </c>
      <c r="I81" s="125">
        <f>+' Ruko 2 Lantai Tengah'!G72</f>
        <v>74506.753125000017</v>
      </c>
      <c r="J81" s="14">
        <f t="shared" si="13"/>
        <v>5874112.4163750019</v>
      </c>
    </row>
    <row r="82" spans="2:10" ht="15.75">
      <c r="B82" s="92">
        <v>3</v>
      </c>
      <c r="C82" s="119" t="s">
        <v>40</v>
      </c>
      <c r="D82" s="119" t="s">
        <v>163</v>
      </c>
      <c r="E82" s="115" t="s">
        <v>15</v>
      </c>
      <c r="F82" s="117">
        <f>'[19] Ruko 2 Lantai Tengah'!F73*$F$5</f>
        <v>1128.1393499999999</v>
      </c>
      <c r="G82" s="117">
        <f>'[19] Ruko 2 Lantai Kombinasi'!F73*$G$5</f>
        <v>376.04644999999999</v>
      </c>
      <c r="H82" s="117">
        <f t="shared" si="12"/>
        <v>1504.1858</v>
      </c>
      <c r="I82" s="125">
        <f>+' Ruko 2 Lantai Tengah'!G73</f>
        <v>64465.14375000001</v>
      </c>
      <c r="J82" s="14">
        <f t="shared" si="13"/>
        <v>96967553.823708758</v>
      </c>
    </row>
    <row r="83" spans="2:10" ht="15.75">
      <c r="B83" s="92">
        <v>4</v>
      </c>
      <c r="C83" s="119" t="s">
        <v>41</v>
      </c>
      <c r="D83" s="119" t="s">
        <v>164</v>
      </c>
      <c r="E83" s="115" t="s">
        <v>15</v>
      </c>
      <c r="F83" s="117">
        <f>'[19] Ruko 2 Lantai Tengah'!F74*$F$5</f>
        <v>1036.2605999999998</v>
      </c>
      <c r="G83" s="117">
        <f>'[19] Ruko 2 Lantai Kombinasi'!F74*$G$5</f>
        <v>345.42019999999997</v>
      </c>
      <c r="H83" s="117">
        <f t="shared" si="12"/>
        <v>1381.6807999999999</v>
      </c>
      <c r="I83" s="125">
        <f>+' Ruko 2 Lantai Tengah'!G74</f>
        <v>26056.360312500001</v>
      </c>
      <c r="J83" s="14">
        <f t="shared" si="13"/>
        <v>36001572.761663251</v>
      </c>
    </row>
    <row r="84" spans="2:10" ht="15.75">
      <c r="B84" s="92">
        <v>5</v>
      </c>
      <c r="C84" s="116" t="s">
        <v>225</v>
      </c>
      <c r="D84" s="119" t="s">
        <v>163</v>
      </c>
      <c r="E84" s="115" t="s">
        <v>15</v>
      </c>
      <c r="F84" s="117">
        <f>'[19] Ruko 2 Lantai Tengah'!F75*$F$5</f>
        <v>123.435</v>
      </c>
      <c r="G84" s="117">
        <f>'[19] Ruko 2 Lantai Kombinasi'!F75*$G$5</f>
        <v>41.145000000000003</v>
      </c>
      <c r="H84" s="117">
        <f t="shared" si="12"/>
        <v>164.58</v>
      </c>
      <c r="I84" s="125">
        <f>+' Ruko 2 Lantai Tengah'!G75</f>
        <v>64465.14375000001</v>
      </c>
      <c r="J84" s="14">
        <f t="shared" si="13"/>
        <v>10609673.358375002</v>
      </c>
    </row>
    <row r="85" spans="2:10" ht="15.75">
      <c r="B85" s="92">
        <v>6</v>
      </c>
      <c r="C85" s="116" t="s">
        <v>235</v>
      </c>
      <c r="D85" s="119" t="s">
        <v>164</v>
      </c>
      <c r="E85" s="115" t="s">
        <v>15</v>
      </c>
      <c r="F85" s="117">
        <f>'[19] Ruko 2 Lantai Tengah'!F76*$F$5</f>
        <v>123.435</v>
      </c>
      <c r="G85" s="117">
        <f>'[19] Ruko 2 Lantai Kombinasi'!F76*$G$5</f>
        <v>41.145000000000003</v>
      </c>
      <c r="H85" s="117">
        <f t="shared" si="12"/>
        <v>164.58</v>
      </c>
      <c r="I85" s="125">
        <f>+' Ruko 2 Lantai Tengah'!G76</f>
        <v>26056.360312500001</v>
      </c>
      <c r="J85" s="14">
        <f t="shared" si="13"/>
        <v>4288355.7802312505</v>
      </c>
    </row>
    <row r="86" spans="2:10" ht="6" customHeight="1">
      <c r="B86" s="92"/>
      <c r="C86" s="119"/>
      <c r="D86" s="119"/>
      <c r="E86" s="115"/>
      <c r="F86" s="117"/>
      <c r="G86" s="117"/>
      <c r="H86" s="117"/>
      <c r="I86" s="117"/>
      <c r="J86" s="14"/>
    </row>
    <row r="87" spans="2:10" ht="15.75">
      <c r="B87" s="93" t="s">
        <v>42</v>
      </c>
      <c r="C87" s="123" t="s">
        <v>43</v>
      </c>
      <c r="D87" s="123"/>
      <c r="E87" s="115"/>
      <c r="F87" s="117"/>
      <c r="G87" s="117"/>
      <c r="H87" s="117"/>
      <c r="I87" s="117"/>
      <c r="J87" s="14"/>
    </row>
    <row r="88" spans="2:10" ht="15.75">
      <c r="B88" s="92">
        <v>1</v>
      </c>
      <c r="C88" s="119" t="s">
        <v>108</v>
      </c>
      <c r="D88" s="133" t="s">
        <v>262</v>
      </c>
      <c r="E88" s="115" t="s">
        <v>15</v>
      </c>
      <c r="F88" s="117">
        <f>'[19] Ruko 2 Lantai Tengah'!F79*$F$5</f>
        <v>162</v>
      </c>
      <c r="G88" s="117">
        <f>'[19] Ruko 2 Lantai Kombinasi'!F79*$G$5</f>
        <v>54</v>
      </c>
      <c r="H88" s="117">
        <f>SUM(F88:G88)</f>
        <v>216</v>
      </c>
      <c r="I88" s="125">
        <f>+' Ruko 2 Lantai Tengah'!G79</f>
        <v>110000</v>
      </c>
      <c r="J88" s="14">
        <f t="shared" ref="J88:J92" si="14">H88*I88</f>
        <v>23760000</v>
      </c>
    </row>
    <row r="89" spans="2:10" ht="15.75">
      <c r="B89" s="92">
        <v>2</v>
      </c>
      <c r="C89" s="119" t="s">
        <v>109</v>
      </c>
      <c r="D89" s="122" t="s">
        <v>263</v>
      </c>
      <c r="E89" s="115" t="s">
        <v>15</v>
      </c>
      <c r="F89" s="117">
        <f>'[19] Ruko 2 Lantai Tengah'!F80*$F$5</f>
        <v>165</v>
      </c>
      <c r="G89" s="117">
        <f>'[19] Ruko 2 Lantai Kombinasi'!F80*$G$5</f>
        <v>55</v>
      </c>
      <c r="H89" s="117">
        <f>SUM(F89:G89)</f>
        <v>220</v>
      </c>
      <c r="I89" s="125">
        <f>+' Ruko 2 Lantai Tengah'!G80</f>
        <v>95000</v>
      </c>
      <c r="J89" s="14">
        <f t="shared" si="14"/>
        <v>20900000</v>
      </c>
    </row>
    <row r="90" spans="2:10" ht="15.75">
      <c r="B90" s="92">
        <v>3</v>
      </c>
      <c r="C90" s="119" t="s">
        <v>138</v>
      </c>
      <c r="D90" s="119"/>
      <c r="E90" s="115" t="s">
        <v>9</v>
      </c>
      <c r="F90" s="117">
        <f>'[19] Ruko 2 Lantai Tengah'!F81*$F$5</f>
        <v>75</v>
      </c>
      <c r="G90" s="117">
        <f>'[19] Ruko 2 Lantai Kombinasi'!F81*$G$5</f>
        <v>25</v>
      </c>
      <c r="H90" s="117">
        <f>SUM(F90:G90)</f>
        <v>100</v>
      </c>
      <c r="I90" s="125">
        <f>+' Ruko 2 Lantai Tengah'!G81</f>
        <v>30000</v>
      </c>
      <c r="J90" s="14">
        <f t="shared" si="14"/>
        <v>3000000</v>
      </c>
    </row>
    <row r="91" spans="2:10" ht="15.75">
      <c r="B91" s="92">
        <v>4</v>
      </c>
      <c r="C91" s="119" t="s">
        <v>139</v>
      </c>
      <c r="D91" s="119"/>
      <c r="E91" s="115" t="s">
        <v>9</v>
      </c>
      <c r="F91" s="117">
        <v>0</v>
      </c>
      <c r="G91" s="117">
        <v>0</v>
      </c>
      <c r="H91" s="117">
        <f>SUM(F91:G91)</f>
        <v>0</v>
      </c>
      <c r="I91" s="125">
        <v>0</v>
      </c>
      <c r="J91" s="14">
        <f t="shared" si="14"/>
        <v>0</v>
      </c>
    </row>
    <row r="92" spans="2:10" ht="15.75">
      <c r="B92" s="92">
        <v>5</v>
      </c>
      <c r="C92" s="119" t="s">
        <v>110</v>
      </c>
      <c r="D92" s="119"/>
      <c r="E92" s="115" t="s">
        <v>9</v>
      </c>
      <c r="F92" s="117">
        <f>+'[19] Ruko 2 Lantai Tengah'!F82*F5</f>
        <v>15</v>
      </c>
      <c r="G92" s="117">
        <f>+'[19] Ruko 2 Lantai Kombinasi'!F82*'Volume overall (AR01)'!G5</f>
        <v>5</v>
      </c>
      <c r="H92" s="117">
        <f>SUM(F92:G92)</f>
        <v>20</v>
      </c>
      <c r="I92" s="125">
        <f>+' Ruko 2 Lantai Tengah'!G82</f>
        <v>48000</v>
      </c>
      <c r="J92" s="14">
        <f t="shared" si="14"/>
        <v>960000</v>
      </c>
    </row>
    <row r="93" spans="2:10" ht="8.25" customHeight="1">
      <c r="B93" s="92"/>
      <c r="C93" s="119"/>
      <c r="D93" s="119"/>
      <c r="E93" s="115"/>
      <c r="F93" s="117"/>
      <c r="G93" s="117"/>
      <c r="H93" s="117"/>
      <c r="I93" s="117"/>
      <c r="J93" s="14"/>
    </row>
    <row r="94" spans="2:10" ht="15.75">
      <c r="B94" s="93" t="s">
        <v>45</v>
      </c>
      <c r="C94" s="123" t="s">
        <v>46</v>
      </c>
      <c r="D94" s="123"/>
      <c r="E94" s="115"/>
      <c r="F94" s="117"/>
      <c r="G94" s="117"/>
      <c r="H94" s="117"/>
      <c r="I94" s="117"/>
      <c r="J94" s="14"/>
    </row>
    <row r="95" spans="2:10" ht="15.75">
      <c r="B95" s="93">
        <v>1</v>
      </c>
      <c r="C95" s="123" t="s">
        <v>111</v>
      </c>
      <c r="D95" s="123"/>
      <c r="E95" s="115"/>
      <c r="F95" s="117"/>
      <c r="G95" s="117"/>
      <c r="H95" s="117"/>
      <c r="I95" s="117"/>
      <c r="J95" s="14"/>
    </row>
    <row r="96" spans="2:10" ht="15.75">
      <c r="B96" s="93"/>
      <c r="C96" s="123" t="s">
        <v>140</v>
      </c>
      <c r="D96" s="123"/>
      <c r="E96" s="115"/>
      <c r="F96" s="117"/>
      <c r="G96" s="117"/>
      <c r="H96" s="117"/>
      <c r="I96" s="117"/>
      <c r="J96" s="14"/>
    </row>
    <row r="97" spans="2:10" ht="30">
      <c r="B97" s="10"/>
      <c r="C97" s="134" t="s">
        <v>112</v>
      </c>
      <c r="D97" s="124" t="s">
        <v>244</v>
      </c>
      <c r="E97" s="115" t="s">
        <v>48</v>
      </c>
      <c r="F97" s="117">
        <f>+'[19] Ruko 2 Lantai Kombinasi'!F86*$F$5</f>
        <v>3</v>
      </c>
      <c r="G97" s="117">
        <f>+'[19] Ruko 2 Lantai Tengah'!F86*'Volume overall (AR01)'!$G$5</f>
        <v>1</v>
      </c>
      <c r="H97" s="117">
        <f>SUM(F97:G97)</f>
        <v>4</v>
      </c>
      <c r="I97" s="125">
        <f>+' Ruko 2 Lantai Tengah'!G86</f>
        <v>8004000</v>
      </c>
      <c r="J97" s="14">
        <f t="shared" ref="J97:J101" si="15">H97*I97</f>
        <v>32016000</v>
      </c>
    </row>
    <row r="98" spans="2:10" ht="15" customHeight="1">
      <c r="B98" s="92"/>
      <c r="C98" s="128" t="s">
        <v>86</v>
      </c>
      <c r="D98" s="124" t="s">
        <v>245</v>
      </c>
      <c r="E98" s="115" t="s">
        <v>48</v>
      </c>
      <c r="F98" s="117">
        <f>+'[19] Ruko 2 Lantai Kombinasi'!F87*$F$5</f>
        <v>6</v>
      </c>
      <c r="G98" s="117">
        <f>+'[19] Ruko 2 Lantai Tengah'!F87*'Volume overall (AR01)'!$G$5</f>
        <v>2</v>
      </c>
      <c r="H98" s="117">
        <f>SUM(F98:G98)</f>
        <v>8</v>
      </c>
      <c r="I98" s="125">
        <f>+' Ruko 2 Lantai Tengah'!G87</f>
        <v>861000</v>
      </c>
      <c r="J98" s="14">
        <f t="shared" si="15"/>
        <v>6888000</v>
      </c>
    </row>
    <row r="99" spans="2:10" ht="30">
      <c r="B99" s="10"/>
      <c r="C99" s="134" t="s">
        <v>113</v>
      </c>
      <c r="D99" s="124" t="s">
        <v>273</v>
      </c>
      <c r="E99" s="115" t="s">
        <v>48</v>
      </c>
      <c r="F99" s="117">
        <f>+'[19] Ruko 2 Lantai Kombinasi'!F88*$F$5</f>
        <v>3</v>
      </c>
      <c r="G99" s="117">
        <f>+'[19] Ruko 2 Lantai Tengah'!F88*'Volume overall (AR01)'!$G$5</f>
        <v>1</v>
      </c>
      <c r="H99" s="117">
        <f>SUM(F99:G99)</f>
        <v>4</v>
      </c>
      <c r="I99" s="125">
        <f>+' Ruko 2 Lantai Tengah'!G88</f>
        <v>2283750</v>
      </c>
      <c r="J99" s="14">
        <f t="shared" si="15"/>
        <v>9135000</v>
      </c>
    </row>
    <row r="100" spans="2:10" ht="30">
      <c r="B100" s="10"/>
      <c r="C100" s="134" t="s">
        <v>114</v>
      </c>
      <c r="D100" s="124" t="s">
        <v>247</v>
      </c>
      <c r="E100" s="115" t="s">
        <v>48</v>
      </c>
      <c r="F100" s="117">
        <f>+'[19] Ruko 2 Lantai Kombinasi'!F89*$F$5</f>
        <v>3</v>
      </c>
      <c r="G100" s="117">
        <f>+'[19] Ruko 2 Lantai Tengah'!F89*'Volume overall (AR01)'!$G$5</f>
        <v>1</v>
      </c>
      <c r="H100" s="117">
        <f>SUM(F100:G100)</f>
        <v>4</v>
      </c>
      <c r="I100" s="125">
        <f>+' Ruko 2 Lantai Tengah'!G89</f>
        <v>4888350</v>
      </c>
      <c r="J100" s="14">
        <f t="shared" si="15"/>
        <v>19553400</v>
      </c>
    </row>
    <row r="101" spans="2:10" ht="30">
      <c r="B101" s="10"/>
      <c r="C101" s="134" t="s">
        <v>134</v>
      </c>
      <c r="D101" s="124" t="s">
        <v>248</v>
      </c>
      <c r="E101" s="115" t="s">
        <v>48</v>
      </c>
      <c r="F101" s="117">
        <f>+'[19] Ruko 2 Lantai Kombinasi'!F90*$F$5</f>
        <v>3</v>
      </c>
      <c r="G101" s="117">
        <f>+'[19] Ruko 2 Lantai Tengah'!F90*'Volume overall (AR01)'!$G$5</f>
        <v>1</v>
      </c>
      <c r="H101" s="117">
        <f>SUM(F101:G101)</f>
        <v>4</v>
      </c>
      <c r="I101" s="125">
        <f>+' Ruko 2 Lantai Tengah'!G90</f>
        <v>6214400</v>
      </c>
      <c r="J101" s="14">
        <f t="shared" si="15"/>
        <v>24857600</v>
      </c>
    </row>
    <row r="102" spans="2:10" ht="15.75">
      <c r="B102" s="93">
        <v>2</v>
      </c>
      <c r="C102" s="123" t="s">
        <v>115</v>
      </c>
      <c r="D102" s="123"/>
      <c r="E102" s="115"/>
      <c r="F102" s="117"/>
      <c r="G102" s="117"/>
      <c r="H102" s="117"/>
      <c r="I102" s="125">
        <f>+' Ruko 2 Lantai Tengah'!G91</f>
        <v>0</v>
      </c>
      <c r="J102" s="14"/>
    </row>
    <row r="103" spans="2:10" ht="15.75">
      <c r="B103" s="92"/>
      <c r="C103" s="119" t="s">
        <v>86</v>
      </c>
      <c r="D103" s="124" t="s">
        <v>253</v>
      </c>
      <c r="E103" s="115" t="s">
        <v>48</v>
      </c>
      <c r="F103" s="117">
        <f>'[19] Ruko 2 Lantai Tengah'!F92*$F$5</f>
        <v>6</v>
      </c>
      <c r="G103" s="117">
        <f>'[19] Ruko 2 Lantai Kombinasi'!F92*$G$5</f>
        <v>2</v>
      </c>
      <c r="H103" s="117">
        <f>SUM(F103:G103)</f>
        <v>8</v>
      </c>
      <c r="I103" s="125">
        <f>+' Ruko 2 Lantai Tengah'!G92</f>
        <v>1650000.0000000002</v>
      </c>
      <c r="J103" s="14">
        <f t="shared" ref="J103:J106" si="16">H103*I103</f>
        <v>13200000.000000002</v>
      </c>
    </row>
    <row r="104" spans="2:10" ht="15.75">
      <c r="B104" s="93">
        <v>3</v>
      </c>
      <c r="C104" s="123" t="s">
        <v>49</v>
      </c>
      <c r="D104" s="123"/>
      <c r="E104" s="115"/>
      <c r="F104" s="117"/>
      <c r="G104" s="117"/>
      <c r="H104" s="117"/>
      <c r="I104" s="125">
        <f>+' Ruko 2 Lantai Tengah'!G93</f>
        <v>0</v>
      </c>
      <c r="J104" s="14"/>
    </row>
    <row r="105" spans="2:10" ht="15.75">
      <c r="B105" s="95" t="s">
        <v>14</v>
      </c>
      <c r="C105" s="119" t="s">
        <v>51</v>
      </c>
      <c r="D105" s="122" t="s">
        <v>190</v>
      </c>
      <c r="E105" s="115" t="s">
        <v>50</v>
      </c>
      <c r="F105" s="117">
        <f>'[19] Ruko 2 Lantai Tengah'!F94*$F$5</f>
        <v>6</v>
      </c>
      <c r="G105" s="117">
        <f>'[19] Ruko 2 Lantai Kombinasi'!F94*$G$5</f>
        <v>2</v>
      </c>
      <c r="H105" s="117">
        <f>SUM(F105:G105)</f>
        <v>8</v>
      </c>
      <c r="I105" s="125">
        <f>+' Ruko 2 Lantai Tengah'!G94</f>
        <v>346500</v>
      </c>
      <c r="J105" s="14">
        <f t="shared" si="16"/>
        <v>2772000</v>
      </c>
    </row>
    <row r="106" spans="2:10" ht="15.75">
      <c r="B106" s="95" t="s">
        <v>14</v>
      </c>
      <c r="C106" s="119" t="s">
        <v>52</v>
      </c>
      <c r="D106" s="122" t="s">
        <v>191</v>
      </c>
      <c r="E106" s="115" t="s">
        <v>50</v>
      </c>
      <c r="F106" s="117">
        <f>'[19] Ruko 2 Lantai Tengah'!F95*$F$5</f>
        <v>18</v>
      </c>
      <c r="G106" s="117">
        <f>'[19] Ruko 2 Lantai Kombinasi'!F95*$G$5</f>
        <v>6</v>
      </c>
      <c r="H106" s="117">
        <f>SUM(F106:G106)</f>
        <v>24</v>
      </c>
      <c r="I106" s="125">
        <f>+' Ruko 2 Lantai Tengah'!G95</f>
        <v>54560.000000000007</v>
      </c>
      <c r="J106" s="14">
        <f t="shared" si="16"/>
        <v>1309440.0000000002</v>
      </c>
    </row>
    <row r="107" spans="2:10" ht="7.5" customHeight="1">
      <c r="B107" s="92"/>
      <c r="C107" s="119"/>
      <c r="D107" s="119"/>
      <c r="E107" s="115"/>
      <c r="F107" s="117"/>
      <c r="G107" s="117"/>
      <c r="H107" s="117"/>
      <c r="I107" s="125"/>
      <c r="J107" s="14"/>
    </row>
    <row r="108" spans="2:10" ht="15.75">
      <c r="B108" s="93" t="s">
        <v>53</v>
      </c>
      <c r="C108" s="123" t="s">
        <v>54</v>
      </c>
      <c r="D108" s="123"/>
      <c r="E108" s="115"/>
      <c r="F108" s="117"/>
      <c r="G108" s="117"/>
      <c r="H108" s="117"/>
      <c r="I108" s="125"/>
      <c r="J108" s="14"/>
    </row>
    <row r="109" spans="2:10" ht="15.75">
      <c r="B109" s="92">
        <v>1</v>
      </c>
      <c r="C109" s="119" t="s">
        <v>55</v>
      </c>
      <c r="D109" s="122" t="s">
        <v>188</v>
      </c>
      <c r="E109" s="115" t="s">
        <v>15</v>
      </c>
      <c r="F109" s="117">
        <f>'[19] Ruko 2 Lantai Tengah'!F98*$F$5</f>
        <v>612.65770199999997</v>
      </c>
      <c r="G109" s="117">
        <f>'[19] Ruko 2 Lantai Kombinasi'!F98*$G$5</f>
        <v>204.219234</v>
      </c>
      <c r="H109" s="117">
        <f>SUM(F109:G109)</f>
        <v>816.876936</v>
      </c>
      <c r="I109" s="125">
        <f>+' Ruko 2 Lantai Tengah'!G98</f>
        <v>22000</v>
      </c>
      <c r="J109" s="14">
        <f t="shared" ref="J109:J113" si="17">H109*I109</f>
        <v>17971292.592</v>
      </c>
    </row>
    <row r="110" spans="2:10" ht="15.75">
      <c r="B110" s="92">
        <v>2</v>
      </c>
      <c r="C110" s="119" t="s">
        <v>56</v>
      </c>
      <c r="D110" s="122" t="s">
        <v>189</v>
      </c>
      <c r="E110" s="115" t="s">
        <v>15</v>
      </c>
      <c r="F110" s="117">
        <f>'[19] Ruko 2 Lantai Tengah'!F99*$F$5</f>
        <v>250.95726000000002</v>
      </c>
      <c r="G110" s="117">
        <f>'[19] Ruko 2 Lantai Kombinasi'!F99*$G$5</f>
        <v>83.652420000000006</v>
      </c>
      <c r="H110" s="117">
        <f>SUM(F110:G110)</f>
        <v>334.60968000000003</v>
      </c>
      <c r="I110" s="125">
        <f>+' Ruko 2 Lantai Tengah'!G99</f>
        <v>35000</v>
      </c>
      <c r="J110" s="14">
        <f t="shared" si="17"/>
        <v>11711338.800000001</v>
      </c>
    </row>
    <row r="111" spans="2:10" ht="15.75">
      <c r="B111" s="92">
        <v>3</v>
      </c>
      <c r="C111" s="119" t="s">
        <v>57</v>
      </c>
      <c r="D111" s="122" t="s">
        <v>188</v>
      </c>
      <c r="E111" s="115" t="s">
        <v>15</v>
      </c>
      <c r="F111" s="117">
        <f>'[19] Ruko 2 Lantai Tengah'!F100*$F$5</f>
        <v>344.03306919149998</v>
      </c>
      <c r="G111" s="117">
        <f>'[19] Ruko 2 Lantai Kombinasi'!F100*$G$5</f>
        <v>114.67768973049999</v>
      </c>
      <c r="H111" s="117">
        <f>SUM(F111:G111)</f>
        <v>458.71075892199997</v>
      </c>
      <c r="I111" s="125">
        <f>+' Ruko 2 Lantai Tengah'!G100</f>
        <v>22000</v>
      </c>
      <c r="J111" s="14">
        <f t="shared" si="17"/>
        <v>10091636.696284</v>
      </c>
    </row>
    <row r="112" spans="2:10" ht="15.75">
      <c r="B112" s="92">
        <v>4</v>
      </c>
      <c r="C112" s="119" t="s">
        <v>116</v>
      </c>
      <c r="D112" s="119"/>
      <c r="E112" s="115" t="s">
        <v>9</v>
      </c>
      <c r="F112" s="117">
        <f>'[19] Ruko 2 Lantai Tengah'!F101*$F$5</f>
        <v>15</v>
      </c>
      <c r="G112" s="117">
        <f>'[19] Ruko 2 Lantai Kombinasi'!F101*$G$5</f>
        <v>5</v>
      </c>
      <c r="H112" s="117">
        <f>SUM(F112:G112)</f>
        <v>20</v>
      </c>
      <c r="I112" s="125">
        <f>+' Ruko 2 Lantai Tengah'!G101</f>
        <v>18750</v>
      </c>
      <c r="J112" s="14">
        <f t="shared" si="17"/>
        <v>375000</v>
      </c>
    </row>
    <row r="113" spans="2:10" ht="15.75">
      <c r="B113" s="92">
        <v>5</v>
      </c>
      <c r="C113" s="119" t="s">
        <v>196</v>
      </c>
      <c r="D113" s="122"/>
      <c r="E113" s="115" t="s">
        <v>15</v>
      </c>
      <c r="F113" s="117">
        <f>'[19] Ruko 2 Lantai Tengah'!F102*$F$5</f>
        <v>141.95024999999998</v>
      </c>
      <c r="G113" s="117">
        <f>'[19] Ruko 2 Lantai Kombinasi'!F102*$G$5</f>
        <v>47.316749999999999</v>
      </c>
      <c r="H113" s="117">
        <f>SUM(F113:G113)</f>
        <v>189.267</v>
      </c>
      <c r="I113" s="125">
        <f>+' Ruko 2 Lantai Tengah'!G102</f>
        <v>35000</v>
      </c>
      <c r="J113" s="14">
        <f t="shared" si="17"/>
        <v>6624345</v>
      </c>
    </row>
    <row r="114" spans="2:10" ht="8.25" customHeight="1">
      <c r="B114" s="92"/>
      <c r="C114" s="119"/>
      <c r="D114" s="119"/>
      <c r="E114" s="115"/>
      <c r="F114" s="117"/>
      <c r="G114" s="117"/>
      <c r="H114" s="117"/>
      <c r="I114" s="117"/>
      <c r="J114" s="14"/>
    </row>
    <row r="115" spans="2:10" ht="15.75">
      <c r="B115" s="93" t="s">
        <v>58</v>
      </c>
      <c r="C115" s="123" t="s">
        <v>59</v>
      </c>
      <c r="D115" s="123"/>
      <c r="E115" s="115"/>
      <c r="F115" s="117"/>
      <c r="G115" s="117"/>
      <c r="H115" s="117"/>
      <c r="I115" s="117"/>
      <c r="J115" s="14"/>
    </row>
    <row r="116" spans="2:10" ht="15.75">
      <c r="B116" s="92">
        <v>1</v>
      </c>
      <c r="C116" s="119" t="s">
        <v>117</v>
      </c>
      <c r="D116" s="119"/>
      <c r="E116" s="115"/>
      <c r="F116" s="117"/>
      <c r="G116" s="117"/>
      <c r="H116" s="117"/>
      <c r="I116" s="117"/>
      <c r="J116" s="14"/>
    </row>
    <row r="117" spans="2:10" ht="15.75">
      <c r="B117" s="95" t="s">
        <v>14</v>
      </c>
      <c r="C117" s="119" t="s">
        <v>118</v>
      </c>
      <c r="D117" s="119" t="s">
        <v>174</v>
      </c>
      <c r="E117" s="115" t="s">
        <v>50</v>
      </c>
      <c r="F117" s="117">
        <f>'[19] Ruko 2 Lantai Tengah'!F106*$F$5</f>
        <v>6</v>
      </c>
      <c r="G117" s="117">
        <f>'[19] Ruko 2 Lantai Kombinasi'!F106*$G$5</f>
        <v>2</v>
      </c>
      <c r="H117" s="117">
        <f>SUM(F117:G117)</f>
        <v>8</v>
      </c>
      <c r="I117" s="125">
        <f>+' Ruko 2 Lantai Tengah'!G106</f>
        <v>1852248.1372500001</v>
      </c>
      <c r="J117" s="14">
        <f t="shared" ref="J117:J119" si="18">H117*I117</f>
        <v>14817985.098000001</v>
      </c>
    </row>
    <row r="118" spans="2:10" ht="15.75">
      <c r="B118" s="95" t="s">
        <v>14</v>
      </c>
      <c r="C118" s="119" t="s">
        <v>60</v>
      </c>
      <c r="D118" s="119" t="s">
        <v>175</v>
      </c>
      <c r="E118" s="115" t="s">
        <v>50</v>
      </c>
      <c r="F118" s="117">
        <f>'[19] Ruko 2 Lantai Tengah'!F107*$F$5</f>
        <v>6</v>
      </c>
      <c r="G118" s="117">
        <f>'[19] Ruko 2 Lantai Kombinasi'!F107*$G$5</f>
        <v>2</v>
      </c>
      <c r="H118" s="117">
        <f>SUM(F118:G118)</f>
        <v>8</v>
      </c>
      <c r="I118" s="125">
        <f>+' Ruko 2 Lantai Tengah'!G107</f>
        <v>1181269.396125</v>
      </c>
      <c r="J118" s="14">
        <f t="shared" si="18"/>
        <v>9450155.1689999998</v>
      </c>
    </row>
    <row r="119" spans="2:10" ht="15.75">
      <c r="B119" s="95" t="s">
        <v>14</v>
      </c>
      <c r="C119" s="119" t="s">
        <v>119</v>
      </c>
      <c r="D119" s="131" t="s">
        <v>264</v>
      </c>
      <c r="E119" s="115" t="s">
        <v>50</v>
      </c>
      <c r="F119" s="117">
        <f>'[19] Ruko 2 Lantai Tengah'!F108*$F$5</f>
        <v>6</v>
      </c>
      <c r="G119" s="117">
        <f>'[19] Ruko 2 Lantai Kombinasi'!F108*$G$5</f>
        <v>2</v>
      </c>
      <c r="H119" s="117">
        <f>SUM(F119:G119)</f>
        <v>8</v>
      </c>
      <c r="I119" s="125">
        <f>+' Ruko 2 Lantai Tengah'!G108</f>
        <v>253979.36891250004</v>
      </c>
      <c r="J119" s="14">
        <f t="shared" si="18"/>
        <v>2031834.9513000003</v>
      </c>
    </row>
    <row r="120" spans="2:10" ht="15.75">
      <c r="B120" s="95"/>
      <c r="C120" s="119"/>
      <c r="D120" s="119" t="s">
        <v>177</v>
      </c>
      <c r="E120" s="115"/>
      <c r="F120" s="117"/>
      <c r="G120" s="117"/>
      <c r="H120" s="117"/>
      <c r="I120" s="125">
        <f>+' Ruko 2 Lantai Tengah'!G109</f>
        <v>0</v>
      </c>
      <c r="J120" s="14"/>
    </row>
    <row r="121" spans="2:10" ht="15.75">
      <c r="B121" s="95"/>
      <c r="C121" s="119"/>
      <c r="D121" s="119" t="s">
        <v>178</v>
      </c>
      <c r="E121" s="115"/>
      <c r="F121" s="117"/>
      <c r="G121" s="117"/>
      <c r="H121" s="117"/>
      <c r="I121" s="125">
        <f>+' Ruko 2 Lantai Tengah'!G110</f>
        <v>0</v>
      </c>
      <c r="J121" s="14"/>
    </row>
    <row r="122" spans="2:10" ht="15.75">
      <c r="B122" s="95"/>
      <c r="C122" s="119"/>
      <c r="D122" s="119" t="s">
        <v>179</v>
      </c>
      <c r="E122" s="115"/>
      <c r="F122" s="117"/>
      <c r="G122" s="117"/>
      <c r="H122" s="117"/>
      <c r="I122" s="125">
        <f>+' Ruko 2 Lantai Tengah'!G111</f>
        <v>0</v>
      </c>
      <c r="J122" s="14"/>
    </row>
    <row r="123" spans="2:10" ht="15.75">
      <c r="B123" s="95"/>
      <c r="C123" s="119"/>
      <c r="D123" s="119" t="s">
        <v>180</v>
      </c>
      <c r="E123" s="115"/>
      <c r="F123" s="117"/>
      <c r="G123" s="117"/>
      <c r="H123" s="117"/>
      <c r="I123" s="125">
        <f>+' Ruko 2 Lantai Tengah'!G112</f>
        <v>0</v>
      </c>
      <c r="J123" s="14"/>
    </row>
    <row r="124" spans="2:10" ht="15.75">
      <c r="B124" s="95" t="s">
        <v>14</v>
      </c>
      <c r="C124" s="119" t="s">
        <v>120</v>
      </c>
      <c r="D124" s="119" t="s">
        <v>181</v>
      </c>
      <c r="E124" s="115" t="s">
        <v>50</v>
      </c>
      <c r="F124" s="117">
        <f>'[19] Ruko 2 Lantai Tengah'!F113*$F$5</f>
        <v>6</v>
      </c>
      <c r="G124" s="117">
        <f>'[19] Ruko 2 Lantai Kombinasi'!F113*$G$5</f>
        <v>2</v>
      </c>
      <c r="H124" s="117">
        <f>SUM(F124:G124)</f>
        <v>8</v>
      </c>
      <c r="I124" s="125">
        <f>+' Ruko 2 Lantai Tengah'!G113</f>
        <v>134601.70762500001</v>
      </c>
      <c r="J124" s="14">
        <f t="shared" ref="J124:J136" si="19">H124*I124</f>
        <v>1076813.6610000001</v>
      </c>
    </row>
    <row r="125" spans="2:10" ht="15.75">
      <c r="B125" s="95">
        <v>3</v>
      </c>
      <c r="C125" s="119" t="s">
        <v>61</v>
      </c>
      <c r="D125" s="119" t="s">
        <v>182</v>
      </c>
      <c r="E125" s="115" t="s">
        <v>50</v>
      </c>
      <c r="F125" s="117">
        <f>'[19] Ruko 2 Lantai Tengah'!F114*$F$5</f>
        <v>6</v>
      </c>
      <c r="G125" s="117">
        <f>'[19] Ruko 2 Lantai Kombinasi'!F114*$G$5</f>
        <v>2</v>
      </c>
      <c r="H125" s="117">
        <f>SUM(F125:G125)</f>
        <v>8</v>
      </c>
      <c r="I125" s="125">
        <f>+' Ruko 2 Lantai Tengah'!G114</f>
        <v>223550.43375</v>
      </c>
      <c r="J125" s="14">
        <f t="shared" si="19"/>
        <v>1788403.47</v>
      </c>
    </row>
    <row r="126" spans="2:10" ht="15.75">
      <c r="B126" s="95">
        <v>4</v>
      </c>
      <c r="C126" s="119" t="s">
        <v>62</v>
      </c>
      <c r="D126" s="119" t="s">
        <v>183</v>
      </c>
      <c r="E126" s="115" t="s">
        <v>50</v>
      </c>
      <c r="F126" s="117">
        <f>'[19] Ruko 2 Lantai Tengah'!F115*$F$5</f>
        <v>12</v>
      </c>
      <c r="G126" s="117">
        <f>'[19] Ruko 2 Lantai Kombinasi'!F115*$G$5</f>
        <v>4</v>
      </c>
      <c r="H126" s="117">
        <f>SUM(F126:G126)</f>
        <v>16</v>
      </c>
      <c r="I126" s="125">
        <f>+' Ruko 2 Lantai Tengah'!G115</f>
        <v>245661.465</v>
      </c>
      <c r="J126" s="14">
        <f t="shared" si="19"/>
        <v>3930583.44</v>
      </c>
    </row>
    <row r="127" spans="2:10" ht="15.75">
      <c r="B127" s="92">
        <v>6</v>
      </c>
      <c r="C127" s="119" t="s">
        <v>63</v>
      </c>
      <c r="D127" s="119"/>
      <c r="E127" s="115"/>
      <c r="F127" s="117"/>
      <c r="G127" s="117"/>
      <c r="H127" s="117"/>
      <c r="I127" s="125">
        <f>+' Ruko 2 Lantai Tengah'!G116</f>
        <v>0</v>
      </c>
      <c r="J127" s="14"/>
    </row>
    <row r="128" spans="2:10" ht="15.75">
      <c r="B128" s="95" t="s">
        <v>14</v>
      </c>
      <c r="C128" s="119" t="s">
        <v>64</v>
      </c>
      <c r="D128" s="131" t="s">
        <v>184</v>
      </c>
      <c r="E128" s="115" t="s">
        <v>9</v>
      </c>
      <c r="F128" s="117">
        <f>'[19] Ruko 2 Lantai Tengah'!F117*$F$5</f>
        <v>101.92197959999999</v>
      </c>
      <c r="G128" s="117">
        <f>'[19] Ruko 2 Lantai Kombinasi'!F117*$G$5</f>
        <v>33.973993199999995</v>
      </c>
      <c r="H128" s="117">
        <f>SUM(F128:G128)</f>
        <v>135.89597279999998</v>
      </c>
      <c r="I128" s="125">
        <f>+' Ruko 2 Lantai Tengah'!G117</f>
        <v>33128.992050000001</v>
      </c>
      <c r="J128" s="14">
        <f t="shared" si="19"/>
        <v>4502096.6025182158</v>
      </c>
    </row>
    <row r="129" spans="2:10" ht="15.75">
      <c r="B129" s="95">
        <v>7</v>
      </c>
      <c r="C129" s="119" t="s">
        <v>65</v>
      </c>
      <c r="D129" s="131"/>
      <c r="E129" s="115"/>
      <c r="F129" s="117"/>
      <c r="G129" s="117"/>
      <c r="H129" s="117"/>
      <c r="I129" s="125">
        <f>+' Ruko 2 Lantai Tengah'!G118</f>
        <v>0</v>
      </c>
      <c r="J129" s="14"/>
    </row>
    <row r="130" spans="2:10" ht="15.75">
      <c r="B130" s="95" t="s">
        <v>14</v>
      </c>
      <c r="C130" s="119" t="s">
        <v>66</v>
      </c>
      <c r="D130" s="131" t="s">
        <v>185</v>
      </c>
      <c r="E130" s="115" t="s">
        <v>9</v>
      </c>
      <c r="F130" s="117">
        <f>'[19] Ruko 2 Lantai Tengah'!F119*$F$5</f>
        <v>4.11144</v>
      </c>
      <c r="G130" s="117">
        <f>'[19] Ruko 2 Lantai Kombinasi'!F119*$G$5</f>
        <v>1.3704800000000001</v>
      </c>
      <c r="H130" s="117">
        <f t="shared" ref="H130:H136" si="20">SUM(F130:G130)</f>
        <v>5.4819200000000006</v>
      </c>
      <c r="I130" s="125">
        <f>+' Ruko 2 Lantai Tengah'!G119</f>
        <v>67925</v>
      </c>
      <c r="J130" s="14">
        <f t="shared" si="19"/>
        <v>372359.41600000003</v>
      </c>
    </row>
    <row r="131" spans="2:10" ht="15.75">
      <c r="B131" s="95" t="s">
        <v>14</v>
      </c>
      <c r="C131" s="119" t="s">
        <v>121</v>
      </c>
      <c r="D131" s="131" t="s">
        <v>185</v>
      </c>
      <c r="E131" s="115" t="s">
        <v>9</v>
      </c>
      <c r="F131" s="117">
        <f>'[19] Ruko 2 Lantai Tengah'!F120*$F$5</f>
        <v>37.987583999999998</v>
      </c>
      <c r="G131" s="117">
        <f>'[19] Ruko 2 Lantai Kombinasi'!F120*$G$5</f>
        <v>12.662528</v>
      </c>
      <c r="H131" s="117">
        <f t="shared" si="20"/>
        <v>50.650112</v>
      </c>
      <c r="I131" s="125">
        <f>+' Ruko 2 Lantai Tengah'!G120</f>
        <v>88687.5</v>
      </c>
      <c r="J131" s="14">
        <f t="shared" si="19"/>
        <v>4492031.8080000002</v>
      </c>
    </row>
    <row r="132" spans="2:10" ht="15.75">
      <c r="B132" s="95" t="s">
        <v>14</v>
      </c>
      <c r="C132" s="119" t="s">
        <v>67</v>
      </c>
      <c r="D132" s="131" t="s">
        <v>185</v>
      </c>
      <c r="E132" s="115" t="s">
        <v>9</v>
      </c>
      <c r="F132" s="117">
        <f>'[19] Ruko 2 Lantai Tengah'!F121*$F$5</f>
        <v>192.58060319999998</v>
      </c>
      <c r="G132" s="117">
        <f>'[19] Ruko 2 Lantai Kombinasi'!F121*$G$5</f>
        <v>64.19353439999999</v>
      </c>
      <c r="H132" s="117">
        <f t="shared" si="20"/>
        <v>256.77413759999996</v>
      </c>
      <c r="I132" s="125">
        <f>+' Ruko 2 Lantai Tengah'!G121</f>
        <v>96250</v>
      </c>
      <c r="J132" s="14">
        <f t="shared" si="19"/>
        <v>24714510.743999995</v>
      </c>
    </row>
    <row r="133" spans="2:10" ht="15.75">
      <c r="B133" s="95" t="s">
        <v>14</v>
      </c>
      <c r="C133" s="119" t="s">
        <v>68</v>
      </c>
      <c r="D133" s="131" t="s">
        <v>185</v>
      </c>
      <c r="E133" s="115" t="s">
        <v>9</v>
      </c>
      <c r="F133" s="117">
        <f>'[19] Ruko 2 Lantai Tengah'!F122*$F$5</f>
        <v>84.9</v>
      </c>
      <c r="G133" s="117">
        <f>'[19] Ruko 2 Lantai Kombinasi'!F122*$G$5</f>
        <v>28.3</v>
      </c>
      <c r="H133" s="117">
        <f t="shared" si="20"/>
        <v>113.2</v>
      </c>
      <c r="I133" s="125">
        <f>+' Ruko 2 Lantai Tengah'!G122</f>
        <v>108908.90710507501</v>
      </c>
      <c r="J133" s="14">
        <f t="shared" si="19"/>
        <v>12328488.284294492</v>
      </c>
    </row>
    <row r="134" spans="2:10" ht="15.75">
      <c r="B134" s="95" t="s">
        <v>14</v>
      </c>
      <c r="C134" s="119" t="s">
        <v>122</v>
      </c>
      <c r="D134" s="119" t="s">
        <v>186</v>
      </c>
      <c r="E134" s="115" t="s">
        <v>50</v>
      </c>
      <c r="F134" s="117">
        <f>'[19] Ruko 2 Lantai Tengah'!F123*$F$5</f>
        <v>3</v>
      </c>
      <c r="G134" s="117">
        <f>'[19] Ruko 2 Lantai Kombinasi'!F123*$G$5</f>
        <v>1</v>
      </c>
      <c r="H134" s="117">
        <f t="shared" si="20"/>
        <v>4</v>
      </c>
      <c r="I134" s="125">
        <f>+' Ruko 2 Lantai Tengah'!G123</f>
        <v>225820.939575</v>
      </c>
      <c r="J134" s="14">
        <f t="shared" si="19"/>
        <v>903283.75829999999</v>
      </c>
    </row>
    <row r="135" spans="2:10" ht="15.75">
      <c r="B135" s="95" t="s">
        <v>14</v>
      </c>
      <c r="C135" s="119" t="s">
        <v>69</v>
      </c>
      <c r="D135" s="119" t="s">
        <v>187</v>
      </c>
      <c r="E135" s="115" t="s">
        <v>50</v>
      </c>
      <c r="F135" s="117">
        <f>'[19] Ruko 2 Lantai Tengah'!F124*$F$5</f>
        <v>9</v>
      </c>
      <c r="G135" s="117">
        <f>'[19] Ruko 2 Lantai Kombinasi'!F124*$G$5</f>
        <v>3</v>
      </c>
      <c r="H135" s="117">
        <f t="shared" si="20"/>
        <v>12</v>
      </c>
      <c r="I135" s="125">
        <f>+' Ruko 2 Lantai Tengah'!G124</f>
        <v>339531.97514570429</v>
      </c>
      <c r="J135" s="14">
        <f t="shared" si="19"/>
        <v>4074383.7017484512</v>
      </c>
    </row>
    <row r="136" spans="2:10" ht="15.75">
      <c r="B136" s="95" t="s">
        <v>14</v>
      </c>
      <c r="C136" s="116" t="s">
        <v>236</v>
      </c>
      <c r="D136" s="131" t="s">
        <v>265</v>
      </c>
      <c r="E136" s="115" t="s">
        <v>50</v>
      </c>
      <c r="F136" s="117">
        <f>'[19] Ruko 2 Lantai Tengah'!F125*$F$5</f>
        <v>3</v>
      </c>
      <c r="G136" s="117">
        <f>'[19] Ruko 2 Lantai Kombinasi'!F125*$G$5</f>
        <v>1</v>
      </c>
      <c r="H136" s="117">
        <f t="shared" si="20"/>
        <v>4</v>
      </c>
      <c r="I136" s="125">
        <f>+' Ruko 2 Lantai Tengah'!G125</f>
        <v>368408.57024999999</v>
      </c>
      <c r="J136" s="14">
        <f t="shared" si="19"/>
        <v>1473634.281</v>
      </c>
    </row>
    <row r="137" spans="2:10" ht="5.25" customHeight="1">
      <c r="B137" s="92"/>
      <c r="C137" s="119"/>
      <c r="D137" s="119"/>
      <c r="E137" s="115"/>
      <c r="F137" s="117"/>
      <c r="G137" s="117"/>
      <c r="H137" s="117"/>
      <c r="I137" s="117"/>
      <c r="J137" s="14"/>
    </row>
    <row r="138" spans="2:10" ht="15.75">
      <c r="B138" s="93" t="s">
        <v>70</v>
      </c>
      <c r="C138" s="123" t="s">
        <v>71</v>
      </c>
      <c r="D138" s="123"/>
      <c r="E138" s="115"/>
      <c r="F138" s="117"/>
      <c r="G138" s="117"/>
      <c r="H138" s="117"/>
      <c r="I138" s="117"/>
      <c r="J138" s="14"/>
    </row>
    <row r="139" spans="2:10" ht="7.5" customHeight="1">
      <c r="B139" s="92"/>
      <c r="C139" s="119"/>
      <c r="D139" s="119"/>
      <c r="E139" s="115"/>
      <c r="F139" s="117"/>
      <c r="G139" s="117"/>
      <c r="H139" s="117"/>
      <c r="I139" s="117"/>
      <c r="J139" s="14"/>
    </row>
    <row r="140" spans="2:10" ht="28.5">
      <c r="B140" s="94">
        <v>1</v>
      </c>
      <c r="C140" s="135" t="s">
        <v>123</v>
      </c>
      <c r="D140" s="135" t="s">
        <v>209</v>
      </c>
      <c r="E140" s="132" t="s">
        <v>72</v>
      </c>
      <c r="F140" s="117">
        <f>'[19] Ruko 2 Lantai Tengah'!F129*$F$5</f>
        <v>81</v>
      </c>
      <c r="G140" s="117">
        <f>'[19] Ruko 2 Lantai Kombinasi'!F129*$G$5</f>
        <v>27</v>
      </c>
      <c r="H140" s="117">
        <f t="shared" ref="H140:H156" si="21">SUM(F140:G140)</f>
        <v>108</v>
      </c>
      <c r="I140" s="125">
        <f>+' Ruko 2 Lantai Tengah'!G129</f>
        <v>170000</v>
      </c>
      <c r="J140" s="14">
        <f t="shared" ref="J140:J156" si="22">H140*I140</f>
        <v>18360000</v>
      </c>
    </row>
    <row r="141" spans="2:10" ht="28.5">
      <c r="B141" s="92">
        <v>2</v>
      </c>
      <c r="C141" s="136" t="s">
        <v>124</v>
      </c>
      <c r="D141" s="135" t="s">
        <v>210</v>
      </c>
      <c r="E141" s="132" t="s">
        <v>72</v>
      </c>
      <c r="F141" s="117">
        <f>'[19] Ruko 2 Lantai Tengah'!F130*$F$5</f>
        <v>6</v>
      </c>
      <c r="G141" s="117">
        <f>'[19] Ruko 2 Lantai Kombinasi'!F130*$G$5</f>
        <v>2</v>
      </c>
      <c r="H141" s="117">
        <f t="shared" si="21"/>
        <v>8</v>
      </c>
      <c r="I141" s="125">
        <f>+' Ruko 2 Lantai Tengah'!G130</f>
        <v>170000</v>
      </c>
      <c r="J141" s="14">
        <f t="shared" si="22"/>
        <v>1360000</v>
      </c>
    </row>
    <row r="142" spans="2:10" ht="28.5">
      <c r="B142" s="94">
        <v>3</v>
      </c>
      <c r="C142" s="136" t="s">
        <v>73</v>
      </c>
      <c r="D142" s="135" t="s">
        <v>211</v>
      </c>
      <c r="E142" s="132" t="s">
        <v>72</v>
      </c>
      <c r="F142" s="117">
        <f>'[19] Ruko 2 Lantai Tengah'!F131*$F$5</f>
        <v>24</v>
      </c>
      <c r="G142" s="117">
        <f>'[19] Ruko 2 Lantai Kombinasi'!F131*$G$5</f>
        <v>8</v>
      </c>
      <c r="H142" s="117">
        <f t="shared" si="21"/>
        <v>32</v>
      </c>
      <c r="I142" s="125">
        <f>+' Ruko 2 Lantai Tengah'!G131</f>
        <v>231000</v>
      </c>
      <c r="J142" s="14">
        <f t="shared" si="22"/>
        <v>7392000</v>
      </c>
    </row>
    <row r="143" spans="2:10" ht="15.75">
      <c r="B143" s="92">
        <v>4</v>
      </c>
      <c r="C143" s="136" t="s">
        <v>74</v>
      </c>
      <c r="D143" s="135" t="s">
        <v>212</v>
      </c>
      <c r="E143" s="132" t="s">
        <v>72</v>
      </c>
      <c r="F143" s="117">
        <f>'[19] Ruko 2 Lantai Tengah'!F132*$F$5</f>
        <v>3</v>
      </c>
      <c r="G143" s="117">
        <f>'[19] Ruko 2 Lantai Kombinasi'!F132*$G$5</f>
        <v>1</v>
      </c>
      <c r="H143" s="117">
        <f t="shared" si="21"/>
        <v>4</v>
      </c>
      <c r="I143" s="125">
        <f>+' Ruko 2 Lantai Tengah'!G132</f>
        <v>231000</v>
      </c>
      <c r="J143" s="14">
        <f t="shared" si="22"/>
        <v>924000</v>
      </c>
    </row>
    <row r="144" spans="2:10" ht="15.75">
      <c r="B144" s="94">
        <v>5</v>
      </c>
      <c r="C144" s="136" t="s">
        <v>125</v>
      </c>
      <c r="D144" s="135" t="s">
        <v>213</v>
      </c>
      <c r="E144" s="132" t="s">
        <v>72</v>
      </c>
      <c r="F144" s="117">
        <f>'[19] Ruko 2 Lantai Tengah'!F133*$F$5</f>
        <v>6</v>
      </c>
      <c r="G144" s="117">
        <f>'[19] Ruko 2 Lantai Kombinasi'!F133*$G$5</f>
        <v>2</v>
      </c>
      <c r="H144" s="117">
        <f t="shared" si="21"/>
        <v>8</v>
      </c>
      <c r="I144" s="125">
        <f>+' Ruko 2 Lantai Tengah'!G133</f>
        <v>231000</v>
      </c>
      <c r="J144" s="14">
        <f t="shared" si="22"/>
        <v>1848000</v>
      </c>
    </row>
    <row r="145" spans="1:10" ht="28.5">
      <c r="B145" s="92">
        <v>6</v>
      </c>
      <c r="C145" s="136" t="s">
        <v>214</v>
      </c>
      <c r="D145" s="135" t="s">
        <v>215</v>
      </c>
      <c r="E145" s="132" t="s">
        <v>72</v>
      </c>
      <c r="F145" s="117">
        <f>'[19] Ruko 2 Lantai Tengah'!F134*$F$5</f>
        <v>6</v>
      </c>
      <c r="G145" s="117">
        <f>'[19] Ruko 2 Lantai Kombinasi'!F134*$G$5</f>
        <v>2</v>
      </c>
      <c r="H145" s="117">
        <f t="shared" si="21"/>
        <v>8</v>
      </c>
      <c r="I145" s="125">
        <f>+' Ruko 2 Lantai Tengah'!G134</f>
        <v>210100</v>
      </c>
      <c r="J145" s="14">
        <f t="shared" si="22"/>
        <v>1680800</v>
      </c>
    </row>
    <row r="146" spans="1:10" ht="21" customHeight="1">
      <c r="B146" s="94">
        <v>7</v>
      </c>
      <c r="C146" s="136" t="s">
        <v>75</v>
      </c>
      <c r="D146" s="135" t="s">
        <v>172</v>
      </c>
      <c r="E146" s="115" t="s">
        <v>50</v>
      </c>
      <c r="F146" s="117">
        <f>'[19] Ruko 2 Lantai Tengah'!F135*$F$5</f>
        <v>6</v>
      </c>
      <c r="G146" s="117">
        <f>'[19] Ruko 2 Lantai Kombinasi'!F135*$G$5</f>
        <v>2</v>
      </c>
      <c r="H146" s="117">
        <f t="shared" si="21"/>
        <v>8</v>
      </c>
      <c r="I146" s="125">
        <f>+' Ruko 2 Lantai Tengah'!G135</f>
        <v>24552.687500000004</v>
      </c>
      <c r="J146" s="14">
        <f t="shared" si="22"/>
        <v>196421.50000000003</v>
      </c>
    </row>
    <row r="147" spans="1:10" ht="15.75">
      <c r="B147" s="92">
        <v>8</v>
      </c>
      <c r="C147" s="136" t="s">
        <v>76</v>
      </c>
      <c r="D147" s="135" t="s">
        <v>172</v>
      </c>
      <c r="E147" s="115" t="s">
        <v>50</v>
      </c>
      <c r="F147" s="117">
        <f>'[19] Ruko 2 Lantai Tengah'!F136*$F$5</f>
        <v>12</v>
      </c>
      <c r="G147" s="117">
        <f>'[19] Ruko 2 Lantai Kombinasi'!F136*$G$5</f>
        <v>4</v>
      </c>
      <c r="H147" s="117">
        <f t="shared" si="21"/>
        <v>16</v>
      </c>
      <c r="I147" s="125">
        <f>+' Ruko 2 Lantai Tengah'!G136</f>
        <v>38029.887500000004</v>
      </c>
      <c r="J147" s="14">
        <f t="shared" si="22"/>
        <v>608478.20000000007</v>
      </c>
    </row>
    <row r="148" spans="1:10" ht="15.75">
      <c r="B148" s="94">
        <v>9</v>
      </c>
      <c r="C148" s="136" t="s">
        <v>126</v>
      </c>
      <c r="D148" s="135" t="s">
        <v>172</v>
      </c>
      <c r="E148" s="115" t="s">
        <v>50</v>
      </c>
      <c r="F148" s="117">
        <f>'[19] Ruko 2 Lantai Tengah'!F137*$F$5</f>
        <v>6</v>
      </c>
      <c r="G148" s="117">
        <f>'[19] Ruko 2 Lantai Kombinasi'!F137*$G$5</f>
        <v>2</v>
      </c>
      <c r="H148" s="117">
        <f t="shared" si="21"/>
        <v>8</v>
      </c>
      <c r="I148" s="125">
        <f>+' Ruko 2 Lantai Tengah'!G137</f>
        <v>28567.770000000004</v>
      </c>
      <c r="J148" s="14">
        <f t="shared" si="22"/>
        <v>228542.16000000003</v>
      </c>
    </row>
    <row r="149" spans="1:10" ht="15.75">
      <c r="B149" s="92">
        <v>10</v>
      </c>
      <c r="C149" s="136" t="s">
        <v>77</v>
      </c>
      <c r="D149" s="135" t="s">
        <v>172</v>
      </c>
      <c r="E149" s="115" t="s">
        <v>50</v>
      </c>
      <c r="F149" s="117">
        <f>'[19] Ruko 2 Lantai Tengah'!F138*$F$5</f>
        <v>24</v>
      </c>
      <c r="G149" s="117">
        <f>'[19] Ruko 2 Lantai Kombinasi'!F138*$G$5</f>
        <v>8</v>
      </c>
      <c r="H149" s="117">
        <f t="shared" si="21"/>
        <v>32</v>
      </c>
      <c r="I149" s="125">
        <f>+' Ruko 2 Lantai Tengah'!G138</f>
        <v>71020.95</v>
      </c>
      <c r="J149" s="14">
        <f t="shared" si="22"/>
        <v>2272670.4</v>
      </c>
    </row>
    <row r="150" spans="1:10" ht="15.75">
      <c r="B150" s="94">
        <v>11</v>
      </c>
      <c r="C150" s="136" t="s">
        <v>216</v>
      </c>
      <c r="D150" s="135" t="s">
        <v>172</v>
      </c>
      <c r="E150" s="132" t="s">
        <v>72</v>
      </c>
      <c r="F150" s="117">
        <f>'[19] Ruko 2 Lantai Tengah'!F139*$F$5</f>
        <v>6</v>
      </c>
      <c r="G150" s="117">
        <f>'[19] Ruko 2 Lantai Kombinasi'!F139*$G$5</f>
        <v>2</v>
      </c>
      <c r="H150" s="117">
        <f t="shared" si="21"/>
        <v>8</v>
      </c>
      <c r="I150" s="125">
        <f>+' Ruko 2 Lantai Tengah'!G139</f>
        <v>71020.950000000012</v>
      </c>
      <c r="J150" s="14">
        <f t="shared" si="22"/>
        <v>568167.60000000009</v>
      </c>
    </row>
    <row r="151" spans="1:10" ht="15.75">
      <c r="B151" s="92">
        <v>12</v>
      </c>
      <c r="C151" s="136" t="s">
        <v>127</v>
      </c>
      <c r="D151" s="135" t="s">
        <v>217</v>
      </c>
      <c r="E151" s="115" t="s">
        <v>78</v>
      </c>
      <c r="F151" s="117">
        <f>'[19] Ruko 2 Lantai Tengah'!F140*$F$5</f>
        <v>3</v>
      </c>
      <c r="G151" s="117">
        <f>'[19] Ruko 2 Lantai Kombinasi'!F140*$G$5</f>
        <v>1</v>
      </c>
      <c r="H151" s="117">
        <f t="shared" si="21"/>
        <v>4</v>
      </c>
      <c r="I151" s="125">
        <f>+' Ruko 2 Lantai Tengah'!G140</f>
        <v>275000</v>
      </c>
      <c r="J151" s="14">
        <f t="shared" si="22"/>
        <v>1100000</v>
      </c>
    </row>
    <row r="152" spans="1:10" ht="28.5">
      <c r="B152" s="94">
        <v>13</v>
      </c>
      <c r="C152" s="136" t="s">
        <v>79</v>
      </c>
      <c r="D152" s="135" t="s">
        <v>218</v>
      </c>
      <c r="E152" s="115" t="s">
        <v>47</v>
      </c>
      <c r="F152" s="117">
        <f>'[19] Ruko 2 Lantai Tengah'!F141*$F$5</f>
        <v>6</v>
      </c>
      <c r="G152" s="117">
        <f>'[19] Ruko 2 Lantai Kombinasi'!F141*$G$5</f>
        <v>2</v>
      </c>
      <c r="H152" s="117">
        <f t="shared" si="21"/>
        <v>8</v>
      </c>
      <c r="I152" s="125">
        <f>+' Ruko 2 Lantai Tengah'!G141</f>
        <v>699640.09499999997</v>
      </c>
      <c r="J152" s="14">
        <f t="shared" si="22"/>
        <v>5597120.7599999998</v>
      </c>
    </row>
    <row r="153" spans="1:10" ht="15.75">
      <c r="A153" s="48"/>
      <c r="B153" s="92">
        <v>14</v>
      </c>
      <c r="C153" s="136" t="s">
        <v>128</v>
      </c>
      <c r="D153" s="135" t="s">
        <v>219</v>
      </c>
      <c r="E153" s="115" t="s">
        <v>47</v>
      </c>
      <c r="F153" s="117">
        <f>'[19] Ruko 2 Lantai Tengah'!F142*$F$5</f>
        <v>6</v>
      </c>
      <c r="G153" s="117">
        <f>'[19] Ruko 2 Lantai Kombinasi'!F142*$G$5</f>
        <v>2</v>
      </c>
      <c r="H153" s="117">
        <f t="shared" si="21"/>
        <v>8</v>
      </c>
      <c r="I153" s="125">
        <f>+' Ruko 2 Lantai Tengah'!G142</f>
        <v>416213.49000000005</v>
      </c>
      <c r="J153" s="14">
        <f t="shared" si="22"/>
        <v>3329707.9200000004</v>
      </c>
    </row>
    <row r="154" spans="1:10" ht="15.75">
      <c r="A154" s="48"/>
      <c r="B154" s="94">
        <v>15</v>
      </c>
      <c r="C154" s="136" t="s">
        <v>80</v>
      </c>
      <c r="D154" s="135" t="s">
        <v>173</v>
      </c>
      <c r="E154" s="115" t="s">
        <v>78</v>
      </c>
      <c r="F154" s="117">
        <f>'[19] Ruko 2 Lantai Tengah'!F143*$F$5</f>
        <v>3</v>
      </c>
      <c r="G154" s="117">
        <f>'[19] Ruko 2 Lantai Kombinasi'!F143*$G$5</f>
        <v>1</v>
      </c>
      <c r="H154" s="117">
        <f t="shared" si="21"/>
        <v>4</v>
      </c>
      <c r="I154" s="125">
        <f>+' Ruko 2 Lantai Tengah'!G143</f>
        <v>385000</v>
      </c>
      <c r="J154" s="14">
        <f t="shared" si="22"/>
        <v>1540000</v>
      </c>
    </row>
    <row r="155" spans="1:10" ht="15.75">
      <c r="A155" s="48"/>
      <c r="B155" s="92">
        <v>16</v>
      </c>
      <c r="C155" s="136" t="s">
        <v>197</v>
      </c>
      <c r="D155" s="135" t="s">
        <v>198</v>
      </c>
      <c r="E155" s="132" t="s">
        <v>72</v>
      </c>
      <c r="F155" s="117">
        <f>'[19] Ruko 2 Lantai Tengah'!F144*$F$5</f>
        <v>6</v>
      </c>
      <c r="G155" s="117">
        <f>'[19] Ruko 2 Lantai Kombinasi'!F144*$G$5</f>
        <v>2</v>
      </c>
      <c r="H155" s="117">
        <f t="shared" si="21"/>
        <v>8</v>
      </c>
      <c r="I155" s="125">
        <f>+' Ruko 2 Lantai Tengah'!G144</f>
        <v>1155000</v>
      </c>
      <c r="J155" s="14">
        <f t="shared" si="22"/>
        <v>9240000</v>
      </c>
    </row>
    <row r="156" spans="1:10" ht="15.75">
      <c r="A156" s="48"/>
      <c r="B156" s="94">
        <v>17</v>
      </c>
      <c r="C156" s="116" t="s">
        <v>220</v>
      </c>
      <c r="D156" s="131"/>
      <c r="E156" s="132" t="s">
        <v>72</v>
      </c>
      <c r="F156" s="117">
        <f>'[19] Ruko 2 Lantai Tengah'!F145*$F$5</f>
        <v>6</v>
      </c>
      <c r="G156" s="117">
        <f>'[19] Ruko 2 Lantai Kombinasi'!F145*$G$5</f>
        <v>2</v>
      </c>
      <c r="H156" s="117">
        <f t="shared" si="21"/>
        <v>8</v>
      </c>
      <c r="I156" s="125">
        <f>+' Ruko 2 Lantai Tengah'!G145</f>
        <v>1000000</v>
      </c>
      <c r="J156" s="14">
        <f t="shared" si="22"/>
        <v>8000000</v>
      </c>
    </row>
    <row r="157" spans="1:10" ht="3" customHeight="1">
      <c r="A157" s="48"/>
      <c r="B157" s="92"/>
      <c r="C157" s="119"/>
      <c r="D157" s="119"/>
      <c r="E157" s="115"/>
      <c r="F157" s="117"/>
      <c r="G157" s="117"/>
      <c r="H157" s="117"/>
      <c r="I157" s="125"/>
      <c r="J157" s="14"/>
    </row>
    <row r="158" spans="1:10" ht="15.75">
      <c r="A158" s="48"/>
      <c r="B158" s="93" t="s">
        <v>81</v>
      </c>
      <c r="C158" s="123" t="s">
        <v>82</v>
      </c>
      <c r="D158" s="123"/>
      <c r="E158" s="115"/>
      <c r="F158" s="117"/>
      <c r="G158" s="117"/>
      <c r="H158" s="117"/>
      <c r="I158" s="125"/>
      <c r="J158" s="14"/>
    </row>
    <row r="159" spans="1:10" ht="15.75">
      <c r="A159" s="48"/>
      <c r="B159" s="92">
        <v>1</v>
      </c>
      <c r="C159" s="119" t="s">
        <v>83</v>
      </c>
      <c r="D159" s="119" t="s">
        <v>167</v>
      </c>
      <c r="E159" s="115" t="s">
        <v>47</v>
      </c>
      <c r="F159" s="117">
        <f>'[19] Ruko 2 Lantai Tengah'!F148*$F$5</f>
        <v>3</v>
      </c>
      <c r="G159" s="117">
        <f>'[19] Ruko 2 Lantai Kombinasi'!F148*$G$5</f>
        <v>1</v>
      </c>
      <c r="H159" s="117">
        <f t="shared" ref="H159:H168" si="23">SUM(F159:G159)</f>
        <v>4</v>
      </c>
      <c r="I159" s="125">
        <f>+' Ruko 2 Lantai Tengah'!G148</f>
        <v>4077665.5111500002</v>
      </c>
      <c r="J159" s="14">
        <f t="shared" ref="J159:J169" si="24">H159*I159</f>
        <v>16310662.044600001</v>
      </c>
    </row>
    <row r="160" spans="1:10" ht="15.75">
      <c r="A160" s="48"/>
      <c r="B160" s="92">
        <v>2</v>
      </c>
      <c r="C160" s="119" t="s">
        <v>84</v>
      </c>
      <c r="D160" s="119" t="s">
        <v>168</v>
      </c>
      <c r="E160" s="115" t="s">
        <v>47</v>
      </c>
      <c r="F160" s="117">
        <f>'[19] Ruko 2 Lantai Tengah'!F149*$F$5</f>
        <v>3</v>
      </c>
      <c r="G160" s="117">
        <f>'[19] Ruko 2 Lantai Kombinasi'!F149*$G$5</f>
        <v>1</v>
      </c>
      <c r="H160" s="117">
        <f t="shared" si="23"/>
        <v>4</v>
      </c>
      <c r="I160" s="125">
        <f>+' Ruko 2 Lantai Tengah'!G149</f>
        <v>1285082.5</v>
      </c>
      <c r="J160" s="14">
        <f t="shared" si="24"/>
        <v>5140330</v>
      </c>
    </row>
    <row r="161" spans="1:12" ht="15.75">
      <c r="A161" s="48"/>
      <c r="B161" s="92">
        <v>3</v>
      </c>
      <c r="C161" s="119" t="s">
        <v>266</v>
      </c>
      <c r="D161" s="131" t="s">
        <v>267</v>
      </c>
      <c r="E161" s="115" t="s">
        <v>9</v>
      </c>
      <c r="F161" s="117">
        <f>'[19] Ruko 2 Lantai Tengah'!F150*$F$5</f>
        <v>44.284830300000003</v>
      </c>
      <c r="G161" s="117">
        <f>'[19] Ruko 2 Lantai Kombinasi'!F150*$G$5</f>
        <v>14.7616101</v>
      </c>
      <c r="H161" s="117">
        <f t="shared" si="23"/>
        <v>59.046440400000002</v>
      </c>
      <c r="I161" s="125">
        <f>+' Ruko 2 Lantai Tengah'!G150</f>
        <v>550000</v>
      </c>
      <c r="J161" s="14">
        <f t="shared" si="24"/>
        <v>32475542.220000003</v>
      </c>
    </row>
    <row r="162" spans="1:12" ht="15.75">
      <c r="A162" s="48"/>
      <c r="B162" s="92">
        <v>4</v>
      </c>
      <c r="C162" s="119" t="s">
        <v>44</v>
      </c>
      <c r="D162" s="119" t="s">
        <v>207</v>
      </c>
      <c r="E162" s="115" t="s">
        <v>15</v>
      </c>
      <c r="F162" s="117">
        <f>'[19] Ruko 2 Lantai Tengah'!F151*$F$5</f>
        <v>85.02</v>
      </c>
      <c r="G162" s="117">
        <f>'[19] Ruko 2 Lantai Kombinasi'!F151*$G$5</f>
        <v>28.34</v>
      </c>
      <c r="H162" s="117">
        <f t="shared" si="23"/>
        <v>113.36</v>
      </c>
      <c r="I162" s="125">
        <f>+' Ruko 2 Lantai Tengah'!G151</f>
        <v>109375</v>
      </c>
      <c r="J162" s="14">
        <f t="shared" si="24"/>
        <v>12398750</v>
      </c>
    </row>
    <row r="163" spans="1:12" ht="15.75">
      <c r="A163" s="48"/>
      <c r="B163" s="92">
        <v>5</v>
      </c>
      <c r="C163" s="119" t="s">
        <v>130</v>
      </c>
      <c r="D163" s="131" t="s">
        <v>208</v>
      </c>
      <c r="E163" s="115" t="s">
        <v>15</v>
      </c>
      <c r="F163" s="117">
        <f>'[19] Ruko 2 Lantai Tengah'!F152*$F$5</f>
        <v>24.93</v>
      </c>
      <c r="G163" s="117">
        <f>'[19] Ruko 2 Lantai Kombinasi'!F152*$G$5</f>
        <v>8.31</v>
      </c>
      <c r="H163" s="117">
        <f t="shared" si="23"/>
        <v>33.24</v>
      </c>
      <c r="I163" s="125">
        <f>+' Ruko 2 Lantai Tengah'!G152</f>
        <v>116875</v>
      </c>
      <c r="J163" s="14">
        <f t="shared" si="24"/>
        <v>3884925</v>
      </c>
    </row>
    <row r="164" spans="1:12" ht="15.75">
      <c r="A164" s="7"/>
      <c r="B164" s="92">
        <v>6</v>
      </c>
      <c r="C164" s="131" t="s">
        <v>131</v>
      </c>
      <c r="D164" s="131" t="s">
        <v>170</v>
      </c>
      <c r="E164" s="132" t="s">
        <v>47</v>
      </c>
      <c r="F164" s="117">
        <f>+'[19] Ruko 2 Lantai Tengah'!F153*'Volume overall (AR01)'!F5</f>
        <v>6</v>
      </c>
      <c r="G164" s="117">
        <f>+'[19] Ruko 2 Lantai Kombinasi'!F153*'Volume overall (AR01)'!G5</f>
        <v>2</v>
      </c>
      <c r="H164" s="117">
        <f t="shared" si="23"/>
        <v>8</v>
      </c>
      <c r="I164" s="125">
        <f>+' Ruko 2 Lantai Tengah'!G153</f>
        <v>495000.00000000006</v>
      </c>
      <c r="J164" s="14">
        <f t="shared" si="24"/>
        <v>3960000.0000000005</v>
      </c>
    </row>
    <row r="165" spans="1:12" ht="15.75">
      <c r="A165" s="7"/>
      <c r="B165" s="92">
        <v>7</v>
      </c>
      <c r="C165" s="131" t="s">
        <v>85</v>
      </c>
      <c r="D165" s="122"/>
      <c r="E165" s="132" t="s">
        <v>9</v>
      </c>
      <c r="F165" s="117">
        <f>+'[19] Ruko 2 Lantai Tengah'!F154*'Volume overall (AR01)'!F5</f>
        <v>133.10999999999999</v>
      </c>
      <c r="G165" s="117">
        <f>+'[19] Ruko 2 Lantai Kombinasi'!F154*'Volume overall (AR01)'!G5</f>
        <v>44.37</v>
      </c>
      <c r="H165" s="117">
        <f t="shared" si="23"/>
        <v>177.48</v>
      </c>
      <c r="I165" s="125">
        <f>+' Ruko 2 Lantai Tengah'!G154</f>
        <v>39375</v>
      </c>
      <c r="J165" s="14">
        <f t="shared" si="24"/>
        <v>6988275</v>
      </c>
    </row>
    <row r="166" spans="1:12" ht="15.75">
      <c r="A166" s="7"/>
      <c r="B166" s="92">
        <v>8</v>
      </c>
      <c r="C166" s="131" t="s">
        <v>132</v>
      </c>
      <c r="D166" s="124" t="s">
        <v>166</v>
      </c>
      <c r="E166" s="132" t="s">
        <v>47</v>
      </c>
      <c r="F166" s="117">
        <f>'[19] Ruko 2 Lantai Tengah'!F155*F5</f>
        <v>3</v>
      </c>
      <c r="G166" s="117">
        <f>'[19] Ruko 2 Lantai Kombinasi'!F155*G5</f>
        <v>1</v>
      </c>
      <c r="H166" s="117">
        <f t="shared" si="23"/>
        <v>4</v>
      </c>
      <c r="I166" s="125">
        <f>+' Ruko 2 Lantai Tengah'!G155</f>
        <v>425000</v>
      </c>
      <c r="J166" s="14">
        <f t="shared" si="24"/>
        <v>1700000</v>
      </c>
    </row>
    <row r="167" spans="1:12" ht="15.75">
      <c r="A167" s="7"/>
      <c r="B167" s="94">
        <v>9</v>
      </c>
      <c r="C167" s="131" t="s">
        <v>133</v>
      </c>
      <c r="D167" s="124" t="s">
        <v>254</v>
      </c>
      <c r="E167" s="132" t="s">
        <v>47</v>
      </c>
      <c r="F167" s="117">
        <f>'[19] Ruko 2 Lantai Tengah'!F155*$F$5</f>
        <v>3</v>
      </c>
      <c r="G167" s="117">
        <f>'[19] Ruko 2 Lantai Kombinasi'!F155*$G$5</f>
        <v>1</v>
      </c>
      <c r="H167" s="117">
        <f t="shared" si="23"/>
        <v>4</v>
      </c>
      <c r="I167" s="125">
        <f>+' Ruko 2 Lantai Tengah'!G156</f>
        <v>1200000</v>
      </c>
      <c r="J167" s="14">
        <f t="shared" si="24"/>
        <v>4800000</v>
      </c>
    </row>
    <row r="168" spans="1:12" ht="15.75">
      <c r="A168" s="7"/>
      <c r="B168" s="92">
        <v>10</v>
      </c>
      <c r="C168" s="131" t="s">
        <v>135</v>
      </c>
      <c r="D168" s="131"/>
      <c r="E168" s="132" t="s">
        <v>9</v>
      </c>
      <c r="F168" s="117">
        <f>+'[19] Ruko 2 Lantai Tengah'!F157*F5</f>
        <v>13.11</v>
      </c>
      <c r="G168" s="117">
        <f>+'[19] Ruko 2 Lantai Kombinasi'!F157*'Volume overall (AR01)'!G5</f>
        <v>4.37</v>
      </c>
      <c r="H168" s="117">
        <f t="shared" si="23"/>
        <v>17.48</v>
      </c>
      <c r="I168" s="125">
        <f>+' Ruko 2 Lantai Tengah'!G157</f>
        <v>72765</v>
      </c>
      <c r="J168" s="14">
        <f t="shared" si="24"/>
        <v>1271932.2</v>
      </c>
    </row>
    <row r="169" spans="1:12" ht="15.75">
      <c r="A169" s="7"/>
      <c r="B169" s="94">
        <v>11</v>
      </c>
      <c r="C169" s="131" t="s">
        <v>148</v>
      </c>
      <c r="D169" s="131" t="s">
        <v>171</v>
      </c>
      <c r="E169" s="132" t="s">
        <v>9</v>
      </c>
      <c r="F169" s="117">
        <f>+'[19] Ruko 2 Lantai Tengah'!F158*'Volume overall (AR01)'!F5</f>
        <v>8.5500000000000007</v>
      </c>
      <c r="G169" s="117">
        <f>+'[19] Ruko 2 Lantai Kombinasi'!F158*'Volume overall (AR01)'!G5</f>
        <v>2.85</v>
      </c>
      <c r="H169" s="117">
        <f>SUM(F169:G169)</f>
        <v>11.4</v>
      </c>
      <c r="I169" s="125">
        <f>+' Ruko 2 Lantai Tengah'!G158</f>
        <v>54120</v>
      </c>
      <c r="J169" s="14">
        <f t="shared" si="24"/>
        <v>616968</v>
      </c>
    </row>
    <row r="170" spans="1:12" ht="30">
      <c r="A170" s="7"/>
      <c r="B170" s="132">
        <v>12</v>
      </c>
      <c r="C170" s="131" t="s">
        <v>257</v>
      </c>
      <c r="D170" s="124" t="s">
        <v>274</v>
      </c>
      <c r="E170" s="132" t="s">
        <v>269</v>
      </c>
      <c r="F170" s="137">
        <f>1*$F$5</f>
        <v>3</v>
      </c>
      <c r="G170" s="137">
        <f>1*$G$5</f>
        <v>1</v>
      </c>
      <c r="H170" s="117">
        <f>SUM(F170:G170)</f>
        <v>4</v>
      </c>
      <c r="I170" s="125">
        <f>+' Ruko 2 Lantai Tengah'!G159</f>
        <v>1426773.2804616475</v>
      </c>
      <c r="J170" s="14">
        <f>H170*I170</f>
        <v>5707093.1218465902</v>
      </c>
    </row>
    <row r="171" spans="1:12" ht="15.75">
      <c r="B171" s="138"/>
      <c r="C171" s="139"/>
      <c r="D171" s="139"/>
      <c r="E171" s="140"/>
      <c r="F171" s="139"/>
      <c r="G171" s="139"/>
      <c r="H171" s="139"/>
      <c r="I171" s="139"/>
      <c r="J171" s="141"/>
    </row>
    <row r="172" spans="1:12" ht="15.75">
      <c r="B172" s="142"/>
      <c r="C172" s="16"/>
      <c r="D172" s="16"/>
      <c r="E172" s="143"/>
      <c r="F172" s="16"/>
      <c r="G172" s="16"/>
      <c r="H172" s="16"/>
      <c r="I172" s="144" t="s">
        <v>201</v>
      </c>
      <c r="J172" s="145">
        <f>SUM(J11:J170)</f>
        <v>1423907740.7984667</v>
      </c>
      <c r="K172" s="158">
        <f>+' Ruko 2 Lantai Tengah'!I160+' Ruko 2 Lantai Kombinasi'!H160</f>
        <v>1423907740.7984662</v>
      </c>
      <c r="L172" s="158">
        <f>+J172-K172</f>
        <v>0</v>
      </c>
    </row>
    <row r="173" spans="1:12" ht="15.75">
      <c r="B173" s="142"/>
      <c r="C173" s="16"/>
      <c r="D173" s="16"/>
      <c r="E173" s="143"/>
      <c r="F173" s="16"/>
      <c r="G173" s="16"/>
      <c r="H173" s="16"/>
      <c r="I173" s="144" t="s">
        <v>242</v>
      </c>
      <c r="J173" s="145">
        <f>ROUNDDOWN(J172,-5)</f>
        <v>1423900000</v>
      </c>
      <c r="K173" s="145">
        <f>ROUNDDOWN(K172,-5)</f>
        <v>1423900000</v>
      </c>
      <c r="L173" s="158">
        <f>+J173-K173</f>
        <v>0</v>
      </c>
    </row>
    <row r="174" spans="1:12" ht="15.75">
      <c r="B174" s="142"/>
      <c r="C174" s="16"/>
      <c r="D174" s="16"/>
      <c r="E174" s="143"/>
      <c r="F174" s="16"/>
      <c r="G174" s="16"/>
      <c r="H174" s="16"/>
      <c r="I174" s="144" t="s">
        <v>243</v>
      </c>
      <c r="J174" s="146"/>
    </row>
    <row r="175" spans="1:12" ht="15.75">
      <c r="B175" s="142"/>
      <c r="C175" s="16"/>
      <c r="D175" s="16"/>
      <c r="E175" s="143"/>
      <c r="F175" s="16"/>
      <c r="G175" s="16"/>
      <c r="H175" s="16"/>
      <c r="I175" s="144" t="s">
        <v>143</v>
      </c>
      <c r="J175" s="146">
        <f>J173-J174</f>
        <v>1423900000</v>
      </c>
      <c r="K175" s="157"/>
      <c r="L175" s="158"/>
    </row>
    <row r="176" spans="1:12" ht="15.75">
      <c r="B176" s="142"/>
      <c r="C176" s="16"/>
      <c r="D176" s="16"/>
      <c r="E176" s="143"/>
      <c r="F176" s="16"/>
      <c r="G176" s="16"/>
      <c r="H176" s="16"/>
      <c r="I176" s="16" t="s">
        <v>194</v>
      </c>
      <c r="J176" s="147">
        <f>J175*0.1</f>
        <v>142390000</v>
      </c>
    </row>
    <row r="177" spans="2:10" ht="15.75">
      <c r="B177" s="142"/>
      <c r="C177" s="16"/>
      <c r="D177" s="16"/>
      <c r="E177" s="143"/>
      <c r="F177" s="16"/>
      <c r="G177" s="16"/>
      <c r="H177" s="16"/>
      <c r="I177" s="16" t="s">
        <v>143</v>
      </c>
      <c r="J177" s="147">
        <f>J175+J176</f>
        <v>1566290000</v>
      </c>
    </row>
    <row r="178" spans="2:10" ht="15.75">
      <c r="B178" s="142"/>
      <c r="C178" s="16"/>
      <c r="D178" s="16"/>
      <c r="E178" s="143"/>
      <c r="F178" s="16"/>
      <c r="G178" s="16"/>
      <c r="H178" s="16"/>
      <c r="I178" s="16" t="s">
        <v>202</v>
      </c>
      <c r="J178" s="148">
        <f>131*4</f>
        <v>524</v>
      </c>
    </row>
    <row r="179" spans="2:10" ht="16.5" thickBot="1">
      <c r="B179" s="149"/>
      <c r="C179" s="150"/>
      <c r="D179" s="150"/>
      <c r="E179" s="151"/>
      <c r="F179" s="150"/>
      <c r="G179" s="150"/>
      <c r="H179" s="150"/>
      <c r="I179" s="152" t="s">
        <v>203</v>
      </c>
      <c r="J179" s="153">
        <f>J172/J178</f>
        <v>2717381.1847298983</v>
      </c>
    </row>
    <row r="180" spans="2:10" ht="8.25" customHeight="1" thickTop="1">
      <c r="B180" s="154"/>
      <c r="C180" s="18"/>
      <c r="D180" s="18"/>
      <c r="E180" s="22"/>
      <c r="F180" s="18"/>
      <c r="G180" s="18"/>
      <c r="H180" s="18"/>
      <c r="I180" s="155"/>
      <c r="J180" s="156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80" min="1" max="9" man="1"/>
    <brk id="122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Tengah</vt:lpstr>
      <vt:lpstr> Ruko 2 Lantai Kombinasi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ismail - [2010]</cp:lastModifiedBy>
  <cp:lastPrinted>2020-02-12T04:01:44Z</cp:lastPrinted>
  <dcterms:created xsi:type="dcterms:W3CDTF">2018-02-21T01:25:23Z</dcterms:created>
  <dcterms:modified xsi:type="dcterms:W3CDTF">2020-02-14T04:40:01Z</dcterms:modified>
</cp:coreProperties>
</file>