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Baru\Tender\Landscape\TENDER TAMAN TERBARU 2020\TAMAN PATUNG KUDA\"/>
    </mc:Choice>
  </mc:AlternateContent>
  <bookViews>
    <workbookView xWindow="0" yWindow="0" windowWidth="20490" windowHeight="7155"/>
  </bookViews>
  <sheets>
    <sheet name="BQ taman kuda" sheetId="11" r:id="rId1"/>
  </sheets>
  <definedNames>
    <definedName name="_xlnm.Print_Area" localSheetId="0">'BQ taman kuda'!$A$1:$K$33</definedName>
  </definedNames>
  <calcPr calcId="152511"/>
</workbook>
</file>

<file path=xl/calcChain.xml><?xml version="1.0" encoding="utf-8"?>
<calcChain xmlns="http://schemas.openxmlformats.org/spreadsheetml/2006/main">
  <c r="K16" i="11" l="1"/>
  <c r="K17" i="11"/>
  <c r="K18" i="11"/>
  <c r="K19" i="11"/>
  <c r="K20" i="11"/>
  <c r="K21" i="11"/>
  <c r="K15" i="11"/>
  <c r="K10" i="11"/>
  <c r="K26" i="11"/>
  <c r="H26" i="11" l="1"/>
  <c r="D22" i="11"/>
  <c r="D9" i="11" s="1"/>
  <c r="K9" i="11" s="1"/>
  <c r="K11" i="11" s="1"/>
  <c r="H21" i="11"/>
  <c r="G21" i="11"/>
  <c r="H19" i="11"/>
  <c r="G19" i="11"/>
  <c r="M18" i="11"/>
  <c r="H18" i="11"/>
  <c r="G18" i="11"/>
  <c r="M17" i="11"/>
  <c r="H17" i="11"/>
  <c r="G17" i="11"/>
  <c r="H16" i="11"/>
  <c r="G16" i="11"/>
  <c r="G15" i="11"/>
  <c r="H15" i="11" s="1"/>
  <c r="K22" i="11" s="1"/>
  <c r="K28" i="11" s="1"/>
  <c r="D10" i="11"/>
  <c r="K30" i="11" l="1"/>
  <c r="K31" i="11" s="1"/>
  <c r="K32" i="11" s="1"/>
</calcChain>
</file>

<file path=xl/sharedStrings.xml><?xml version="1.0" encoding="utf-8"?>
<sst xmlns="http://schemas.openxmlformats.org/spreadsheetml/2006/main" count="64" uniqueCount="48">
  <si>
    <t xml:space="preserve">PT.  PANASIA GRIYA MEKARASRI </t>
  </si>
  <si>
    <t>Perumahan Citra Land  Cibubur</t>
  </si>
  <si>
    <t>PEK. TAMAN CLUSTER CARYOTA</t>
  </si>
  <si>
    <t>No</t>
  </si>
  <si>
    <t>URAIAN PEKERJAAN</t>
  </si>
  <si>
    <t>SPECIFICATION</t>
  </si>
  <si>
    <t>LUAS AREA</t>
  </si>
  <si>
    <t>UNIT</t>
  </si>
  <si>
    <t>jarak tanam (mm)</t>
  </si>
  <si>
    <t>Ʃ / m²</t>
  </si>
  <si>
    <t>VOL/Plb</t>
  </si>
  <si>
    <t>HARGA SAT.</t>
  </si>
  <si>
    <t>JUMLAH</t>
  </si>
  <si>
    <t>I</t>
  </si>
  <si>
    <t>PEKERJAAN PERSIAPAN</t>
  </si>
  <si>
    <t>Pengolahan Lahan, Langsir</t>
  </si>
  <si>
    <t>m2</t>
  </si>
  <si>
    <t>Pupuk Kandang (Semak)</t>
  </si>
  <si>
    <t>krg</t>
  </si>
  <si>
    <t>Sub. Total</t>
  </si>
  <si>
    <t>II</t>
  </si>
  <si>
    <t>PEKERJAAN PENANAMAN</t>
  </si>
  <si>
    <t>SHRUBS</t>
  </si>
  <si>
    <r>
      <t>Landep                  (</t>
    </r>
    <r>
      <rPr>
        <i/>
        <sz val="11"/>
        <color theme="1"/>
        <rFont val="Arial"/>
        <charset val="134"/>
      </rPr>
      <t>Arachis pintoi</t>
    </r>
    <r>
      <rPr>
        <sz val="11"/>
        <color theme="1"/>
        <rFont val="Arial"/>
        <charset val="134"/>
      </rPr>
      <t>)</t>
    </r>
  </si>
  <si>
    <t>h= 5-10 cm</t>
  </si>
  <si>
    <t>bh</t>
  </si>
  <si>
    <r>
      <t>adam hawa           (</t>
    </r>
    <r>
      <rPr>
        <i/>
        <sz val="11"/>
        <color theme="1"/>
        <rFont val="Arial"/>
        <charset val="134"/>
      </rPr>
      <t>Rheo discolor</t>
    </r>
    <r>
      <rPr>
        <sz val="11"/>
        <color theme="1"/>
        <rFont val="Arial"/>
        <charset val="134"/>
      </rPr>
      <t>)</t>
    </r>
  </si>
  <si>
    <t>h= 15-20 cm</t>
  </si>
  <si>
    <r>
      <t>duranta emas        (</t>
    </r>
    <r>
      <rPr>
        <i/>
        <sz val="11"/>
        <color theme="1"/>
        <rFont val="Arial"/>
        <charset val="134"/>
      </rPr>
      <t>Duranta erecta</t>
    </r>
    <r>
      <rPr>
        <sz val="11"/>
        <color theme="1"/>
        <rFont val="Arial"/>
        <charset val="134"/>
      </rPr>
      <t>)</t>
    </r>
  </si>
  <si>
    <t>h= 20-25 cm</t>
  </si>
  <si>
    <r>
      <t>soka merah jawa  (</t>
    </r>
    <r>
      <rPr>
        <i/>
        <sz val="11"/>
        <color theme="1"/>
        <rFont val="Arial"/>
        <charset val="134"/>
      </rPr>
      <t>Ixora javanica</t>
    </r>
    <r>
      <rPr>
        <sz val="11"/>
        <color theme="1"/>
        <rFont val="Arial"/>
        <charset val="134"/>
      </rPr>
      <t>)</t>
    </r>
  </si>
  <si>
    <t>h= 30-40 cm</t>
  </si>
  <si>
    <r>
      <t>Bakung lele           (</t>
    </r>
    <r>
      <rPr>
        <i/>
        <sz val="11"/>
        <color theme="1"/>
        <rFont val="Arial"/>
        <charset val="134"/>
      </rPr>
      <t>Crinum asiaticum</t>
    </r>
    <r>
      <rPr>
        <sz val="11"/>
        <color theme="1"/>
        <rFont val="Arial"/>
        <charset val="134"/>
      </rPr>
      <t>)</t>
    </r>
  </si>
  <si>
    <t>h= 20-30 cm</t>
  </si>
  <si>
    <r>
      <t>agave americana  (</t>
    </r>
    <r>
      <rPr>
        <i/>
        <sz val="11"/>
        <color theme="1"/>
        <rFont val="Arial"/>
        <charset val="134"/>
      </rPr>
      <t>Agave americana</t>
    </r>
    <r>
      <rPr>
        <sz val="11"/>
        <color theme="1"/>
        <rFont val="Arial"/>
        <charset val="134"/>
      </rPr>
      <t>)</t>
    </r>
  </si>
  <si>
    <t>h= 40-50 cm d=50 cm (jarak tanam 50 cm)</t>
  </si>
  <si>
    <r>
      <t>Kalatea                  (</t>
    </r>
    <r>
      <rPr>
        <i/>
        <sz val="11"/>
        <color theme="1"/>
        <rFont val="Arial"/>
        <charset val="134"/>
      </rPr>
      <t>Kalatea lutea</t>
    </r>
    <r>
      <rPr>
        <sz val="11"/>
        <color theme="1"/>
        <rFont val="Arial"/>
        <charset val="134"/>
      </rPr>
      <t>)</t>
    </r>
  </si>
  <si>
    <t>h= 50-60 cm</t>
  </si>
  <si>
    <t>Total SHRUBS</t>
  </si>
  <si>
    <t>III</t>
  </si>
  <si>
    <t>PEKERJAAN PERAWATAN</t>
  </si>
  <si>
    <t>Pemupukan, Penyiraman, Pemangkasan</t>
  </si>
  <si>
    <t>3  Bulan</t>
  </si>
  <si>
    <t>Penyulaman Tanaman yang Mati</t>
  </si>
  <si>
    <t>Total PERAWATAN</t>
  </si>
  <si>
    <t>Sub Total</t>
  </si>
  <si>
    <t>Total</t>
  </si>
  <si>
    <t>PPN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</si>
</sst>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0_);_(* \(#,##0.00\);_(* &quot;-&quot;_);_(@_)"/>
  </numFmts>
  <fonts count="11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0"/>
      <name val="Arial"/>
      <charset val="134"/>
    </font>
    <font>
      <b/>
      <sz val="11"/>
      <name val="Arial"/>
      <charset val="134"/>
    </font>
    <font>
      <b/>
      <sz val="12"/>
      <color theme="1"/>
      <name val="Arial"/>
      <charset val="134"/>
    </font>
    <font>
      <sz val="12"/>
      <color theme="1"/>
      <name val="Arial"/>
      <charset val="134"/>
    </font>
    <font>
      <sz val="10"/>
      <name val="Arial"/>
      <charset val="134"/>
    </font>
    <font>
      <sz val="11"/>
      <color theme="1"/>
      <name val="Calibri"/>
      <charset val="1"/>
      <scheme val="minor"/>
    </font>
    <font>
      <i/>
      <sz val="11"/>
      <color theme="1"/>
      <name val="Arial"/>
      <charset val="134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7" fillId="0" borderId="0"/>
    <xf numFmtId="0" fontId="8" fillId="0" borderId="0"/>
    <xf numFmtId="9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53">
    <xf numFmtId="0" fontId="0" fillId="0" borderId="0" xfId="0"/>
    <xf numFmtId="0" fontId="1" fillId="0" borderId="0" xfId="2" applyFont="1" applyFill="1"/>
    <xf numFmtId="41" fontId="1" fillId="0" borderId="0" xfId="6" applyFont="1" applyFill="1"/>
    <xf numFmtId="41" fontId="2" fillId="0" borderId="0" xfId="6" applyFont="1" applyFill="1" applyAlignment="1"/>
    <xf numFmtId="0" fontId="1" fillId="0" borderId="7" xfId="2" applyFont="1" applyFill="1" applyBorder="1"/>
    <xf numFmtId="0" fontId="1" fillId="0" borderId="8" xfId="2" applyFont="1" applyFill="1" applyBorder="1"/>
    <xf numFmtId="41" fontId="1" fillId="0" borderId="8" xfId="6" applyFont="1" applyFill="1" applyBorder="1"/>
    <xf numFmtId="0" fontId="2" fillId="0" borderId="9" xfId="2" applyFont="1" applyFill="1" applyBorder="1" applyAlignment="1">
      <alignment horizontal="center"/>
    </xf>
    <xf numFmtId="0" fontId="2" fillId="0" borderId="10" xfId="2" applyFont="1" applyFill="1" applyBorder="1"/>
    <xf numFmtId="0" fontId="1" fillId="0" borderId="10" xfId="2" applyFont="1" applyFill="1" applyBorder="1"/>
    <xf numFmtId="41" fontId="1" fillId="0" borderId="10" xfId="6" applyFont="1" applyFill="1" applyBorder="1"/>
    <xf numFmtId="0" fontId="1" fillId="0" borderId="9" xfId="2" applyFont="1" applyFill="1" applyBorder="1"/>
    <xf numFmtId="41" fontId="1" fillId="0" borderId="10" xfId="6" applyFont="1" applyFill="1" applyBorder="1" applyAlignment="1">
      <alignment horizontal="center"/>
    </xf>
    <xf numFmtId="164" fontId="1" fillId="0" borderId="10" xfId="6" applyNumberFormat="1" applyFont="1" applyFill="1" applyBorder="1"/>
    <xf numFmtId="0" fontId="4" fillId="0" borderId="10" xfId="2" applyFont="1" applyFill="1" applyBorder="1" applyAlignment="1">
      <alignment horizontal="right"/>
    </xf>
    <xf numFmtId="0" fontId="5" fillId="0" borderId="10" xfId="2" applyFont="1" applyFill="1" applyBorder="1"/>
    <xf numFmtId="0" fontId="2" fillId="0" borderId="9" xfId="2" applyFont="1" applyFill="1" applyBorder="1" applyAlignment="1">
      <alignment horizontal="right"/>
    </xf>
    <xf numFmtId="0" fontId="1" fillId="0" borderId="10" xfId="2" applyFont="1" applyFill="1" applyBorder="1" applyAlignment="1"/>
    <xf numFmtId="41" fontId="1" fillId="3" borderId="10" xfId="6" applyNumberFormat="1" applyFont="1" applyFill="1" applyBorder="1"/>
    <xf numFmtId="41" fontId="1" fillId="0" borderId="10" xfId="6" applyFont="1" applyFill="1" applyBorder="1"/>
    <xf numFmtId="41" fontId="1" fillId="0" borderId="10" xfId="6" applyFont="1" applyFill="1" applyBorder="1"/>
    <xf numFmtId="165" fontId="1" fillId="0" borderId="10" xfId="6" applyNumberFormat="1" applyFont="1" applyFill="1" applyBorder="1"/>
    <xf numFmtId="165" fontId="6" fillId="0" borderId="10" xfId="6" applyNumberFormat="1" applyFont="1" applyFill="1" applyBorder="1"/>
    <xf numFmtId="0" fontId="1" fillId="0" borderId="10" xfId="2" applyFont="1" applyFill="1" applyBorder="1" applyAlignment="1">
      <alignment horizontal="center"/>
    </xf>
    <xf numFmtId="41" fontId="6" fillId="0" borderId="10" xfId="6" applyFont="1" applyFill="1" applyBorder="1" applyAlignment="1">
      <alignment horizontal="center"/>
    </xf>
    <xf numFmtId="0" fontId="1" fillId="0" borderId="0" xfId="2" applyFont="1" applyFill="1" applyBorder="1"/>
    <xf numFmtId="41" fontId="1" fillId="0" borderId="0" xfId="6" applyFont="1" applyFill="1" applyBorder="1"/>
    <xf numFmtId="41" fontId="1" fillId="0" borderId="2" xfId="6" applyFont="1" applyFill="1" applyBorder="1" applyAlignment="1"/>
    <xf numFmtId="41" fontId="1" fillId="0" borderId="13" xfId="6" applyFont="1" applyFill="1" applyBorder="1" applyAlignment="1"/>
    <xf numFmtId="0" fontId="1" fillId="0" borderId="14" xfId="2" applyFont="1" applyFill="1" applyBorder="1"/>
    <xf numFmtId="43" fontId="6" fillId="0" borderId="14" xfId="6" applyNumberFormat="1" applyFont="1" applyFill="1" applyBorder="1"/>
    <xf numFmtId="41" fontId="5" fillId="0" borderId="14" xfId="6" applyFont="1" applyFill="1" applyBorder="1"/>
    <xf numFmtId="41" fontId="1" fillId="0" borderId="14" xfId="6" applyFont="1" applyFill="1" applyBorder="1"/>
    <xf numFmtId="0" fontId="1" fillId="0" borderId="0" xfId="2" applyFont="1" applyFill="1" applyBorder="1"/>
    <xf numFmtId="0" fontId="1" fillId="0" borderId="0" xfId="2" applyFont="1" applyFill="1" applyBorder="1" applyAlignment="1"/>
    <xf numFmtId="41" fontId="1" fillId="0" borderId="0" xfId="6" applyFont="1" applyFill="1" applyBorder="1" applyAlignment="1">
      <alignment horizontal="center"/>
    </xf>
    <xf numFmtId="41" fontId="1" fillId="3" borderId="0" xfId="6" applyNumberFormat="1" applyFont="1" applyFill="1" applyBorder="1"/>
    <xf numFmtId="41" fontId="1" fillId="4" borderId="0" xfId="6" applyFont="1" applyFill="1" applyBorder="1"/>
    <xf numFmtId="41" fontId="2" fillId="0" borderId="14" xfId="6" applyFont="1" applyFill="1" applyBorder="1"/>
    <xf numFmtId="41" fontId="6" fillId="0" borderId="14" xfId="6" applyFont="1" applyFill="1" applyBorder="1"/>
    <xf numFmtId="0" fontId="10" fillId="0" borderId="10" xfId="0" applyFont="1" applyBorder="1" applyAlignment="1">
      <alignment horizontal="right"/>
    </xf>
    <xf numFmtId="41" fontId="2" fillId="0" borderId="11" xfId="6" applyFont="1" applyFill="1" applyBorder="1" applyAlignment="1">
      <alignment horizontal="center" vertical="center"/>
    </xf>
    <xf numFmtId="41" fontId="2" fillId="0" borderId="12" xfId="6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 wrapText="1"/>
    </xf>
    <xf numFmtId="0" fontId="3" fillId="2" borderId="6" xfId="2" applyFont="1" applyFill="1" applyBorder="1" applyAlignment="1">
      <alignment horizontal="center" vertical="center" wrapText="1"/>
    </xf>
    <xf numFmtId="0" fontId="3" fillId="0" borderId="3" xfId="2" applyFont="1" applyFill="1" applyBorder="1" applyAlignment="1">
      <alignment horizontal="center" vertical="center" wrapText="1"/>
    </xf>
    <xf numFmtId="0" fontId="3" fillId="0" borderId="6" xfId="2" applyFont="1" applyFill="1" applyBorder="1" applyAlignment="1">
      <alignment horizontal="center" vertical="center" wrapText="1"/>
    </xf>
    <xf numFmtId="41" fontId="2" fillId="0" borderId="3" xfId="6" applyFont="1" applyFill="1" applyBorder="1" applyAlignment="1">
      <alignment horizontal="center" vertical="center"/>
    </xf>
    <xf numFmtId="41" fontId="2" fillId="0" borderId="6" xfId="6" applyFont="1" applyFill="1" applyBorder="1" applyAlignment="1">
      <alignment horizontal="center" vertical="center"/>
    </xf>
    <xf numFmtId="0" fontId="2" fillId="0" borderId="1" xfId="2" applyFont="1" applyFill="1" applyBorder="1" applyAlignment="1">
      <alignment horizontal="center" vertical="center"/>
    </xf>
    <xf numFmtId="0" fontId="2" fillId="0" borderId="4" xfId="2" applyFont="1" applyFill="1" applyBorder="1" applyAlignment="1">
      <alignment horizontal="center" vertical="center"/>
    </xf>
    <xf numFmtId="0" fontId="2" fillId="0" borderId="2" xfId="2" applyFont="1" applyFill="1" applyBorder="1" applyAlignment="1">
      <alignment horizontal="center" vertical="center"/>
    </xf>
    <xf numFmtId="0" fontId="2" fillId="0" borderId="5" xfId="2" applyFont="1" applyFill="1" applyBorder="1" applyAlignment="1">
      <alignment horizontal="center" vertical="center"/>
    </xf>
  </cellXfs>
  <cellStyles count="9">
    <cellStyle name="Comma [0] 2" xfId="4"/>
    <cellStyle name="Comma [0] 3" xfId="6"/>
    <cellStyle name="Comma 2" xfId="5"/>
    <cellStyle name="Comma 3" xfId="7"/>
    <cellStyle name="Comma 4" xfId="8"/>
    <cellStyle name="Normal" xfId="0" builtinId="0"/>
    <cellStyle name="Normal 2" xfId="1"/>
    <cellStyle name="Normal 3" xfId="2"/>
    <cellStyle name="Percent 2" xfId="3"/>
  </cellStyles>
  <dxfs count="0"/>
  <tableStyles count="0" defaultTableStyle="TableStyleMedium2" defaultPivotStyle="PivotStyleLight16"/>
  <colors>
    <mruColors>
      <color rgb="FFC65911"/>
      <color rgb="FF9BC2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FC35"/>
  <sheetViews>
    <sheetView tabSelected="1" zoomScale="70" zoomScaleNormal="70" zoomScaleSheetLayoutView="85" workbookViewId="0"/>
  </sheetViews>
  <sheetFormatPr defaultColWidth="9" defaultRowHeight="15"/>
  <cols>
    <col min="1" max="1" width="5.7109375" style="1" customWidth="1"/>
    <col min="2" max="2" width="50" style="1" customWidth="1"/>
    <col min="3" max="3" width="40.28515625" style="1" customWidth="1"/>
    <col min="4" max="4" width="11.28515625" style="2" customWidth="1"/>
    <col min="5" max="5" width="6.7109375" style="2" customWidth="1"/>
    <col min="6" max="6" width="16.7109375" style="2" hidden="1" customWidth="1"/>
    <col min="7" max="7" width="16.28515625" style="2" hidden="1" customWidth="1"/>
    <col min="8" max="8" width="9" style="2" customWidth="1"/>
    <col min="9" max="9" width="7.28515625" style="2" customWidth="1"/>
    <col min="10" max="10" width="15.28515625" style="2" customWidth="1"/>
    <col min="11" max="11" width="18.5703125" style="2" customWidth="1"/>
    <col min="12" max="12" width="9.140625" style="1"/>
    <col min="13" max="13" width="14.5703125" style="1"/>
    <col min="14" max="245" width="9.140625" style="1"/>
    <col min="246" max="246" width="5.7109375" style="1" customWidth="1"/>
    <col min="247" max="247" width="43.28515625" style="1" customWidth="1"/>
    <col min="248" max="248" width="5" style="1" customWidth="1"/>
    <col min="249" max="249" width="15.140625" style="1" customWidth="1"/>
    <col min="250" max="250" width="8.28515625" style="1" customWidth="1"/>
    <col min="251" max="251" width="7.85546875" style="1" customWidth="1"/>
    <col min="252" max="253" width="8.140625" style="1" customWidth="1"/>
    <col min="254" max="254" width="7.5703125" style="1" customWidth="1"/>
    <col min="255" max="255" width="12.85546875" style="1" customWidth="1"/>
    <col min="256" max="256" width="12.28515625" style="1" customWidth="1"/>
    <col min="257" max="258" width="15.7109375" style="1" customWidth="1"/>
    <col min="259" max="259" width="13.5703125" style="1" customWidth="1"/>
    <col min="260" max="260" width="9.140625" style="1"/>
    <col min="261" max="262" width="11.5703125" style="1" customWidth="1"/>
    <col min="263" max="501" width="9.140625" style="1"/>
    <col min="502" max="502" width="5.7109375" style="1" customWidth="1"/>
    <col min="503" max="503" width="43.28515625" style="1" customWidth="1"/>
    <col min="504" max="504" width="5" style="1" customWidth="1"/>
    <col min="505" max="505" width="15.140625" style="1" customWidth="1"/>
    <col min="506" max="506" width="8.28515625" style="1" customWidth="1"/>
    <col min="507" max="507" width="7.85546875" style="1" customWidth="1"/>
    <col min="508" max="509" width="8.140625" style="1" customWidth="1"/>
    <col min="510" max="510" width="7.5703125" style="1" customWidth="1"/>
    <col min="511" max="511" width="12.85546875" style="1" customWidth="1"/>
    <col min="512" max="512" width="12.28515625" style="1" customWidth="1"/>
    <col min="513" max="514" width="15.7109375" style="1" customWidth="1"/>
    <col min="515" max="515" width="13.5703125" style="1" customWidth="1"/>
    <col min="516" max="516" width="9.140625" style="1"/>
    <col min="517" max="518" width="11.5703125" style="1" customWidth="1"/>
    <col min="519" max="757" width="9.140625" style="1"/>
    <col min="758" max="758" width="5.7109375" style="1" customWidth="1"/>
    <col min="759" max="759" width="43.28515625" style="1" customWidth="1"/>
    <col min="760" max="760" width="5" style="1" customWidth="1"/>
    <col min="761" max="761" width="15.140625" style="1" customWidth="1"/>
    <col min="762" max="762" width="8.28515625" style="1" customWidth="1"/>
    <col min="763" max="763" width="7.85546875" style="1" customWidth="1"/>
    <col min="764" max="765" width="8.140625" style="1" customWidth="1"/>
    <col min="766" max="766" width="7.5703125" style="1" customWidth="1"/>
    <col min="767" max="767" width="12.85546875" style="1" customWidth="1"/>
    <col min="768" max="768" width="12.28515625" style="1" customWidth="1"/>
    <col min="769" max="770" width="15.7109375" style="1" customWidth="1"/>
    <col min="771" max="771" width="13.5703125" style="1" customWidth="1"/>
    <col min="772" max="772" width="9.140625" style="1"/>
    <col min="773" max="774" width="11.5703125" style="1" customWidth="1"/>
    <col min="775" max="1013" width="9.140625" style="1"/>
    <col min="1014" max="1014" width="5.7109375" style="1" customWidth="1"/>
    <col min="1015" max="1015" width="43.28515625" style="1" customWidth="1"/>
    <col min="1016" max="1016" width="5" style="1" customWidth="1"/>
    <col min="1017" max="1017" width="15.140625" style="1" customWidth="1"/>
    <col min="1018" max="1018" width="8.28515625" style="1" customWidth="1"/>
    <col min="1019" max="1019" width="7.85546875" style="1" customWidth="1"/>
    <col min="1020" max="1021" width="8.140625" style="1" customWidth="1"/>
    <col min="1022" max="1022" width="7.5703125" style="1" customWidth="1"/>
    <col min="1023" max="1023" width="12.85546875" style="1" customWidth="1"/>
    <col min="1024" max="1024" width="12.28515625" style="1" customWidth="1"/>
    <col min="1025" max="1026" width="15.7109375" style="1" customWidth="1"/>
    <col min="1027" max="1027" width="13.5703125" style="1" customWidth="1"/>
    <col min="1028" max="1028" width="9.140625" style="1"/>
    <col min="1029" max="1030" width="11.5703125" style="1" customWidth="1"/>
    <col min="1031" max="1269" width="9.140625" style="1"/>
    <col min="1270" max="1270" width="5.7109375" style="1" customWidth="1"/>
    <col min="1271" max="1271" width="43.28515625" style="1" customWidth="1"/>
    <col min="1272" max="1272" width="5" style="1" customWidth="1"/>
    <col min="1273" max="1273" width="15.140625" style="1" customWidth="1"/>
    <col min="1274" max="1274" width="8.28515625" style="1" customWidth="1"/>
    <col min="1275" max="1275" width="7.85546875" style="1" customWidth="1"/>
    <col min="1276" max="1277" width="8.140625" style="1" customWidth="1"/>
    <col min="1278" max="1278" width="7.5703125" style="1" customWidth="1"/>
    <col min="1279" max="1279" width="12.85546875" style="1" customWidth="1"/>
    <col min="1280" max="1280" width="12.28515625" style="1" customWidth="1"/>
    <col min="1281" max="1282" width="15.7109375" style="1" customWidth="1"/>
    <col min="1283" max="1283" width="13.5703125" style="1" customWidth="1"/>
    <col min="1284" max="1284" width="9.140625" style="1"/>
    <col min="1285" max="1286" width="11.5703125" style="1" customWidth="1"/>
    <col min="1287" max="1525" width="9.140625" style="1"/>
    <col min="1526" max="1526" width="5.7109375" style="1" customWidth="1"/>
    <col min="1527" max="1527" width="43.28515625" style="1" customWidth="1"/>
    <col min="1528" max="1528" width="5" style="1" customWidth="1"/>
    <col min="1529" max="1529" width="15.140625" style="1" customWidth="1"/>
    <col min="1530" max="1530" width="8.28515625" style="1" customWidth="1"/>
    <col min="1531" max="1531" width="7.85546875" style="1" customWidth="1"/>
    <col min="1532" max="1533" width="8.140625" style="1" customWidth="1"/>
    <col min="1534" max="1534" width="7.5703125" style="1" customWidth="1"/>
    <col min="1535" max="1535" width="12.85546875" style="1" customWidth="1"/>
    <col min="1536" max="1536" width="12.28515625" style="1" customWidth="1"/>
    <col min="1537" max="1538" width="15.7109375" style="1" customWidth="1"/>
    <col min="1539" max="1539" width="13.5703125" style="1" customWidth="1"/>
    <col min="1540" max="1540" width="9.140625" style="1"/>
    <col min="1541" max="1542" width="11.5703125" style="1" customWidth="1"/>
    <col min="1543" max="1781" width="9.140625" style="1"/>
    <col min="1782" max="1782" width="5.7109375" style="1" customWidth="1"/>
    <col min="1783" max="1783" width="43.28515625" style="1" customWidth="1"/>
    <col min="1784" max="1784" width="5" style="1" customWidth="1"/>
    <col min="1785" max="1785" width="15.140625" style="1" customWidth="1"/>
    <col min="1786" max="1786" width="8.28515625" style="1" customWidth="1"/>
    <col min="1787" max="1787" width="7.85546875" style="1" customWidth="1"/>
    <col min="1788" max="1789" width="8.140625" style="1" customWidth="1"/>
    <col min="1790" max="1790" width="7.5703125" style="1" customWidth="1"/>
    <col min="1791" max="1791" width="12.85546875" style="1" customWidth="1"/>
    <col min="1792" max="1792" width="12.28515625" style="1" customWidth="1"/>
    <col min="1793" max="1794" width="15.7109375" style="1" customWidth="1"/>
    <col min="1795" max="1795" width="13.5703125" style="1" customWidth="1"/>
    <col min="1796" max="1796" width="9.140625" style="1"/>
    <col min="1797" max="1798" width="11.5703125" style="1" customWidth="1"/>
    <col min="1799" max="2037" width="9.140625" style="1"/>
    <col min="2038" max="2038" width="5.7109375" style="1" customWidth="1"/>
    <col min="2039" max="2039" width="43.28515625" style="1" customWidth="1"/>
    <col min="2040" max="2040" width="5" style="1" customWidth="1"/>
    <col min="2041" max="2041" width="15.140625" style="1" customWidth="1"/>
    <col min="2042" max="2042" width="8.28515625" style="1" customWidth="1"/>
    <col min="2043" max="2043" width="7.85546875" style="1" customWidth="1"/>
    <col min="2044" max="2045" width="8.140625" style="1" customWidth="1"/>
    <col min="2046" max="2046" width="7.5703125" style="1" customWidth="1"/>
    <col min="2047" max="2047" width="12.85546875" style="1" customWidth="1"/>
    <col min="2048" max="2048" width="12.28515625" style="1" customWidth="1"/>
    <col min="2049" max="2050" width="15.7109375" style="1" customWidth="1"/>
    <col min="2051" max="2051" width="13.5703125" style="1" customWidth="1"/>
    <col min="2052" max="2052" width="9.140625" style="1"/>
    <col min="2053" max="2054" width="11.5703125" style="1" customWidth="1"/>
    <col min="2055" max="2293" width="9.140625" style="1"/>
    <col min="2294" max="2294" width="5.7109375" style="1" customWidth="1"/>
    <col min="2295" max="2295" width="43.28515625" style="1" customWidth="1"/>
    <col min="2296" max="2296" width="5" style="1" customWidth="1"/>
    <col min="2297" max="2297" width="15.140625" style="1" customWidth="1"/>
    <col min="2298" max="2298" width="8.28515625" style="1" customWidth="1"/>
    <col min="2299" max="2299" width="7.85546875" style="1" customWidth="1"/>
    <col min="2300" max="2301" width="8.140625" style="1" customWidth="1"/>
    <col min="2302" max="2302" width="7.5703125" style="1" customWidth="1"/>
    <col min="2303" max="2303" width="12.85546875" style="1" customWidth="1"/>
    <col min="2304" max="2304" width="12.28515625" style="1" customWidth="1"/>
    <col min="2305" max="2306" width="15.7109375" style="1" customWidth="1"/>
    <col min="2307" max="2307" width="13.5703125" style="1" customWidth="1"/>
    <col min="2308" max="2308" width="9.140625" style="1"/>
    <col min="2309" max="2310" width="11.5703125" style="1" customWidth="1"/>
    <col min="2311" max="2549" width="9.140625" style="1"/>
    <col min="2550" max="2550" width="5.7109375" style="1" customWidth="1"/>
    <col min="2551" max="2551" width="43.28515625" style="1" customWidth="1"/>
    <col min="2552" max="2552" width="5" style="1" customWidth="1"/>
    <col min="2553" max="2553" width="15.140625" style="1" customWidth="1"/>
    <col min="2554" max="2554" width="8.28515625" style="1" customWidth="1"/>
    <col min="2555" max="2555" width="7.85546875" style="1" customWidth="1"/>
    <col min="2556" max="2557" width="8.140625" style="1" customWidth="1"/>
    <col min="2558" max="2558" width="7.5703125" style="1" customWidth="1"/>
    <col min="2559" max="2559" width="12.85546875" style="1" customWidth="1"/>
    <col min="2560" max="2560" width="12.28515625" style="1" customWidth="1"/>
    <col min="2561" max="2562" width="15.7109375" style="1" customWidth="1"/>
    <col min="2563" max="2563" width="13.5703125" style="1" customWidth="1"/>
    <col min="2564" max="2564" width="9.140625" style="1"/>
    <col min="2565" max="2566" width="11.5703125" style="1" customWidth="1"/>
    <col min="2567" max="2805" width="9.140625" style="1"/>
    <col min="2806" max="2806" width="5.7109375" style="1" customWidth="1"/>
    <col min="2807" max="2807" width="43.28515625" style="1" customWidth="1"/>
    <col min="2808" max="2808" width="5" style="1" customWidth="1"/>
    <col min="2809" max="2809" width="15.140625" style="1" customWidth="1"/>
    <col min="2810" max="2810" width="8.28515625" style="1" customWidth="1"/>
    <col min="2811" max="2811" width="7.85546875" style="1" customWidth="1"/>
    <col min="2812" max="2813" width="8.140625" style="1" customWidth="1"/>
    <col min="2814" max="2814" width="7.5703125" style="1" customWidth="1"/>
    <col min="2815" max="2815" width="12.85546875" style="1" customWidth="1"/>
    <col min="2816" max="2816" width="12.28515625" style="1" customWidth="1"/>
    <col min="2817" max="2818" width="15.7109375" style="1" customWidth="1"/>
    <col min="2819" max="2819" width="13.5703125" style="1" customWidth="1"/>
    <col min="2820" max="2820" width="9.140625" style="1"/>
    <col min="2821" max="2822" width="11.5703125" style="1" customWidth="1"/>
    <col min="2823" max="3061" width="9.140625" style="1"/>
    <col min="3062" max="3062" width="5.7109375" style="1" customWidth="1"/>
    <col min="3063" max="3063" width="43.28515625" style="1" customWidth="1"/>
    <col min="3064" max="3064" width="5" style="1" customWidth="1"/>
    <col min="3065" max="3065" width="15.140625" style="1" customWidth="1"/>
    <col min="3066" max="3066" width="8.28515625" style="1" customWidth="1"/>
    <col min="3067" max="3067" width="7.85546875" style="1" customWidth="1"/>
    <col min="3068" max="3069" width="8.140625" style="1" customWidth="1"/>
    <col min="3070" max="3070" width="7.5703125" style="1" customWidth="1"/>
    <col min="3071" max="3071" width="12.85546875" style="1" customWidth="1"/>
    <col min="3072" max="3072" width="12.28515625" style="1" customWidth="1"/>
    <col min="3073" max="3074" width="15.7109375" style="1" customWidth="1"/>
    <col min="3075" max="3075" width="13.5703125" style="1" customWidth="1"/>
    <col min="3076" max="3076" width="9.140625" style="1"/>
    <col min="3077" max="3078" width="11.5703125" style="1" customWidth="1"/>
    <col min="3079" max="3317" width="9.140625" style="1"/>
    <col min="3318" max="3318" width="5.7109375" style="1" customWidth="1"/>
    <col min="3319" max="3319" width="43.28515625" style="1" customWidth="1"/>
    <col min="3320" max="3320" width="5" style="1" customWidth="1"/>
    <col min="3321" max="3321" width="15.140625" style="1" customWidth="1"/>
    <col min="3322" max="3322" width="8.28515625" style="1" customWidth="1"/>
    <col min="3323" max="3323" width="7.85546875" style="1" customWidth="1"/>
    <col min="3324" max="3325" width="8.140625" style="1" customWidth="1"/>
    <col min="3326" max="3326" width="7.5703125" style="1" customWidth="1"/>
    <col min="3327" max="3327" width="12.85546875" style="1" customWidth="1"/>
    <col min="3328" max="3328" width="12.28515625" style="1" customWidth="1"/>
    <col min="3329" max="3330" width="15.7109375" style="1" customWidth="1"/>
    <col min="3331" max="3331" width="13.5703125" style="1" customWidth="1"/>
    <col min="3332" max="3332" width="9.140625" style="1"/>
    <col min="3333" max="3334" width="11.5703125" style="1" customWidth="1"/>
    <col min="3335" max="3573" width="9.140625" style="1"/>
    <col min="3574" max="3574" width="5.7109375" style="1" customWidth="1"/>
    <col min="3575" max="3575" width="43.28515625" style="1" customWidth="1"/>
    <col min="3576" max="3576" width="5" style="1" customWidth="1"/>
    <col min="3577" max="3577" width="15.140625" style="1" customWidth="1"/>
    <col min="3578" max="3578" width="8.28515625" style="1" customWidth="1"/>
    <col min="3579" max="3579" width="7.85546875" style="1" customWidth="1"/>
    <col min="3580" max="3581" width="8.140625" style="1" customWidth="1"/>
    <col min="3582" max="3582" width="7.5703125" style="1" customWidth="1"/>
    <col min="3583" max="3583" width="12.85546875" style="1" customWidth="1"/>
    <col min="3584" max="3584" width="12.28515625" style="1" customWidth="1"/>
    <col min="3585" max="3586" width="15.7109375" style="1" customWidth="1"/>
    <col min="3587" max="3587" width="13.5703125" style="1" customWidth="1"/>
    <col min="3588" max="3588" width="9.140625" style="1"/>
    <col min="3589" max="3590" width="11.5703125" style="1" customWidth="1"/>
    <col min="3591" max="3829" width="9.140625" style="1"/>
    <col min="3830" max="3830" width="5.7109375" style="1" customWidth="1"/>
    <col min="3831" max="3831" width="43.28515625" style="1" customWidth="1"/>
    <col min="3832" max="3832" width="5" style="1" customWidth="1"/>
    <col min="3833" max="3833" width="15.140625" style="1" customWidth="1"/>
    <col min="3834" max="3834" width="8.28515625" style="1" customWidth="1"/>
    <col min="3835" max="3835" width="7.85546875" style="1" customWidth="1"/>
    <col min="3836" max="3837" width="8.140625" style="1" customWidth="1"/>
    <col min="3838" max="3838" width="7.5703125" style="1" customWidth="1"/>
    <col min="3839" max="3839" width="12.85546875" style="1" customWidth="1"/>
    <col min="3840" max="3840" width="12.28515625" style="1" customWidth="1"/>
    <col min="3841" max="3842" width="15.7109375" style="1" customWidth="1"/>
    <col min="3843" max="3843" width="13.5703125" style="1" customWidth="1"/>
    <col min="3844" max="3844" width="9.140625" style="1"/>
    <col min="3845" max="3846" width="11.5703125" style="1" customWidth="1"/>
    <col min="3847" max="4085" width="9.140625" style="1"/>
    <col min="4086" max="4086" width="5.7109375" style="1" customWidth="1"/>
    <col min="4087" max="4087" width="43.28515625" style="1" customWidth="1"/>
    <col min="4088" max="4088" width="5" style="1" customWidth="1"/>
    <col min="4089" max="4089" width="15.140625" style="1" customWidth="1"/>
    <col min="4090" max="4090" width="8.28515625" style="1" customWidth="1"/>
    <col min="4091" max="4091" width="7.85546875" style="1" customWidth="1"/>
    <col min="4092" max="4093" width="8.140625" style="1" customWidth="1"/>
    <col min="4094" max="4094" width="7.5703125" style="1" customWidth="1"/>
    <col min="4095" max="4095" width="12.85546875" style="1" customWidth="1"/>
    <col min="4096" max="4096" width="12.28515625" style="1" customWidth="1"/>
    <col min="4097" max="4098" width="15.7109375" style="1" customWidth="1"/>
    <col min="4099" max="4099" width="13.5703125" style="1" customWidth="1"/>
    <col min="4100" max="4100" width="9.140625" style="1"/>
    <col min="4101" max="4102" width="11.5703125" style="1" customWidth="1"/>
    <col min="4103" max="4341" width="9.140625" style="1"/>
    <col min="4342" max="4342" width="5.7109375" style="1" customWidth="1"/>
    <col min="4343" max="4343" width="43.28515625" style="1" customWidth="1"/>
    <col min="4344" max="4344" width="5" style="1" customWidth="1"/>
    <col min="4345" max="4345" width="15.140625" style="1" customWidth="1"/>
    <col min="4346" max="4346" width="8.28515625" style="1" customWidth="1"/>
    <col min="4347" max="4347" width="7.85546875" style="1" customWidth="1"/>
    <col min="4348" max="4349" width="8.140625" style="1" customWidth="1"/>
    <col min="4350" max="4350" width="7.5703125" style="1" customWidth="1"/>
    <col min="4351" max="4351" width="12.85546875" style="1" customWidth="1"/>
    <col min="4352" max="4352" width="12.28515625" style="1" customWidth="1"/>
    <col min="4353" max="4354" width="15.7109375" style="1" customWidth="1"/>
    <col min="4355" max="4355" width="13.5703125" style="1" customWidth="1"/>
    <col min="4356" max="4356" width="9.140625" style="1"/>
    <col min="4357" max="4358" width="11.5703125" style="1" customWidth="1"/>
    <col min="4359" max="4597" width="9.140625" style="1"/>
    <col min="4598" max="4598" width="5.7109375" style="1" customWidth="1"/>
    <col min="4599" max="4599" width="43.28515625" style="1" customWidth="1"/>
    <col min="4600" max="4600" width="5" style="1" customWidth="1"/>
    <col min="4601" max="4601" width="15.140625" style="1" customWidth="1"/>
    <col min="4602" max="4602" width="8.28515625" style="1" customWidth="1"/>
    <col min="4603" max="4603" width="7.85546875" style="1" customWidth="1"/>
    <col min="4604" max="4605" width="8.140625" style="1" customWidth="1"/>
    <col min="4606" max="4606" width="7.5703125" style="1" customWidth="1"/>
    <col min="4607" max="4607" width="12.85546875" style="1" customWidth="1"/>
    <col min="4608" max="4608" width="12.28515625" style="1" customWidth="1"/>
    <col min="4609" max="4610" width="15.7109375" style="1" customWidth="1"/>
    <col min="4611" max="4611" width="13.5703125" style="1" customWidth="1"/>
    <col min="4612" max="4612" width="9.140625" style="1"/>
    <col min="4613" max="4614" width="11.5703125" style="1" customWidth="1"/>
    <col min="4615" max="4853" width="9.140625" style="1"/>
    <col min="4854" max="4854" width="5.7109375" style="1" customWidth="1"/>
    <col min="4855" max="4855" width="43.28515625" style="1" customWidth="1"/>
    <col min="4856" max="4856" width="5" style="1" customWidth="1"/>
    <col min="4857" max="4857" width="15.140625" style="1" customWidth="1"/>
    <col min="4858" max="4858" width="8.28515625" style="1" customWidth="1"/>
    <col min="4859" max="4859" width="7.85546875" style="1" customWidth="1"/>
    <col min="4860" max="4861" width="8.140625" style="1" customWidth="1"/>
    <col min="4862" max="4862" width="7.5703125" style="1" customWidth="1"/>
    <col min="4863" max="4863" width="12.85546875" style="1" customWidth="1"/>
    <col min="4864" max="4864" width="12.28515625" style="1" customWidth="1"/>
    <col min="4865" max="4866" width="15.7109375" style="1" customWidth="1"/>
    <col min="4867" max="4867" width="13.5703125" style="1" customWidth="1"/>
    <col min="4868" max="4868" width="9.140625" style="1"/>
    <col min="4869" max="4870" width="11.5703125" style="1" customWidth="1"/>
    <col min="4871" max="5109" width="9.140625" style="1"/>
    <col min="5110" max="5110" width="5.7109375" style="1" customWidth="1"/>
    <col min="5111" max="5111" width="43.28515625" style="1" customWidth="1"/>
    <col min="5112" max="5112" width="5" style="1" customWidth="1"/>
    <col min="5113" max="5113" width="15.140625" style="1" customWidth="1"/>
    <col min="5114" max="5114" width="8.28515625" style="1" customWidth="1"/>
    <col min="5115" max="5115" width="7.85546875" style="1" customWidth="1"/>
    <col min="5116" max="5117" width="8.140625" style="1" customWidth="1"/>
    <col min="5118" max="5118" width="7.5703125" style="1" customWidth="1"/>
    <col min="5119" max="5119" width="12.85546875" style="1" customWidth="1"/>
    <col min="5120" max="5120" width="12.28515625" style="1" customWidth="1"/>
    <col min="5121" max="5122" width="15.7109375" style="1" customWidth="1"/>
    <col min="5123" max="5123" width="13.5703125" style="1" customWidth="1"/>
    <col min="5124" max="5124" width="9.140625" style="1"/>
    <col min="5125" max="5126" width="11.5703125" style="1" customWidth="1"/>
    <col min="5127" max="5365" width="9.140625" style="1"/>
    <col min="5366" max="5366" width="5.7109375" style="1" customWidth="1"/>
    <col min="5367" max="5367" width="43.28515625" style="1" customWidth="1"/>
    <col min="5368" max="5368" width="5" style="1" customWidth="1"/>
    <col min="5369" max="5369" width="15.140625" style="1" customWidth="1"/>
    <col min="5370" max="5370" width="8.28515625" style="1" customWidth="1"/>
    <col min="5371" max="5371" width="7.85546875" style="1" customWidth="1"/>
    <col min="5372" max="5373" width="8.140625" style="1" customWidth="1"/>
    <col min="5374" max="5374" width="7.5703125" style="1" customWidth="1"/>
    <col min="5375" max="5375" width="12.85546875" style="1" customWidth="1"/>
    <col min="5376" max="5376" width="12.28515625" style="1" customWidth="1"/>
    <col min="5377" max="5378" width="15.7109375" style="1" customWidth="1"/>
    <col min="5379" max="5379" width="13.5703125" style="1" customWidth="1"/>
    <col min="5380" max="5380" width="9.140625" style="1"/>
    <col min="5381" max="5382" width="11.5703125" style="1" customWidth="1"/>
    <col min="5383" max="5621" width="9.140625" style="1"/>
    <col min="5622" max="5622" width="5.7109375" style="1" customWidth="1"/>
    <col min="5623" max="5623" width="43.28515625" style="1" customWidth="1"/>
    <col min="5624" max="5624" width="5" style="1" customWidth="1"/>
    <col min="5625" max="5625" width="15.140625" style="1" customWidth="1"/>
    <col min="5626" max="5626" width="8.28515625" style="1" customWidth="1"/>
    <col min="5627" max="5627" width="7.85546875" style="1" customWidth="1"/>
    <col min="5628" max="5629" width="8.140625" style="1" customWidth="1"/>
    <col min="5630" max="5630" width="7.5703125" style="1" customWidth="1"/>
    <col min="5631" max="5631" width="12.85546875" style="1" customWidth="1"/>
    <col min="5632" max="5632" width="12.28515625" style="1" customWidth="1"/>
    <col min="5633" max="5634" width="15.7109375" style="1" customWidth="1"/>
    <col min="5635" max="5635" width="13.5703125" style="1" customWidth="1"/>
    <col min="5636" max="5636" width="9.140625" style="1"/>
    <col min="5637" max="5638" width="11.5703125" style="1" customWidth="1"/>
    <col min="5639" max="5877" width="9.140625" style="1"/>
    <col min="5878" max="5878" width="5.7109375" style="1" customWidth="1"/>
    <col min="5879" max="5879" width="43.28515625" style="1" customWidth="1"/>
    <col min="5880" max="5880" width="5" style="1" customWidth="1"/>
    <col min="5881" max="5881" width="15.140625" style="1" customWidth="1"/>
    <col min="5882" max="5882" width="8.28515625" style="1" customWidth="1"/>
    <col min="5883" max="5883" width="7.85546875" style="1" customWidth="1"/>
    <col min="5884" max="5885" width="8.140625" style="1" customWidth="1"/>
    <col min="5886" max="5886" width="7.5703125" style="1" customWidth="1"/>
    <col min="5887" max="5887" width="12.85546875" style="1" customWidth="1"/>
    <col min="5888" max="5888" width="12.28515625" style="1" customWidth="1"/>
    <col min="5889" max="5890" width="15.7109375" style="1" customWidth="1"/>
    <col min="5891" max="5891" width="13.5703125" style="1" customWidth="1"/>
    <col min="5892" max="5892" width="9.140625" style="1"/>
    <col min="5893" max="5894" width="11.5703125" style="1" customWidth="1"/>
    <col min="5895" max="6133" width="9.140625" style="1"/>
    <col min="6134" max="6134" width="5.7109375" style="1" customWidth="1"/>
    <col min="6135" max="6135" width="43.28515625" style="1" customWidth="1"/>
    <col min="6136" max="6136" width="5" style="1" customWidth="1"/>
    <col min="6137" max="6137" width="15.140625" style="1" customWidth="1"/>
    <col min="6138" max="6138" width="8.28515625" style="1" customWidth="1"/>
    <col min="6139" max="6139" width="7.85546875" style="1" customWidth="1"/>
    <col min="6140" max="6141" width="8.140625" style="1" customWidth="1"/>
    <col min="6142" max="6142" width="7.5703125" style="1" customWidth="1"/>
    <col min="6143" max="6143" width="12.85546875" style="1" customWidth="1"/>
    <col min="6144" max="6144" width="12.28515625" style="1" customWidth="1"/>
    <col min="6145" max="6146" width="15.7109375" style="1" customWidth="1"/>
    <col min="6147" max="6147" width="13.5703125" style="1" customWidth="1"/>
    <col min="6148" max="6148" width="9.140625" style="1"/>
    <col min="6149" max="6150" width="11.5703125" style="1" customWidth="1"/>
    <col min="6151" max="6389" width="9.140625" style="1"/>
    <col min="6390" max="6390" width="5.7109375" style="1" customWidth="1"/>
    <col min="6391" max="6391" width="43.28515625" style="1" customWidth="1"/>
    <col min="6392" max="6392" width="5" style="1" customWidth="1"/>
    <col min="6393" max="6393" width="15.140625" style="1" customWidth="1"/>
    <col min="6394" max="6394" width="8.28515625" style="1" customWidth="1"/>
    <col min="6395" max="6395" width="7.85546875" style="1" customWidth="1"/>
    <col min="6396" max="6397" width="8.140625" style="1" customWidth="1"/>
    <col min="6398" max="6398" width="7.5703125" style="1" customWidth="1"/>
    <col min="6399" max="6399" width="12.85546875" style="1" customWidth="1"/>
    <col min="6400" max="6400" width="12.28515625" style="1" customWidth="1"/>
    <col min="6401" max="6402" width="15.7109375" style="1" customWidth="1"/>
    <col min="6403" max="6403" width="13.5703125" style="1" customWidth="1"/>
    <col min="6404" max="6404" width="9.140625" style="1"/>
    <col min="6405" max="6406" width="11.5703125" style="1" customWidth="1"/>
    <col min="6407" max="6645" width="9.140625" style="1"/>
    <col min="6646" max="6646" width="5.7109375" style="1" customWidth="1"/>
    <col min="6647" max="6647" width="43.28515625" style="1" customWidth="1"/>
    <col min="6648" max="6648" width="5" style="1" customWidth="1"/>
    <col min="6649" max="6649" width="15.140625" style="1" customWidth="1"/>
    <col min="6650" max="6650" width="8.28515625" style="1" customWidth="1"/>
    <col min="6651" max="6651" width="7.85546875" style="1" customWidth="1"/>
    <col min="6652" max="6653" width="8.140625" style="1" customWidth="1"/>
    <col min="6654" max="6654" width="7.5703125" style="1" customWidth="1"/>
    <col min="6655" max="6655" width="12.85546875" style="1" customWidth="1"/>
    <col min="6656" max="6656" width="12.28515625" style="1" customWidth="1"/>
    <col min="6657" max="6658" width="15.7109375" style="1" customWidth="1"/>
    <col min="6659" max="6659" width="13.5703125" style="1" customWidth="1"/>
    <col min="6660" max="6660" width="9.140625" style="1"/>
    <col min="6661" max="6662" width="11.5703125" style="1" customWidth="1"/>
    <col min="6663" max="6901" width="9.140625" style="1"/>
    <col min="6902" max="6902" width="5.7109375" style="1" customWidth="1"/>
    <col min="6903" max="6903" width="43.28515625" style="1" customWidth="1"/>
    <col min="6904" max="6904" width="5" style="1" customWidth="1"/>
    <col min="6905" max="6905" width="15.140625" style="1" customWidth="1"/>
    <col min="6906" max="6906" width="8.28515625" style="1" customWidth="1"/>
    <col min="6907" max="6907" width="7.85546875" style="1" customWidth="1"/>
    <col min="6908" max="6909" width="8.140625" style="1" customWidth="1"/>
    <col min="6910" max="6910" width="7.5703125" style="1" customWidth="1"/>
    <col min="6911" max="6911" width="12.85546875" style="1" customWidth="1"/>
    <col min="6912" max="6912" width="12.28515625" style="1" customWidth="1"/>
    <col min="6913" max="6914" width="15.7109375" style="1" customWidth="1"/>
    <col min="6915" max="6915" width="13.5703125" style="1" customWidth="1"/>
    <col min="6916" max="6916" width="9.140625" style="1"/>
    <col min="6917" max="6918" width="11.5703125" style="1" customWidth="1"/>
    <col min="6919" max="7157" width="9.140625" style="1"/>
    <col min="7158" max="7158" width="5.7109375" style="1" customWidth="1"/>
    <col min="7159" max="7159" width="43.28515625" style="1" customWidth="1"/>
    <col min="7160" max="7160" width="5" style="1" customWidth="1"/>
    <col min="7161" max="7161" width="15.140625" style="1" customWidth="1"/>
    <col min="7162" max="7162" width="8.28515625" style="1" customWidth="1"/>
    <col min="7163" max="7163" width="7.85546875" style="1" customWidth="1"/>
    <col min="7164" max="7165" width="8.140625" style="1" customWidth="1"/>
    <col min="7166" max="7166" width="7.5703125" style="1" customWidth="1"/>
    <col min="7167" max="7167" width="12.85546875" style="1" customWidth="1"/>
    <col min="7168" max="7168" width="12.28515625" style="1" customWidth="1"/>
    <col min="7169" max="7170" width="15.7109375" style="1" customWidth="1"/>
    <col min="7171" max="7171" width="13.5703125" style="1" customWidth="1"/>
    <col min="7172" max="7172" width="9.140625" style="1"/>
    <col min="7173" max="7174" width="11.5703125" style="1" customWidth="1"/>
    <col min="7175" max="7413" width="9.140625" style="1"/>
    <col min="7414" max="7414" width="5.7109375" style="1" customWidth="1"/>
    <col min="7415" max="7415" width="43.28515625" style="1" customWidth="1"/>
    <col min="7416" max="7416" width="5" style="1" customWidth="1"/>
    <col min="7417" max="7417" width="15.140625" style="1" customWidth="1"/>
    <col min="7418" max="7418" width="8.28515625" style="1" customWidth="1"/>
    <col min="7419" max="7419" width="7.85546875" style="1" customWidth="1"/>
    <col min="7420" max="7421" width="8.140625" style="1" customWidth="1"/>
    <col min="7422" max="7422" width="7.5703125" style="1" customWidth="1"/>
    <col min="7423" max="7423" width="12.85546875" style="1" customWidth="1"/>
    <col min="7424" max="7424" width="12.28515625" style="1" customWidth="1"/>
    <col min="7425" max="7426" width="15.7109375" style="1" customWidth="1"/>
    <col min="7427" max="7427" width="13.5703125" style="1" customWidth="1"/>
    <col min="7428" max="7428" width="9.140625" style="1"/>
    <col min="7429" max="7430" width="11.5703125" style="1" customWidth="1"/>
    <col min="7431" max="7669" width="9.140625" style="1"/>
    <col min="7670" max="7670" width="5.7109375" style="1" customWidth="1"/>
    <col min="7671" max="7671" width="43.28515625" style="1" customWidth="1"/>
    <col min="7672" max="7672" width="5" style="1" customWidth="1"/>
    <col min="7673" max="7673" width="15.140625" style="1" customWidth="1"/>
    <col min="7674" max="7674" width="8.28515625" style="1" customWidth="1"/>
    <col min="7675" max="7675" width="7.85546875" style="1" customWidth="1"/>
    <col min="7676" max="7677" width="8.140625" style="1" customWidth="1"/>
    <col min="7678" max="7678" width="7.5703125" style="1" customWidth="1"/>
    <col min="7679" max="7679" width="12.85546875" style="1" customWidth="1"/>
    <col min="7680" max="7680" width="12.28515625" style="1" customWidth="1"/>
    <col min="7681" max="7682" width="15.7109375" style="1" customWidth="1"/>
    <col min="7683" max="7683" width="13.5703125" style="1" customWidth="1"/>
    <col min="7684" max="7684" width="9.140625" style="1"/>
    <col min="7685" max="7686" width="11.5703125" style="1" customWidth="1"/>
    <col min="7687" max="7925" width="9.140625" style="1"/>
    <col min="7926" max="7926" width="5.7109375" style="1" customWidth="1"/>
    <col min="7927" max="7927" width="43.28515625" style="1" customWidth="1"/>
    <col min="7928" max="7928" width="5" style="1" customWidth="1"/>
    <col min="7929" max="7929" width="15.140625" style="1" customWidth="1"/>
    <col min="7930" max="7930" width="8.28515625" style="1" customWidth="1"/>
    <col min="7931" max="7931" width="7.85546875" style="1" customWidth="1"/>
    <col min="7932" max="7933" width="8.140625" style="1" customWidth="1"/>
    <col min="7934" max="7934" width="7.5703125" style="1" customWidth="1"/>
    <col min="7935" max="7935" width="12.85546875" style="1" customWidth="1"/>
    <col min="7936" max="7936" width="12.28515625" style="1" customWidth="1"/>
    <col min="7937" max="7938" width="15.7109375" style="1" customWidth="1"/>
    <col min="7939" max="7939" width="13.5703125" style="1" customWidth="1"/>
    <col min="7940" max="7940" width="9.140625" style="1"/>
    <col min="7941" max="7942" width="11.5703125" style="1" customWidth="1"/>
    <col min="7943" max="8181" width="9.140625" style="1"/>
    <col min="8182" max="8182" width="5.7109375" style="1" customWidth="1"/>
    <col min="8183" max="8183" width="43.28515625" style="1" customWidth="1"/>
    <col min="8184" max="8184" width="5" style="1" customWidth="1"/>
    <col min="8185" max="8185" width="15.140625" style="1" customWidth="1"/>
    <col min="8186" max="8186" width="8.28515625" style="1" customWidth="1"/>
    <col min="8187" max="8187" width="7.85546875" style="1" customWidth="1"/>
    <col min="8188" max="8189" width="8.140625" style="1" customWidth="1"/>
    <col min="8190" max="8190" width="7.5703125" style="1" customWidth="1"/>
    <col min="8191" max="8191" width="12.85546875" style="1" customWidth="1"/>
    <col min="8192" max="8192" width="12.28515625" style="1" customWidth="1"/>
    <col min="8193" max="8194" width="15.7109375" style="1" customWidth="1"/>
    <col min="8195" max="8195" width="13.5703125" style="1" customWidth="1"/>
    <col min="8196" max="8196" width="9.140625" style="1"/>
    <col min="8197" max="8198" width="11.5703125" style="1" customWidth="1"/>
    <col min="8199" max="8437" width="9.140625" style="1"/>
    <col min="8438" max="8438" width="5.7109375" style="1" customWidth="1"/>
    <col min="8439" max="8439" width="43.28515625" style="1" customWidth="1"/>
    <col min="8440" max="8440" width="5" style="1" customWidth="1"/>
    <col min="8441" max="8441" width="15.140625" style="1" customWidth="1"/>
    <col min="8442" max="8442" width="8.28515625" style="1" customWidth="1"/>
    <col min="8443" max="8443" width="7.85546875" style="1" customWidth="1"/>
    <col min="8444" max="8445" width="8.140625" style="1" customWidth="1"/>
    <col min="8446" max="8446" width="7.5703125" style="1" customWidth="1"/>
    <col min="8447" max="8447" width="12.85546875" style="1" customWidth="1"/>
    <col min="8448" max="8448" width="12.28515625" style="1" customWidth="1"/>
    <col min="8449" max="8450" width="15.7109375" style="1" customWidth="1"/>
    <col min="8451" max="8451" width="13.5703125" style="1" customWidth="1"/>
    <col min="8452" max="8452" width="9.140625" style="1"/>
    <col min="8453" max="8454" width="11.5703125" style="1" customWidth="1"/>
    <col min="8455" max="8693" width="9.140625" style="1"/>
    <col min="8694" max="8694" width="5.7109375" style="1" customWidth="1"/>
    <col min="8695" max="8695" width="43.28515625" style="1" customWidth="1"/>
    <col min="8696" max="8696" width="5" style="1" customWidth="1"/>
    <col min="8697" max="8697" width="15.140625" style="1" customWidth="1"/>
    <col min="8698" max="8698" width="8.28515625" style="1" customWidth="1"/>
    <col min="8699" max="8699" width="7.85546875" style="1" customWidth="1"/>
    <col min="8700" max="8701" width="8.140625" style="1" customWidth="1"/>
    <col min="8702" max="8702" width="7.5703125" style="1" customWidth="1"/>
    <col min="8703" max="8703" width="12.85546875" style="1" customWidth="1"/>
    <col min="8704" max="8704" width="12.28515625" style="1" customWidth="1"/>
    <col min="8705" max="8706" width="15.7109375" style="1" customWidth="1"/>
    <col min="8707" max="8707" width="13.5703125" style="1" customWidth="1"/>
    <col min="8708" max="8708" width="9.140625" style="1"/>
    <col min="8709" max="8710" width="11.5703125" style="1" customWidth="1"/>
    <col min="8711" max="8949" width="9.140625" style="1"/>
    <col min="8950" max="8950" width="5.7109375" style="1" customWidth="1"/>
    <col min="8951" max="8951" width="43.28515625" style="1" customWidth="1"/>
    <col min="8952" max="8952" width="5" style="1" customWidth="1"/>
    <col min="8953" max="8953" width="15.140625" style="1" customWidth="1"/>
    <col min="8954" max="8954" width="8.28515625" style="1" customWidth="1"/>
    <col min="8955" max="8955" width="7.85546875" style="1" customWidth="1"/>
    <col min="8956" max="8957" width="8.140625" style="1" customWidth="1"/>
    <col min="8958" max="8958" width="7.5703125" style="1" customWidth="1"/>
    <col min="8959" max="8959" width="12.85546875" style="1" customWidth="1"/>
    <col min="8960" max="8960" width="12.28515625" style="1" customWidth="1"/>
    <col min="8961" max="8962" width="15.7109375" style="1" customWidth="1"/>
    <col min="8963" max="8963" width="13.5703125" style="1" customWidth="1"/>
    <col min="8964" max="8964" width="9.140625" style="1"/>
    <col min="8965" max="8966" width="11.5703125" style="1" customWidth="1"/>
    <col min="8967" max="9205" width="9.140625" style="1"/>
    <col min="9206" max="9206" width="5.7109375" style="1" customWidth="1"/>
    <col min="9207" max="9207" width="43.28515625" style="1" customWidth="1"/>
    <col min="9208" max="9208" width="5" style="1" customWidth="1"/>
    <col min="9209" max="9209" width="15.140625" style="1" customWidth="1"/>
    <col min="9210" max="9210" width="8.28515625" style="1" customWidth="1"/>
    <col min="9211" max="9211" width="7.85546875" style="1" customWidth="1"/>
    <col min="9212" max="9213" width="8.140625" style="1" customWidth="1"/>
    <col min="9214" max="9214" width="7.5703125" style="1" customWidth="1"/>
    <col min="9215" max="9215" width="12.85546875" style="1" customWidth="1"/>
    <col min="9216" max="9216" width="12.28515625" style="1" customWidth="1"/>
    <col min="9217" max="9218" width="15.7109375" style="1" customWidth="1"/>
    <col min="9219" max="9219" width="13.5703125" style="1" customWidth="1"/>
    <col min="9220" max="9220" width="9.140625" style="1"/>
    <col min="9221" max="9222" width="11.5703125" style="1" customWidth="1"/>
    <col min="9223" max="9461" width="9.140625" style="1"/>
    <col min="9462" max="9462" width="5.7109375" style="1" customWidth="1"/>
    <col min="9463" max="9463" width="43.28515625" style="1" customWidth="1"/>
    <col min="9464" max="9464" width="5" style="1" customWidth="1"/>
    <col min="9465" max="9465" width="15.140625" style="1" customWidth="1"/>
    <col min="9466" max="9466" width="8.28515625" style="1" customWidth="1"/>
    <col min="9467" max="9467" width="7.85546875" style="1" customWidth="1"/>
    <col min="9468" max="9469" width="8.140625" style="1" customWidth="1"/>
    <col min="9470" max="9470" width="7.5703125" style="1" customWidth="1"/>
    <col min="9471" max="9471" width="12.85546875" style="1" customWidth="1"/>
    <col min="9472" max="9472" width="12.28515625" style="1" customWidth="1"/>
    <col min="9473" max="9474" width="15.7109375" style="1" customWidth="1"/>
    <col min="9475" max="9475" width="13.5703125" style="1" customWidth="1"/>
    <col min="9476" max="9476" width="9.140625" style="1"/>
    <col min="9477" max="9478" width="11.5703125" style="1" customWidth="1"/>
    <col min="9479" max="9717" width="9.140625" style="1"/>
    <col min="9718" max="9718" width="5.7109375" style="1" customWidth="1"/>
    <col min="9719" max="9719" width="43.28515625" style="1" customWidth="1"/>
    <col min="9720" max="9720" width="5" style="1" customWidth="1"/>
    <col min="9721" max="9721" width="15.140625" style="1" customWidth="1"/>
    <col min="9722" max="9722" width="8.28515625" style="1" customWidth="1"/>
    <col min="9723" max="9723" width="7.85546875" style="1" customWidth="1"/>
    <col min="9724" max="9725" width="8.140625" style="1" customWidth="1"/>
    <col min="9726" max="9726" width="7.5703125" style="1" customWidth="1"/>
    <col min="9727" max="9727" width="12.85546875" style="1" customWidth="1"/>
    <col min="9728" max="9728" width="12.28515625" style="1" customWidth="1"/>
    <col min="9729" max="9730" width="15.7109375" style="1" customWidth="1"/>
    <col min="9731" max="9731" width="13.5703125" style="1" customWidth="1"/>
    <col min="9732" max="9732" width="9.140625" style="1"/>
    <col min="9733" max="9734" width="11.5703125" style="1" customWidth="1"/>
    <col min="9735" max="9973" width="9.140625" style="1"/>
    <col min="9974" max="9974" width="5.7109375" style="1" customWidth="1"/>
    <col min="9975" max="9975" width="43.28515625" style="1" customWidth="1"/>
    <col min="9976" max="9976" width="5" style="1" customWidth="1"/>
    <col min="9977" max="9977" width="15.140625" style="1" customWidth="1"/>
    <col min="9978" max="9978" width="8.28515625" style="1" customWidth="1"/>
    <col min="9979" max="9979" width="7.85546875" style="1" customWidth="1"/>
    <col min="9980" max="9981" width="8.140625" style="1" customWidth="1"/>
    <col min="9982" max="9982" width="7.5703125" style="1" customWidth="1"/>
    <col min="9983" max="9983" width="12.85546875" style="1" customWidth="1"/>
    <col min="9984" max="9984" width="12.28515625" style="1" customWidth="1"/>
    <col min="9985" max="9986" width="15.7109375" style="1" customWidth="1"/>
    <col min="9987" max="9987" width="13.5703125" style="1" customWidth="1"/>
    <col min="9988" max="9988" width="9.140625" style="1"/>
    <col min="9989" max="9990" width="11.5703125" style="1" customWidth="1"/>
    <col min="9991" max="10229" width="9.140625" style="1"/>
    <col min="10230" max="10230" width="5.7109375" style="1" customWidth="1"/>
    <col min="10231" max="10231" width="43.28515625" style="1" customWidth="1"/>
    <col min="10232" max="10232" width="5" style="1" customWidth="1"/>
    <col min="10233" max="10233" width="15.140625" style="1" customWidth="1"/>
    <col min="10234" max="10234" width="8.28515625" style="1" customWidth="1"/>
    <col min="10235" max="10235" width="7.85546875" style="1" customWidth="1"/>
    <col min="10236" max="10237" width="8.140625" style="1" customWidth="1"/>
    <col min="10238" max="10238" width="7.5703125" style="1" customWidth="1"/>
    <col min="10239" max="10239" width="12.85546875" style="1" customWidth="1"/>
    <col min="10240" max="10240" width="12.28515625" style="1" customWidth="1"/>
    <col min="10241" max="10242" width="15.7109375" style="1" customWidth="1"/>
    <col min="10243" max="10243" width="13.5703125" style="1" customWidth="1"/>
    <col min="10244" max="10244" width="9.140625" style="1"/>
    <col min="10245" max="10246" width="11.5703125" style="1" customWidth="1"/>
    <col min="10247" max="10485" width="9.140625" style="1"/>
    <col min="10486" max="10486" width="5.7109375" style="1" customWidth="1"/>
    <col min="10487" max="10487" width="43.28515625" style="1" customWidth="1"/>
    <col min="10488" max="10488" width="5" style="1" customWidth="1"/>
    <col min="10489" max="10489" width="15.140625" style="1" customWidth="1"/>
    <col min="10490" max="10490" width="8.28515625" style="1" customWidth="1"/>
    <col min="10491" max="10491" width="7.85546875" style="1" customWidth="1"/>
    <col min="10492" max="10493" width="8.140625" style="1" customWidth="1"/>
    <col min="10494" max="10494" width="7.5703125" style="1" customWidth="1"/>
    <col min="10495" max="10495" width="12.85546875" style="1" customWidth="1"/>
    <col min="10496" max="10496" width="12.28515625" style="1" customWidth="1"/>
    <col min="10497" max="10498" width="15.7109375" style="1" customWidth="1"/>
    <col min="10499" max="10499" width="13.5703125" style="1" customWidth="1"/>
    <col min="10500" max="10500" width="9.140625" style="1"/>
    <col min="10501" max="10502" width="11.5703125" style="1" customWidth="1"/>
    <col min="10503" max="10741" width="9.140625" style="1"/>
    <col min="10742" max="10742" width="5.7109375" style="1" customWidth="1"/>
    <col min="10743" max="10743" width="43.28515625" style="1" customWidth="1"/>
    <col min="10744" max="10744" width="5" style="1" customWidth="1"/>
    <col min="10745" max="10745" width="15.140625" style="1" customWidth="1"/>
    <col min="10746" max="10746" width="8.28515625" style="1" customWidth="1"/>
    <col min="10747" max="10747" width="7.85546875" style="1" customWidth="1"/>
    <col min="10748" max="10749" width="8.140625" style="1" customWidth="1"/>
    <col min="10750" max="10750" width="7.5703125" style="1" customWidth="1"/>
    <col min="10751" max="10751" width="12.85546875" style="1" customWidth="1"/>
    <col min="10752" max="10752" width="12.28515625" style="1" customWidth="1"/>
    <col min="10753" max="10754" width="15.7109375" style="1" customWidth="1"/>
    <col min="10755" max="10755" width="13.5703125" style="1" customWidth="1"/>
    <col min="10756" max="10756" width="9.140625" style="1"/>
    <col min="10757" max="10758" width="11.5703125" style="1" customWidth="1"/>
    <col min="10759" max="10997" width="9.140625" style="1"/>
    <col min="10998" max="10998" width="5.7109375" style="1" customWidth="1"/>
    <col min="10999" max="10999" width="43.28515625" style="1" customWidth="1"/>
    <col min="11000" max="11000" width="5" style="1" customWidth="1"/>
    <col min="11001" max="11001" width="15.140625" style="1" customWidth="1"/>
    <col min="11002" max="11002" width="8.28515625" style="1" customWidth="1"/>
    <col min="11003" max="11003" width="7.85546875" style="1" customWidth="1"/>
    <col min="11004" max="11005" width="8.140625" style="1" customWidth="1"/>
    <col min="11006" max="11006" width="7.5703125" style="1" customWidth="1"/>
    <col min="11007" max="11007" width="12.85546875" style="1" customWidth="1"/>
    <col min="11008" max="11008" width="12.28515625" style="1" customWidth="1"/>
    <col min="11009" max="11010" width="15.7109375" style="1" customWidth="1"/>
    <col min="11011" max="11011" width="13.5703125" style="1" customWidth="1"/>
    <col min="11012" max="11012" width="9.140625" style="1"/>
    <col min="11013" max="11014" width="11.5703125" style="1" customWidth="1"/>
    <col min="11015" max="11253" width="9.140625" style="1"/>
    <col min="11254" max="11254" width="5.7109375" style="1" customWidth="1"/>
    <col min="11255" max="11255" width="43.28515625" style="1" customWidth="1"/>
    <col min="11256" max="11256" width="5" style="1" customWidth="1"/>
    <col min="11257" max="11257" width="15.140625" style="1" customWidth="1"/>
    <col min="11258" max="11258" width="8.28515625" style="1" customWidth="1"/>
    <col min="11259" max="11259" width="7.85546875" style="1" customWidth="1"/>
    <col min="11260" max="11261" width="8.140625" style="1" customWidth="1"/>
    <col min="11262" max="11262" width="7.5703125" style="1" customWidth="1"/>
    <col min="11263" max="11263" width="12.85546875" style="1" customWidth="1"/>
    <col min="11264" max="11264" width="12.28515625" style="1" customWidth="1"/>
    <col min="11265" max="11266" width="15.7109375" style="1" customWidth="1"/>
    <col min="11267" max="11267" width="13.5703125" style="1" customWidth="1"/>
    <col min="11268" max="11268" width="9.140625" style="1"/>
    <col min="11269" max="11270" width="11.5703125" style="1" customWidth="1"/>
    <col min="11271" max="11509" width="9.140625" style="1"/>
    <col min="11510" max="11510" width="5.7109375" style="1" customWidth="1"/>
    <col min="11511" max="11511" width="43.28515625" style="1" customWidth="1"/>
    <col min="11512" max="11512" width="5" style="1" customWidth="1"/>
    <col min="11513" max="11513" width="15.140625" style="1" customWidth="1"/>
    <col min="11514" max="11514" width="8.28515625" style="1" customWidth="1"/>
    <col min="11515" max="11515" width="7.85546875" style="1" customWidth="1"/>
    <col min="11516" max="11517" width="8.140625" style="1" customWidth="1"/>
    <col min="11518" max="11518" width="7.5703125" style="1" customWidth="1"/>
    <col min="11519" max="11519" width="12.85546875" style="1" customWidth="1"/>
    <col min="11520" max="11520" width="12.28515625" style="1" customWidth="1"/>
    <col min="11521" max="11522" width="15.7109375" style="1" customWidth="1"/>
    <col min="11523" max="11523" width="13.5703125" style="1" customWidth="1"/>
    <col min="11524" max="11524" width="9.140625" style="1"/>
    <col min="11525" max="11526" width="11.5703125" style="1" customWidth="1"/>
    <col min="11527" max="11765" width="9.140625" style="1"/>
    <col min="11766" max="11766" width="5.7109375" style="1" customWidth="1"/>
    <col min="11767" max="11767" width="43.28515625" style="1" customWidth="1"/>
    <col min="11768" max="11768" width="5" style="1" customWidth="1"/>
    <col min="11769" max="11769" width="15.140625" style="1" customWidth="1"/>
    <col min="11770" max="11770" width="8.28515625" style="1" customWidth="1"/>
    <col min="11771" max="11771" width="7.85546875" style="1" customWidth="1"/>
    <col min="11772" max="11773" width="8.140625" style="1" customWidth="1"/>
    <col min="11774" max="11774" width="7.5703125" style="1" customWidth="1"/>
    <col min="11775" max="11775" width="12.85546875" style="1" customWidth="1"/>
    <col min="11776" max="11776" width="12.28515625" style="1" customWidth="1"/>
    <col min="11777" max="11778" width="15.7109375" style="1" customWidth="1"/>
    <col min="11779" max="11779" width="13.5703125" style="1" customWidth="1"/>
    <col min="11780" max="11780" width="9.140625" style="1"/>
    <col min="11781" max="11782" width="11.5703125" style="1" customWidth="1"/>
    <col min="11783" max="12021" width="9.140625" style="1"/>
    <col min="12022" max="12022" width="5.7109375" style="1" customWidth="1"/>
    <col min="12023" max="12023" width="43.28515625" style="1" customWidth="1"/>
    <col min="12024" max="12024" width="5" style="1" customWidth="1"/>
    <col min="12025" max="12025" width="15.140625" style="1" customWidth="1"/>
    <col min="12026" max="12026" width="8.28515625" style="1" customWidth="1"/>
    <col min="12027" max="12027" width="7.85546875" style="1" customWidth="1"/>
    <col min="12028" max="12029" width="8.140625" style="1" customWidth="1"/>
    <col min="12030" max="12030" width="7.5703125" style="1" customWidth="1"/>
    <col min="12031" max="12031" width="12.85546875" style="1" customWidth="1"/>
    <col min="12032" max="12032" width="12.28515625" style="1" customWidth="1"/>
    <col min="12033" max="12034" width="15.7109375" style="1" customWidth="1"/>
    <col min="12035" max="12035" width="13.5703125" style="1" customWidth="1"/>
    <col min="12036" max="12036" width="9.140625" style="1"/>
    <col min="12037" max="12038" width="11.5703125" style="1" customWidth="1"/>
    <col min="12039" max="12277" width="9.140625" style="1"/>
    <col min="12278" max="12278" width="5.7109375" style="1" customWidth="1"/>
    <col min="12279" max="12279" width="43.28515625" style="1" customWidth="1"/>
    <col min="12280" max="12280" width="5" style="1" customWidth="1"/>
    <col min="12281" max="12281" width="15.140625" style="1" customWidth="1"/>
    <col min="12282" max="12282" width="8.28515625" style="1" customWidth="1"/>
    <col min="12283" max="12283" width="7.85546875" style="1" customWidth="1"/>
    <col min="12284" max="12285" width="8.140625" style="1" customWidth="1"/>
    <col min="12286" max="12286" width="7.5703125" style="1" customWidth="1"/>
    <col min="12287" max="12287" width="12.85546875" style="1" customWidth="1"/>
    <col min="12288" max="12288" width="12.28515625" style="1" customWidth="1"/>
    <col min="12289" max="12290" width="15.7109375" style="1" customWidth="1"/>
    <col min="12291" max="12291" width="13.5703125" style="1" customWidth="1"/>
    <col min="12292" max="12292" width="9.140625" style="1"/>
    <col min="12293" max="12294" width="11.5703125" style="1" customWidth="1"/>
    <col min="12295" max="12533" width="9.140625" style="1"/>
    <col min="12534" max="12534" width="5.7109375" style="1" customWidth="1"/>
    <col min="12535" max="12535" width="43.28515625" style="1" customWidth="1"/>
    <col min="12536" max="12536" width="5" style="1" customWidth="1"/>
    <col min="12537" max="12537" width="15.140625" style="1" customWidth="1"/>
    <col min="12538" max="12538" width="8.28515625" style="1" customWidth="1"/>
    <col min="12539" max="12539" width="7.85546875" style="1" customWidth="1"/>
    <col min="12540" max="12541" width="8.140625" style="1" customWidth="1"/>
    <col min="12542" max="12542" width="7.5703125" style="1" customWidth="1"/>
    <col min="12543" max="12543" width="12.85546875" style="1" customWidth="1"/>
    <col min="12544" max="12544" width="12.28515625" style="1" customWidth="1"/>
    <col min="12545" max="12546" width="15.7109375" style="1" customWidth="1"/>
    <col min="12547" max="12547" width="13.5703125" style="1" customWidth="1"/>
    <col min="12548" max="12548" width="9.140625" style="1"/>
    <col min="12549" max="12550" width="11.5703125" style="1" customWidth="1"/>
    <col min="12551" max="12789" width="9.140625" style="1"/>
    <col min="12790" max="12790" width="5.7109375" style="1" customWidth="1"/>
    <col min="12791" max="12791" width="43.28515625" style="1" customWidth="1"/>
    <col min="12792" max="12792" width="5" style="1" customWidth="1"/>
    <col min="12793" max="12793" width="15.140625" style="1" customWidth="1"/>
    <col min="12794" max="12794" width="8.28515625" style="1" customWidth="1"/>
    <col min="12795" max="12795" width="7.85546875" style="1" customWidth="1"/>
    <col min="12796" max="12797" width="8.140625" style="1" customWidth="1"/>
    <col min="12798" max="12798" width="7.5703125" style="1" customWidth="1"/>
    <col min="12799" max="12799" width="12.85546875" style="1" customWidth="1"/>
    <col min="12800" max="12800" width="12.28515625" style="1" customWidth="1"/>
    <col min="12801" max="12802" width="15.7109375" style="1" customWidth="1"/>
    <col min="12803" max="12803" width="13.5703125" style="1" customWidth="1"/>
    <col min="12804" max="12804" width="9.140625" style="1"/>
    <col min="12805" max="12806" width="11.5703125" style="1" customWidth="1"/>
    <col min="12807" max="13045" width="9.140625" style="1"/>
    <col min="13046" max="13046" width="5.7109375" style="1" customWidth="1"/>
    <col min="13047" max="13047" width="43.28515625" style="1" customWidth="1"/>
    <col min="13048" max="13048" width="5" style="1" customWidth="1"/>
    <col min="13049" max="13049" width="15.140625" style="1" customWidth="1"/>
    <col min="13050" max="13050" width="8.28515625" style="1" customWidth="1"/>
    <col min="13051" max="13051" width="7.85546875" style="1" customWidth="1"/>
    <col min="13052" max="13053" width="8.140625" style="1" customWidth="1"/>
    <col min="13054" max="13054" width="7.5703125" style="1" customWidth="1"/>
    <col min="13055" max="13055" width="12.85546875" style="1" customWidth="1"/>
    <col min="13056" max="13056" width="12.28515625" style="1" customWidth="1"/>
    <col min="13057" max="13058" width="15.7109375" style="1" customWidth="1"/>
    <col min="13059" max="13059" width="13.5703125" style="1" customWidth="1"/>
    <col min="13060" max="13060" width="9.140625" style="1"/>
    <col min="13061" max="13062" width="11.5703125" style="1" customWidth="1"/>
    <col min="13063" max="13301" width="9.140625" style="1"/>
    <col min="13302" max="13302" width="5.7109375" style="1" customWidth="1"/>
    <col min="13303" max="13303" width="43.28515625" style="1" customWidth="1"/>
    <col min="13304" max="13304" width="5" style="1" customWidth="1"/>
    <col min="13305" max="13305" width="15.140625" style="1" customWidth="1"/>
    <col min="13306" max="13306" width="8.28515625" style="1" customWidth="1"/>
    <col min="13307" max="13307" width="7.85546875" style="1" customWidth="1"/>
    <col min="13308" max="13309" width="8.140625" style="1" customWidth="1"/>
    <col min="13310" max="13310" width="7.5703125" style="1" customWidth="1"/>
    <col min="13311" max="13311" width="12.85546875" style="1" customWidth="1"/>
    <col min="13312" max="13312" width="12.28515625" style="1" customWidth="1"/>
    <col min="13313" max="13314" width="15.7109375" style="1" customWidth="1"/>
    <col min="13315" max="13315" width="13.5703125" style="1" customWidth="1"/>
    <col min="13316" max="13316" width="9.140625" style="1"/>
    <col min="13317" max="13318" width="11.5703125" style="1" customWidth="1"/>
    <col min="13319" max="13557" width="9.140625" style="1"/>
    <col min="13558" max="13558" width="5.7109375" style="1" customWidth="1"/>
    <col min="13559" max="13559" width="43.28515625" style="1" customWidth="1"/>
    <col min="13560" max="13560" width="5" style="1" customWidth="1"/>
    <col min="13561" max="13561" width="15.140625" style="1" customWidth="1"/>
    <col min="13562" max="13562" width="8.28515625" style="1" customWidth="1"/>
    <col min="13563" max="13563" width="7.85546875" style="1" customWidth="1"/>
    <col min="13564" max="13565" width="8.140625" style="1" customWidth="1"/>
    <col min="13566" max="13566" width="7.5703125" style="1" customWidth="1"/>
    <col min="13567" max="13567" width="12.85546875" style="1" customWidth="1"/>
    <col min="13568" max="13568" width="12.28515625" style="1" customWidth="1"/>
    <col min="13569" max="13570" width="15.7109375" style="1" customWidth="1"/>
    <col min="13571" max="13571" width="13.5703125" style="1" customWidth="1"/>
    <col min="13572" max="13572" width="9.140625" style="1"/>
    <col min="13573" max="13574" width="11.5703125" style="1" customWidth="1"/>
    <col min="13575" max="13813" width="9.140625" style="1"/>
    <col min="13814" max="13814" width="5.7109375" style="1" customWidth="1"/>
    <col min="13815" max="13815" width="43.28515625" style="1" customWidth="1"/>
    <col min="13816" max="13816" width="5" style="1" customWidth="1"/>
    <col min="13817" max="13817" width="15.140625" style="1" customWidth="1"/>
    <col min="13818" max="13818" width="8.28515625" style="1" customWidth="1"/>
    <col min="13819" max="13819" width="7.85546875" style="1" customWidth="1"/>
    <col min="13820" max="13821" width="8.140625" style="1" customWidth="1"/>
    <col min="13822" max="13822" width="7.5703125" style="1" customWidth="1"/>
    <col min="13823" max="13823" width="12.85546875" style="1" customWidth="1"/>
    <col min="13824" max="13824" width="12.28515625" style="1" customWidth="1"/>
    <col min="13825" max="13826" width="15.7109375" style="1" customWidth="1"/>
    <col min="13827" max="13827" width="13.5703125" style="1" customWidth="1"/>
    <col min="13828" max="13828" width="9.140625" style="1"/>
    <col min="13829" max="13830" width="11.5703125" style="1" customWidth="1"/>
    <col min="13831" max="14069" width="9.140625" style="1"/>
    <col min="14070" max="14070" width="5.7109375" style="1" customWidth="1"/>
    <col min="14071" max="14071" width="43.28515625" style="1" customWidth="1"/>
    <col min="14072" max="14072" width="5" style="1" customWidth="1"/>
    <col min="14073" max="14073" width="15.140625" style="1" customWidth="1"/>
    <col min="14074" max="14074" width="8.28515625" style="1" customWidth="1"/>
    <col min="14075" max="14075" width="7.85546875" style="1" customWidth="1"/>
    <col min="14076" max="14077" width="8.140625" style="1" customWidth="1"/>
    <col min="14078" max="14078" width="7.5703125" style="1" customWidth="1"/>
    <col min="14079" max="14079" width="12.85546875" style="1" customWidth="1"/>
    <col min="14080" max="14080" width="12.28515625" style="1" customWidth="1"/>
    <col min="14081" max="14082" width="15.7109375" style="1" customWidth="1"/>
    <col min="14083" max="14083" width="13.5703125" style="1" customWidth="1"/>
    <col min="14084" max="14084" width="9.140625" style="1"/>
    <col min="14085" max="14086" width="11.5703125" style="1" customWidth="1"/>
    <col min="14087" max="14325" width="9.140625" style="1"/>
    <col min="14326" max="14326" width="5.7109375" style="1" customWidth="1"/>
    <col min="14327" max="14327" width="43.28515625" style="1" customWidth="1"/>
    <col min="14328" max="14328" width="5" style="1" customWidth="1"/>
    <col min="14329" max="14329" width="15.140625" style="1" customWidth="1"/>
    <col min="14330" max="14330" width="8.28515625" style="1" customWidth="1"/>
    <col min="14331" max="14331" width="7.85546875" style="1" customWidth="1"/>
    <col min="14332" max="14333" width="8.140625" style="1" customWidth="1"/>
    <col min="14334" max="14334" width="7.5703125" style="1" customWidth="1"/>
    <col min="14335" max="14335" width="12.85546875" style="1" customWidth="1"/>
    <col min="14336" max="14336" width="12.28515625" style="1" customWidth="1"/>
    <col min="14337" max="14338" width="15.7109375" style="1" customWidth="1"/>
    <col min="14339" max="14339" width="13.5703125" style="1" customWidth="1"/>
    <col min="14340" max="14340" width="9.140625" style="1"/>
    <col min="14341" max="14342" width="11.5703125" style="1" customWidth="1"/>
    <col min="14343" max="14581" width="9.140625" style="1"/>
    <col min="14582" max="14582" width="5.7109375" style="1" customWidth="1"/>
    <col min="14583" max="14583" width="43.28515625" style="1" customWidth="1"/>
    <col min="14584" max="14584" width="5" style="1" customWidth="1"/>
    <col min="14585" max="14585" width="15.140625" style="1" customWidth="1"/>
    <col min="14586" max="14586" width="8.28515625" style="1" customWidth="1"/>
    <col min="14587" max="14587" width="7.85546875" style="1" customWidth="1"/>
    <col min="14588" max="14589" width="8.140625" style="1" customWidth="1"/>
    <col min="14590" max="14590" width="7.5703125" style="1" customWidth="1"/>
    <col min="14591" max="14591" width="12.85546875" style="1" customWidth="1"/>
    <col min="14592" max="14592" width="12.28515625" style="1" customWidth="1"/>
    <col min="14593" max="14594" width="15.7109375" style="1" customWidth="1"/>
    <col min="14595" max="14595" width="13.5703125" style="1" customWidth="1"/>
    <col min="14596" max="14596" width="9.140625" style="1"/>
    <col min="14597" max="14598" width="11.5703125" style="1" customWidth="1"/>
    <col min="14599" max="14837" width="9.140625" style="1"/>
    <col min="14838" max="14838" width="5.7109375" style="1" customWidth="1"/>
    <col min="14839" max="14839" width="43.28515625" style="1" customWidth="1"/>
    <col min="14840" max="14840" width="5" style="1" customWidth="1"/>
    <col min="14841" max="14841" width="15.140625" style="1" customWidth="1"/>
    <col min="14842" max="14842" width="8.28515625" style="1" customWidth="1"/>
    <col min="14843" max="14843" width="7.85546875" style="1" customWidth="1"/>
    <col min="14844" max="14845" width="8.140625" style="1" customWidth="1"/>
    <col min="14846" max="14846" width="7.5703125" style="1" customWidth="1"/>
    <col min="14847" max="14847" width="12.85546875" style="1" customWidth="1"/>
    <col min="14848" max="14848" width="12.28515625" style="1" customWidth="1"/>
    <col min="14849" max="14850" width="15.7109375" style="1" customWidth="1"/>
    <col min="14851" max="14851" width="13.5703125" style="1" customWidth="1"/>
    <col min="14852" max="14852" width="9.140625" style="1"/>
    <col min="14853" max="14854" width="11.5703125" style="1" customWidth="1"/>
    <col min="14855" max="15093" width="9.140625" style="1"/>
    <col min="15094" max="15094" width="5.7109375" style="1" customWidth="1"/>
    <col min="15095" max="15095" width="43.28515625" style="1" customWidth="1"/>
    <col min="15096" max="15096" width="5" style="1" customWidth="1"/>
    <col min="15097" max="15097" width="15.140625" style="1" customWidth="1"/>
    <col min="15098" max="15098" width="8.28515625" style="1" customWidth="1"/>
    <col min="15099" max="15099" width="7.85546875" style="1" customWidth="1"/>
    <col min="15100" max="15101" width="8.140625" style="1" customWidth="1"/>
    <col min="15102" max="15102" width="7.5703125" style="1" customWidth="1"/>
    <col min="15103" max="15103" width="12.85546875" style="1" customWidth="1"/>
    <col min="15104" max="15104" width="12.28515625" style="1" customWidth="1"/>
    <col min="15105" max="15106" width="15.7109375" style="1" customWidth="1"/>
    <col min="15107" max="15107" width="13.5703125" style="1" customWidth="1"/>
    <col min="15108" max="15108" width="9.140625" style="1"/>
    <col min="15109" max="15110" width="11.5703125" style="1" customWidth="1"/>
    <col min="15111" max="15349" width="9.140625" style="1"/>
    <col min="15350" max="15350" width="5.7109375" style="1" customWidth="1"/>
    <col min="15351" max="15351" width="43.28515625" style="1" customWidth="1"/>
    <col min="15352" max="15352" width="5" style="1" customWidth="1"/>
    <col min="15353" max="15353" width="15.140625" style="1" customWidth="1"/>
    <col min="15354" max="15354" width="8.28515625" style="1" customWidth="1"/>
    <col min="15355" max="15355" width="7.85546875" style="1" customWidth="1"/>
    <col min="15356" max="15357" width="8.140625" style="1" customWidth="1"/>
    <col min="15358" max="15358" width="7.5703125" style="1" customWidth="1"/>
    <col min="15359" max="15359" width="12.85546875" style="1" customWidth="1"/>
    <col min="15360" max="15360" width="12.28515625" style="1" customWidth="1"/>
    <col min="15361" max="15362" width="15.7109375" style="1" customWidth="1"/>
    <col min="15363" max="15363" width="13.5703125" style="1" customWidth="1"/>
    <col min="15364" max="15364" width="9.140625" style="1"/>
    <col min="15365" max="15366" width="11.5703125" style="1" customWidth="1"/>
    <col min="15367" max="15605" width="9.140625" style="1"/>
    <col min="15606" max="15606" width="5.7109375" style="1" customWidth="1"/>
    <col min="15607" max="15607" width="43.28515625" style="1" customWidth="1"/>
    <col min="15608" max="15608" width="5" style="1" customWidth="1"/>
    <col min="15609" max="15609" width="15.140625" style="1" customWidth="1"/>
    <col min="15610" max="15610" width="8.28515625" style="1" customWidth="1"/>
    <col min="15611" max="15611" width="7.85546875" style="1" customWidth="1"/>
    <col min="15612" max="15613" width="8.140625" style="1" customWidth="1"/>
    <col min="15614" max="15614" width="7.5703125" style="1" customWidth="1"/>
    <col min="15615" max="15615" width="12.85546875" style="1" customWidth="1"/>
    <col min="15616" max="15616" width="12.28515625" style="1" customWidth="1"/>
    <col min="15617" max="15618" width="15.7109375" style="1" customWidth="1"/>
    <col min="15619" max="15619" width="13.5703125" style="1" customWidth="1"/>
    <col min="15620" max="15620" width="9.140625" style="1"/>
    <col min="15621" max="15622" width="11.5703125" style="1" customWidth="1"/>
    <col min="15623" max="15861" width="9.140625" style="1"/>
    <col min="15862" max="15862" width="5.7109375" style="1" customWidth="1"/>
    <col min="15863" max="15863" width="43.28515625" style="1" customWidth="1"/>
    <col min="15864" max="15864" width="5" style="1" customWidth="1"/>
    <col min="15865" max="15865" width="15.140625" style="1" customWidth="1"/>
    <col min="15866" max="15866" width="8.28515625" style="1" customWidth="1"/>
    <col min="15867" max="15867" width="7.85546875" style="1" customWidth="1"/>
    <col min="15868" max="15869" width="8.140625" style="1" customWidth="1"/>
    <col min="15870" max="15870" width="7.5703125" style="1" customWidth="1"/>
    <col min="15871" max="15871" width="12.85546875" style="1" customWidth="1"/>
    <col min="15872" max="15872" width="12.28515625" style="1" customWidth="1"/>
    <col min="15873" max="15874" width="15.7109375" style="1" customWidth="1"/>
    <col min="15875" max="15875" width="13.5703125" style="1" customWidth="1"/>
    <col min="15876" max="15876" width="9.140625" style="1"/>
    <col min="15877" max="15878" width="11.5703125" style="1" customWidth="1"/>
    <col min="15879" max="16117" width="9.140625" style="1"/>
    <col min="16118" max="16118" width="5.7109375" style="1" customWidth="1"/>
    <col min="16119" max="16119" width="43.28515625" style="1" customWidth="1"/>
    <col min="16120" max="16120" width="5" style="1" customWidth="1"/>
    <col min="16121" max="16121" width="15.140625" style="1" customWidth="1"/>
    <col min="16122" max="16122" width="8.28515625" style="1" customWidth="1"/>
    <col min="16123" max="16123" width="7.85546875" style="1" customWidth="1"/>
    <col min="16124" max="16125" width="8.140625" style="1" customWidth="1"/>
    <col min="16126" max="16126" width="7.5703125" style="1" customWidth="1"/>
    <col min="16127" max="16127" width="12.85546875" style="1" customWidth="1"/>
    <col min="16128" max="16128" width="12.28515625" style="1" customWidth="1"/>
    <col min="16129" max="16130" width="15.7109375" style="1" customWidth="1"/>
    <col min="16131" max="16131" width="13.5703125" style="1" customWidth="1"/>
    <col min="16132" max="16132" width="9.140625" style="1"/>
    <col min="16133" max="16134" width="11.5703125" style="1" customWidth="1"/>
    <col min="16135" max="16383" width="9.140625" style="1"/>
    <col min="16384" max="16384" width="9.140625"/>
  </cols>
  <sheetData>
    <row r="1" spans="1:17">
      <c r="A1" s="1" t="s">
        <v>0</v>
      </c>
    </row>
    <row r="2" spans="1:17">
      <c r="A2" s="1" t="s">
        <v>1</v>
      </c>
    </row>
    <row r="3" spans="1:17">
      <c r="A3" s="3" t="s">
        <v>2</v>
      </c>
    </row>
    <row r="4" spans="1:17">
      <c r="A4" s="3"/>
    </row>
    <row r="5" spans="1:17">
      <c r="A5" s="49" t="s">
        <v>3</v>
      </c>
      <c r="B5" s="51" t="s">
        <v>4</v>
      </c>
      <c r="C5" s="45" t="s">
        <v>5</v>
      </c>
      <c r="D5" s="45" t="s">
        <v>6</v>
      </c>
      <c r="E5" s="45" t="s">
        <v>7</v>
      </c>
      <c r="F5" s="43" t="s">
        <v>8</v>
      </c>
      <c r="G5" s="43" t="s">
        <v>9</v>
      </c>
      <c r="H5" s="45" t="s">
        <v>10</v>
      </c>
      <c r="I5" s="45" t="s">
        <v>7</v>
      </c>
      <c r="J5" s="47" t="s">
        <v>11</v>
      </c>
      <c r="K5" s="41" t="s">
        <v>12</v>
      </c>
    </row>
    <row r="6" spans="1:17">
      <c r="A6" s="50"/>
      <c r="B6" s="52"/>
      <c r="C6" s="46"/>
      <c r="D6" s="46"/>
      <c r="E6" s="46"/>
      <c r="F6" s="44"/>
      <c r="G6" s="44"/>
      <c r="H6" s="46"/>
      <c r="I6" s="46"/>
      <c r="J6" s="48"/>
      <c r="K6" s="42"/>
    </row>
    <row r="7" spans="1:17">
      <c r="A7" s="4"/>
      <c r="B7" s="5"/>
      <c r="C7" s="5"/>
      <c r="D7" s="6"/>
      <c r="E7" s="6"/>
      <c r="F7" s="6"/>
      <c r="G7" s="6"/>
      <c r="H7" s="6"/>
      <c r="I7" s="6"/>
      <c r="J7" s="27"/>
      <c r="K7" s="28"/>
    </row>
    <row r="8" spans="1:17">
      <c r="A8" s="7" t="s">
        <v>13</v>
      </c>
      <c r="B8" s="8" t="s">
        <v>14</v>
      </c>
      <c r="C8" s="9"/>
      <c r="D8" s="10"/>
      <c r="E8" s="9"/>
      <c r="F8" s="9"/>
      <c r="G8" s="9"/>
      <c r="H8" s="10"/>
      <c r="I8" s="9"/>
      <c r="J8" s="9"/>
      <c r="K8" s="29"/>
    </row>
    <row r="9" spans="1:17" ht="15.75">
      <c r="A9" s="11">
        <v>1</v>
      </c>
      <c r="B9" s="9" t="s">
        <v>15</v>
      </c>
      <c r="C9" s="9"/>
      <c r="D9" s="10">
        <f>D22</f>
        <v>441.64</v>
      </c>
      <c r="E9" s="12" t="s">
        <v>16</v>
      </c>
      <c r="F9" s="12"/>
      <c r="G9" s="12"/>
      <c r="H9" s="10"/>
      <c r="I9" s="12"/>
      <c r="J9" s="10">
        <v>0</v>
      </c>
      <c r="K9" s="30">
        <f>+D9*J9</f>
        <v>0</v>
      </c>
    </row>
    <row r="10" spans="1:17" ht="15.75">
      <c r="A10" s="11">
        <v>2</v>
      </c>
      <c r="B10" s="9" t="s">
        <v>17</v>
      </c>
      <c r="C10" s="9"/>
      <c r="D10" s="13">
        <f>((SUM(D15:D21)*0.5))</f>
        <v>220.82</v>
      </c>
      <c r="E10" s="12" t="s">
        <v>18</v>
      </c>
      <c r="F10" s="12"/>
      <c r="G10" s="12"/>
      <c r="H10" s="13"/>
      <c r="I10" s="12"/>
      <c r="J10" s="10">
        <v>0</v>
      </c>
      <c r="K10" s="30">
        <f>+D10*J10</f>
        <v>0</v>
      </c>
    </row>
    <row r="11" spans="1:17" ht="15.75">
      <c r="A11" s="7"/>
      <c r="B11" s="14" t="s">
        <v>19</v>
      </c>
      <c r="C11" s="9"/>
      <c r="D11" s="10"/>
      <c r="E11" s="10"/>
      <c r="F11" s="10"/>
      <c r="G11" s="10"/>
      <c r="H11" s="10"/>
      <c r="I11" s="10"/>
      <c r="J11" s="10"/>
      <c r="K11" s="31">
        <f>SUM(K9:K10)</f>
        <v>0</v>
      </c>
    </row>
    <row r="12" spans="1:17" ht="15.75">
      <c r="A12" s="7"/>
      <c r="B12" s="15"/>
      <c r="C12" s="9"/>
      <c r="D12" s="10"/>
      <c r="E12" s="10"/>
      <c r="F12" s="10"/>
      <c r="G12" s="10"/>
      <c r="H12" s="10"/>
      <c r="I12" s="10"/>
      <c r="J12" s="10"/>
      <c r="K12" s="32"/>
    </row>
    <row r="13" spans="1:17">
      <c r="A13" s="7" t="s">
        <v>20</v>
      </c>
      <c r="B13" s="8" t="s">
        <v>21</v>
      </c>
      <c r="C13" s="9"/>
      <c r="D13" s="10"/>
      <c r="E13" s="10"/>
      <c r="F13" s="10"/>
      <c r="G13" s="10"/>
      <c r="H13" s="10"/>
      <c r="I13" s="10"/>
      <c r="J13" s="10"/>
      <c r="K13" s="32"/>
      <c r="M13" s="1">
        <v>150</v>
      </c>
    </row>
    <row r="14" spans="1:17">
      <c r="A14" s="16"/>
      <c r="B14" s="8" t="s">
        <v>22</v>
      </c>
      <c r="C14" s="9"/>
      <c r="D14" s="10"/>
      <c r="E14" s="10"/>
      <c r="F14" s="10"/>
      <c r="G14" s="10"/>
      <c r="H14" s="10"/>
      <c r="I14" s="10"/>
      <c r="J14" s="10"/>
      <c r="K14" s="32"/>
      <c r="L14" s="33"/>
      <c r="M14" s="33"/>
      <c r="N14" s="33"/>
      <c r="O14" s="33"/>
      <c r="P14" s="33"/>
      <c r="Q14" s="33"/>
    </row>
    <row r="15" spans="1:17" ht="15.75">
      <c r="A15" s="11">
        <v>1</v>
      </c>
      <c r="B15" s="9" t="s">
        <v>23</v>
      </c>
      <c r="C15" s="17" t="s">
        <v>24</v>
      </c>
      <c r="D15" s="10">
        <v>340</v>
      </c>
      <c r="E15" s="12" t="s">
        <v>16</v>
      </c>
      <c r="F15" s="12">
        <v>129</v>
      </c>
      <c r="G15" s="12">
        <f>(1000000/(F15*F15))</f>
        <v>60.092542515473831</v>
      </c>
      <c r="H15" s="18">
        <f>D15*G15</f>
        <v>20431.464455261103</v>
      </c>
      <c r="I15" s="12" t="s">
        <v>25</v>
      </c>
      <c r="J15" s="10">
        <v>0</v>
      </c>
      <c r="K15" s="39">
        <f>J15*H15</f>
        <v>0</v>
      </c>
      <c r="L15" s="25"/>
      <c r="M15" s="34"/>
      <c r="N15" s="26"/>
      <c r="O15" s="35"/>
      <c r="P15" s="36"/>
      <c r="Q15" s="35"/>
    </row>
    <row r="16" spans="1:17" ht="15.75">
      <c r="A16" s="11">
        <v>2</v>
      </c>
      <c r="B16" s="9" t="s">
        <v>26</v>
      </c>
      <c r="C16" s="9" t="s">
        <v>27</v>
      </c>
      <c r="D16" s="10">
        <v>27.5</v>
      </c>
      <c r="E16" s="12" t="s">
        <v>16</v>
      </c>
      <c r="F16" s="12">
        <v>150</v>
      </c>
      <c r="G16" s="12">
        <f t="shared" ref="G16:G19" si="0">(1000000/(F16*F16))</f>
        <v>44.444444444444443</v>
      </c>
      <c r="H16" s="19">
        <f>D16*44</f>
        <v>1210</v>
      </c>
      <c r="I16" s="12" t="s">
        <v>25</v>
      </c>
      <c r="J16" s="10">
        <v>0</v>
      </c>
      <c r="K16" s="39">
        <f t="shared" ref="K16:K21" si="1">J16*H16</f>
        <v>0</v>
      </c>
      <c r="L16" s="33"/>
      <c r="M16" s="33"/>
      <c r="N16" s="33"/>
      <c r="O16" s="33"/>
      <c r="P16" s="33"/>
      <c r="Q16" s="33"/>
    </row>
    <row r="17" spans="1:17" ht="15.75">
      <c r="A17" s="11">
        <v>3</v>
      </c>
      <c r="B17" s="9" t="s">
        <v>28</v>
      </c>
      <c r="C17" s="9" t="s">
        <v>29</v>
      </c>
      <c r="D17" s="10">
        <v>23.6</v>
      </c>
      <c r="E17" s="12" t="s">
        <v>16</v>
      </c>
      <c r="F17" s="12">
        <v>200</v>
      </c>
      <c r="G17" s="12">
        <f t="shared" si="0"/>
        <v>25</v>
      </c>
      <c r="H17" s="19">
        <f>D17*25</f>
        <v>590</v>
      </c>
      <c r="I17" s="12" t="s">
        <v>25</v>
      </c>
      <c r="J17" s="10">
        <v>0</v>
      </c>
      <c r="K17" s="39">
        <f t="shared" si="1"/>
        <v>0</v>
      </c>
      <c r="L17" s="33"/>
      <c r="M17" s="33">
        <f>(1000000/(M13*M13))</f>
        <v>44.444444444444443</v>
      </c>
      <c r="N17" s="33"/>
      <c r="O17" s="33"/>
      <c r="P17" s="33"/>
      <c r="Q17" s="33"/>
    </row>
    <row r="18" spans="1:17" ht="15.75">
      <c r="A18" s="11">
        <v>4</v>
      </c>
      <c r="B18" s="9" t="s">
        <v>30</v>
      </c>
      <c r="C18" s="9" t="s">
        <v>31</v>
      </c>
      <c r="D18" s="10">
        <v>21.7</v>
      </c>
      <c r="E18" s="12" t="s">
        <v>16</v>
      </c>
      <c r="F18" s="12">
        <v>200</v>
      </c>
      <c r="G18" s="12">
        <f t="shared" si="0"/>
        <v>25</v>
      </c>
      <c r="H18" s="19">
        <f>D18*25</f>
        <v>542.5</v>
      </c>
      <c r="I18" s="12" t="s">
        <v>25</v>
      </c>
      <c r="J18" s="10">
        <v>0</v>
      </c>
      <c r="K18" s="39">
        <f t="shared" si="1"/>
        <v>0</v>
      </c>
      <c r="L18" s="25"/>
      <c r="M18" s="33">
        <f>(1000000*(G15*G15))</f>
        <v>3611113665.97403</v>
      </c>
      <c r="N18" s="26"/>
      <c r="O18" s="35"/>
      <c r="P18" s="37"/>
      <c r="Q18" s="35"/>
    </row>
    <row r="19" spans="1:17" ht="15.75">
      <c r="A19" s="11">
        <v>5</v>
      </c>
      <c r="B19" s="9" t="s">
        <v>32</v>
      </c>
      <c r="C19" s="9" t="s">
        <v>33</v>
      </c>
      <c r="D19" s="10">
        <v>18.7</v>
      </c>
      <c r="E19" s="12" t="s">
        <v>16</v>
      </c>
      <c r="F19" s="12">
        <v>200</v>
      </c>
      <c r="G19" s="12">
        <f t="shared" si="0"/>
        <v>25</v>
      </c>
      <c r="H19" s="20">
        <f>D19*25</f>
        <v>467.5</v>
      </c>
      <c r="I19" s="12" t="s">
        <v>25</v>
      </c>
      <c r="J19" s="10">
        <v>0</v>
      </c>
      <c r="K19" s="39">
        <f t="shared" si="1"/>
        <v>0</v>
      </c>
      <c r="L19" s="25"/>
      <c r="M19" s="25"/>
      <c r="N19" s="26"/>
      <c r="O19" s="35"/>
      <c r="P19" s="37"/>
      <c r="Q19" s="35"/>
    </row>
    <row r="20" spans="1:17" ht="15.75">
      <c r="A20" s="11">
        <v>6</v>
      </c>
      <c r="B20" s="9" t="s">
        <v>34</v>
      </c>
      <c r="C20" s="9" t="s">
        <v>35</v>
      </c>
      <c r="D20" s="10"/>
      <c r="E20" s="12"/>
      <c r="F20" s="12"/>
      <c r="G20" s="12"/>
      <c r="H20" s="19">
        <v>3</v>
      </c>
      <c r="I20" s="12" t="s">
        <v>25</v>
      </c>
      <c r="J20" s="10">
        <v>0</v>
      </c>
      <c r="K20" s="39">
        <f t="shared" si="1"/>
        <v>0</v>
      </c>
      <c r="L20" s="25"/>
      <c r="M20" s="25"/>
      <c r="N20" s="26"/>
      <c r="O20" s="35"/>
      <c r="P20" s="37"/>
      <c r="Q20" s="35"/>
    </row>
    <row r="21" spans="1:17" ht="15.75">
      <c r="A21" s="11">
        <v>7</v>
      </c>
      <c r="B21" s="9" t="s">
        <v>36</v>
      </c>
      <c r="C21" s="9" t="s">
        <v>37</v>
      </c>
      <c r="D21" s="10">
        <v>10.14</v>
      </c>
      <c r="E21" s="12" t="s">
        <v>16</v>
      </c>
      <c r="F21" s="12">
        <v>225</v>
      </c>
      <c r="G21" s="12">
        <f>(1000000/(F21*F21))</f>
        <v>19.753086419753085</v>
      </c>
      <c r="H21" s="19">
        <f>D21*G21</f>
        <v>200.2962962962963</v>
      </c>
      <c r="I21" s="12" t="s">
        <v>25</v>
      </c>
      <c r="J21" s="10">
        <v>0</v>
      </c>
      <c r="K21" s="39">
        <f t="shared" si="1"/>
        <v>0</v>
      </c>
      <c r="L21" s="25"/>
      <c r="M21" s="25"/>
      <c r="N21" s="26"/>
      <c r="O21" s="35"/>
      <c r="P21" s="37"/>
      <c r="Q21" s="35"/>
    </row>
    <row r="22" spans="1:17" ht="15.75">
      <c r="A22" s="11"/>
      <c r="B22" s="14" t="s">
        <v>38</v>
      </c>
      <c r="C22" s="9"/>
      <c r="D22" s="10">
        <f>SUM(D15:D21)</f>
        <v>441.64</v>
      </c>
      <c r="E22" s="12" t="s">
        <v>16</v>
      </c>
      <c r="F22" s="12"/>
      <c r="G22" s="12"/>
      <c r="H22" s="21"/>
      <c r="I22" s="12" t="s">
        <v>25</v>
      </c>
      <c r="J22" s="10"/>
      <c r="K22" s="31">
        <f>SUM(K15:K21)</f>
        <v>0</v>
      </c>
      <c r="L22" s="33"/>
      <c r="M22" s="33"/>
      <c r="N22" s="33"/>
      <c r="O22" s="33"/>
      <c r="P22" s="33"/>
      <c r="Q22" s="33"/>
    </row>
    <row r="23" spans="1:17" ht="15.75">
      <c r="A23" s="11"/>
      <c r="B23" s="14"/>
      <c r="C23" s="9"/>
      <c r="D23" s="22"/>
      <c r="E23" s="22"/>
      <c r="F23" s="22"/>
      <c r="G23" s="22"/>
      <c r="H23" s="22"/>
      <c r="I23" s="22"/>
      <c r="J23" s="10"/>
      <c r="K23" s="31"/>
      <c r="L23" s="33"/>
      <c r="M23" s="33"/>
      <c r="N23" s="33"/>
      <c r="O23" s="33"/>
      <c r="P23" s="33"/>
      <c r="Q23" s="33"/>
    </row>
    <row r="24" spans="1:17" ht="15.75">
      <c r="A24" s="11"/>
      <c r="B24" s="14"/>
      <c r="C24" s="9"/>
      <c r="D24" s="22"/>
      <c r="E24" s="22"/>
      <c r="F24" s="22"/>
      <c r="G24" s="22"/>
      <c r="H24" s="22"/>
      <c r="I24" s="22"/>
      <c r="J24" s="10"/>
      <c r="K24" s="32"/>
    </row>
    <row r="25" spans="1:17">
      <c r="A25" s="7" t="s">
        <v>39</v>
      </c>
      <c r="B25" s="8" t="s">
        <v>40</v>
      </c>
      <c r="C25" s="9"/>
      <c r="D25" s="10"/>
      <c r="E25" s="12"/>
      <c r="F25" s="12"/>
      <c r="G25" s="12"/>
      <c r="H25" s="10"/>
      <c r="I25" s="12"/>
      <c r="J25" s="10"/>
      <c r="K25" s="32"/>
    </row>
    <row r="26" spans="1:17" ht="15.75">
      <c r="A26" s="11">
        <v>1</v>
      </c>
      <c r="B26" s="9" t="s">
        <v>41</v>
      </c>
      <c r="C26" s="23" t="s">
        <v>42</v>
      </c>
      <c r="D26" s="10"/>
      <c r="E26" s="24"/>
      <c r="F26" s="24"/>
      <c r="G26" s="24"/>
      <c r="H26" s="10">
        <f>D22</f>
        <v>441.64</v>
      </c>
      <c r="I26" s="24" t="s">
        <v>16</v>
      </c>
      <c r="J26" s="10">
        <v>0</v>
      </c>
      <c r="K26" s="32">
        <f>J26*3</f>
        <v>0</v>
      </c>
    </row>
    <row r="27" spans="1:17">
      <c r="A27" s="7"/>
      <c r="B27" s="9" t="s">
        <v>43</v>
      </c>
      <c r="C27" s="9"/>
      <c r="D27" s="10"/>
      <c r="E27" s="12"/>
      <c r="F27" s="12"/>
      <c r="G27" s="12"/>
      <c r="H27" s="10"/>
      <c r="I27" s="12"/>
      <c r="J27" s="10"/>
      <c r="K27" s="32"/>
    </row>
    <row r="28" spans="1:17" ht="15.75">
      <c r="A28" s="11"/>
      <c r="B28" s="14" t="s">
        <v>44</v>
      </c>
      <c r="C28" s="9"/>
      <c r="D28" s="22"/>
      <c r="E28" s="22"/>
      <c r="F28" s="22"/>
      <c r="G28" s="22"/>
      <c r="H28" s="22"/>
      <c r="I28" s="22"/>
      <c r="J28" s="10"/>
      <c r="K28" s="38">
        <f>K26</f>
        <v>0</v>
      </c>
    </row>
    <row r="29" spans="1:17">
      <c r="A29" s="11"/>
      <c r="B29" s="9"/>
      <c r="C29" s="9"/>
      <c r="D29" s="20"/>
      <c r="E29" s="20"/>
      <c r="F29" s="20"/>
      <c r="G29" s="20"/>
      <c r="H29" s="20"/>
      <c r="I29" s="20"/>
      <c r="J29" s="20"/>
      <c r="K29" s="32"/>
    </row>
    <row r="30" spans="1:17">
      <c r="A30" s="11"/>
      <c r="B30" s="9"/>
      <c r="C30" s="9"/>
      <c r="D30" s="20"/>
      <c r="E30" s="20"/>
      <c r="F30" s="20"/>
      <c r="G30" s="20"/>
      <c r="H30" s="20"/>
      <c r="I30" s="20"/>
      <c r="J30" s="40" t="s">
        <v>45</v>
      </c>
      <c r="K30" s="32">
        <f>K11+K22+K28</f>
        <v>0</v>
      </c>
    </row>
    <row r="31" spans="1:17">
      <c r="A31" s="11"/>
      <c r="B31" s="9"/>
      <c r="C31" s="9"/>
      <c r="D31" s="20"/>
      <c r="E31" s="20"/>
      <c r="F31" s="20"/>
      <c r="G31" s="20"/>
      <c r="H31" s="20"/>
      <c r="I31" s="20"/>
      <c r="J31" s="40" t="s">
        <v>47</v>
      </c>
      <c r="K31" s="32">
        <f>K30*0.1</f>
        <v>0</v>
      </c>
    </row>
    <row r="32" spans="1:17">
      <c r="A32" s="11"/>
      <c r="B32" s="9"/>
      <c r="C32" s="9"/>
      <c r="D32" s="20"/>
      <c r="E32" s="20"/>
      <c r="F32" s="20"/>
      <c r="G32" s="20"/>
      <c r="H32" s="20"/>
      <c r="I32" s="20"/>
      <c r="J32" s="40" t="s">
        <v>46</v>
      </c>
      <c r="K32" s="32">
        <f>K30+K31</f>
        <v>0</v>
      </c>
    </row>
    <row r="33" spans="1:11">
      <c r="A33" s="11"/>
      <c r="B33" s="9"/>
      <c r="C33" s="9"/>
      <c r="D33" s="20"/>
      <c r="E33" s="20"/>
      <c r="F33" s="20"/>
      <c r="G33" s="20"/>
      <c r="H33" s="20"/>
      <c r="I33" s="20"/>
      <c r="J33" s="9"/>
      <c r="K33" s="32"/>
    </row>
    <row r="34" spans="1:11">
      <c r="A34" s="25"/>
      <c r="B34" s="25"/>
      <c r="C34" s="25"/>
      <c r="D34" s="26"/>
      <c r="E34" s="26"/>
      <c r="F34" s="26"/>
      <c r="G34" s="26"/>
      <c r="H34" s="26"/>
      <c r="I34" s="26"/>
      <c r="J34" s="1"/>
      <c r="K34" s="26"/>
    </row>
    <row r="35" spans="1:11">
      <c r="A35" s="25"/>
      <c r="B35" s="25"/>
      <c r="C35" s="25"/>
      <c r="D35" s="26"/>
      <c r="E35" s="26"/>
      <c r="F35" s="26"/>
      <c r="G35" s="26"/>
      <c r="H35" s="26"/>
      <c r="I35" s="26"/>
      <c r="J35" s="1"/>
      <c r="K35" s="26"/>
    </row>
  </sheetData>
  <mergeCells count="11">
    <mergeCell ref="A5:A6"/>
    <mergeCell ref="B5:B6"/>
    <mergeCell ref="C5:C6"/>
    <mergeCell ref="D5:D6"/>
    <mergeCell ref="E5:E6"/>
    <mergeCell ref="K5:K6"/>
    <mergeCell ref="F5:F6"/>
    <mergeCell ref="G5:G6"/>
    <mergeCell ref="H5:H6"/>
    <mergeCell ref="I5:I6"/>
    <mergeCell ref="J5:J6"/>
  </mergeCells>
  <printOptions horizontalCentered="1"/>
  <pageMargins left="0.39370078740157483" right="0.39370078740157483" top="0.98425196850393704" bottom="0.59055118110236227" header="0.39370078740157483" footer="0.39370078740157483"/>
  <pageSetup paperSize="9" scale="8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BQ taman kuda</vt:lpstr>
      <vt:lpstr>'BQ taman kuda'!Print_Area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HENDHY</cp:lastModifiedBy>
  <cp:lastPrinted>2020-01-23T02:12:58Z</cp:lastPrinted>
  <dcterms:created xsi:type="dcterms:W3CDTF">2017-12-05T01:26:00Z</dcterms:created>
  <dcterms:modified xsi:type="dcterms:W3CDTF">2020-01-23T02:18:36Z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1033-11.2.0.9070</vt:lpwstr>
  </property>
</Properties>
</file>