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QS\1\Taman\Blok E\"/>
    </mc:Choice>
  </mc:AlternateContent>
  <bookViews>
    <workbookView xWindow="0" yWindow="0" windowWidth="10245" windowHeight="9030" activeTab="1"/>
  </bookViews>
  <sheets>
    <sheet name="Detail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C14" i="2" l="1"/>
  <c r="C11" i="2"/>
  <c r="J17" i="2"/>
  <c r="H17" i="2"/>
  <c r="H14" i="2" l="1"/>
  <c r="H11" i="2"/>
  <c r="H24" i="2" s="1"/>
  <c r="H25" i="2" s="1"/>
  <c r="H26" i="2" s="1"/>
  <c r="H27" i="2" s="1"/>
  <c r="H28" i="2" l="1"/>
  <c r="E20" i="1" l="1"/>
  <c r="E2" i="1"/>
  <c r="E16" i="1"/>
  <c r="E15" i="1"/>
  <c r="E14" i="1"/>
  <c r="E7" i="1"/>
  <c r="E6" i="1"/>
  <c r="E5" i="1"/>
  <c r="C15" i="1"/>
  <c r="C14" i="1"/>
</calcChain>
</file>

<file path=xl/sharedStrings.xml><?xml version="1.0" encoding="utf-8"?>
<sst xmlns="http://schemas.openxmlformats.org/spreadsheetml/2006/main" count="58" uniqueCount="46">
  <si>
    <t>0 + 20</t>
  </si>
  <si>
    <t>0+10</t>
  </si>
  <si>
    <t>0+ 30</t>
  </si>
  <si>
    <t>0+ 40</t>
  </si>
  <si>
    <t>0+ 50</t>
  </si>
  <si>
    <t>0+ 60</t>
  </si>
  <si>
    <t>0+ 70</t>
  </si>
  <si>
    <t>0+ 80</t>
  </si>
  <si>
    <t>0+ 90</t>
  </si>
  <si>
    <t>0+ 100</t>
  </si>
  <si>
    <t>0+ 110</t>
  </si>
  <si>
    <t>0+ 120</t>
  </si>
  <si>
    <t>0+ 130</t>
  </si>
  <si>
    <t>0+ 140</t>
  </si>
  <si>
    <t>0+ 150</t>
  </si>
  <si>
    <t>0+00</t>
  </si>
  <si>
    <t>0 - 20</t>
  </si>
  <si>
    <t>PT. CIPUTRA NUGRAHA INTERNASIONAL</t>
  </si>
  <si>
    <t>PERUMAHAN CITRAGRAND CIBUBUR CBD</t>
  </si>
  <si>
    <t>NO</t>
  </si>
  <si>
    <t>URAIAN</t>
  </si>
  <si>
    <t>VOLUME</t>
  </si>
  <si>
    <t>SATUAN</t>
  </si>
  <si>
    <t>HARSAT</t>
  </si>
  <si>
    <t>TOTAL</t>
  </si>
  <si>
    <t>A</t>
  </si>
  <si>
    <t>Pekerjaan Persiapan</t>
  </si>
  <si>
    <t>Pengolahan Tanah</t>
  </si>
  <si>
    <t>m2</t>
  </si>
  <si>
    <t>B</t>
  </si>
  <si>
    <t>Pekerjaan Penanaman</t>
  </si>
  <si>
    <t>Perawatan</t>
  </si>
  <si>
    <t>bln</t>
  </si>
  <si>
    <t>penyiraman setiap hari</t>
  </si>
  <si>
    <t>Pendangiran cabut gulma/bln/1x</t>
  </si>
  <si>
    <t>pangkas bentuk tanaman/bln/1x</t>
  </si>
  <si>
    <t>pemupukan npk mutiara 50kg/bln/1x</t>
  </si>
  <si>
    <t>penyulaman</t>
  </si>
  <si>
    <t>PEMBULATAN</t>
  </si>
  <si>
    <t>PPN 10%</t>
  </si>
  <si>
    <t>GRAND TOTAL</t>
  </si>
  <si>
    <t>Harga /m2</t>
  </si>
  <si>
    <t>pot</t>
  </si>
  <si>
    <t>*1 m2 = 30 plb</t>
  </si>
  <si>
    <t>Lie Kuan Yew, p=80cm - 1m</t>
  </si>
  <si>
    <t>RAB PENANAMAN LIE KUAN YEW - COVER AREA GEOTEXTILE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</si>
</sst>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_-* #,##0.00_-;\-* #,##0.00_-;_-* &quot;-&quot;_-;_-@_-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0" fillId="0" borderId="0" xfId="0" applyAlignment="1"/>
    <xf numFmtId="165" fontId="3" fillId="0" borderId="0" xfId="2" applyNumberFormat="1" applyFont="1"/>
    <xf numFmtId="41" fontId="3" fillId="0" borderId="0" xfId="2" applyFont="1"/>
    <xf numFmtId="41" fontId="0" fillId="0" borderId="0" xfId="2" applyFont="1"/>
    <xf numFmtId="0" fontId="1" fillId="0" borderId="0" xfId="0" applyFont="1" applyAlignment="1">
      <alignment horizontal="center"/>
    </xf>
    <xf numFmtId="41" fontId="0" fillId="0" borderId="0" xfId="2" applyFont="1" applyFill="1" applyBorder="1" applyAlignment="1">
      <alignment horizontal="center" vertical="center" wrapText="1"/>
    </xf>
    <xf numFmtId="41" fontId="0" fillId="0" borderId="0" xfId="2" applyFont="1" applyFill="1" applyBorder="1" applyAlignment="1">
      <alignment horizontal="center" vertical="center"/>
    </xf>
    <xf numFmtId="166" fontId="2" fillId="0" borderId="12" xfId="1" applyNumberFormat="1" applyFont="1" applyFill="1" applyBorder="1" applyAlignment="1">
      <alignment horizontal="center"/>
    </xf>
    <xf numFmtId="41" fontId="2" fillId="0" borderId="0" xfId="2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" xfId="0" applyFont="1" applyBorder="1"/>
    <xf numFmtId="165" fontId="0" fillId="0" borderId="1" xfId="2" applyNumberFormat="1" applyFont="1" applyBorder="1"/>
    <xf numFmtId="0" fontId="0" fillId="0" borderId="14" xfId="0" applyBorder="1"/>
    <xf numFmtId="41" fontId="0" fillId="0" borderId="14" xfId="2" applyFont="1" applyFill="1" applyBorder="1"/>
    <xf numFmtId="41" fontId="0" fillId="0" borderId="15" xfId="2" applyFont="1" applyFill="1" applyBorder="1"/>
    <xf numFmtId="41" fontId="0" fillId="0" borderId="0" xfId="2" applyFont="1" applyFill="1" applyBorder="1"/>
    <xf numFmtId="41" fontId="0" fillId="0" borderId="1" xfId="2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41" fontId="0" fillId="0" borderId="14" xfId="2" applyFont="1" applyFill="1" applyBorder="1" applyAlignment="1">
      <alignment horizontal="center"/>
    </xf>
    <xf numFmtId="41" fontId="0" fillId="0" borderId="15" xfId="2" applyFont="1" applyFill="1" applyBorder="1" applyAlignment="1">
      <alignment horizontal="center"/>
    </xf>
    <xf numFmtId="41" fontId="0" fillId="0" borderId="0" xfId="2" applyFont="1" applyFill="1" applyBorder="1" applyAlignment="1">
      <alignment horizontal="center"/>
    </xf>
    <xf numFmtId="41" fontId="0" fillId="0" borderId="1" xfId="0" applyNumberFormat="1" applyBorder="1"/>
    <xf numFmtId="41" fontId="0" fillId="0" borderId="1" xfId="2" applyNumberFormat="1" applyFont="1" applyBorder="1"/>
    <xf numFmtId="0" fontId="0" fillId="0" borderId="1" xfId="0" applyFill="1" applyBorder="1"/>
    <xf numFmtId="41" fontId="0" fillId="0" borderId="1" xfId="2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1" xfId="2" applyNumberFormat="1" applyFont="1" applyFill="1" applyBorder="1" applyAlignment="1">
      <alignment horizontal="center"/>
    </xf>
    <xf numFmtId="41" fontId="0" fillId="0" borderId="0" xfId="2" applyFont="1" applyFill="1"/>
    <xf numFmtId="0" fontId="0" fillId="0" borderId="0" xfId="0" applyFill="1"/>
    <xf numFmtId="0" fontId="0" fillId="0" borderId="13" xfId="0" applyFill="1" applyBorder="1" applyAlignment="1">
      <alignment horizontal="center"/>
    </xf>
    <xf numFmtId="165" fontId="0" fillId="0" borderId="1" xfId="2" applyNumberFormat="1" applyFont="1" applyFill="1" applyBorder="1"/>
    <xf numFmtId="41" fontId="0" fillId="0" borderId="1" xfId="2" applyFont="1" applyFill="1" applyBorder="1"/>
    <xf numFmtId="41" fontId="0" fillId="0" borderId="16" xfId="2" applyFont="1" applyFill="1" applyBorder="1"/>
    <xf numFmtId="0" fontId="0" fillId="0" borderId="17" xfId="0" applyBorder="1" applyAlignment="1">
      <alignment horizontal="center"/>
    </xf>
    <xf numFmtId="0" fontId="0" fillId="0" borderId="18" xfId="0" applyBorder="1"/>
    <xf numFmtId="165" fontId="0" fillId="0" borderId="18" xfId="2" applyNumberFormat="1" applyFont="1" applyBorder="1"/>
    <xf numFmtId="41" fontId="0" fillId="0" borderId="18" xfId="2" applyFont="1" applyFill="1" applyBorder="1"/>
    <xf numFmtId="41" fontId="0" fillId="0" borderId="19" xfId="2" applyFont="1" applyFill="1" applyBorder="1"/>
    <xf numFmtId="0" fontId="0" fillId="0" borderId="20" xfId="0" applyBorder="1" applyAlignment="1">
      <alignment horizontal="center"/>
    </xf>
    <xf numFmtId="0" fontId="0" fillId="0" borderId="21" xfId="0" applyBorder="1"/>
    <xf numFmtId="165" fontId="0" fillId="0" borderId="21" xfId="2" applyNumberFormat="1" applyFont="1" applyBorder="1"/>
    <xf numFmtId="41" fontId="0" fillId="0" borderId="21" xfId="2" applyFont="1" applyFill="1" applyBorder="1"/>
    <xf numFmtId="41" fontId="0" fillId="0" borderId="22" xfId="2" applyFont="1" applyFill="1" applyBorder="1"/>
    <xf numFmtId="0" fontId="0" fillId="0" borderId="23" xfId="0" applyBorder="1" applyAlignment="1">
      <alignment horizontal="center"/>
    </xf>
    <xf numFmtId="41" fontId="3" fillId="0" borderId="24" xfId="2" applyFont="1" applyBorder="1" applyAlignment="1">
      <alignment horizontal="right"/>
    </xf>
    <xf numFmtId="0" fontId="0" fillId="0" borderId="24" xfId="0" applyBorder="1"/>
    <xf numFmtId="165" fontId="3" fillId="0" borderId="24" xfId="2" applyNumberFormat="1" applyFont="1" applyBorder="1"/>
    <xf numFmtId="41" fontId="3" fillId="0" borderId="25" xfId="2" applyFont="1" applyFill="1" applyBorder="1"/>
    <xf numFmtId="41" fontId="0" fillId="0" borderId="24" xfId="2" applyFont="1" applyFill="1" applyBorder="1"/>
    <xf numFmtId="41" fontId="3" fillId="0" borderId="1" xfId="2" applyFont="1" applyBorder="1" applyAlignment="1">
      <alignment horizontal="right"/>
    </xf>
    <xf numFmtId="165" fontId="3" fillId="0" borderId="1" xfId="2" applyNumberFormat="1" applyFont="1" applyBorder="1"/>
    <xf numFmtId="41" fontId="3" fillId="0" borderId="16" xfId="2" applyFont="1" applyFill="1" applyBorder="1"/>
    <xf numFmtId="41" fontId="3" fillId="0" borderId="21" xfId="2" applyFont="1" applyBorder="1" applyAlignment="1">
      <alignment horizontal="right"/>
    </xf>
    <xf numFmtId="165" fontId="3" fillId="0" borderId="21" xfId="2" applyNumberFormat="1" applyFont="1" applyBorder="1"/>
    <xf numFmtId="41" fontId="3" fillId="0" borderId="22" xfId="2" applyFont="1" applyFill="1" applyBorder="1"/>
    <xf numFmtId="165" fontId="0" fillId="0" borderId="0" xfId="2" applyNumberFormat="1" applyFont="1"/>
    <xf numFmtId="41" fontId="0" fillId="0" borderId="0" xfId="0" applyNumberFormat="1"/>
    <xf numFmtId="165" fontId="0" fillId="0" borderId="0" xfId="2" applyNumberFormat="1" applyFont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0" xfId="0"/>
    <xf numFmtId="0" fontId="4" fillId="0" borderId="1" xfId="0" applyFont="1" applyBorder="1"/>
    <xf numFmtId="41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4" xfId="0" applyFont="1" applyBorder="1" applyAlignment="1">
      <alignment horizontal="center"/>
    </xf>
    <xf numFmtId="0" fontId="0" fillId="0" borderId="16" xfId="0" applyFill="1" applyBorder="1"/>
    <xf numFmtId="41" fontId="2" fillId="0" borderId="26" xfId="2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1" fontId="0" fillId="0" borderId="27" xfId="2" applyFont="1" applyFill="1" applyBorder="1" applyAlignment="1">
      <alignment horizontal="center" vertical="center" wrapText="1"/>
    </xf>
    <xf numFmtId="41" fontId="0" fillId="0" borderId="4" xfId="2" applyFont="1" applyFill="1" applyBorder="1" applyAlignment="1">
      <alignment horizontal="center" vertical="center" wrapText="1"/>
    </xf>
    <xf numFmtId="41" fontId="0" fillId="0" borderId="7" xfId="2" applyFont="1" applyFill="1" applyBorder="1" applyAlignment="1">
      <alignment horizontal="center" vertical="center" wrapText="1"/>
    </xf>
    <xf numFmtId="41" fontId="0" fillId="0" borderId="6" xfId="2" applyFont="1" applyFill="1" applyBorder="1" applyAlignment="1">
      <alignment horizontal="center" vertical="center" wrapText="1"/>
    </xf>
    <xf numFmtId="41" fontId="0" fillId="0" borderId="10" xfId="2" applyFont="1" applyFill="1" applyBorder="1" applyAlignment="1">
      <alignment horizontal="center" vertical="center" wrapText="1"/>
    </xf>
    <xf numFmtId="41" fontId="0" fillId="0" borderId="9" xfId="2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5" fontId="2" fillId="0" borderId="2" xfId="2" applyNumberFormat="1" applyFont="1" applyBorder="1" applyAlignment="1">
      <alignment horizontal="center" vertical="center"/>
    </xf>
    <xf numFmtId="165" fontId="2" fillId="0" borderId="5" xfId="2" applyNumberFormat="1" applyFont="1" applyBorder="1" applyAlignment="1">
      <alignment horizontal="center" vertical="center"/>
    </xf>
    <xf numFmtId="165" fontId="2" fillId="0" borderId="11" xfId="2" applyNumberFormat="1" applyFont="1" applyBorder="1" applyAlignment="1">
      <alignment horizontal="center" vertical="center"/>
    </xf>
  </cellXfs>
  <cellStyles count="7">
    <cellStyle name="Comma" xfId="1" builtinId="3"/>
    <cellStyle name="Comma [0]" xfId="2" builtinId="6"/>
    <cellStyle name="Comma [0] 2" xfId="4"/>
    <cellStyle name="Comma 2" xfId="5"/>
    <cellStyle name="Comma 3" xfId="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I13" sqref="I13"/>
    </sheetView>
  </sheetViews>
  <sheetFormatPr defaultRowHeight="15" x14ac:dyDescent="0.25"/>
  <cols>
    <col min="2" max="2" width="9.140625" style="1"/>
    <col min="6" max="6" width="9.140625" style="1"/>
  </cols>
  <sheetData>
    <row r="2" spans="2:6" x14ac:dyDescent="0.25">
      <c r="B2" s="3" t="s">
        <v>16</v>
      </c>
      <c r="C2" s="4">
        <v>5.41</v>
      </c>
      <c r="D2" s="4">
        <v>20</v>
      </c>
      <c r="E2" s="4">
        <f>C2*D2</f>
        <v>108.2</v>
      </c>
      <c r="F2" s="1" t="s">
        <v>28</v>
      </c>
    </row>
    <row r="3" spans="2:6" x14ac:dyDescent="0.25">
      <c r="B3" s="3" t="s">
        <v>15</v>
      </c>
      <c r="C3" s="4"/>
      <c r="D3" s="4"/>
      <c r="E3" s="4"/>
    </row>
    <row r="4" spans="2:6" x14ac:dyDescent="0.25">
      <c r="B4" s="3" t="s">
        <v>1</v>
      </c>
      <c r="C4" s="4"/>
      <c r="D4" s="4"/>
      <c r="E4" s="4"/>
    </row>
    <row r="5" spans="2:6" x14ac:dyDescent="0.25">
      <c r="B5" s="3" t="s">
        <v>0</v>
      </c>
      <c r="C5" s="4">
        <v>5.41</v>
      </c>
      <c r="D5" s="4">
        <v>10</v>
      </c>
      <c r="E5" s="4">
        <f>C5*D5</f>
        <v>54.1</v>
      </c>
      <c r="F5" s="1" t="s">
        <v>28</v>
      </c>
    </row>
    <row r="6" spans="2:6" x14ac:dyDescent="0.25">
      <c r="B6" s="3" t="s">
        <v>2</v>
      </c>
      <c r="C6" s="4">
        <v>5.49</v>
      </c>
      <c r="D6" s="4">
        <v>10</v>
      </c>
      <c r="E6" s="4">
        <f>C6*D6</f>
        <v>54.900000000000006</v>
      </c>
      <c r="F6" s="1" t="s">
        <v>28</v>
      </c>
    </row>
    <row r="7" spans="2:6" x14ac:dyDescent="0.25">
      <c r="B7" s="3" t="s">
        <v>3</v>
      </c>
      <c r="C7" s="4">
        <v>5.41</v>
      </c>
      <c r="D7" s="4">
        <v>10</v>
      </c>
      <c r="E7" s="4">
        <f>C7*D7</f>
        <v>54.1</v>
      </c>
      <c r="F7" s="1" t="s">
        <v>28</v>
      </c>
    </row>
    <row r="8" spans="2:6" x14ac:dyDescent="0.25">
      <c r="B8" s="3" t="s">
        <v>4</v>
      </c>
      <c r="C8" s="4"/>
      <c r="D8" s="4"/>
      <c r="E8" s="4"/>
    </row>
    <row r="9" spans="2:6" x14ac:dyDescent="0.25">
      <c r="B9" s="3" t="s">
        <v>5</v>
      </c>
      <c r="C9" s="4"/>
      <c r="D9" s="4"/>
      <c r="E9" s="4"/>
    </row>
    <row r="10" spans="2:6" x14ac:dyDescent="0.25">
      <c r="B10" s="3" t="s">
        <v>6</v>
      </c>
      <c r="C10" s="4"/>
      <c r="D10" s="4"/>
      <c r="E10" s="4"/>
    </row>
    <row r="11" spans="2:6" x14ac:dyDescent="0.25">
      <c r="B11" s="3" t="s">
        <v>7</v>
      </c>
      <c r="C11" s="4"/>
      <c r="D11" s="4"/>
      <c r="E11" s="4"/>
    </row>
    <row r="12" spans="2:6" x14ac:dyDescent="0.25">
      <c r="B12" s="3" t="s">
        <v>8</v>
      </c>
      <c r="C12" s="4"/>
      <c r="D12" s="4"/>
      <c r="E12" s="4"/>
    </row>
    <row r="13" spans="2:6" x14ac:dyDescent="0.25">
      <c r="B13" s="3" t="s">
        <v>9</v>
      </c>
      <c r="C13" s="4"/>
      <c r="D13" s="4"/>
      <c r="E13" s="4"/>
    </row>
    <row r="14" spans="2:6" x14ac:dyDescent="0.25">
      <c r="B14" s="3" t="s">
        <v>10</v>
      </c>
      <c r="C14" s="4">
        <f>5.41</f>
        <v>5.41</v>
      </c>
      <c r="D14" s="4">
        <v>10</v>
      </c>
      <c r="E14" s="4">
        <f t="shared" ref="E14:E16" si="0">C14*D14</f>
        <v>54.1</v>
      </c>
      <c r="F14" s="1" t="s">
        <v>28</v>
      </c>
    </row>
    <row r="15" spans="2:6" x14ac:dyDescent="0.25">
      <c r="B15" s="3" t="s">
        <v>11</v>
      </c>
      <c r="C15" s="4">
        <f>5.49</f>
        <v>5.49</v>
      </c>
      <c r="D15" s="4">
        <v>10</v>
      </c>
      <c r="E15" s="4">
        <f t="shared" si="0"/>
        <v>54.900000000000006</v>
      </c>
      <c r="F15" s="1" t="s">
        <v>28</v>
      </c>
    </row>
    <row r="16" spans="2:6" x14ac:dyDescent="0.25">
      <c r="B16" s="3" t="s">
        <v>12</v>
      </c>
      <c r="C16" s="4">
        <v>5.41</v>
      </c>
      <c r="D16" s="4">
        <v>10</v>
      </c>
      <c r="E16" s="4">
        <f t="shared" si="0"/>
        <v>54.1</v>
      </c>
      <c r="F16" s="1" t="s">
        <v>28</v>
      </c>
    </row>
    <row r="17" spans="2:6" x14ac:dyDescent="0.25">
      <c r="B17" s="3" t="s">
        <v>13</v>
      </c>
      <c r="C17" s="4"/>
      <c r="D17" s="4"/>
      <c r="E17" s="4"/>
    </row>
    <row r="18" spans="2:6" x14ac:dyDescent="0.25">
      <c r="B18" s="3" t="s">
        <v>14</v>
      </c>
      <c r="C18" s="4"/>
      <c r="D18" s="4"/>
      <c r="E18" s="4"/>
    </row>
    <row r="20" spans="2:6" x14ac:dyDescent="0.25">
      <c r="E20" s="2">
        <f>SUM(E2:E18)</f>
        <v>434.40000000000009</v>
      </c>
      <c r="F20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abSelected="1" topLeftCell="A10" workbookViewId="0">
      <selection activeCell="G26" sqref="G26"/>
    </sheetView>
  </sheetViews>
  <sheetFormatPr defaultRowHeight="15" x14ac:dyDescent="0.25"/>
  <cols>
    <col min="1" max="1" width="3.7109375" style="1" customWidth="1"/>
    <col min="2" max="2" width="36.85546875" customWidth="1"/>
    <col min="3" max="3" width="9.5703125" style="61" bestFit="1" customWidth="1"/>
    <col min="4" max="4" width="8.42578125" bestFit="1" customWidth="1"/>
    <col min="5" max="6" width="8.42578125" style="65" customWidth="1"/>
    <col min="7" max="7" width="11.7109375" customWidth="1"/>
    <col min="8" max="8" width="12.7109375" customWidth="1"/>
    <col min="9" max="9" width="12.5703125" customWidth="1"/>
    <col min="10" max="10" width="12.5703125" style="9" bestFit="1" customWidth="1"/>
    <col min="11" max="11" width="11.5703125" style="9" bestFit="1" customWidth="1"/>
  </cols>
  <sheetData>
    <row r="2" spans="1:11" x14ac:dyDescent="0.25">
      <c r="A2" s="5" t="s">
        <v>45</v>
      </c>
      <c r="B2" s="6"/>
      <c r="C2" s="7"/>
      <c r="D2" s="8"/>
      <c r="E2" s="8"/>
      <c r="F2" s="8"/>
    </row>
    <row r="3" spans="1:11" x14ac:dyDescent="0.25">
      <c r="A3" s="5" t="s">
        <v>17</v>
      </c>
      <c r="C3" s="7"/>
      <c r="D3" s="8"/>
      <c r="E3" s="8"/>
      <c r="F3" s="8"/>
    </row>
    <row r="4" spans="1:11" x14ac:dyDescent="0.25">
      <c r="A4" s="5" t="s">
        <v>18</v>
      </c>
      <c r="C4" s="7"/>
      <c r="D4" s="8"/>
      <c r="E4" s="8"/>
      <c r="F4" s="8"/>
    </row>
    <row r="5" spans="1:11" ht="15.75" thickBot="1" x14ac:dyDescent="0.3">
      <c r="A5" s="10"/>
      <c r="C5" s="7"/>
      <c r="D5" s="8"/>
      <c r="E5" s="8"/>
      <c r="F5" s="8"/>
    </row>
    <row r="6" spans="1:11" ht="27" customHeight="1" x14ac:dyDescent="0.25">
      <c r="A6" s="81" t="s">
        <v>19</v>
      </c>
      <c r="B6" s="84" t="s">
        <v>20</v>
      </c>
      <c r="C6" s="87" t="s">
        <v>21</v>
      </c>
      <c r="D6" s="72" t="s">
        <v>22</v>
      </c>
      <c r="E6" s="72" t="s">
        <v>21</v>
      </c>
      <c r="F6" s="72" t="s">
        <v>22</v>
      </c>
      <c r="G6" s="75"/>
      <c r="H6" s="76"/>
      <c r="I6" s="11"/>
    </row>
    <row r="7" spans="1:11" ht="46.5" customHeight="1" x14ac:dyDescent="0.25">
      <c r="A7" s="82"/>
      <c r="B7" s="85"/>
      <c r="C7" s="88"/>
      <c r="D7" s="73"/>
      <c r="E7" s="73"/>
      <c r="F7" s="73"/>
      <c r="G7" s="77"/>
      <c r="H7" s="78"/>
      <c r="I7" s="11"/>
    </row>
    <row r="8" spans="1:11" ht="15.75" customHeight="1" thickBot="1" x14ac:dyDescent="0.3">
      <c r="A8" s="82"/>
      <c r="B8" s="85"/>
      <c r="C8" s="88"/>
      <c r="D8" s="73"/>
      <c r="E8" s="73"/>
      <c r="F8" s="73"/>
      <c r="G8" s="79"/>
      <c r="H8" s="80"/>
      <c r="I8" s="12"/>
    </row>
    <row r="9" spans="1:11" ht="15.75" thickBot="1" x14ac:dyDescent="0.3">
      <c r="A9" s="83"/>
      <c r="B9" s="86"/>
      <c r="C9" s="89"/>
      <c r="D9" s="74"/>
      <c r="E9" s="74"/>
      <c r="F9" s="74"/>
      <c r="G9" s="13" t="s">
        <v>23</v>
      </c>
      <c r="H9" s="71" t="s">
        <v>24</v>
      </c>
      <c r="I9" s="14"/>
    </row>
    <row r="10" spans="1:11" x14ac:dyDescent="0.25">
      <c r="A10" s="15" t="s">
        <v>25</v>
      </c>
      <c r="B10" s="16" t="s">
        <v>26</v>
      </c>
      <c r="C10" s="17"/>
      <c r="D10" s="18"/>
      <c r="E10" s="18"/>
      <c r="F10" s="18"/>
      <c r="G10" s="19"/>
      <c r="H10" s="20"/>
      <c r="I10" s="21"/>
    </row>
    <row r="11" spans="1:11" x14ac:dyDescent="0.25">
      <c r="A11" s="15">
        <v>1</v>
      </c>
      <c r="B11" s="4" t="s">
        <v>27</v>
      </c>
      <c r="C11" s="22">
        <f>Detail!E20</f>
        <v>434.40000000000009</v>
      </c>
      <c r="D11" s="23" t="s">
        <v>28</v>
      </c>
      <c r="E11" s="23"/>
      <c r="F11" s="23"/>
      <c r="G11" s="24"/>
      <c r="H11" s="25">
        <f>C11*G11</f>
        <v>0</v>
      </c>
      <c r="I11" s="26"/>
    </row>
    <row r="12" spans="1:11" x14ac:dyDescent="0.25">
      <c r="A12" s="15"/>
      <c r="B12" s="4"/>
      <c r="C12" s="27"/>
      <c r="D12" s="4"/>
      <c r="E12" s="18"/>
      <c r="F12" s="4"/>
      <c r="G12" s="19"/>
      <c r="H12" s="20"/>
      <c r="I12" s="21"/>
    </row>
    <row r="13" spans="1:11" x14ac:dyDescent="0.25">
      <c r="A13" s="15" t="s">
        <v>29</v>
      </c>
      <c r="B13" s="16" t="s">
        <v>30</v>
      </c>
      <c r="C13" s="28"/>
      <c r="D13" s="18"/>
      <c r="E13" s="18"/>
      <c r="F13" s="18"/>
      <c r="G13" s="19"/>
      <c r="H13" s="20"/>
      <c r="I13" s="21"/>
    </row>
    <row r="14" spans="1:11" x14ac:dyDescent="0.25">
      <c r="A14" s="15">
        <v>2</v>
      </c>
      <c r="B14" s="66" t="s">
        <v>44</v>
      </c>
      <c r="C14" s="30">
        <f>C11</f>
        <v>434.40000000000009</v>
      </c>
      <c r="D14" s="3" t="s">
        <v>28</v>
      </c>
      <c r="E14" s="67">
        <f>C14*30</f>
        <v>13032.000000000004</v>
      </c>
      <c r="F14" s="69" t="s">
        <v>42</v>
      </c>
      <c r="G14" s="24"/>
      <c r="H14" s="25">
        <f>C14*G14</f>
        <v>0</v>
      </c>
      <c r="I14" s="26"/>
    </row>
    <row r="15" spans="1:11" x14ac:dyDescent="0.25">
      <c r="A15" s="15"/>
      <c r="B15" s="68" t="s">
        <v>43</v>
      </c>
      <c r="C15" s="17"/>
      <c r="D15" s="4"/>
      <c r="E15" s="4"/>
      <c r="F15" s="4"/>
      <c r="G15" s="29"/>
      <c r="H15" s="70"/>
      <c r="I15" s="26"/>
    </row>
    <row r="16" spans="1:11" s="34" customFormat="1" x14ac:dyDescent="0.25">
      <c r="A16" s="15"/>
      <c r="B16" s="29"/>
      <c r="C16" s="32"/>
      <c r="D16" s="31"/>
      <c r="E16" s="64"/>
      <c r="F16" s="64"/>
      <c r="G16" s="24"/>
      <c r="H16" s="25"/>
      <c r="I16" s="26"/>
      <c r="J16" s="33"/>
      <c r="K16" s="33"/>
    </row>
    <row r="17" spans="1:11" s="34" customFormat="1" x14ac:dyDescent="0.25">
      <c r="A17" s="15">
        <v>3</v>
      </c>
      <c r="B17" s="29" t="s">
        <v>31</v>
      </c>
      <c r="C17" s="32">
        <v>6</v>
      </c>
      <c r="D17" s="31" t="s">
        <v>32</v>
      </c>
      <c r="E17" s="64"/>
      <c r="F17" s="64"/>
      <c r="G17" s="24"/>
      <c r="H17" s="25">
        <f>C17*G17</f>
        <v>0</v>
      </c>
      <c r="I17" s="26"/>
      <c r="J17" s="9">
        <f>C17*I17</f>
        <v>0</v>
      </c>
      <c r="K17" s="33"/>
    </row>
    <row r="18" spans="1:11" s="34" customFormat="1" x14ac:dyDescent="0.25">
      <c r="A18" s="35"/>
      <c r="B18" s="29" t="s">
        <v>33</v>
      </c>
      <c r="C18" s="36"/>
      <c r="D18" s="29"/>
      <c r="E18" s="29"/>
      <c r="F18" s="29"/>
      <c r="G18" s="37"/>
      <c r="H18" s="38"/>
      <c r="I18" s="21"/>
      <c r="J18" s="33"/>
      <c r="K18" s="33"/>
    </row>
    <row r="19" spans="1:11" x14ac:dyDescent="0.25">
      <c r="A19" s="15"/>
      <c r="B19" s="4" t="s">
        <v>34</v>
      </c>
      <c r="C19" s="17"/>
      <c r="D19" s="4"/>
      <c r="E19" s="4"/>
      <c r="F19" s="4"/>
      <c r="G19" s="37"/>
      <c r="H19" s="38"/>
      <c r="I19" s="21"/>
    </row>
    <row r="20" spans="1:11" x14ac:dyDescent="0.25">
      <c r="A20" s="15"/>
      <c r="B20" s="4" t="s">
        <v>35</v>
      </c>
      <c r="C20" s="17"/>
      <c r="D20" s="4"/>
      <c r="E20" s="4"/>
      <c r="F20" s="4"/>
      <c r="G20" s="37"/>
      <c r="H20" s="38"/>
      <c r="I20" s="21"/>
    </row>
    <row r="21" spans="1:11" x14ac:dyDescent="0.25">
      <c r="A21" s="15"/>
      <c r="B21" s="4" t="s">
        <v>36</v>
      </c>
      <c r="C21" s="17"/>
      <c r="D21" s="4"/>
      <c r="E21" s="4"/>
      <c r="F21" s="4"/>
      <c r="G21" s="37"/>
      <c r="H21" s="38"/>
      <c r="I21" s="21"/>
    </row>
    <row r="22" spans="1:11" x14ac:dyDescent="0.25">
      <c r="A22" s="39"/>
      <c r="B22" s="40" t="s">
        <v>37</v>
      </c>
      <c r="C22" s="41"/>
      <c r="D22" s="40"/>
      <c r="E22" s="40"/>
      <c r="F22" s="40"/>
      <c r="G22" s="42"/>
      <c r="H22" s="43"/>
      <c r="I22" s="21"/>
    </row>
    <row r="23" spans="1:11" ht="15.75" thickBot="1" x14ac:dyDescent="0.3">
      <c r="A23" s="44"/>
      <c r="B23" s="45"/>
      <c r="C23" s="46"/>
      <c r="D23" s="45"/>
      <c r="E23" s="45"/>
      <c r="F23" s="45"/>
      <c r="G23" s="47"/>
      <c r="H23" s="48"/>
      <c r="I23" s="21"/>
    </row>
    <row r="24" spans="1:11" x14ac:dyDescent="0.25">
      <c r="A24" s="49"/>
      <c r="B24" s="50" t="s">
        <v>24</v>
      </c>
      <c r="C24" s="52"/>
      <c r="D24" s="51"/>
      <c r="E24" s="51"/>
      <c r="F24" s="51"/>
      <c r="G24" s="54"/>
      <c r="H24" s="53">
        <f>SUM(H11:H23)</f>
        <v>0</v>
      </c>
      <c r="I24" s="21"/>
    </row>
    <row r="25" spans="1:11" x14ac:dyDescent="0.25">
      <c r="A25" s="15"/>
      <c r="B25" s="55" t="s">
        <v>38</v>
      </c>
      <c r="C25" s="56"/>
      <c r="D25" s="4"/>
      <c r="E25" s="4"/>
      <c r="F25" s="4"/>
      <c r="G25" s="37"/>
      <c r="H25" s="57">
        <f>ROUNDDOWN(H24,-5)</f>
        <v>0</v>
      </c>
      <c r="I25" s="21"/>
    </row>
    <row r="26" spans="1:11" x14ac:dyDescent="0.25">
      <c r="A26" s="15"/>
      <c r="B26" s="55" t="s">
        <v>39</v>
      </c>
      <c r="C26" s="56"/>
      <c r="D26" s="4"/>
      <c r="E26" s="4"/>
      <c r="F26" s="4"/>
      <c r="G26" s="37"/>
      <c r="H26" s="57">
        <f>+H25*0.1</f>
        <v>0</v>
      </c>
      <c r="I26" s="21"/>
    </row>
    <row r="27" spans="1:11" ht="15.75" thickBot="1" x14ac:dyDescent="0.3">
      <c r="A27" s="44"/>
      <c r="B27" s="58" t="s">
        <v>40</v>
      </c>
      <c r="C27" s="59"/>
      <c r="D27" s="45"/>
      <c r="E27" s="45"/>
      <c r="F27" s="45"/>
      <c r="G27" s="47"/>
      <c r="H27" s="60">
        <f>+H25+H26</f>
        <v>0</v>
      </c>
      <c r="I27" s="21"/>
    </row>
    <row r="28" spans="1:11" ht="15.75" thickBot="1" x14ac:dyDescent="0.3">
      <c r="A28" s="44"/>
      <c r="B28" s="58" t="s">
        <v>41</v>
      </c>
      <c r="C28" s="59"/>
      <c r="D28" s="45"/>
      <c r="E28" s="45"/>
      <c r="F28" s="45"/>
      <c r="G28" s="47"/>
      <c r="H28" s="60">
        <f>H25/$C$11</f>
        <v>0</v>
      </c>
      <c r="I28" s="21"/>
    </row>
    <row r="29" spans="1:11" x14ac:dyDescent="0.25">
      <c r="H29" s="62"/>
    </row>
    <row r="32" spans="1:11" x14ac:dyDescent="0.25">
      <c r="C32" s="63"/>
    </row>
    <row r="33" spans="3:3" x14ac:dyDescent="0.25">
      <c r="C33" s="63"/>
    </row>
    <row r="34" spans="3:3" x14ac:dyDescent="0.25">
      <c r="C34" s="63"/>
    </row>
    <row r="35" spans="3:3" x14ac:dyDescent="0.25">
      <c r="C35" s="63"/>
    </row>
    <row r="36" spans="3:3" x14ac:dyDescent="0.25">
      <c r="C36" s="63"/>
    </row>
    <row r="37" spans="3:3" x14ac:dyDescent="0.25">
      <c r="C37" s="63"/>
    </row>
    <row r="38" spans="3:3" x14ac:dyDescent="0.25">
      <c r="C38" s="63"/>
    </row>
    <row r="39" spans="3:3" x14ac:dyDescent="0.25">
      <c r="C39" s="63"/>
    </row>
    <row r="40" spans="3:3" x14ac:dyDescent="0.25">
      <c r="C40" s="63"/>
    </row>
    <row r="41" spans="3:3" x14ac:dyDescent="0.25">
      <c r="C41" s="63"/>
    </row>
    <row r="42" spans="3:3" x14ac:dyDescent="0.25">
      <c r="C42" s="63"/>
    </row>
    <row r="43" spans="3:3" x14ac:dyDescent="0.25">
      <c r="C43" s="63"/>
    </row>
  </sheetData>
  <mergeCells count="7">
    <mergeCell ref="E6:E9"/>
    <mergeCell ref="F6:F9"/>
    <mergeCell ref="G6:H8"/>
    <mergeCell ref="A6:A9"/>
    <mergeCell ref="B6:B9"/>
    <mergeCell ref="C6:C9"/>
    <mergeCell ref="D6:D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QS CG2</cp:lastModifiedBy>
  <dcterms:created xsi:type="dcterms:W3CDTF">2020-02-24T07:50:48Z</dcterms:created>
  <dcterms:modified xsi:type="dcterms:W3CDTF">2020-02-24T09:54:46Z</dcterms:modified>
</cp:coreProperties>
</file>