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Penawaran\Lampu Taman\Blok E\"/>
    </mc:Choice>
  </mc:AlternateContent>
  <bookViews>
    <workbookView xWindow="0" yWindow="0" windowWidth="20490" windowHeight="9060"/>
  </bookViews>
  <sheets>
    <sheet name="3" sheetId="2" r:id="rId1"/>
  </sheets>
  <definedNames>
    <definedName name="_xlnm.Print_Area" localSheetId="0">'3'!$A$1:$H$34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20" i="2" s="1"/>
  <c r="F26" i="2"/>
  <c r="F14" i="2"/>
  <c r="F24" i="2"/>
  <c r="F25" i="2" s="1"/>
  <c r="F23" i="2"/>
  <c r="F21" i="2"/>
  <c r="F15" i="2"/>
  <c r="F22" i="2" s="1"/>
  <c r="H26" i="2" l="1"/>
  <c r="H25" i="2"/>
  <c r="H24" i="2"/>
  <c r="H23" i="2"/>
  <c r="H22" i="2"/>
  <c r="H17" i="2"/>
  <c r="H16" i="2"/>
  <c r="H15" i="2"/>
  <c r="H13" i="2"/>
  <c r="H21" i="2" l="1"/>
  <c r="H14" i="2"/>
  <c r="H20" i="2" l="1"/>
  <c r="H28" i="2" l="1"/>
  <c r="H29" i="2" s="1"/>
  <c r="H30" i="2" s="1"/>
  <c r="H31" i="2" s="1"/>
</calcChain>
</file>

<file path=xl/sharedStrings.xml><?xml version="1.0" encoding="utf-8"?>
<sst xmlns="http://schemas.openxmlformats.org/spreadsheetml/2006/main" count="54" uniqueCount="32">
  <si>
    <t>PT. CIPUTRA NUGRAHA INTERNASIONAL</t>
  </si>
  <si>
    <t>No</t>
  </si>
  <si>
    <t>Total</t>
  </si>
  <si>
    <t>PPN 10%</t>
  </si>
  <si>
    <t>PERUMAHAN CITRAGRAND CIBUBUR CBD</t>
  </si>
  <si>
    <t>Pembulatan</t>
  </si>
  <si>
    <t>SAT</t>
  </si>
  <si>
    <t>Spesifikasi</t>
  </si>
  <si>
    <t>Decription</t>
  </si>
  <si>
    <t>VOL</t>
  </si>
  <si>
    <t>Harga Satuan</t>
  </si>
  <si>
    <t>A</t>
  </si>
  <si>
    <t>B</t>
  </si>
  <si>
    <t>MATERIAL</t>
  </si>
  <si>
    <t>Kabel</t>
  </si>
  <si>
    <t>M'</t>
  </si>
  <si>
    <t>BH</t>
  </si>
  <si>
    <t>MCB</t>
  </si>
  <si>
    <t>Galian dan Urugan Tanah serta Perapihan kembali</t>
  </si>
  <si>
    <t xml:space="preserve"> </t>
  </si>
  <si>
    <t>Grand total</t>
  </si>
  <si>
    <t>PEMASANGAN MATERIAL</t>
  </si>
  <si>
    <t>NYFGBY 4x6mm ex. Citra Kabel</t>
  </si>
  <si>
    <t>3x2.5 NYM ex. Eterna</t>
  </si>
  <si>
    <t>Lampu Bollard</t>
  </si>
  <si>
    <t xml:space="preserve">Pondasi Tiang Lampu Taman </t>
  </si>
  <si>
    <t>Uk. 30x30x60, K175 Site Mix</t>
  </si>
  <si>
    <t>Tiang Lampu Taman</t>
  </si>
  <si>
    <t>Tinggi 3 m</t>
  </si>
  <si>
    <t>Acti9 iK60a 6A MCB Ex. Schneider</t>
  </si>
  <si>
    <t>RAB PEMASANGAN LAMPU TAMAN DANAU CLUSTER LAGOON RESIDENCE</t>
  </si>
  <si>
    <t>Sesuai Spek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</si>
</sst>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(\R\p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1">
    <xf numFmtId="0" fontId="0" fillId="0" borderId="0" xfId="0"/>
    <xf numFmtId="0" fontId="4" fillId="0" borderId="11" xfId="2" applyNumberFormat="1" applyFont="1" applyFill="1" applyBorder="1" applyAlignment="1">
      <alignment horizontal="center"/>
    </xf>
    <xf numFmtId="0" fontId="4" fillId="0" borderId="12" xfId="2" applyNumberFormat="1" applyFont="1" applyFill="1" applyBorder="1" applyAlignment="1">
      <alignment horizontal="center"/>
    </xf>
    <xf numFmtId="0" fontId="2" fillId="0" borderId="0" xfId="2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wrapText="1"/>
    </xf>
    <xf numFmtId="0" fontId="2" fillId="0" borderId="0" xfId="2"/>
    <xf numFmtId="0" fontId="6" fillId="0" borderId="0" xfId="2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wrapText="1"/>
    </xf>
    <xf numFmtId="0" fontId="4" fillId="0" borderId="0" xfId="2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>
      <alignment wrapText="1"/>
    </xf>
    <xf numFmtId="0" fontId="8" fillId="0" borderId="16" xfId="2" applyFont="1" applyBorder="1" applyAlignment="1">
      <alignment horizontal="center" vertical="center"/>
    </xf>
    <xf numFmtId="0" fontId="8" fillId="0" borderId="16" xfId="2" quotePrefix="1" applyFont="1" applyBorder="1" applyAlignment="1">
      <alignment horizontal="center" vertical="center"/>
    </xf>
    <xf numFmtId="164" fontId="4" fillId="0" borderId="17" xfId="2" applyNumberFormat="1" applyFont="1" applyFill="1" applyBorder="1"/>
    <xf numFmtId="164" fontId="4" fillId="0" borderId="18" xfId="2" applyNumberFormat="1" applyFont="1" applyFill="1" applyBorder="1"/>
    <xf numFmtId="164" fontId="4" fillId="0" borderId="20" xfId="2" applyNumberFormat="1" applyFont="1" applyFill="1" applyBorder="1"/>
    <xf numFmtId="0" fontId="8" fillId="0" borderId="19" xfId="2" applyFont="1" applyBorder="1" applyAlignment="1">
      <alignment vertical="center"/>
    </xf>
    <xf numFmtId="0" fontId="8" fillId="0" borderId="14" xfId="2" applyFont="1" applyBorder="1" applyAlignment="1">
      <alignment wrapText="1"/>
    </xf>
    <xf numFmtId="0" fontId="8" fillId="0" borderId="14" xfId="2" applyFont="1" applyBorder="1" applyAlignment="1">
      <alignment horizontal="center" vertical="center"/>
    </xf>
    <xf numFmtId="0" fontId="8" fillId="0" borderId="14" xfId="2" quotePrefix="1" applyFont="1" applyBorder="1" applyAlignment="1">
      <alignment horizontal="center" vertical="center"/>
    </xf>
    <xf numFmtId="164" fontId="4" fillId="0" borderId="21" xfId="2" applyNumberFormat="1" applyFont="1" applyFill="1" applyBorder="1"/>
    <xf numFmtId="0" fontId="3" fillId="0" borderId="15" xfId="2" applyFont="1" applyBorder="1" applyAlignment="1">
      <alignment horizontal="center" vertical="center"/>
    </xf>
    <xf numFmtId="0" fontId="9" fillId="0" borderId="19" xfId="2" applyFont="1" applyBorder="1" applyAlignment="1">
      <alignment vertical="center"/>
    </xf>
    <xf numFmtId="0" fontId="8" fillId="0" borderId="19" xfId="2" quotePrefix="1" applyFont="1" applyBorder="1"/>
    <xf numFmtId="0" fontId="9" fillId="0" borderId="19" xfId="2" applyFont="1" applyBorder="1"/>
    <xf numFmtId="0" fontId="4" fillId="0" borderId="19" xfId="2" quotePrefix="1" applyFont="1" applyFill="1" applyBorder="1"/>
    <xf numFmtId="0" fontId="4" fillId="0" borderId="19" xfId="2" quotePrefix="1" applyFont="1" applyFill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15" xfId="2" applyFont="1" applyFill="1" applyBorder="1"/>
    <xf numFmtId="0" fontId="4" fillId="0" borderId="19" xfId="2" applyFont="1" applyFill="1" applyBorder="1" applyAlignment="1">
      <alignment horizontal="center" vertical="center"/>
    </xf>
    <xf numFmtId="164" fontId="3" fillId="0" borderId="21" xfId="2" applyNumberFormat="1" applyFont="1" applyFill="1" applyBorder="1"/>
    <xf numFmtId="164" fontId="3" fillId="0" borderId="20" xfId="2" applyNumberFormat="1" applyFont="1" applyFill="1" applyBorder="1"/>
    <xf numFmtId="164" fontId="3" fillId="0" borderId="20" xfId="2" applyNumberFormat="1" applyFont="1" applyFill="1" applyBorder="1" applyAlignment="1">
      <alignment horizontal="center"/>
    </xf>
    <xf numFmtId="0" fontId="4" fillId="0" borderId="15" xfId="2" applyFont="1" applyFill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8" xfId="2" applyFont="1" applyFill="1" applyBorder="1"/>
    <xf numFmtId="0" fontId="4" fillId="0" borderId="8" xfId="2" applyFont="1" applyFill="1" applyBorder="1" applyAlignment="1">
      <alignment wrapText="1"/>
    </xf>
    <xf numFmtId="164" fontId="3" fillId="0" borderId="24" xfId="2" applyNumberFormat="1" applyFont="1" applyFill="1" applyBorder="1"/>
    <xf numFmtId="164" fontId="3" fillId="0" borderId="25" xfId="2" applyNumberFormat="1" applyFont="1" applyFill="1" applyBorder="1"/>
    <xf numFmtId="0" fontId="2" fillId="0" borderId="4" xfId="2" applyBorder="1" applyAlignment="1">
      <alignment horizontal="center" vertical="center"/>
    </xf>
    <xf numFmtId="0" fontId="2" fillId="0" borderId="26" xfId="2" applyBorder="1"/>
    <xf numFmtId="0" fontId="2" fillId="0" borderId="26" xfId="2" applyBorder="1" applyAlignment="1">
      <alignment wrapText="1"/>
    </xf>
    <xf numFmtId="0" fontId="2" fillId="0" borderId="26" xfId="2" applyFill="1" applyBorder="1"/>
    <xf numFmtId="0" fontId="2" fillId="0" borderId="0" xfId="2" applyAlignment="1">
      <alignment wrapText="1"/>
    </xf>
    <xf numFmtId="0" fontId="3" fillId="0" borderId="1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2" fillId="0" borderId="0" xfId="2" applyAlignment="1">
      <alignment horizontal="center"/>
    </xf>
    <xf numFmtId="1" fontId="8" fillId="0" borderId="14" xfId="2" quotePrefix="1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left" vertical="center" wrapText="1"/>
    </xf>
    <xf numFmtId="0" fontId="8" fillId="0" borderId="14" xfId="2" applyFont="1" applyBorder="1" applyAlignment="1">
      <alignment horizontal="center" vertical="center" wrapText="1"/>
    </xf>
    <xf numFmtId="164" fontId="4" fillId="0" borderId="21" xfId="2" applyNumberFormat="1" applyFont="1" applyFill="1" applyBorder="1" applyAlignment="1">
      <alignment horizontal="center" vertical="center"/>
    </xf>
    <xf numFmtId="164" fontId="4" fillId="0" borderId="20" xfId="2" applyNumberFormat="1" applyFont="1" applyFill="1" applyBorder="1" applyAlignment="1">
      <alignment horizontal="center" vertical="center"/>
    </xf>
  </cellXfs>
  <cellStyles count="5">
    <cellStyle name="Comma [0] 2" xfId="4"/>
    <cellStyle name="Comma [0] 3" xfId="1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abSelected="1" view="pageBreakPreview" topLeftCell="A4" zoomScaleSheetLayoutView="100" workbookViewId="0">
      <selection activeCell="G7" sqref="G7:H9"/>
    </sheetView>
  </sheetViews>
  <sheetFormatPr defaultRowHeight="15" x14ac:dyDescent="0.25"/>
  <cols>
    <col min="1" max="1" width="3.5703125" style="6" customWidth="1"/>
    <col min="2" max="2" width="4.28515625" style="3" customWidth="1"/>
    <col min="3" max="3" width="24.7109375" style="6" customWidth="1"/>
    <col min="4" max="4" width="30" style="46" customWidth="1"/>
    <col min="5" max="5" width="4" style="6" bestFit="1" customWidth="1"/>
    <col min="6" max="6" width="4.28515625" style="6" bestFit="1" customWidth="1"/>
    <col min="7" max="7" width="19.28515625" style="6" customWidth="1"/>
    <col min="8" max="8" width="19.140625" style="6" customWidth="1"/>
    <col min="9" max="16384" width="9.140625" style="6"/>
  </cols>
  <sheetData>
    <row r="2" spans="2:8" ht="15.75" x14ac:dyDescent="0.25">
      <c r="C2" s="4"/>
      <c r="D2" s="5"/>
      <c r="E2" s="4"/>
      <c r="F2" s="4"/>
    </row>
    <row r="3" spans="2:8" ht="15.75" x14ac:dyDescent="0.25">
      <c r="C3" s="4" t="s">
        <v>30</v>
      </c>
      <c r="D3" s="5"/>
      <c r="E3" s="4"/>
      <c r="F3" s="4"/>
    </row>
    <row r="4" spans="2:8" ht="15.75" x14ac:dyDescent="0.25">
      <c r="C4" s="4" t="s">
        <v>4</v>
      </c>
      <c r="D4" s="5"/>
      <c r="E4" s="4"/>
      <c r="F4" s="4"/>
    </row>
    <row r="5" spans="2:8" ht="15.75" x14ac:dyDescent="0.25">
      <c r="C5" s="4" t="s">
        <v>0</v>
      </c>
      <c r="D5" s="5"/>
      <c r="E5" s="4"/>
      <c r="F5" s="4"/>
    </row>
    <row r="6" spans="2:8" ht="15.75" thickBot="1" x14ac:dyDescent="0.3">
      <c r="B6" s="7"/>
      <c r="C6" s="8"/>
      <c r="D6" s="9"/>
      <c r="E6" s="8"/>
      <c r="F6" s="8"/>
      <c r="G6" s="10"/>
      <c r="H6" s="10"/>
    </row>
    <row r="7" spans="2:8" x14ac:dyDescent="0.25">
      <c r="B7" s="47" t="s">
        <v>1</v>
      </c>
      <c r="C7" s="50" t="s">
        <v>8</v>
      </c>
      <c r="D7" s="53" t="s">
        <v>7</v>
      </c>
      <c r="E7" s="56" t="s">
        <v>6</v>
      </c>
      <c r="F7" s="56" t="s">
        <v>9</v>
      </c>
      <c r="G7" s="59"/>
      <c r="H7" s="60"/>
    </row>
    <row r="8" spans="2:8" ht="38.25" customHeight="1" x14ac:dyDescent="0.25">
      <c r="B8" s="48"/>
      <c r="C8" s="51"/>
      <c r="D8" s="54"/>
      <c r="E8" s="57"/>
      <c r="F8" s="57"/>
      <c r="G8" s="61"/>
      <c r="H8" s="62"/>
    </row>
    <row r="9" spans="2:8" x14ac:dyDescent="0.25">
      <c r="B9" s="48"/>
      <c r="C9" s="51"/>
      <c r="D9" s="54"/>
      <c r="E9" s="57"/>
      <c r="F9" s="57"/>
      <c r="G9" s="63"/>
      <c r="H9" s="64"/>
    </row>
    <row r="10" spans="2:8" ht="15.75" thickBot="1" x14ac:dyDescent="0.3">
      <c r="B10" s="49"/>
      <c r="C10" s="52"/>
      <c r="D10" s="55"/>
      <c r="E10" s="58"/>
      <c r="F10" s="58"/>
      <c r="G10" s="1" t="s">
        <v>10</v>
      </c>
      <c r="H10" s="2" t="s">
        <v>2</v>
      </c>
    </row>
    <row r="11" spans="2:8" ht="16.5" thickTop="1" x14ac:dyDescent="0.3">
      <c r="B11" s="11"/>
      <c r="C11" s="12"/>
      <c r="D11" s="13"/>
      <c r="E11" s="14"/>
      <c r="F11" s="15"/>
      <c r="G11" s="16"/>
      <c r="H11" s="17"/>
    </row>
    <row r="12" spans="2:8" ht="15.75" x14ac:dyDescent="0.3">
      <c r="B12" s="24" t="s">
        <v>11</v>
      </c>
      <c r="C12" s="25" t="s">
        <v>13</v>
      </c>
      <c r="D12" s="20"/>
      <c r="E12" s="21"/>
      <c r="F12" s="22"/>
      <c r="G12" s="23"/>
      <c r="H12" s="18"/>
    </row>
    <row r="13" spans="2:8" ht="15.75" x14ac:dyDescent="0.3">
      <c r="B13" s="11">
        <v>1</v>
      </c>
      <c r="C13" s="19" t="s">
        <v>14</v>
      </c>
      <c r="D13" s="20" t="s">
        <v>22</v>
      </c>
      <c r="E13" s="21" t="s">
        <v>15</v>
      </c>
      <c r="F13" s="66">
        <f>(158.82+149.53)*1.03</f>
        <v>317.60050000000001</v>
      </c>
      <c r="G13" s="23"/>
      <c r="H13" s="18">
        <f>F13*G13</f>
        <v>0</v>
      </c>
    </row>
    <row r="14" spans="2:8" ht="15.75" x14ac:dyDescent="0.3">
      <c r="B14" s="11">
        <v>2</v>
      </c>
      <c r="C14" s="19" t="s">
        <v>14</v>
      </c>
      <c r="D14" s="20" t="s">
        <v>23</v>
      </c>
      <c r="E14" s="21" t="s">
        <v>15</v>
      </c>
      <c r="F14" s="66">
        <f>(1.5*16)+(1*19)</f>
        <v>43</v>
      </c>
      <c r="G14" s="23"/>
      <c r="H14" s="18">
        <f>F14*G14</f>
        <v>0</v>
      </c>
    </row>
    <row r="15" spans="2:8" ht="15.75" x14ac:dyDescent="0.3">
      <c r="B15" s="11">
        <v>3</v>
      </c>
      <c r="C15" s="19" t="s">
        <v>17</v>
      </c>
      <c r="D15" s="20" t="s">
        <v>29</v>
      </c>
      <c r="E15" s="21" t="s">
        <v>16</v>
      </c>
      <c r="F15" s="66">
        <f>F17+F16</f>
        <v>34</v>
      </c>
      <c r="G15" s="23"/>
      <c r="H15" s="18">
        <f t="shared" ref="H15:H17" si="0">F15*G15</f>
        <v>0</v>
      </c>
    </row>
    <row r="16" spans="2:8" ht="15.75" x14ac:dyDescent="0.3">
      <c r="B16" s="11">
        <v>4</v>
      </c>
      <c r="C16" s="19" t="s">
        <v>24</v>
      </c>
      <c r="D16" s="20" t="s">
        <v>31</v>
      </c>
      <c r="E16" s="21" t="s">
        <v>16</v>
      </c>
      <c r="F16" s="66">
        <v>18</v>
      </c>
      <c r="G16" s="23"/>
      <c r="H16" s="18">
        <f t="shared" si="0"/>
        <v>0</v>
      </c>
    </row>
    <row r="17" spans="2:8" ht="15.75" x14ac:dyDescent="0.3">
      <c r="B17" s="11">
        <v>5</v>
      </c>
      <c r="C17" s="19" t="s">
        <v>25</v>
      </c>
      <c r="D17" s="20" t="s">
        <v>26</v>
      </c>
      <c r="E17" s="21" t="s">
        <v>16</v>
      </c>
      <c r="F17" s="66">
        <v>16</v>
      </c>
      <c r="G17" s="23"/>
      <c r="H17" s="18">
        <f t="shared" si="0"/>
        <v>0</v>
      </c>
    </row>
    <row r="18" spans="2:8" ht="15.75" x14ac:dyDescent="0.3">
      <c r="B18" s="11"/>
      <c r="C18" s="26"/>
      <c r="D18" s="26"/>
      <c r="E18" s="22"/>
      <c r="F18" s="66"/>
      <c r="G18" s="23"/>
      <c r="H18" s="18"/>
    </row>
    <row r="19" spans="2:8" ht="15.75" x14ac:dyDescent="0.3">
      <c r="B19" s="24" t="s">
        <v>12</v>
      </c>
      <c r="C19" s="27" t="s">
        <v>21</v>
      </c>
      <c r="D19" s="20"/>
      <c r="E19" s="22"/>
      <c r="F19" s="66"/>
      <c r="G19" s="23"/>
      <c r="H19" s="18"/>
    </row>
    <row r="20" spans="2:8" ht="15.75" x14ac:dyDescent="0.3">
      <c r="B20" s="11">
        <v>1</v>
      </c>
      <c r="C20" s="19" t="s">
        <v>14</v>
      </c>
      <c r="D20" s="20" t="s">
        <v>22</v>
      </c>
      <c r="E20" s="21" t="s">
        <v>15</v>
      </c>
      <c r="F20" s="66">
        <f>F13</f>
        <v>317.60050000000001</v>
      </c>
      <c r="G20" s="23"/>
      <c r="H20" s="18">
        <f t="shared" ref="H20" si="1">F20*G20</f>
        <v>0</v>
      </c>
    </row>
    <row r="21" spans="2:8" ht="15.75" x14ac:dyDescent="0.3">
      <c r="B21" s="11">
        <v>2</v>
      </c>
      <c r="C21" s="19" t="s">
        <v>14</v>
      </c>
      <c r="D21" s="20" t="s">
        <v>23</v>
      </c>
      <c r="E21" s="21" t="s">
        <v>15</v>
      </c>
      <c r="F21" s="66">
        <f>F14</f>
        <v>43</v>
      </c>
      <c r="G21" s="23"/>
      <c r="H21" s="18">
        <f t="shared" ref="H21:H26" si="2">F21*G21</f>
        <v>0</v>
      </c>
    </row>
    <row r="22" spans="2:8" ht="15.75" x14ac:dyDescent="0.3">
      <c r="B22" s="11">
        <v>3</v>
      </c>
      <c r="C22" s="19" t="s">
        <v>17</v>
      </c>
      <c r="D22" s="20" t="s">
        <v>29</v>
      </c>
      <c r="E22" s="21" t="s">
        <v>16</v>
      </c>
      <c r="F22" s="66">
        <f>F15</f>
        <v>34</v>
      </c>
      <c r="G22" s="23"/>
      <c r="H22" s="18">
        <f t="shared" si="2"/>
        <v>0</v>
      </c>
    </row>
    <row r="23" spans="2:8" ht="15.75" x14ac:dyDescent="0.3">
      <c r="B23" s="11">
        <v>4</v>
      </c>
      <c r="C23" s="19" t="s">
        <v>24</v>
      </c>
      <c r="D23" s="20" t="s">
        <v>31</v>
      </c>
      <c r="E23" s="21" t="s">
        <v>16</v>
      </c>
      <c r="F23" s="66">
        <f>F16</f>
        <v>18</v>
      </c>
      <c r="G23" s="23"/>
      <c r="H23" s="18">
        <f t="shared" si="2"/>
        <v>0</v>
      </c>
    </row>
    <row r="24" spans="2:8" ht="15.75" x14ac:dyDescent="0.3">
      <c r="B24" s="11">
        <v>5</v>
      </c>
      <c r="C24" s="19" t="s">
        <v>27</v>
      </c>
      <c r="D24" s="20" t="s">
        <v>28</v>
      </c>
      <c r="E24" s="21" t="s">
        <v>16</v>
      </c>
      <c r="F24" s="66">
        <f>F17</f>
        <v>16</v>
      </c>
      <c r="G24" s="23"/>
      <c r="H24" s="18">
        <f t="shared" si="2"/>
        <v>0</v>
      </c>
    </row>
    <row r="25" spans="2:8" ht="15.75" x14ac:dyDescent="0.3">
      <c r="B25" s="11">
        <v>6</v>
      </c>
      <c r="C25" s="19" t="s">
        <v>25</v>
      </c>
      <c r="D25" s="20" t="s">
        <v>26</v>
      </c>
      <c r="E25" s="21" t="s">
        <v>16</v>
      </c>
      <c r="F25" s="66">
        <f>F24</f>
        <v>16</v>
      </c>
      <c r="G25" s="23"/>
      <c r="H25" s="18">
        <f t="shared" si="2"/>
        <v>0</v>
      </c>
    </row>
    <row r="26" spans="2:8" s="65" customFormat="1" ht="30" x14ac:dyDescent="0.25">
      <c r="B26" s="11">
        <v>7</v>
      </c>
      <c r="C26" s="67" t="s">
        <v>18</v>
      </c>
      <c r="D26" s="68"/>
      <c r="E26" s="21" t="s">
        <v>15</v>
      </c>
      <c r="F26" s="66">
        <f>(144.42+137.53)</f>
        <v>281.95</v>
      </c>
      <c r="G26" s="69"/>
      <c r="H26" s="70">
        <f t="shared" si="2"/>
        <v>0</v>
      </c>
    </row>
    <row r="27" spans="2:8" ht="15.75" x14ac:dyDescent="0.3">
      <c r="B27" s="11"/>
      <c r="C27" s="28"/>
      <c r="D27" s="20"/>
      <c r="E27" s="29"/>
      <c r="F27" s="29"/>
      <c r="G27" s="23"/>
      <c r="H27" s="18"/>
    </row>
    <row r="28" spans="2:8" ht="15.75" x14ac:dyDescent="0.3">
      <c r="B28" s="30"/>
      <c r="C28" s="31" t="s">
        <v>2</v>
      </c>
      <c r="D28" s="20"/>
      <c r="E28" s="32"/>
      <c r="F28" s="32"/>
      <c r="G28" s="33"/>
      <c r="H28" s="34">
        <f>SUM(H12:H27)</f>
        <v>0</v>
      </c>
    </row>
    <row r="29" spans="2:8" ht="15.75" x14ac:dyDescent="0.3">
      <c r="B29" s="30"/>
      <c r="C29" s="31" t="s">
        <v>5</v>
      </c>
      <c r="D29" s="20"/>
      <c r="E29" s="32"/>
      <c r="F29" s="32"/>
      <c r="G29" s="33" t="s">
        <v>19</v>
      </c>
      <c r="H29" s="34">
        <f>ROUNDDOWN(H28,-3)</f>
        <v>0</v>
      </c>
    </row>
    <row r="30" spans="2:8" ht="15.75" x14ac:dyDescent="0.3">
      <c r="B30" s="30"/>
      <c r="C30" s="31" t="s">
        <v>3</v>
      </c>
      <c r="D30" s="20"/>
      <c r="E30" s="32"/>
      <c r="F30" s="32"/>
      <c r="G30" s="33"/>
      <c r="H30" s="35">
        <f>H29*0.1</f>
        <v>0</v>
      </c>
    </row>
    <row r="31" spans="2:8" ht="15.75" x14ac:dyDescent="0.3">
      <c r="B31" s="30"/>
      <c r="C31" s="31" t="s">
        <v>20</v>
      </c>
      <c r="D31" s="20"/>
      <c r="E31" s="36"/>
      <c r="F31" s="36"/>
      <c r="G31" s="33"/>
      <c r="H31" s="34">
        <f>SUM(H29:H30)</f>
        <v>0</v>
      </c>
    </row>
    <row r="32" spans="2:8" ht="15.75" thickBot="1" x14ac:dyDescent="0.3">
      <c r="B32" s="37"/>
      <c r="C32" s="38"/>
      <c r="D32" s="39"/>
      <c r="E32" s="38"/>
      <c r="F32" s="38"/>
      <c r="G32" s="40"/>
      <c r="H32" s="41"/>
    </row>
    <row r="33" spans="2:8" ht="15.75" thickBot="1" x14ac:dyDescent="0.3">
      <c r="B33" s="42"/>
      <c r="C33" s="43"/>
      <c r="D33" s="44"/>
      <c r="E33" s="43"/>
      <c r="F33" s="43"/>
      <c r="G33" s="45"/>
      <c r="H33" s="45"/>
    </row>
  </sheetData>
  <mergeCells count="6">
    <mergeCell ref="B7:B10"/>
    <mergeCell ref="C7:C10"/>
    <mergeCell ref="D7:D10"/>
    <mergeCell ref="E7:E10"/>
    <mergeCell ref="F7:F10"/>
    <mergeCell ref="G7:H9"/>
  </mergeCells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</vt:lpstr>
      <vt:lpstr>'3'!Print_Area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 CG2</dc:creator>
  <cp:lastModifiedBy>QS CG2</cp:lastModifiedBy>
  <cp:lastPrinted>2019-04-08T08:34:16Z</cp:lastPrinted>
  <dcterms:created xsi:type="dcterms:W3CDTF">2017-10-09T10:03:26Z</dcterms:created>
  <dcterms:modified xsi:type="dcterms:W3CDTF">2020-02-27T09:03:33Z</dcterms:modified>
</cp:coreProperties>
</file>