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hi\Desktop\"/>
    </mc:Choice>
  </mc:AlternateContent>
  <bookViews>
    <workbookView xWindow="0" yWindow="0" windowWidth="16815" windowHeight="7755"/>
  </bookViews>
  <sheets>
    <sheet name="Agregasi(Rata-Rata)" sheetId="2" r:id="rId1"/>
    <sheet name="Daftar Universitas Sudah mengis" sheetId="3" r:id="rId2"/>
  </sheets>
  <calcPr calcId="152511"/>
</workbook>
</file>

<file path=xl/calcChain.xml><?xml version="1.0" encoding="utf-8"?>
<calcChain xmlns="http://schemas.openxmlformats.org/spreadsheetml/2006/main">
  <c r="G31" i="2" l="1"/>
  <c r="H31" i="2"/>
  <c r="I31" i="2"/>
  <c r="J31" i="2"/>
  <c r="G30" i="2"/>
  <c r="H30" i="2"/>
  <c r="I30" i="2"/>
  <c r="J30" i="2"/>
  <c r="G29" i="2"/>
  <c r="H29" i="2"/>
  <c r="I29" i="2"/>
  <c r="J29" i="2"/>
  <c r="G28" i="2"/>
  <c r="H28" i="2"/>
  <c r="I28" i="2"/>
  <c r="J28" i="2"/>
  <c r="G27" i="2"/>
  <c r="H27" i="2"/>
  <c r="I27" i="2"/>
  <c r="J27" i="2"/>
  <c r="G26" i="2"/>
  <c r="H26" i="2"/>
  <c r="I26" i="2"/>
  <c r="J26" i="2"/>
  <c r="G25" i="2"/>
  <c r="H25" i="2"/>
  <c r="I25" i="2"/>
  <c r="J25" i="2"/>
  <c r="G24" i="2"/>
  <c r="G34" i="2" s="1"/>
  <c r="H24" i="2"/>
  <c r="H34" i="2" s="1"/>
  <c r="I24" i="2"/>
  <c r="I34" i="2" s="1"/>
  <c r="J24" i="2"/>
  <c r="J34" i="2" s="1"/>
  <c r="G23" i="2"/>
  <c r="H23" i="2"/>
  <c r="I23" i="2"/>
  <c r="J23" i="2"/>
  <c r="G22" i="2"/>
  <c r="H22" i="2"/>
  <c r="I22" i="2"/>
  <c r="J22" i="2"/>
  <c r="G21" i="2"/>
  <c r="H21" i="2"/>
  <c r="I21" i="2"/>
  <c r="J21" i="2"/>
  <c r="G20" i="2"/>
  <c r="G33" i="2" s="1"/>
  <c r="H20" i="2"/>
  <c r="H33" i="2" s="1"/>
  <c r="I20" i="2"/>
  <c r="I33" i="2" s="1"/>
  <c r="J20" i="2"/>
  <c r="J33" i="2" s="1"/>
  <c r="F14" i="2"/>
  <c r="G14" i="2"/>
  <c r="H14" i="2"/>
  <c r="I14" i="2"/>
  <c r="J16" i="2" s="1"/>
  <c r="J14" i="2"/>
  <c r="K14" i="2"/>
  <c r="L14" i="2"/>
  <c r="M14" i="2"/>
  <c r="N14" i="2"/>
  <c r="O14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H18" i="2" l="1"/>
  <c r="I18" i="2"/>
  <c r="G18" i="2"/>
  <c r="K34" i="2"/>
  <c r="J18" i="2"/>
  <c r="H16" i="2"/>
  <c r="H17" i="2"/>
  <c r="J17" i="2"/>
  <c r="G16" i="2"/>
  <c r="G17" i="2"/>
  <c r="I16" i="2"/>
  <c r="I17" i="2"/>
  <c r="L16" i="2"/>
  <c r="K18" i="2"/>
  <c r="M17" i="2"/>
  <c r="N34" i="2"/>
  <c r="L34" i="2"/>
  <c r="N33" i="2"/>
  <c r="M33" i="2"/>
  <c r="O18" i="2"/>
  <c r="M34" i="2"/>
  <c r="K33" i="2"/>
  <c r="L33" i="2"/>
  <c r="O33" i="2"/>
  <c r="O34" i="2"/>
  <c r="L17" i="2"/>
  <c r="M16" i="2"/>
  <c r="O17" i="2"/>
  <c r="M18" i="2"/>
  <c r="L18" i="2"/>
  <c r="K17" i="2"/>
  <c r="N16" i="2"/>
  <c r="N17" i="2"/>
  <c r="O16" i="2"/>
  <c r="K16" i="2"/>
  <c r="K35" i="2" s="1"/>
  <c r="N18" i="2"/>
  <c r="I35" i="2" l="1"/>
  <c r="I40" i="2" s="1"/>
  <c r="O35" i="2"/>
  <c r="J35" i="2"/>
  <c r="J40" i="2" s="1"/>
  <c r="J44" i="2" s="1"/>
  <c r="J39" i="2"/>
  <c r="H35" i="2"/>
  <c r="L35" i="2"/>
  <c r="L39" i="2" s="1"/>
  <c r="G35" i="2"/>
  <c r="O40" i="2"/>
  <c r="K39" i="2"/>
  <c r="M35" i="2"/>
  <c r="K40" i="2"/>
  <c r="O39" i="2"/>
  <c r="N35" i="2"/>
  <c r="I39" i="2" l="1"/>
  <c r="L40" i="2"/>
  <c r="K43" i="2"/>
  <c r="H39" i="2"/>
  <c r="I43" i="2" s="1"/>
  <c r="H40" i="2"/>
  <c r="G39" i="2"/>
  <c r="G40" i="2"/>
  <c r="J43" i="2"/>
  <c r="J41" i="2"/>
  <c r="K44" i="2"/>
  <c r="I41" i="2"/>
  <c r="L41" i="2"/>
  <c r="L43" i="2"/>
  <c r="L44" i="2"/>
  <c r="M39" i="2"/>
  <c r="M40" i="2"/>
  <c r="M44" i="2" s="1"/>
  <c r="N39" i="2"/>
  <c r="N40" i="2"/>
  <c r="K41" i="2"/>
  <c r="O41" i="2"/>
  <c r="G41" i="2" l="1"/>
  <c r="J45" i="2"/>
  <c r="H44" i="2"/>
  <c r="I44" i="2"/>
  <c r="L45" i="2"/>
  <c r="K45" i="2"/>
  <c r="H43" i="2"/>
  <c r="H41" i="2"/>
  <c r="H45" i="2" s="1"/>
  <c r="M43" i="2"/>
  <c r="M41" i="2"/>
  <c r="M45" i="2" s="1"/>
  <c r="N41" i="2"/>
  <c r="N43" i="2"/>
  <c r="O43" i="2"/>
  <c r="N44" i="2"/>
  <c r="O44" i="2"/>
  <c r="I45" i="2" l="1"/>
  <c r="N45" i="2"/>
  <c r="O45" i="2"/>
</calcChain>
</file>

<file path=xl/sharedStrings.xml><?xml version="1.0" encoding="utf-8"?>
<sst xmlns="http://schemas.openxmlformats.org/spreadsheetml/2006/main" count="653" uniqueCount="286">
  <si>
    <t>Coursework completions</t>
  </si>
  <si>
    <t>Graduate employment</t>
  </si>
  <si>
    <t>Credit hours</t>
  </si>
  <si>
    <t>Learning outcomes</t>
  </si>
  <si>
    <t>Education outcomes</t>
  </si>
  <si>
    <t>Research outcomes</t>
  </si>
  <si>
    <t>Publications</t>
  </si>
  <si>
    <t>Citations</t>
  </si>
  <si>
    <t>Patents</t>
  </si>
  <si>
    <t>Research completions</t>
  </si>
  <si>
    <t>Research funds</t>
  </si>
  <si>
    <t>Inputs</t>
  </si>
  <si>
    <t>Labour</t>
  </si>
  <si>
    <t>Capital</t>
  </si>
  <si>
    <t>Intermediaries</t>
  </si>
  <si>
    <t>Unit</t>
  </si>
  <si>
    <t>Number</t>
  </si>
  <si>
    <t>Percent</t>
  </si>
  <si>
    <t>Hours</t>
  </si>
  <si>
    <t>Dollars</t>
  </si>
  <si>
    <t>Composite</t>
  </si>
  <si>
    <t>Data element</t>
  </si>
  <si>
    <t>HEI</t>
  </si>
  <si>
    <t>Indicator</t>
  </si>
  <si>
    <t>Education productivity</t>
  </si>
  <si>
    <t>Research productivity</t>
  </si>
  <si>
    <t>Academic productivity</t>
  </si>
  <si>
    <t>Default assumption is 50% (0.50)</t>
  </si>
  <si>
    <t>Ratio</t>
  </si>
  <si>
    <t>Assumes equal weighting of data elements in each of the composite indicators</t>
  </si>
  <si>
    <t>Raw data collected from primary or secondary sources</t>
  </si>
  <si>
    <t>Notes</t>
  </si>
  <si>
    <t>Calculates productivity change index</t>
  </si>
  <si>
    <t>Calculates productivity ratio index</t>
  </si>
  <si>
    <t>Percentage</t>
  </si>
  <si>
    <t>Proportion inputs to education</t>
  </si>
  <si>
    <t>Total</t>
  </si>
  <si>
    <t>Weight</t>
  </si>
  <si>
    <t>Weighted geometric average</t>
  </si>
  <si>
    <t>Indicator (weighted)</t>
  </si>
  <si>
    <t>Calculates index for year-on-year change.</t>
  </si>
  <si>
    <t>Weights pooled across years for each income stream</t>
  </si>
  <si>
    <t>Raw data collected from primary or secondary sources. No adjustment made for "qualification/sheepskin" effect.</t>
  </si>
  <si>
    <t>Kode instrumen</t>
  </si>
  <si>
    <t>B1</t>
  </si>
  <si>
    <t>A4</t>
  </si>
  <si>
    <t>A1</t>
  </si>
  <si>
    <t xml:space="preserve"> Proxy IPK (A3)</t>
  </si>
  <si>
    <t>D4</t>
  </si>
  <si>
    <t>D6</t>
  </si>
  <si>
    <t>D1</t>
  </si>
  <si>
    <t>D2</t>
  </si>
  <si>
    <t>D3</t>
  </si>
  <si>
    <t>C7 (belanja pegawai)</t>
  </si>
  <si>
    <t>C7 (belanja modal)</t>
  </si>
  <si>
    <t>C7 (belanja barang)</t>
  </si>
  <si>
    <t>Politeknik Negeri Jember</t>
  </si>
  <si>
    <t>POLIJE</t>
  </si>
  <si>
    <t>Pemerintah Pusat</t>
  </si>
  <si>
    <t>Politeknik</t>
  </si>
  <si>
    <t>Politeknik Negeri Ambon</t>
  </si>
  <si>
    <t>Universitas Negeri Yogyakarta</t>
  </si>
  <si>
    <t>UNY</t>
  </si>
  <si>
    <t>Universitas</t>
  </si>
  <si>
    <t>Universitas Jember</t>
  </si>
  <si>
    <t>UNEJ</t>
  </si>
  <si>
    <t>Universitas Maritim Raja Ali Haji (UMRAH)</t>
  </si>
  <si>
    <t>UMRAH</t>
  </si>
  <si>
    <t>Universitas Syiah Kuala</t>
  </si>
  <si>
    <t>Unsyiah</t>
  </si>
  <si>
    <t>Universitas Trunojoyo</t>
  </si>
  <si>
    <t>UTM</t>
  </si>
  <si>
    <t>Universitas Bangka Belitung</t>
  </si>
  <si>
    <t>UBB</t>
  </si>
  <si>
    <t>Akademi Farmasi Santo Fransiskus Xaverius</t>
  </si>
  <si>
    <t>Yayasan</t>
  </si>
  <si>
    <t>Akademi</t>
  </si>
  <si>
    <t>Akademi Kebidanan Widya Karsa Jayakarta</t>
  </si>
  <si>
    <t>Akademi Keperawatan Intan Martapura</t>
  </si>
  <si>
    <t>Akademi Kebidanan Prestasi Agung</t>
  </si>
  <si>
    <t>Prestasi Agung</t>
  </si>
  <si>
    <t>Akademi Pariwisata Nasional Jakarta</t>
  </si>
  <si>
    <t>Akademi Pariwisata 45 Jayapura</t>
  </si>
  <si>
    <t>Akparis '45' Jayapur</t>
  </si>
  <si>
    <t>Akademi Kebidanan Budi Mulia Palembang</t>
  </si>
  <si>
    <t>Akbid Budi Mulia Pal</t>
  </si>
  <si>
    <t>Akademi Pariwisata Pertiwi</t>
  </si>
  <si>
    <t>AKPAR PERTIWI</t>
  </si>
  <si>
    <t>Akademi Manajemen Informatika Dan Komputer Garut</t>
  </si>
  <si>
    <t>AMIK Garut</t>
  </si>
  <si>
    <t>AKTEK Radiodiagnostik &amp; Radioterapi Patriot Bangsa</t>
  </si>
  <si>
    <t>Akademi Refraksi Optisi dan Optometry Gapopin</t>
  </si>
  <si>
    <t>Akademi Kebidanan Tunas Harapan Bangsa</t>
  </si>
  <si>
    <t xml:space="preserve">Akademi Farmasi Surabaya </t>
  </si>
  <si>
    <t>AKFAR SURABAYA</t>
  </si>
  <si>
    <t>Akademi Statistika Muhammadiyah Semarang</t>
  </si>
  <si>
    <t>AIS MUHAMMADIYAH SEM</t>
  </si>
  <si>
    <t>Akademi Manajemen Informatika Dan Komputer Mdp</t>
  </si>
  <si>
    <t>Akademi Kebidanan Keris Husada</t>
  </si>
  <si>
    <t>AMIK Ibrahimy</t>
  </si>
  <si>
    <t>Akademi Farmasi Sandi Karsa</t>
  </si>
  <si>
    <t>Akademi Kebidanan Griya Husada</t>
  </si>
  <si>
    <t>AKBID GRIYA HUSADA</t>
  </si>
  <si>
    <t>Akademi Kebidanan Bhakti Putra Bangsa Purworejo</t>
  </si>
  <si>
    <t>Akbid Purworejo</t>
  </si>
  <si>
    <t>Akademi Analis Farmasi &amp; Makanan Putera Indonesia</t>
  </si>
  <si>
    <t>AKAFARMA PIM</t>
  </si>
  <si>
    <t>Akademi Farmasi Bina Husada Kendari</t>
  </si>
  <si>
    <t>Akademi Pariwisata Stipary</t>
  </si>
  <si>
    <t>STIPARY</t>
  </si>
  <si>
    <t>Akademi Analis Kesehatan 17 Agustus 1945 Semarang</t>
  </si>
  <si>
    <t>Akademi Keperawatan Panti Rapih Yogyakarta</t>
  </si>
  <si>
    <t>Akper Panti Rapih</t>
  </si>
  <si>
    <t>Akademi Keperawatan William Booth Surabaya</t>
  </si>
  <si>
    <t>Akademi Kesehatan Yayasan Sapta Bakti Bengkulu</t>
  </si>
  <si>
    <t>Akademi Kesehatan John Paul II Pekanbaru</t>
  </si>
  <si>
    <t>Akademi Kebidanan Ibrahimy Situbondo</t>
  </si>
  <si>
    <t>AKBID Ibrahimy</t>
  </si>
  <si>
    <t>Politeknik Ubaya</t>
  </si>
  <si>
    <t>Politeknik UBAYA Sur</t>
  </si>
  <si>
    <t>Politeknik Kesehatan Bhakti Setya Indonesia</t>
  </si>
  <si>
    <t>POLTEKKES BSI</t>
  </si>
  <si>
    <t>Politeknik Aceh</t>
  </si>
  <si>
    <t>Politeknik Karya Husada</t>
  </si>
  <si>
    <t>KHJ</t>
  </si>
  <si>
    <t>Politeknik Sekayu</t>
  </si>
  <si>
    <t>POLSKY</t>
  </si>
  <si>
    <t>Politeknik Katolik Saint Paul</t>
  </si>
  <si>
    <t>polkatstpaul</t>
  </si>
  <si>
    <t>Politeknik Poliprofesi Medan</t>
  </si>
  <si>
    <t>Sekolah Tinggi Pariwisata Ampta Yogyakarta</t>
  </si>
  <si>
    <t>STP AMPTA</t>
  </si>
  <si>
    <t>Sekolah Tinggi</t>
  </si>
  <si>
    <t>Sekolah Tinggi Ilmu Hukum Pertiba Pangkalpinang</t>
  </si>
  <si>
    <t>STIH Pertiba</t>
  </si>
  <si>
    <t>Sekolah Tinggi Ilmu Ekonomi Dharma Iswara</t>
  </si>
  <si>
    <t>STIE DHARMA ISWARA M</t>
  </si>
  <si>
    <t>STIKES Insan Cendekia Medika Jombang</t>
  </si>
  <si>
    <t>STIKES ICME</t>
  </si>
  <si>
    <t>STMIK Pelita Nusantara Medan</t>
  </si>
  <si>
    <t>PENUSA</t>
  </si>
  <si>
    <t>STMIK Widuri</t>
  </si>
  <si>
    <t>stmik widuri</t>
  </si>
  <si>
    <t>Sekolah Tinggi Ilmu Pertanian Amuntai</t>
  </si>
  <si>
    <t>STIPER Amuntai</t>
  </si>
  <si>
    <t>Sekolah Tinggi Pembangunan Masyarakat Desa APMD</t>
  </si>
  <si>
    <t>STPMD "APMD"</t>
  </si>
  <si>
    <t>Sekolah Tinggi Desain La Salle</t>
  </si>
  <si>
    <t>STMIK AKBA</t>
  </si>
  <si>
    <t>Sekolah Tinggi Ilmu Ekonomi Nu Trate</t>
  </si>
  <si>
    <t>STIENU Trate Gresik</t>
  </si>
  <si>
    <t>STKIP Tapanuli Selatan</t>
  </si>
  <si>
    <t>STKIP TAPSEL Padangs</t>
  </si>
  <si>
    <t>STIMI Banjarmasin</t>
  </si>
  <si>
    <t>STMIK ITMI Medan</t>
  </si>
  <si>
    <t>STIKES Bhakti Husada Mulia</t>
  </si>
  <si>
    <t>stikes bhm</t>
  </si>
  <si>
    <t>STKIP PGRI Pacitan</t>
  </si>
  <si>
    <t>STKIP Pacitan</t>
  </si>
  <si>
    <t>STKIP PGRI Sumenep</t>
  </si>
  <si>
    <t>STIKES Maranatha Kupang</t>
  </si>
  <si>
    <t>Sekolah Tinggi Ilmu Ekonomi Ahmad Dahlan Jakarta</t>
  </si>
  <si>
    <t>STIK Trinita Manado</t>
  </si>
  <si>
    <t>STIKES Kusuma Husada Surakarta</t>
  </si>
  <si>
    <t>STIKes Kusuma Husada</t>
  </si>
  <si>
    <t>STKIP PGRI Sumatera Barat</t>
  </si>
  <si>
    <t xml:space="preserve">STKIP PGRI Sumatera </t>
  </si>
  <si>
    <t>Sekolah Tinggi Ilmu Ekonomi Widya Manggalia</t>
  </si>
  <si>
    <t>STMIK Widya Cipta Dharma Samarinda</t>
  </si>
  <si>
    <t>Sekolah Tinggi Manajemen Asuransi Trisakti</t>
  </si>
  <si>
    <t>Sekolah Tinggi Ilmu Ekonomi Ichsan</t>
  </si>
  <si>
    <t>Sekolah Tinggi Ilmu Administrasi Pembangunan</t>
  </si>
  <si>
    <t>STIA PEMBANGUNAN</t>
  </si>
  <si>
    <t>STIKES Medika Nurul Islam</t>
  </si>
  <si>
    <t>STIKES MNI</t>
  </si>
  <si>
    <t>STIKES Muhammadiyah Palembang</t>
  </si>
  <si>
    <t>Stikes muh plg</t>
  </si>
  <si>
    <t>STMIK DCI</t>
  </si>
  <si>
    <t>STIKES Al-Insyirah Pekanbaru</t>
  </si>
  <si>
    <t>STIKES Al-Insyirah P</t>
  </si>
  <si>
    <t>Sekolah Tinggi Kesenian Wilwatikta</t>
  </si>
  <si>
    <t>STKW</t>
  </si>
  <si>
    <t>STIKES Yarsi Mataram</t>
  </si>
  <si>
    <t>STIKES YARSI Mataram</t>
  </si>
  <si>
    <t>STIE Graha Karya Muara Bulian</t>
  </si>
  <si>
    <t>STIE-GK</t>
  </si>
  <si>
    <t>STKIP Bima</t>
  </si>
  <si>
    <t>Sekolah Tinggi Ilmu Ekonomi Tri Dharma Nusantara</t>
  </si>
  <si>
    <t>STIE TDN</t>
  </si>
  <si>
    <t>Sekolah Tinggi Ilmu Ekonomi Malangkucecwara</t>
  </si>
  <si>
    <t>Sekolah Tinggi Bahasa Asing Teknokrat</t>
  </si>
  <si>
    <t>STBA</t>
  </si>
  <si>
    <t>Sekolah Tinggi Ilmu Kesehatan Mega Rezky</t>
  </si>
  <si>
    <t>STIKes Mega Rezky</t>
  </si>
  <si>
    <t>STKIP PGRI Tulungagung</t>
  </si>
  <si>
    <t>STKIP PGRI TULUNGAGU</t>
  </si>
  <si>
    <t>Sekolah Tinggi Ilmu Ekonomi Stmy</t>
  </si>
  <si>
    <t>STIE STMY</t>
  </si>
  <si>
    <t>Sekolah Tinggi Ilmu Perikanan Malang</t>
  </si>
  <si>
    <t>Sekolah Tinggi Ilmu Ekonomi Jaya Negara</t>
  </si>
  <si>
    <t>STIEKN Jaya Negara M</t>
  </si>
  <si>
    <t>STIKES Karya Husada Kediri</t>
  </si>
  <si>
    <t>Sekolah Tinggi Ilmu Ekonomi Wirawacana</t>
  </si>
  <si>
    <t>STMIK Jakarta Sti&amp;k</t>
  </si>
  <si>
    <t>STMIK JAKSTIK</t>
  </si>
  <si>
    <t>STKIP YPUP Makassar</t>
  </si>
  <si>
    <t>STKIP YPUP</t>
  </si>
  <si>
    <t>STISIP Veteran Palopo</t>
  </si>
  <si>
    <t>Sekolah Tinggi Teknologi Bontang</t>
  </si>
  <si>
    <t>Sekolah Tinggi Perikanan Dan Kelautan Palu</t>
  </si>
  <si>
    <t>STPL Palu</t>
  </si>
  <si>
    <t>Sekolah Tinggi Ilmu Ekonomi Mars</t>
  </si>
  <si>
    <t>STIE MARS</t>
  </si>
  <si>
    <t>STIKES Borneo Cendekia Medika</t>
  </si>
  <si>
    <t>Sekolah Tinggi Manajemen Informatika Komputer Stella Maris Sumba</t>
  </si>
  <si>
    <t>Sekolah Tinggi Ilmu Kesehatan Nani Hasanuddin</t>
  </si>
  <si>
    <t>STIKES NANI HASANUDD</t>
  </si>
  <si>
    <t>STIE Putera Sampoerna</t>
  </si>
  <si>
    <t>STIE Putera Sampoern</t>
  </si>
  <si>
    <t>Universitas Dhyana Pura</t>
  </si>
  <si>
    <t>Universitas Dhyana P</t>
  </si>
  <si>
    <t>Universitas Ratu Samban</t>
  </si>
  <si>
    <t>UNRAS</t>
  </si>
  <si>
    <t>Universitas Stikubank</t>
  </si>
  <si>
    <t>Universitas Wijaya Kusuma Purwokerto</t>
  </si>
  <si>
    <t>UNWIKU</t>
  </si>
  <si>
    <t>Universitas Sarjanawiyata Tamansiswa</t>
  </si>
  <si>
    <t>UST</t>
  </si>
  <si>
    <t>Universitas Wanita Internasional</t>
  </si>
  <si>
    <t>IWU</t>
  </si>
  <si>
    <t>Universitas Al Asyariah Mandar</t>
  </si>
  <si>
    <t>Universitas Paramadina</t>
  </si>
  <si>
    <t>Universitas Pancasakti</t>
  </si>
  <si>
    <t>UPS Tegal</t>
  </si>
  <si>
    <t>Universitas Islam Madura</t>
  </si>
  <si>
    <t>UIM</t>
  </si>
  <si>
    <t>Universitas Muhammadiyah Surabaya</t>
  </si>
  <si>
    <t>UMSurabaya</t>
  </si>
  <si>
    <t>Universitas Pakuan</t>
  </si>
  <si>
    <t>Unpak</t>
  </si>
  <si>
    <t>Universitas Muhammadiyah Pontianak</t>
  </si>
  <si>
    <t>UMP</t>
  </si>
  <si>
    <t>Universitas Ichsan Gorontalo</t>
  </si>
  <si>
    <t>Unisan</t>
  </si>
  <si>
    <t>Universitas Pelita Harapan Surabaya</t>
  </si>
  <si>
    <t>Universitas Muhammadiyah Sumatera Utara</t>
  </si>
  <si>
    <t>UMSU</t>
  </si>
  <si>
    <t>Universitas Surabaya</t>
  </si>
  <si>
    <t>UBAYA</t>
  </si>
  <si>
    <t>Universitas Satyagama</t>
  </si>
  <si>
    <t>Universitas Merdeka Madiun</t>
  </si>
  <si>
    <t>UNMER</t>
  </si>
  <si>
    <t>Universitas Pelita Harapan</t>
  </si>
  <si>
    <t>UPH</t>
  </si>
  <si>
    <t>Universitas Antakusuma</t>
  </si>
  <si>
    <t>Untama</t>
  </si>
  <si>
    <t>Universitas Muhammadiyah Malang</t>
  </si>
  <si>
    <t>UMM</t>
  </si>
  <si>
    <t>Universitas Islam Indonesia</t>
  </si>
  <si>
    <t>UII</t>
  </si>
  <si>
    <t>Universitas Sari Mutiara Indonesia Medan</t>
  </si>
  <si>
    <t>USM-Indonesia</t>
  </si>
  <si>
    <t>Universitas Telkom</t>
  </si>
  <si>
    <t>Tel-U</t>
  </si>
  <si>
    <t>Universitas Andi Djemma Palopo</t>
  </si>
  <si>
    <t>Unanda</t>
  </si>
  <si>
    <t>Universitas 17 Agustus 1945 Surabaya</t>
  </si>
  <si>
    <t>UNTAG Surabaya</t>
  </si>
  <si>
    <t>Universitas PGRI Ronggolawe</t>
  </si>
  <si>
    <t>Unirow</t>
  </si>
  <si>
    <t>Universitas Gunadarma</t>
  </si>
  <si>
    <t>Universitas Ottow Geissler Jayapura</t>
  </si>
  <si>
    <t>UOG Papua</t>
  </si>
  <si>
    <t>Universitas Katolik Parahyangan</t>
  </si>
  <si>
    <t>UNPAR</t>
  </si>
  <si>
    <t>Universitas Muhammadiyah Purworejo</t>
  </si>
  <si>
    <t>Universitas Muhammad</t>
  </si>
  <si>
    <t>Universitas Presiden</t>
  </si>
  <si>
    <t>PRESUNIV</t>
  </si>
  <si>
    <t>NO</t>
  </si>
  <si>
    <t>Nama PT</t>
  </si>
  <si>
    <t>Nama Singkat</t>
  </si>
  <si>
    <t>Bentuk Pendidikan</t>
  </si>
  <si>
    <t>Status Kepemilikan</t>
  </si>
  <si>
    <t>Negeri</t>
  </si>
  <si>
    <t>Swasta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</si>
</sst>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6" fillId="0" borderId="0"/>
  </cellStyleXfs>
  <cellXfs count="30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2" fillId="0" borderId="1" xfId="0" applyFont="1" applyBorder="1"/>
    <xf numFmtId="2" fontId="0" fillId="0" borderId="1" xfId="0" applyNumberFormat="1" applyBorder="1"/>
    <xf numFmtId="0" fontId="0" fillId="0" borderId="1" xfId="0" applyFill="1" applyBorder="1"/>
    <xf numFmtId="2" fontId="0" fillId="0" borderId="1" xfId="0" applyNumberFormat="1" applyFill="1" applyBorder="1"/>
    <xf numFmtId="4" fontId="0" fillId="2" borderId="1" xfId="0" applyNumberFormat="1" applyFill="1" applyBorder="1" applyAlignment="1">
      <alignment horizontal="right" vertical="center"/>
    </xf>
    <xf numFmtId="4" fontId="0" fillId="0" borderId="1" xfId="0" applyNumberFormat="1" applyBorder="1"/>
    <xf numFmtId="4" fontId="4" fillId="2" borderId="1" xfId="0" applyNumberFormat="1" applyFont="1" applyFill="1" applyBorder="1" applyAlignment="1">
      <alignment horizontal="right" vertical="center"/>
    </xf>
    <xf numFmtId="10" fontId="0" fillId="0" borderId="1" xfId="0" applyNumberFormat="1" applyBorder="1"/>
    <xf numFmtId="164" fontId="0" fillId="0" borderId="1" xfId="0" applyNumberFormat="1" applyFill="1" applyBorder="1"/>
    <xf numFmtId="3" fontId="0" fillId="3" borderId="1" xfId="0" applyNumberFormat="1" applyFill="1" applyBorder="1"/>
    <xf numFmtId="4" fontId="0" fillId="0" borderId="1" xfId="0" applyNumberFormat="1" applyFill="1" applyBorder="1"/>
    <xf numFmtId="3" fontId="0" fillId="0" borderId="1" xfId="0" applyNumberFormat="1" applyFill="1" applyBorder="1"/>
    <xf numFmtId="2" fontId="0" fillId="0" borderId="1" xfId="0" applyNumberFormat="1" applyFont="1" applyFill="1" applyBorder="1" applyAlignment="1"/>
    <xf numFmtId="0" fontId="0" fillId="3" borderId="0" xfId="0" applyFill="1"/>
    <xf numFmtId="0" fontId="0" fillId="3" borderId="1" xfId="0" applyFill="1" applyBorder="1"/>
    <xf numFmtId="0" fontId="5" fillId="3" borderId="1" xfId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5" fillId="3" borderId="0" xfId="1" applyFill="1" applyBorder="1"/>
    <xf numFmtId="0" fontId="0" fillId="4" borderId="0" xfId="0" applyFill="1"/>
    <xf numFmtId="0" fontId="0" fillId="4" borderId="1" xfId="0" applyFill="1" applyBorder="1"/>
    <xf numFmtId="0" fontId="5" fillId="4" borderId="1" xfId="1" applyFill="1" applyBorder="1"/>
    <xf numFmtId="0" fontId="1" fillId="3" borderId="1" xfId="2" applyFill="1" applyBorder="1"/>
    <xf numFmtId="3" fontId="1" fillId="3" borderId="1" xfId="2" applyNumberFormat="1" applyFill="1" applyBorder="1"/>
  </cellXfs>
  <cellStyles count="4">
    <cellStyle name="Normal" xfId="0" builtinId="0"/>
    <cellStyle name="Normal 2" xfId="1"/>
    <cellStyle name="Normal 3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E1" workbookViewId="0">
      <selection activeCell="K20" sqref="K20"/>
    </sheetView>
  </sheetViews>
  <sheetFormatPr defaultRowHeight="15" x14ac:dyDescent="0.25"/>
  <cols>
    <col min="1" max="1" width="4.28515625" bestFit="1" customWidth="1"/>
    <col min="2" max="2" width="23.140625" customWidth="1"/>
    <col min="3" max="3" width="31.7109375" customWidth="1"/>
    <col min="4" max="4" width="21.42578125" bestFit="1" customWidth="1"/>
    <col min="5" max="9" width="21.42578125" customWidth="1"/>
    <col min="10" max="11" width="14" customWidth="1"/>
    <col min="12" max="12" width="19.85546875" customWidth="1"/>
    <col min="13" max="13" width="21.5703125" customWidth="1"/>
    <col min="14" max="15" width="14" customWidth="1"/>
    <col min="16" max="16" width="103.5703125" bestFit="1" customWidth="1"/>
    <col min="19" max="20" width="16.42578125" bestFit="1" customWidth="1"/>
  </cols>
  <sheetData>
    <row r="1" spans="1:16" x14ac:dyDescent="0.25">
      <c r="A1" s="5" t="s">
        <v>22</v>
      </c>
      <c r="B1" s="5" t="s">
        <v>20</v>
      </c>
      <c r="C1" s="5" t="s">
        <v>21</v>
      </c>
      <c r="D1" s="5" t="s">
        <v>15</v>
      </c>
      <c r="E1" s="5" t="s">
        <v>43</v>
      </c>
      <c r="F1" s="5">
        <v>2006</v>
      </c>
      <c r="G1" s="5">
        <v>2007</v>
      </c>
      <c r="H1" s="5">
        <v>2008</v>
      </c>
      <c r="I1" s="5">
        <v>2009</v>
      </c>
      <c r="J1" s="2">
        <v>2010</v>
      </c>
      <c r="K1" s="2">
        <v>2011</v>
      </c>
      <c r="L1" s="2">
        <v>2012</v>
      </c>
      <c r="M1" s="2">
        <v>2013</v>
      </c>
      <c r="N1" s="2">
        <v>2014</v>
      </c>
      <c r="O1" s="3">
        <v>2015</v>
      </c>
      <c r="P1" s="5" t="s">
        <v>31</v>
      </c>
    </row>
    <row r="2" spans="1:16" x14ac:dyDescent="0.25">
      <c r="A2" s="1">
        <v>1</v>
      </c>
      <c r="B2" s="4" t="s">
        <v>4</v>
      </c>
      <c r="C2" s="1" t="s">
        <v>0</v>
      </c>
      <c r="D2" s="1" t="s">
        <v>16</v>
      </c>
      <c r="E2" s="1" t="s">
        <v>46</v>
      </c>
      <c r="F2" s="19">
        <v>553.45450000000005</v>
      </c>
      <c r="G2" s="19">
        <v>448.19630000000001</v>
      </c>
      <c r="H2" s="19">
        <v>470.02780000000001</v>
      </c>
      <c r="I2" s="19">
        <v>484.52629999999999</v>
      </c>
      <c r="J2" s="19">
        <v>487.8571</v>
      </c>
      <c r="K2" s="19">
        <v>532.46720000000005</v>
      </c>
      <c r="L2" s="19">
        <v>649.51199999999994</v>
      </c>
      <c r="M2" s="19">
        <v>674.85609999999997</v>
      </c>
      <c r="N2" s="19">
        <v>735.51909999999998</v>
      </c>
      <c r="O2" s="19">
        <v>514.78150000000005</v>
      </c>
      <c r="P2" s="1" t="s">
        <v>30</v>
      </c>
    </row>
    <row r="3" spans="1:16" x14ac:dyDescent="0.25">
      <c r="A3" s="1">
        <v>1</v>
      </c>
      <c r="B3" s="4" t="s">
        <v>4</v>
      </c>
      <c r="C3" s="1" t="s">
        <v>1</v>
      </c>
      <c r="D3" s="1" t="s">
        <v>17</v>
      </c>
      <c r="E3" s="1" t="s">
        <v>44</v>
      </c>
      <c r="F3" s="19">
        <v>47.164116710999998</v>
      </c>
      <c r="G3" s="19">
        <v>47.62059575</v>
      </c>
      <c r="H3" s="19">
        <v>45.962454235000003</v>
      </c>
      <c r="I3" s="19">
        <v>51.054788295000002</v>
      </c>
      <c r="J3" s="19">
        <v>53.753318817</v>
      </c>
      <c r="K3" s="19">
        <v>49.673101131999999</v>
      </c>
      <c r="L3" s="19">
        <v>49.035539999999997</v>
      </c>
      <c r="M3" s="19">
        <v>52.105165982000003</v>
      </c>
      <c r="N3" s="19">
        <v>56.381168703999997</v>
      </c>
      <c r="O3" s="19">
        <v>62.497190283000002</v>
      </c>
      <c r="P3" s="1" t="s">
        <v>30</v>
      </c>
    </row>
    <row r="4" spans="1:16" x14ac:dyDescent="0.25">
      <c r="A4" s="1">
        <v>1</v>
      </c>
      <c r="B4" s="4" t="s">
        <v>4</v>
      </c>
      <c r="C4" s="1" t="s">
        <v>2</v>
      </c>
      <c r="D4" s="1" t="s">
        <v>18</v>
      </c>
      <c r="E4" s="1" t="s">
        <v>45</v>
      </c>
      <c r="F4" s="19">
        <v>31370.565200000001</v>
      </c>
      <c r="G4" s="19">
        <v>32528.065200000001</v>
      </c>
      <c r="H4" s="19">
        <v>30971.553199999998</v>
      </c>
      <c r="I4" s="19">
        <v>29042.2245</v>
      </c>
      <c r="J4" s="19">
        <v>29924.74</v>
      </c>
      <c r="K4" s="19">
        <v>35222.692300000002</v>
      </c>
      <c r="L4" s="19">
        <v>35758.058799999999</v>
      </c>
      <c r="M4" s="19">
        <v>49586</v>
      </c>
      <c r="N4" s="19">
        <v>55044.592600000004</v>
      </c>
      <c r="O4" s="19">
        <v>47850.8393</v>
      </c>
      <c r="P4" s="1" t="s">
        <v>42</v>
      </c>
    </row>
    <row r="5" spans="1:16" x14ac:dyDescent="0.25">
      <c r="A5" s="1">
        <v>1</v>
      </c>
      <c r="B5" s="4" t="s">
        <v>4</v>
      </c>
      <c r="C5" s="1" t="s">
        <v>3</v>
      </c>
      <c r="D5" s="1" t="s">
        <v>17</v>
      </c>
      <c r="E5" s="1" t="s">
        <v>47</v>
      </c>
      <c r="F5" s="19">
        <v>2.4569230769230699</v>
      </c>
      <c r="G5" s="19">
        <v>2.7744897959183601</v>
      </c>
      <c r="H5" s="19">
        <v>2.8290816326530601</v>
      </c>
      <c r="I5" s="19">
        <v>2.8232456140350801</v>
      </c>
      <c r="J5" s="19">
        <v>2.5711538461538401</v>
      </c>
      <c r="K5" s="19">
        <v>2.8182236842105199</v>
      </c>
      <c r="L5" s="19">
        <v>2.7097468354430299</v>
      </c>
      <c r="M5" s="19">
        <v>3.3993684210526198</v>
      </c>
      <c r="N5" s="19">
        <v>5.3871487603305797</v>
      </c>
      <c r="O5" s="19">
        <v>3.51346153846153</v>
      </c>
      <c r="P5" s="1" t="s">
        <v>30</v>
      </c>
    </row>
    <row r="6" spans="1:16" x14ac:dyDescent="0.25">
      <c r="A6" s="1">
        <v>1</v>
      </c>
      <c r="B6" s="1" t="s">
        <v>5</v>
      </c>
      <c r="C6" s="1" t="s">
        <v>6</v>
      </c>
      <c r="D6" s="1" t="s">
        <v>16</v>
      </c>
      <c r="E6" s="1" t="s">
        <v>48</v>
      </c>
      <c r="F6" s="19">
        <v>38.616999999999997</v>
      </c>
      <c r="G6" s="19">
        <v>44.916699999999999</v>
      </c>
      <c r="H6" s="19">
        <v>43.872700000000002</v>
      </c>
      <c r="I6" s="19">
        <v>46.183300000000003</v>
      </c>
      <c r="J6" s="19">
        <v>53.909100000000002</v>
      </c>
      <c r="K6" s="19">
        <v>50.181800000000003</v>
      </c>
      <c r="L6" s="19">
        <v>53.7727</v>
      </c>
      <c r="M6" s="19">
        <v>58.24</v>
      </c>
      <c r="N6" s="19">
        <v>65.940600000000003</v>
      </c>
      <c r="O6" s="19">
        <v>66.830200000000005</v>
      </c>
      <c r="P6" s="1" t="s">
        <v>30</v>
      </c>
    </row>
    <row r="7" spans="1:16" x14ac:dyDescent="0.25">
      <c r="A7" s="1">
        <v>1</v>
      </c>
      <c r="B7" s="1" t="s">
        <v>5</v>
      </c>
      <c r="C7" s="1" t="s">
        <v>7</v>
      </c>
      <c r="D7" s="1" t="s">
        <v>16</v>
      </c>
      <c r="E7" s="1" t="s">
        <v>49</v>
      </c>
      <c r="F7" s="19">
        <v>45.789499999999997</v>
      </c>
      <c r="G7" s="19">
        <v>83.8</v>
      </c>
      <c r="H7" s="19">
        <v>79.791700000000006</v>
      </c>
      <c r="I7" s="19">
        <v>91.8</v>
      </c>
      <c r="J7" s="19">
        <v>87.281300000000002</v>
      </c>
      <c r="K7" s="19">
        <v>84.648600000000002</v>
      </c>
      <c r="L7" s="19">
        <v>93.886399999999995</v>
      </c>
      <c r="M7" s="19">
        <v>100.54349999999999</v>
      </c>
      <c r="N7" s="19">
        <v>131.36000000000001</v>
      </c>
      <c r="O7" s="19">
        <v>137.86269999999999</v>
      </c>
      <c r="P7" s="1" t="s">
        <v>30</v>
      </c>
    </row>
    <row r="8" spans="1:16" x14ac:dyDescent="0.25">
      <c r="A8" s="1">
        <v>1</v>
      </c>
      <c r="B8" s="1" t="s">
        <v>5</v>
      </c>
      <c r="C8" s="1" t="s">
        <v>8</v>
      </c>
      <c r="D8" s="1" t="s">
        <v>16</v>
      </c>
      <c r="E8" s="1" t="s">
        <v>50</v>
      </c>
      <c r="F8" s="19">
        <v>4.4000000000000004</v>
      </c>
      <c r="G8" s="19">
        <v>3.6</v>
      </c>
      <c r="H8" s="19">
        <v>4.8571</v>
      </c>
      <c r="I8" s="19">
        <v>4.7142999999999997</v>
      </c>
      <c r="J8" s="19">
        <v>5.0909000000000004</v>
      </c>
      <c r="K8" s="19">
        <v>5.9090999999999996</v>
      </c>
      <c r="L8" s="19">
        <v>5.2308000000000003</v>
      </c>
      <c r="M8" s="19">
        <v>6.5263</v>
      </c>
      <c r="N8" s="19">
        <v>5.65</v>
      </c>
      <c r="O8" s="19">
        <v>4.5556000000000001</v>
      </c>
      <c r="P8" s="1" t="s">
        <v>30</v>
      </c>
    </row>
    <row r="9" spans="1:16" x14ac:dyDescent="0.25">
      <c r="A9" s="1">
        <v>1</v>
      </c>
      <c r="B9" s="1" t="s">
        <v>5</v>
      </c>
      <c r="C9" s="1" t="s">
        <v>9</v>
      </c>
      <c r="D9" s="1" t="s">
        <v>16</v>
      </c>
      <c r="E9" s="1" t="s">
        <v>51</v>
      </c>
      <c r="F9" s="28">
        <v>29.338200000000001</v>
      </c>
      <c r="G9" s="29">
        <v>36.985700000000001</v>
      </c>
      <c r="H9" s="29">
        <v>36.194800000000001</v>
      </c>
      <c r="I9" s="29">
        <v>36.629199999999997</v>
      </c>
      <c r="J9" s="29">
        <v>35.451000000000001</v>
      </c>
      <c r="K9" s="29">
        <v>34.345500000000001</v>
      </c>
      <c r="L9" s="29">
        <v>41.982900000000001</v>
      </c>
      <c r="M9" s="29">
        <v>48.4711</v>
      </c>
      <c r="N9" s="29">
        <v>62.383299999999998</v>
      </c>
      <c r="O9" s="29">
        <v>71.121700000000004</v>
      </c>
      <c r="P9" s="1" t="s">
        <v>30</v>
      </c>
    </row>
    <row r="10" spans="1:16" x14ac:dyDescent="0.25">
      <c r="A10" s="1">
        <v>1</v>
      </c>
      <c r="B10" s="1" t="s">
        <v>5</v>
      </c>
      <c r="C10" s="1" t="s">
        <v>10</v>
      </c>
      <c r="D10" s="1" t="s">
        <v>19</v>
      </c>
      <c r="E10" s="1" t="s">
        <v>52</v>
      </c>
      <c r="F10" s="29">
        <v>238777217.90700001</v>
      </c>
      <c r="G10" s="29">
        <v>340917630.26670003</v>
      </c>
      <c r="H10" s="29">
        <v>599331967.97780001</v>
      </c>
      <c r="I10" s="29">
        <v>1677998127.2765999</v>
      </c>
      <c r="J10" s="29">
        <v>920690814.38779998</v>
      </c>
      <c r="K10" s="29">
        <v>1210652759.5999999</v>
      </c>
      <c r="L10" s="29">
        <v>1503859929.4286001</v>
      </c>
      <c r="M10" s="29">
        <v>1780227725.1224</v>
      </c>
      <c r="N10" s="29">
        <v>2377673316.0391998</v>
      </c>
      <c r="O10" s="29">
        <v>8711781553.1697998</v>
      </c>
      <c r="P10" s="1" t="s">
        <v>30</v>
      </c>
    </row>
    <row r="11" spans="1:16" x14ac:dyDescent="0.25">
      <c r="A11" s="1">
        <v>1</v>
      </c>
      <c r="B11" s="1" t="s">
        <v>11</v>
      </c>
      <c r="C11" s="1" t="s">
        <v>12</v>
      </c>
      <c r="D11" s="1" t="s">
        <v>19</v>
      </c>
      <c r="E11" s="1" t="s">
        <v>53</v>
      </c>
      <c r="F11" s="29">
        <v>5007555738.0633001</v>
      </c>
      <c r="G11" s="29">
        <v>5526754088.8780003</v>
      </c>
      <c r="H11" s="29">
        <v>5944018742</v>
      </c>
      <c r="I11" s="29">
        <v>782143889.10870004</v>
      </c>
      <c r="J11" s="29">
        <v>10361729841.875</v>
      </c>
      <c r="K11" s="29">
        <v>9078024376.0293999</v>
      </c>
      <c r="L11" s="29">
        <v>10261044533.981501</v>
      </c>
      <c r="M11" s="29">
        <v>12938002286.1091</v>
      </c>
      <c r="N11" s="29">
        <v>14521705402.035101</v>
      </c>
      <c r="O11" s="29">
        <v>16414777645.1905</v>
      </c>
      <c r="P11" s="1" t="s">
        <v>30</v>
      </c>
    </row>
    <row r="12" spans="1:16" x14ac:dyDescent="0.25">
      <c r="A12" s="1">
        <v>1</v>
      </c>
      <c r="B12" s="1" t="s">
        <v>11</v>
      </c>
      <c r="C12" s="1" t="s">
        <v>13</v>
      </c>
      <c r="D12" s="1" t="s">
        <v>19</v>
      </c>
      <c r="E12" s="1" t="s">
        <v>54</v>
      </c>
      <c r="F12" s="29">
        <v>57875845453.342903</v>
      </c>
      <c r="G12" s="29">
        <v>63280079676.126801</v>
      </c>
      <c r="H12" s="29">
        <v>67584347825.373299</v>
      </c>
      <c r="I12" s="29">
        <v>68594532678.1605</v>
      </c>
      <c r="J12" s="29">
        <v>4565376751.5529003</v>
      </c>
      <c r="K12" s="29">
        <v>78520454992.295502</v>
      </c>
      <c r="L12" s="29">
        <v>82880940081.521301</v>
      </c>
      <c r="M12" s="29">
        <v>92662444321.114594</v>
      </c>
      <c r="N12" s="29">
        <v>6438955094.5354004</v>
      </c>
      <c r="O12" s="29">
        <v>9155256459.5788994</v>
      </c>
      <c r="P12" s="1" t="s">
        <v>30</v>
      </c>
    </row>
    <row r="13" spans="1:16" x14ac:dyDescent="0.25">
      <c r="A13" s="1">
        <v>1</v>
      </c>
      <c r="B13" s="1" t="s">
        <v>11</v>
      </c>
      <c r="C13" s="1" t="s">
        <v>14</v>
      </c>
      <c r="D13" s="1" t="s">
        <v>19</v>
      </c>
      <c r="E13" s="1" t="s">
        <v>55</v>
      </c>
      <c r="F13" s="29">
        <v>2757693109.3462</v>
      </c>
      <c r="G13" s="29">
        <v>2795094183.2249999</v>
      </c>
      <c r="H13" s="29">
        <v>3089343206.1058998</v>
      </c>
      <c r="I13" s="29">
        <v>3571849832.0667</v>
      </c>
      <c r="J13" s="29">
        <v>3399544869.6489</v>
      </c>
      <c r="K13" s="29">
        <v>3581426258.9306998</v>
      </c>
      <c r="L13" s="29">
        <v>4233130881.3713999</v>
      </c>
      <c r="M13" s="29">
        <v>6832707216.6168003</v>
      </c>
      <c r="N13" s="29">
        <v>6625698541.7476997</v>
      </c>
      <c r="O13" s="29">
        <v>8058660629.9020004</v>
      </c>
      <c r="P13" s="1" t="s">
        <v>30</v>
      </c>
    </row>
    <row r="14" spans="1:16" x14ac:dyDescent="0.25">
      <c r="A14" s="1">
        <v>1</v>
      </c>
      <c r="B14" s="1" t="s">
        <v>11</v>
      </c>
      <c r="C14" s="1" t="s">
        <v>36</v>
      </c>
      <c r="D14" s="1" t="s">
        <v>19</v>
      </c>
      <c r="E14" s="1"/>
      <c r="F14" s="14">
        <f t="shared" ref="F14:I14" si="0">SUM(F11:F13)</f>
        <v>65641094300.752403</v>
      </c>
      <c r="G14" s="14">
        <f t="shared" si="0"/>
        <v>71601927948.229813</v>
      </c>
      <c r="H14" s="14">
        <f t="shared" si="0"/>
        <v>76617709773.479187</v>
      </c>
      <c r="I14" s="14">
        <f t="shared" si="0"/>
        <v>72948526399.335892</v>
      </c>
      <c r="J14" s="14">
        <f t="shared" ref="J14:O14" si="1">SUM(J11:J13)</f>
        <v>18326651463.076801</v>
      </c>
      <c r="K14" s="14">
        <f t="shared" si="1"/>
        <v>91179905627.2556</v>
      </c>
      <c r="L14" s="14">
        <f t="shared" si="1"/>
        <v>97375115496.874207</v>
      </c>
      <c r="M14" s="14">
        <f t="shared" si="1"/>
        <v>112433153823.8405</v>
      </c>
      <c r="N14" s="14">
        <f t="shared" si="1"/>
        <v>27586359038.318203</v>
      </c>
      <c r="O14" s="14">
        <f t="shared" si="1"/>
        <v>33628694734.671402</v>
      </c>
      <c r="P14" s="1" t="s">
        <v>30</v>
      </c>
    </row>
    <row r="15" spans="1:1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25">
      <c r="A16" s="1">
        <v>1</v>
      </c>
      <c r="B16" s="1" t="s">
        <v>11</v>
      </c>
      <c r="C16" s="1" t="s">
        <v>12</v>
      </c>
      <c r="D16" s="1" t="s">
        <v>37</v>
      </c>
      <c r="E16" s="1"/>
      <c r="F16" s="12"/>
      <c r="G16" s="12">
        <f t="shared" ref="G16:G18" si="2">((F11/F$14)+(G11/G$14))/2</f>
        <v>7.673706333784322E-2</v>
      </c>
      <c r="H16" s="12">
        <f t="shared" ref="H16:H18" si="3">((G11/G$14)+(H11/H$14))/2</f>
        <v>7.7383722013122283E-2</v>
      </c>
      <c r="I16" s="12">
        <f t="shared" ref="I16:I18" si="4">((H11/H$14)+(I11/I$14))/2</f>
        <v>4.4151039763886429E-2</v>
      </c>
      <c r="J16" s="12">
        <f t="shared" ref="J16:J18" si="5">((I11/I$14)+(J11/J$14))/2</f>
        <v>0.2880565949231722</v>
      </c>
      <c r="K16" s="12">
        <f t="shared" ref="K16:O18" si="6">((J11/J$14)+(K11/K$14))/2</f>
        <v>0.33247650375639998</v>
      </c>
      <c r="L16" s="12">
        <f t="shared" si="6"/>
        <v>0.10246906664220341</v>
      </c>
      <c r="M16" s="12">
        <f t="shared" si="6"/>
        <v>0.11022464764262595</v>
      </c>
      <c r="N16" s="12">
        <f t="shared" si="6"/>
        <v>0.32074087864902295</v>
      </c>
      <c r="O16" s="12">
        <f t="shared" si="6"/>
        <v>0.50726355438613413</v>
      </c>
      <c r="P16" s="1" t="s">
        <v>41</v>
      </c>
    </row>
    <row r="17" spans="1:16" x14ac:dyDescent="0.25">
      <c r="A17" s="1">
        <v>1</v>
      </c>
      <c r="B17" s="1" t="s">
        <v>11</v>
      </c>
      <c r="C17" s="1" t="s">
        <v>13</v>
      </c>
      <c r="D17" s="1" t="s">
        <v>37</v>
      </c>
      <c r="E17" s="1"/>
      <c r="F17" s="1"/>
      <c r="G17" s="12">
        <f t="shared" si="2"/>
        <v>0.88273880458615261</v>
      </c>
      <c r="H17" s="12">
        <f t="shared" si="3"/>
        <v>0.88293722492322591</v>
      </c>
      <c r="I17" s="12">
        <f t="shared" si="4"/>
        <v>0.9112062081761757</v>
      </c>
      <c r="J17" s="12">
        <f t="shared" si="5"/>
        <v>0.5947127537306256</v>
      </c>
      <c r="K17" s="12">
        <f t="shared" si="6"/>
        <v>0.55513549288042763</v>
      </c>
      <c r="L17" s="12">
        <f t="shared" si="6"/>
        <v>0.8561553891030862</v>
      </c>
      <c r="M17" s="12">
        <f t="shared" si="6"/>
        <v>0.83765350526186477</v>
      </c>
      <c r="N17" s="12">
        <f t="shared" si="6"/>
        <v>0.528783355174957</v>
      </c>
      <c r="O17" s="12">
        <f t="shared" si="6"/>
        <v>0.25282810272317652</v>
      </c>
      <c r="P17" s="1" t="s">
        <v>41</v>
      </c>
    </row>
    <row r="18" spans="1:16" x14ac:dyDescent="0.25">
      <c r="A18" s="1">
        <v>1</v>
      </c>
      <c r="B18" s="1" t="s">
        <v>11</v>
      </c>
      <c r="C18" s="1" t="s">
        <v>14</v>
      </c>
      <c r="D18" s="1" t="s">
        <v>37</v>
      </c>
      <c r="E18" s="1"/>
      <c r="F18" s="1"/>
      <c r="G18" s="12">
        <f t="shared" si="2"/>
        <v>4.0524132076004131E-2</v>
      </c>
      <c r="H18" s="12">
        <f t="shared" si="3"/>
        <v>3.9679053063651853E-2</v>
      </c>
      <c r="I18" s="12">
        <f t="shared" si="4"/>
        <v>4.4642752059938E-2</v>
      </c>
      <c r="J18" s="12">
        <f t="shared" si="5"/>
        <v>0.11723065134620217</v>
      </c>
      <c r="K18" s="12">
        <f t="shared" si="6"/>
        <v>0.11238800336317237</v>
      </c>
      <c r="L18" s="12">
        <f t="shared" si="6"/>
        <v>4.1375544254710371E-2</v>
      </c>
      <c r="M18" s="12">
        <f t="shared" si="6"/>
        <v>5.2121847095509266E-2</v>
      </c>
      <c r="N18" s="12">
        <f t="shared" si="6"/>
        <v>0.15047576617601999</v>
      </c>
      <c r="O18" s="12">
        <f t="shared" si="6"/>
        <v>0.23990834289068935</v>
      </c>
      <c r="P18" s="1" t="s">
        <v>41</v>
      </c>
    </row>
    <row r="19" spans="1:1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1">
        <v>1</v>
      </c>
      <c r="B20" s="4" t="s">
        <v>4</v>
      </c>
      <c r="C20" s="1" t="s">
        <v>0</v>
      </c>
      <c r="D20" s="1" t="s">
        <v>23</v>
      </c>
      <c r="E20" s="1"/>
      <c r="F20" s="9">
        <v>1</v>
      </c>
      <c r="G20" s="6">
        <f t="shared" ref="G20:G31" si="7">G2/F2</f>
        <v>0.8098159830663586</v>
      </c>
      <c r="H20" s="6">
        <f t="shared" ref="H20:H31" si="8">H2/G2</f>
        <v>1.0487096836810121</v>
      </c>
      <c r="I20" s="6">
        <f t="shared" ref="I20:I31" si="9">I2/H2</f>
        <v>1.0308460478295114</v>
      </c>
      <c r="J20" s="6">
        <f t="shared" ref="J20:J31" si="10">J2/I2</f>
        <v>1.0068743430439173</v>
      </c>
      <c r="K20" s="6">
        <f t="shared" ref="K20:O31" si="11">K2/J2</f>
        <v>1.0914409157927598</v>
      </c>
      <c r="L20" s="6">
        <f t="shared" si="11"/>
        <v>1.2198159811533928</v>
      </c>
      <c r="M20" s="6">
        <f t="shared" si="11"/>
        <v>1.0390202182561679</v>
      </c>
      <c r="N20" s="6">
        <f t="shared" si="11"/>
        <v>1.0898902743859025</v>
      </c>
      <c r="O20" s="6">
        <f t="shared" si="11"/>
        <v>0.69988869085792615</v>
      </c>
      <c r="P20" s="1" t="s">
        <v>40</v>
      </c>
    </row>
    <row r="21" spans="1:16" x14ac:dyDescent="0.25">
      <c r="A21" s="1">
        <v>1</v>
      </c>
      <c r="B21" s="4" t="s">
        <v>4</v>
      </c>
      <c r="C21" s="1" t="s">
        <v>1</v>
      </c>
      <c r="D21" s="1" t="s">
        <v>23</v>
      </c>
      <c r="E21" s="1"/>
      <c r="F21" s="10">
        <v>1</v>
      </c>
      <c r="G21" s="6">
        <f t="shared" si="7"/>
        <v>1.0096785240736532</v>
      </c>
      <c r="H21" s="6">
        <f t="shared" si="8"/>
        <v>0.96518016020410669</v>
      </c>
      <c r="I21" s="6">
        <f t="shared" si="9"/>
        <v>1.1107933452370398</v>
      </c>
      <c r="J21" s="6">
        <f t="shared" si="10"/>
        <v>1.0528555814668665</v>
      </c>
      <c r="K21" s="6">
        <f t="shared" si="11"/>
        <v>0.92409366017211214</v>
      </c>
      <c r="L21" s="6">
        <f t="shared" si="11"/>
        <v>0.98716486151517369</v>
      </c>
      <c r="M21" s="6">
        <f t="shared" si="11"/>
        <v>1.0626000240233922</v>
      </c>
      <c r="N21" s="6">
        <f t="shared" si="11"/>
        <v>1.0820648517553357</v>
      </c>
      <c r="O21" s="6">
        <f t="shared" si="11"/>
        <v>1.1084763178838841</v>
      </c>
      <c r="P21" s="1" t="s">
        <v>40</v>
      </c>
    </row>
    <row r="22" spans="1:16" x14ac:dyDescent="0.25">
      <c r="A22" s="1">
        <v>1</v>
      </c>
      <c r="B22" s="4" t="s">
        <v>4</v>
      </c>
      <c r="C22" s="1" t="s">
        <v>2</v>
      </c>
      <c r="D22" s="1" t="s">
        <v>23</v>
      </c>
      <c r="E22" s="1"/>
      <c r="F22" s="11">
        <v>1</v>
      </c>
      <c r="G22" s="6">
        <f t="shared" si="7"/>
        <v>1.0368976456949524</v>
      </c>
      <c r="H22" s="6">
        <f t="shared" si="8"/>
        <v>0.95214864485699557</v>
      </c>
      <c r="I22" s="6">
        <f t="shared" si="9"/>
        <v>0.93770642732893361</v>
      </c>
      <c r="J22" s="6">
        <f t="shared" si="10"/>
        <v>1.03038732449713</v>
      </c>
      <c r="K22" s="6">
        <f t="shared" si="11"/>
        <v>1.1770425507456372</v>
      </c>
      <c r="L22" s="6">
        <f t="shared" si="11"/>
        <v>1.0151994769576429</v>
      </c>
      <c r="M22" s="6">
        <f t="shared" si="11"/>
        <v>1.3867083858590221</v>
      </c>
      <c r="N22" s="6">
        <f t="shared" si="11"/>
        <v>1.1100833420723593</v>
      </c>
      <c r="O22" s="6">
        <f t="shared" si="11"/>
        <v>0.86931044521891865</v>
      </c>
      <c r="P22" s="1" t="s">
        <v>40</v>
      </c>
    </row>
    <row r="23" spans="1:16" x14ac:dyDescent="0.25">
      <c r="A23" s="1">
        <v>1</v>
      </c>
      <c r="B23" s="4" t="s">
        <v>4</v>
      </c>
      <c r="C23" s="1" t="s">
        <v>3</v>
      </c>
      <c r="D23" s="1" t="s">
        <v>23</v>
      </c>
      <c r="E23" s="1"/>
      <c r="F23" s="10">
        <v>1</v>
      </c>
      <c r="G23" s="6">
        <f t="shared" si="7"/>
        <v>1.1292538305240696</v>
      </c>
      <c r="H23" s="6">
        <f t="shared" si="8"/>
        <v>1.0196763515998553</v>
      </c>
      <c r="I23" s="6">
        <f t="shared" si="9"/>
        <v>0.9979371331846274</v>
      </c>
      <c r="J23" s="6">
        <f t="shared" si="10"/>
        <v>0.91070852403771496</v>
      </c>
      <c r="K23" s="6">
        <f t="shared" si="11"/>
        <v>1.0960929811439595</v>
      </c>
      <c r="L23" s="6">
        <f t="shared" si="11"/>
        <v>0.96150878676691054</v>
      </c>
      <c r="M23" s="6">
        <f t="shared" si="11"/>
        <v>1.2544966845571905</v>
      </c>
      <c r="N23" s="6">
        <f t="shared" si="11"/>
        <v>1.5847498985303983</v>
      </c>
      <c r="O23" s="6">
        <f t="shared" si="11"/>
        <v>0.65219315351631912</v>
      </c>
      <c r="P23" s="1" t="s">
        <v>40</v>
      </c>
    </row>
    <row r="24" spans="1:16" x14ac:dyDescent="0.25">
      <c r="A24" s="1">
        <v>1</v>
      </c>
      <c r="B24" s="1" t="s">
        <v>5</v>
      </c>
      <c r="C24" s="1" t="s">
        <v>6</v>
      </c>
      <c r="D24" s="1" t="s">
        <v>23</v>
      </c>
      <c r="E24" s="1"/>
      <c r="F24" s="11">
        <v>1</v>
      </c>
      <c r="G24" s="6">
        <f t="shared" si="7"/>
        <v>1.1631328171530673</v>
      </c>
      <c r="H24" s="6">
        <f t="shared" si="8"/>
        <v>0.97675697457738442</v>
      </c>
      <c r="I24" s="6">
        <f t="shared" si="9"/>
        <v>1.0526660087024504</v>
      </c>
      <c r="J24" s="6">
        <f t="shared" si="10"/>
        <v>1.1672855772541157</v>
      </c>
      <c r="K24" s="6">
        <f t="shared" si="11"/>
        <v>0.93085953948405742</v>
      </c>
      <c r="L24" s="6">
        <f t="shared" si="11"/>
        <v>1.0715578157818173</v>
      </c>
      <c r="M24" s="6">
        <f t="shared" si="11"/>
        <v>1.0830774723977037</v>
      </c>
      <c r="N24" s="6">
        <f t="shared" si="11"/>
        <v>1.1322218406593407</v>
      </c>
      <c r="O24" s="6">
        <f t="shared" si="11"/>
        <v>1.0134909297155319</v>
      </c>
      <c r="P24" s="1" t="s">
        <v>40</v>
      </c>
    </row>
    <row r="25" spans="1:16" x14ac:dyDescent="0.25">
      <c r="A25" s="1">
        <v>1</v>
      </c>
      <c r="B25" s="1" t="s">
        <v>5</v>
      </c>
      <c r="C25" s="1" t="s">
        <v>7</v>
      </c>
      <c r="D25" s="1" t="s">
        <v>23</v>
      </c>
      <c r="E25" s="1"/>
      <c r="F25" s="10">
        <v>1</v>
      </c>
      <c r="G25" s="6">
        <f t="shared" si="7"/>
        <v>1.8301138907391432</v>
      </c>
      <c r="H25" s="6">
        <f t="shared" si="8"/>
        <v>0.95216825775656333</v>
      </c>
      <c r="I25" s="6">
        <f t="shared" si="9"/>
        <v>1.1504956029261189</v>
      </c>
      <c r="J25" s="6">
        <f t="shared" si="10"/>
        <v>0.9507766884531591</v>
      </c>
      <c r="K25" s="6">
        <f t="shared" si="11"/>
        <v>0.96983660875811883</v>
      </c>
      <c r="L25" s="6">
        <f t="shared" si="11"/>
        <v>1.1091311610587771</v>
      </c>
      <c r="M25" s="6">
        <f t="shared" si="11"/>
        <v>1.070905903304419</v>
      </c>
      <c r="N25" s="6">
        <f t="shared" si="11"/>
        <v>1.3064991769731511</v>
      </c>
      <c r="O25" s="6">
        <f t="shared" si="11"/>
        <v>1.0495028928136416</v>
      </c>
      <c r="P25" s="1" t="s">
        <v>40</v>
      </c>
    </row>
    <row r="26" spans="1:16" x14ac:dyDescent="0.25">
      <c r="A26" s="1">
        <v>1</v>
      </c>
      <c r="B26" s="1" t="s">
        <v>5</v>
      </c>
      <c r="C26" s="1" t="s">
        <v>8</v>
      </c>
      <c r="D26" s="7" t="s">
        <v>23</v>
      </c>
      <c r="E26" s="7"/>
      <c r="F26" s="15">
        <v>1</v>
      </c>
      <c r="G26" s="8">
        <f t="shared" si="7"/>
        <v>0.81818181818181812</v>
      </c>
      <c r="H26" s="8">
        <f t="shared" si="8"/>
        <v>1.3491944444444444</v>
      </c>
      <c r="I26" s="8">
        <f t="shared" si="9"/>
        <v>0.97059974058594634</v>
      </c>
      <c r="J26" s="8">
        <f t="shared" si="10"/>
        <v>1.0798846064102838</v>
      </c>
      <c r="K26" s="8">
        <f t="shared" si="11"/>
        <v>1.1607181441395429</v>
      </c>
      <c r="L26" s="8">
        <f t="shared" si="11"/>
        <v>0.88521094582931426</v>
      </c>
      <c r="M26" s="8">
        <f t="shared" si="11"/>
        <v>1.247667660778466</v>
      </c>
      <c r="N26" s="8">
        <f t="shared" si="11"/>
        <v>0.86572790095459917</v>
      </c>
      <c r="O26" s="8">
        <f t="shared" si="11"/>
        <v>0.80630088495575214</v>
      </c>
      <c r="P26" s="1" t="s">
        <v>40</v>
      </c>
    </row>
    <row r="27" spans="1:16" x14ac:dyDescent="0.25">
      <c r="A27" s="1">
        <v>1</v>
      </c>
      <c r="B27" s="1" t="s">
        <v>5</v>
      </c>
      <c r="C27" s="1" t="s">
        <v>9</v>
      </c>
      <c r="D27" s="7" t="s">
        <v>23</v>
      </c>
      <c r="E27" s="7"/>
      <c r="F27" s="15">
        <v>1</v>
      </c>
      <c r="G27" s="8">
        <f t="shared" si="7"/>
        <v>1.2606669802510038</v>
      </c>
      <c r="H27" s="8">
        <f t="shared" si="8"/>
        <v>0.97861605972037835</v>
      </c>
      <c r="I27" s="8">
        <f t="shared" si="9"/>
        <v>1.0120017240045531</v>
      </c>
      <c r="J27" s="8">
        <f t="shared" si="10"/>
        <v>0.96783440533781795</v>
      </c>
      <c r="K27" s="8">
        <f t="shared" si="11"/>
        <v>0.96881611238046883</v>
      </c>
      <c r="L27" s="8">
        <f t="shared" si="11"/>
        <v>1.2223697427610605</v>
      </c>
      <c r="M27" s="8">
        <f t="shared" si="11"/>
        <v>1.1545438738152913</v>
      </c>
      <c r="N27" s="8">
        <f t="shared" si="11"/>
        <v>1.2870205132542896</v>
      </c>
      <c r="O27" s="8">
        <f t="shared" si="11"/>
        <v>1.1400759498134918</v>
      </c>
      <c r="P27" s="1" t="s">
        <v>40</v>
      </c>
    </row>
    <row r="28" spans="1:16" x14ac:dyDescent="0.25">
      <c r="A28" s="1">
        <v>1</v>
      </c>
      <c r="B28" s="1" t="s">
        <v>5</v>
      </c>
      <c r="C28" s="1" t="s">
        <v>10</v>
      </c>
      <c r="D28" s="7" t="s">
        <v>23</v>
      </c>
      <c r="E28" s="7"/>
      <c r="F28" s="15">
        <v>1</v>
      </c>
      <c r="G28" s="8">
        <f t="shared" si="7"/>
        <v>1.4277644796057642</v>
      </c>
      <c r="H28" s="8">
        <f t="shared" si="8"/>
        <v>1.7579964037323101</v>
      </c>
      <c r="I28" s="8">
        <f t="shared" si="9"/>
        <v>2.7997807841592639</v>
      </c>
      <c r="J28" s="8">
        <f t="shared" si="10"/>
        <v>0.54868405358835903</v>
      </c>
      <c r="K28" s="8">
        <f t="shared" si="11"/>
        <v>1.3149395439608094</v>
      </c>
      <c r="L28" s="8">
        <f t="shared" si="11"/>
        <v>1.2421893210118118</v>
      </c>
      <c r="M28" s="8">
        <f t="shared" si="11"/>
        <v>1.1837722983940449</v>
      </c>
      <c r="N28" s="8">
        <f t="shared" si="11"/>
        <v>1.3356006551778212</v>
      </c>
      <c r="O28" s="8">
        <f t="shared" si="11"/>
        <v>3.6639943319388171</v>
      </c>
      <c r="P28" s="1" t="s">
        <v>40</v>
      </c>
    </row>
    <row r="29" spans="1:16" x14ac:dyDescent="0.25">
      <c r="A29" s="1">
        <v>1</v>
      </c>
      <c r="B29" s="1" t="s">
        <v>11</v>
      </c>
      <c r="C29" s="1" t="s">
        <v>12</v>
      </c>
      <c r="D29" s="7" t="s">
        <v>23</v>
      </c>
      <c r="E29" s="7"/>
      <c r="F29" s="15">
        <v>1</v>
      </c>
      <c r="G29" s="8">
        <f t="shared" si="7"/>
        <v>1.1036829898603391</v>
      </c>
      <c r="H29" s="8">
        <f t="shared" si="8"/>
        <v>1.0754990445407551</v>
      </c>
      <c r="I29" s="8">
        <f t="shared" si="9"/>
        <v>0.13158503077759981</v>
      </c>
      <c r="J29" s="8">
        <f t="shared" si="10"/>
        <v>13.247856291101135</v>
      </c>
      <c r="K29" s="8">
        <f t="shared" si="11"/>
        <v>0.87611089215453741</v>
      </c>
      <c r="L29" s="8">
        <f t="shared" si="11"/>
        <v>1.1303169179712576</v>
      </c>
      <c r="M29" s="8">
        <f t="shared" si="11"/>
        <v>1.2608855017890546</v>
      </c>
      <c r="N29" s="8">
        <f t="shared" si="11"/>
        <v>1.1224070827090782</v>
      </c>
      <c r="O29" s="8">
        <f t="shared" si="11"/>
        <v>1.1303615650328576</v>
      </c>
      <c r="P29" s="1" t="s">
        <v>40</v>
      </c>
    </row>
    <row r="30" spans="1:16" x14ac:dyDescent="0.25">
      <c r="A30" s="1">
        <v>1</v>
      </c>
      <c r="B30" s="1" t="s">
        <v>11</v>
      </c>
      <c r="C30" s="1" t="s">
        <v>13</v>
      </c>
      <c r="D30" s="7" t="s">
        <v>23</v>
      </c>
      <c r="E30" s="7"/>
      <c r="F30" s="15">
        <v>1</v>
      </c>
      <c r="G30" s="8">
        <f t="shared" si="7"/>
        <v>1.0933763330877053</v>
      </c>
      <c r="H30" s="8">
        <f t="shared" si="8"/>
        <v>1.0680193225305046</v>
      </c>
      <c r="I30" s="8">
        <f t="shared" si="9"/>
        <v>1.0149470237605511</v>
      </c>
      <c r="J30" s="8">
        <f t="shared" si="10"/>
        <v>6.6555985926360126E-2</v>
      </c>
      <c r="K30" s="8">
        <f t="shared" si="11"/>
        <v>17.199118334666899</v>
      </c>
      <c r="L30" s="8">
        <f t="shared" si="11"/>
        <v>1.0555331103169696</v>
      </c>
      <c r="M30" s="8">
        <f t="shared" si="11"/>
        <v>1.1180187414618157</v>
      </c>
      <c r="N30" s="8">
        <f t="shared" si="11"/>
        <v>6.9488293145189381E-2</v>
      </c>
      <c r="O30" s="8">
        <f t="shared" si="11"/>
        <v>1.4218543731340454</v>
      </c>
      <c r="P30" s="1" t="s">
        <v>40</v>
      </c>
    </row>
    <row r="31" spans="1:16" x14ac:dyDescent="0.25">
      <c r="A31" s="1">
        <v>1</v>
      </c>
      <c r="B31" s="1" t="s">
        <v>11</v>
      </c>
      <c r="C31" s="1" t="s">
        <v>14</v>
      </c>
      <c r="D31" s="7" t="s">
        <v>23</v>
      </c>
      <c r="E31" s="7"/>
      <c r="F31" s="15">
        <v>1</v>
      </c>
      <c r="G31" s="8">
        <f t="shared" si="7"/>
        <v>1.0135624496257551</v>
      </c>
      <c r="H31" s="8">
        <f t="shared" si="8"/>
        <v>1.1052733838619324</v>
      </c>
      <c r="I31" s="8">
        <f t="shared" si="9"/>
        <v>1.1561842093190406</v>
      </c>
      <c r="J31" s="8">
        <f t="shared" si="10"/>
        <v>0.95176030053925786</v>
      </c>
      <c r="K31" s="8">
        <f t="shared" si="11"/>
        <v>1.0535016880952608</v>
      </c>
      <c r="L31" s="8">
        <f t="shared" si="11"/>
        <v>1.1819679019819547</v>
      </c>
      <c r="M31" s="8">
        <f t="shared" si="11"/>
        <v>1.6141025184657698</v>
      </c>
      <c r="N31" s="8">
        <f t="shared" si="11"/>
        <v>0.96970327158674885</v>
      </c>
      <c r="O31" s="8">
        <f t="shared" si="11"/>
        <v>1.2162733603295388</v>
      </c>
      <c r="P31" s="1" t="s">
        <v>40</v>
      </c>
    </row>
    <row r="32" spans="1:16" x14ac:dyDescent="0.25">
      <c r="A32" s="1"/>
      <c r="B32" s="1"/>
      <c r="C32" s="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"/>
    </row>
    <row r="33" spans="1:16" x14ac:dyDescent="0.25">
      <c r="A33" s="1">
        <v>1</v>
      </c>
      <c r="B33" s="4" t="s">
        <v>4</v>
      </c>
      <c r="C33" s="1"/>
      <c r="D33" s="7" t="s">
        <v>23</v>
      </c>
      <c r="E33" s="7"/>
      <c r="F33" s="7"/>
      <c r="G33" s="8">
        <f t="shared" ref="G33:J33" si="12">AVERAGE(G20:G23)</f>
        <v>0.99641149583975852</v>
      </c>
      <c r="H33" s="8">
        <f t="shared" si="12"/>
        <v>0.9964287100854925</v>
      </c>
      <c r="I33" s="8">
        <f t="shared" si="12"/>
        <v>1.019320738395028</v>
      </c>
      <c r="J33" s="8">
        <f t="shared" si="12"/>
        <v>1.0002064432614073</v>
      </c>
      <c r="K33" s="8">
        <f>AVERAGE(K20:K23)</f>
        <v>1.0721675269636171</v>
      </c>
      <c r="L33" s="8">
        <f t="shared" ref="L33:O33" si="13">AVERAGE(L20:L23)</f>
        <v>1.0459222765982801</v>
      </c>
      <c r="M33" s="8">
        <f t="shared" si="13"/>
        <v>1.1857063281739433</v>
      </c>
      <c r="N33" s="8">
        <f t="shared" si="13"/>
        <v>1.2166970916859989</v>
      </c>
      <c r="O33" s="8">
        <f t="shared" si="13"/>
        <v>0.83246715186926201</v>
      </c>
      <c r="P33" s="1" t="s">
        <v>29</v>
      </c>
    </row>
    <row r="34" spans="1:16" x14ac:dyDescent="0.25">
      <c r="A34" s="1">
        <v>1</v>
      </c>
      <c r="B34" s="1" t="s">
        <v>5</v>
      </c>
      <c r="C34" s="1"/>
      <c r="D34" s="7" t="s">
        <v>23</v>
      </c>
      <c r="E34" s="7"/>
      <c r="F34" s="7"/>
      <c r="G34" s="8">
        <f t="shared" ref="G34:J34" si="14">AVERAGE(G24:G28)</f>
        <v>1.2999719971861594</v>
      </c>
      <c r="H34" s="8">
        <f t="shared" si="14"/>
        <v>1.2029464280462161</v>
      </c>
      <c r="I34" s="8">
        <f t="shared" si="14"/>
        <v>1.3971087720756665</v>
      </c>
      <c r="J34" s="8">
        <f t="shared" si="14"/>
        <v>0.94289306620874724</v>
      </c>
      <c r="K34" s="8">
        <f>AVERAGE(K24:K28)</f>
        <v>1.0690339897445995</v>
      </c>
      <c r="L34" s="8">
        <f t="shared" ref="L34:O34" si="15">AVERAGE(L24:L28)</f>
        <v>1.106091797288556</v>
      </c>
      <c r="M34" s="8">
        <f t="shared" si="15"/>
        <v>1.1479934417379849</v>
      </c>
      <c r="N34" s="8">
        <f t="shared" si="15"/>
        <v>1.1854140174038403</v>
      </c>
      <c r="O34" s="8">
        <f t="shared" si="15"/>
        <v>1.5346729978474467</v>
      </c>
      <c r="P34" s="1" t="s">
        <v>29</v>
      </c>
    </row>
    <row r="35" spans="1:16" x14ac:dyDescent="0.25">
      <c r="A35" s="1">
        <v>1</v>
      </c>
      <c r="B35" s="1" t="s">
        <v>11</v>
      </c>
      <c r="C35" s="1"/>
      <c r="D35" s="7" t="s">
        <v>39</v>
      </c>
      <c r="E35" s="7"/>
      <c r="F35" s="7"/>
      <c r="G35" s="17">
        <f t="shared" ref="G35:J35" si="16">EXP(SUMPRODUCT(G16:G18,LN(G29:G31)))</f>
        <v>1.090808033605126</v>
      </c>
      <c r="H35" s="17">
        <f t="shared" si="16"/>
        <v>1.0700510530940799</v>
      </c>
      <c r="I35" s="17">
        <f t="shared" si="16"/>
        <v>0.93281816265295081</v>
      </c>
      <c r="J35" s="17">
        <f t="shared" si="16"/>
        <v>0.41769433973329928</v>
      </c>
      <c r="K35" s="17">
        <f>EXP(SUMPRODUCT(K16:K18,LN(K29:K31)))</f>
        <v>4.6700282458905873</v>
      </c>
      <c r="L35" s="17">
        <f t="shared" ref="L35:O35" si="17">EXP(SUMPRODUCT(L16:L18,LN(L29:L31)))</f>
        <v>1.0679502889700951</v>
      </c>
      <c r="M35" s="17">
        <f t="shared" si="17"/>
        <v>1.1548304769804263</v>
      </c>
      <c r="N35" s="17">
        <f t="shared" si="17"/>
        <v>0.25217202668767974</v>
      </c>
      <c r="O35" s="17">
        <f t="shared" si="17"/>
        <v>1.2191046866984943</v>
      </c>
      <c r="P35" s="1" t="s">
        <v>38</v>
      </c>
    </row>
    <row r="36" spans="1:16" x14ac:dyDescent="0.25">
      <c r="A36" s="1"/>
      <c r="B36" s="1"/>
      <c r="C36" s="1"/>
      <c r="D36" s="7"/>
      <c r="E36" s="7"/>
      <c r="F36" s="7"/>
      <c r="G36" s="7"/>
      <c r="H36" s="7"/>
      <c r="I36" s="7"/>
      <c r="J36" s="16"/>
      <c r="K36" s="13"/>
      <c r="L36" s="13"/>
      <c r="M36" s="13"/>
      <c r="N36" s="13"/>
      <c r="O36" s="13"/>
      <c r="P36" s="1"/>
    </row>
    <row r="37" spans="1:16" x14ac:dyDescent="0.25">
      <c r="A37" s="1">
        <v>1</v>
      </c>
      <c r="B37" s="1"/>
      <c r="C37" s="1" t="s">
        <v>35</v>
      </c>
      <c r="D37" s="7"/>
      <c r="E37" s="7"/>
      <c r="F37" s="7"/>
      <c r="G37" s="8">
        <v>0.5</v>
      </c>
      <c r="H37" s="8">
        <v>0.5</v>
      </c>
      <c r="I37" s="8">
        <v>0.5</v>
      </c>
      <c r="J37" s="8">
        <v>0.5</v>
      </c>
      <c r="K37" s="8">
        <v>0.5</v>
      </c>
      <c r="L37" s="8">
        <v>0.5</v>
      </c>
      <c r="M37" s="8">
        <v>0.5</v>
      </c>
      <c r="N37" s="8">
        <v>0.5</v>
      </c>
      <c r="O37" s="8">
        <v>0.5</v>
      </c>
      <c r="P37" s="1" t="s">
        <v>27</v>
      </c>
    </row>
    <row r="38" spans="1:16" x14ac:dyDescent="0.25">
      <c r="A38" s="1"/>
      <c r="B38" s="1"/>
      <c r="C38" s="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"/>
    </row>
    <row r="39" spans="1:16" x14ac:dyDescent="0.25">
      <c r="A39" s="1">
        <v>1</v>
      </c>
      <c r="B39" s="4" t="s">
        <v>24</v>
      </c>
      <c r="C39" s="1"/>
      <c r="D39" s="7" t="s">
        <v>28</v>
      </c>
      <c r="E39" s="7"/>
      <c r="F39" s="7"/>
      <c r="G39" s="8">
        <f t="shared" ref="G39:J39" si="18">G33/(G35*G37)</f>
        <v>1.8269236476864101</v>
      </c>
      <c r="H39" s="8">
        <f t="shared" si="18"/>
        <v>1.8623947094940816</v>
      </c>
      <c r="I39" s="8">
        <f t="shared" si="18"/>
        <v>2.1854650331765892</v>
      </c>
      <c r="J39" s="8">
        <f t="shared" si="18"/>
        <v>4.7891788234432191</v>
      </c>
      <c r="K39" s="8">
        <f>K33/(K35*K37)</f>
        <v>0.45916961119328381</v>
      </c>
      <c r="L39" s="8">
        <f>L33/(L35*L37)</f>
        <v>1.9587471203494717</v>
      </c>
      <c r="M39" s="8">
        <f>M33/(M35*M37)</f>
        <v>2.0534725257238606</v>
      </c>
      <c r="N39" s="8">
        <f>N33/(N35*N37)</f>
        <v>9.6497387729123769</v>
      </c>
      <c r="O39" s="8">
        <f>O33/(O35*O37)</f>
        <v>1.3657024879851776</v>
      </c>
      <c r="P39" s="1" t="s">
        <v>33</v>
      </c>
    </row>
    <row r="40" spans="1:16" x14ac:dyDescent="0.25">
      <c r="A40" s="1">
        <v>1</v>
      </c>
      <c r="B40" s="1" t="s">
        <v>25</v>
      </c>
      <c r="C40" s="1"/>
      <c r="D40" s="7" t="s">
        <v>28</v>
      </c>
      <c r="E40" s="7"/>
      <c r="F40" s="7"/>
      <c r="G40" s="8">
        <f t="shared" ref="G40:J40" si="19">G34/(G35*(1-G37))</f>
        <v>2.3835027926769947</v>
      </c>
      <c r="H40" s="8">
        <f t="shared" si="19"/>
        <v>2.248390718494909</v>
      </c>
      <c r="I40" s="8">
        <f t="shared" si="19"/>
        <v>2.9954579102582337</v>
      </c>
      <c r="J40" s="8">
        <f t="shared" si="19"/>
        <v>4.5147514654414085</v>
      </c>
      <c r="K40" s="8">
        <f>K34/(K35*(1-K37))</f>
        <v>0.45782763334902776</v>
      </c>
      <c r="L40" s="8">
        <f>L34/(L35*(1-L37))</f>
        <v>2.0714293702850974</v>
      </c>
      <c r="M40" s="8">
        <f>M34/(M35*(1-M37))</f>
        <v>1.9881592400292061</v>
      </c>
      <c r="N40" s="8">
        <f>N34/(N35*(1-N37))</f>
        <v>9.4016297761051835</v>
      </c>
      <c r="O40" s="8">
        <f>O34/(O35*(1-O37))</f>
        <v>2.517705024994294</v>
      </c>
      <c r="P40" s="1" t="s">
        <v>33</v>
      </c>
    </row>
    <row r="41" spans="1:16" x14ac:dyDescent="0.25">
      <c r="A41" s="1">
        <v>1</v>
      </c>
      <c r="B41" s="7" t="s">
        <v>26</v>
      </c>
      <c r="C41" s="1"/>
      <c r="D41" s="7" t="s">
        <v>28</v>
      </c>
      <c r="E41" s="7"/>
      <c r="F41" s="7"/>
      <c r="G41" s="8">
        <f t="shared" ref="G41:J41" si="20">AVERAGE(G39:G40)</f>
        <v>2.1052132201817022</v>
      </c>
      <c r="H41" s="8">
        <f t="shared" si="20"/>
        <v>2.0553927139944954</v>
      </c>
      <c r="I41" s="8">
        <f t="shared" si="20"/>
        <v>2.5904614717174113</v>
      </c>
      <c r="J41" s="8">
        <f t="shared" si="20"/>
        <v>4.6519651444423138</v>
      </c>
      <c r="K41" s="8">
        <f>AVERAGE(K39:K40)</f>
        <v>0.45849862227115579</v>
      </c>
      <c r="L41" s="8">
        <f>AVERAGE(L39:L40)</f>
        <v>2.0150882453172847</v>
      </c>
      <c r="M41" s="8">
        <f>AVERAGE(M39:M40)</f>
        <v>2.0208158828765335</v>
      </c>
      <c r="N41" s="8">
        <f>AVERAGE(N39:N40)</f>
        <v>9.5256842745087802</v>
      </c>
      <c r="O41" s="8">
        <f>AVERAGE(O39:O40)</f>
        <v>1.9417037564897357</v>
      </c>
      <c r="P41" s="1" t="s">
        <v>33</v>
      </c>
    </row>
    <row r="42" spans="1:1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>
        <v>1</v>
      </c>
      <c r="B43" s="4" t="s">
        <v>24</v>
      </c>
      <c r="C43" s="1"/>
      <c r="D43" s="1" t="s">
        <v>34</v>
      </c>
      <c r="E43" s="1"/>
      <c r="F43" s="1"/>
      <c r="G43" s="12"/>
      <c r="H43" s="12">
        <f t="shared" ref="H43:K45" si="21">((H39/G39)-1)</f>
        <v>1.9415733028904425E-2</v>
      </c>
      <c r="I43" s="12">
        <f t="shared" si="21"/>
        <v>0.17347038306947815</v>
      </c>
      <c r="J43" s="12">
        <f t="shared" si="21"/>
        <v>1.1913774646314579</v>
      </c>
      <c r="K43" s="12">
        <f t="shared" si="21"/>
        <v>-0.90412351926688761</v>
      </c>
      <c r="L43" s="12">
        <f>((L39/K39)-1)</f>
        <v>3.2658465904551175</v>
      </c>
      <c r="M43" s="12">
        <f t="shared" ref="M43:O43" si="22">((M39/L39)-1)</f>
        <v>4.836020147281106E-2</v>
      </c>
      <c r="N43" s="12">
        <f t="shared" si="22"/>
        <v>3.6992295499599095</v>
      </c>
      <c r="O43" s="12">
        <f t="shared" si="22"/>
        <v>-0.85847259494538664</v>
      </c>
      <c r="P43" s="1" t="s">
        <v>32</v>
      </c>
    </row>
    <row r="44" spans="1:16" x14ac:dyDescent="0.25">
      <c r="A44" s="1">
        <v>1</v>
      </c>
      <c r="B44" s="1" t="s">
        <v>25</v>
      </c>
      <c r="C44" s="1"/>
      <c r="D44" s="1" t="s">
        <v>34</v>
      </c>
      <c r="E44" s="1"/>
      <c r="F44" s="1"/>
      <c r="G44" s="1"/>
      <c r="H44" s="12">
        <f t="shared" si="21"/>
        <v>-5.6686350272884156E-2</v>
      </c>
      <c r="I44" s="12">
        <f t="shared" si="21"/>
        <v>0.33226751276727273</v>
      </c>
      <c r="J44" s="12">
        <f t="shared" si="21"/>
        <v>0.50719909967027332</v>
      </c>
      <c r="K44" s="12">
        <f t="shared" si="21"/>
        <v>-0.8985929487251928</v>
      </c>
      <c r="L44" s="12">
        <f t="shared" ref="L44:O45" si="23">((L40/K40)-1)</f>
        <v>3.5244743204609721</v>
      </c>
      <c r="M44" s="12">
        <f t="shared" si="23"/>
        <v>-4.0199357723903817E-2</v>
      </c>
      <c r="N44" s="12">
        <f t="shared" si="23"/>
        <v>3.728811247517112</v>
      </c>
      <c r="O44" s="12">
        <f t="shared" si="23"/>
        <v>-0.73220547022674776</v>
      </c>
      <c r="P44" s="1" t="s">
        <v>32</v>
      </c>
    </row>
    <row r="45" spans="1:16" x14ac:dyDescent="0.25">
      <c r="A45" s="1">
        <v>1</v>
      </c>
      <c r="B45" s="7" t="s">
        <v>26</v>
      </c>
      <c r="C45" s="1"/>
      <c r="D45" s="1" t="s">
        <v>34</v>
      </c>
      <c r="E45" s="1"/>
      <c r="F45" s="1"/>
      <c r="G45" s="1"/>
      <c r="H45" s="12">
        <f t="shared" si="21"/>
        <v>-2.3665301789671855E-2</v>
      </c>
      <c r="I45" s="12">
        <f t="shared" si="21"/>
        <v>0.26032434292474038</v>
      </c>
      <c r="J45" s="12">
        <f t="shared" si="21"/>
        <v>0.79580557179959799</v>
      </c>
      <c r="K45" s="12">
        <f t="shared" si="21"/>
        <v>-0.90143979844326161</v>
      </c>
      <c r="L45" s="12">
        <f t="shared" si="23"/>
        <v>3.3949712113323711</v>
      </c>
      <c r="M45" s="12">
        <f t="shared" si="23"/>
        <v>2.8423755498345749E-3</v>
      </c>
      <c r="N45" s="12">
        <f t="shared" si="23"/>
        <v>3.7137813767325651</v>
      </c>
      <c r="O45" s="12">
        <f t="shared" si="23"/>
        <v>-0.79616123099042513</v>
      </c>
      <c r="P45" s="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"/>
  <sheetViews>
    <sheetView workbookViewId="0">
      <selection activeCell="F12" sqref="F12"/>
    </sheetView>
  </sheetViews>
  <sheetFormatPr defaultRowHeight="15" x14ac:dyDescent="0.25"/>
  <cols>
    <col min="2" max="2" width="47" customWidth="1"/>
    <col min="3" max="3" width="19.5703125" customWidth="1"/>
    <col min="4" max="4" width="26" customWidth="1"/>
    <col min="5" max="5" width="24.85546875" customWidth="1"/>
  </cols>
  <sheetData>
    <row r="1" spans="1:8" x14ac:dyDescent="0.25">
      <c r="A1" s="21" t="s">
        <v>279</v>
      </c>
      <c r="B1" s="22" t="s">
        <v>280</v>
      </c>
      <c r="C1" s="22" t="s">
        <v>281</v>
      </c>
      <c r="D1" s="22" t="s">
        <v>283</v>
      </c>
      <c r="E1" s="23" t="s">
        <v>282</v>
      </c>
    </row>
    <row r="2" spans="1:8" x14ac:dyDescent="0.25">
      <c r="A2" s="19">
        <v>1</v>
      </c>
      <c r="B2" s="20" t="s">
        <v>56</v>
      </c>
      <c r="C2" s="20" t="s">
        <v>57</v>
      </c>
      <c r="D2" s="20" t="s">
        <v>58</v>
      </c>
      <c r="E2" s="20" t="s">
        <v>59</v>
      </c>
      <c r="G2" s="18"/>
      <c r="H2" s="24" t="s">
        <v>284</v>
      </c>
    </row>
    <row r="3" spans="1:8" x14ac:dyDescent="0.25">
      <c r="A3" s="19">
        <v>2</v>
      </c>
      <c r="B3" s="20" t="s">
        <v>60</v>
      </c>
      <c r="C3" s="20"/>
      <c r="D3" s="20" t="s">
        <v>58</v>
      </c>
      <c r="E3" s="20" t="s">
        <v>59</v>
      </c>
      <c r="G3" s="25"/>
      <c r="H3" s="25" t="s">
        <v>285</v>
      </c>
    </row>
    <row r="4" spans="1:8" x14ac:dyDescent="0.25">
      <c r="A4" s="19">
        <v>3</v>
      </c>
      <c r="B4" s="20" t="s">
        <v>61</v>
      </c>
      <c r="C4" s="20" t="s">
        <v>62</v>
      </c>
      <c r="D4" s="20" t="s">
        <v>58</v>
      </c>
      <c r="E4" s="20" t="s">
        <v>63</v>
      </c>
    </row>
    <row r="5" spans="1:8" x14ac:dyDescent="0.25">
      <c r="A5" s="19">
        <v>4</v>
      </c>
      <c r="B5" s="20" t="s">
        <v>64</v>
      </c>
      <c r="C5" s="20" t="s">
        <v>65</v>
      </c>
      <c r="D5" s="20" t="s">
        <v>58</v>
      </c>
      <c r="E5" s="20" t="s">
        <v>63</v>
      </c>
    </row>
    <row r="6" spans="1:8" x14ac:dyDescent="0.25">
      <c r="A6" s="19">
        <v>5</v>
      </c>
      <c r="B6" s="20" t="s">
        <v>66</v>
      </c>
      <c r="C6" s="20" t="s">
        <v>67</v>
      </c>
      <c r="D6" s="20" t="s">
        <v>58</v>
      </c>
      <c r="E6" s="20" t="s">
        <v>63</v>
      </c>
    </row>
    <row r="7" spans="1:8" x14ac:dyDescent="0.25">
      <c r="A7" s="19">
        <v>6</v>
      </c>
      <c r="B7" s="20" t="s">
        <v>68</v>
      </c>
      <c r="C7" s="20" t="s">
        <v>69</v>
      </c>
      <c r="D7" s="20" t="s">
        <v>58</v>
      </c>
      <c r="E7" s="20" t="s">
        <v>63</v>
      </c>
    </row>
    <row r="8" spans="1:8" x14ac:dyDescent="0.25">
      <c r="A8" s="19">
        <v>7</v>
      </c>
      <c r="B8" s="20" t="s">
        <v>70</v>
      </c>
      <c r="C8" s="20" t="s">
        <v>71</v>
      </c>
      <c r="D8" s="20" t="s">
        <v>58</v>
      </c>
      <c r="E8" s="20" t="s">
        <v>63</v>
      </c>
    </row>
    <row r="9" spans="1:8" x14ac:dyDescent="0.25">
      <c r="A9" s="19">
        <v>8</v>
      </c>
      <c r="B9" s="20" t="s">
        <v>72</v>
      </c>
      <c r="C9" s="20" t="s">
        <v>73</v>
      </c>
      <c r="D9" s="20" t="s">
        <v>58</v>
      </c>
      <c r="E9" s="20" t="s">
        <v>63</v>
      </c>
    </row>
    <row r="10" spans="1:8" x14ac:dyDescent="0.25">
      <c r="A10" s="26">
        <v>9</v>
      </c>
      <c r="B10" s="27" t="s">
        <v>74</v>
      </c>
      <c r="C10" s="27"/>
      <c r="D10" s="27" t="s">
        <v>75</v>
      </c>
      <c r="E10" s="27" t="s">
        <v>76</v>
      </c>
    </row>
    <row r="11" spans="1:8" x14ac:dyDescent="0.25">
      <c r="A11" s="26">
        <v>10</v>
      </c>
      <c r="B11" s="27" t="s">
        <v>77</v>
      </c>
      <c r="C11" s="27"/>
      <c r="D11" s="27" t="s">
        <v>75</v>
      </c>
      <c r="E11" s="27" t="s">
        <v>76</v>
      </c>
    </row>
    <row r="12" spans="1:8" x14ac:dyDescent="0.25">
      <c r="A12" s="26">
        <v>11</v>
      </c>
      <c r="B12" s="27" t="s">
        <v>78</v>
      </c>
      <c r="C12" s="27"/>
      <c r="D12" s="27" t="s">
        <v>75</v>
      </c>
      <c r="E12" s="27" t="s">
        <v>76</v>
      </c>
    </row>
    <row r="13" spans="1:8" x14ac:dyDescent="0.25">
      <c r="A13" s="26">
        <v>12</v>
      </c>
      <c r="B13" s="27" t="s">
        <v>79</v>
      </c>
      <c r="C13" s="27" t="s">
        <v>80</v>
      </c>
      <c r="D13" s="27" t="s">
        <v>75</v>
      </c>
      <c r="E13" s="27" t="s">
        <v>76</v>
      </c>
    </row>
    <row r="14" spans="1:8" x14ac:dyDescent="0.25">
      <c r="A14" s="26">
        <v>13</v>
      </c>
      <c r="B14" s="27" t="s">
        <v>81</v>
      </c>
      <c r="C14" s="27"/>
      <c r="D14" s="27" t="s">
        <v>75</v>
      </c>
      <c r="E14" s="27" t="s">
        <v>76</v>
      </c>
    </row>
    <row r="15" spans="1:8" x14ac:dyDescent="0.25">
      <c r="A15" s="26">
        <v>14</v>
      </c>
      <c r="B15" s="27" t="s">
        <v>82</v>
      </c>
      <c r="C15" s="27" t="s">
        <v>83</v>
      </c>
      <c r="D15" s="27" t="s">
        <v>75</v>
      </c>
      <c r="E15" s="27" t="s">
        <v>76</v>
      </c>
    </row>
    <row r="16" spans="1:8" x14ac:dyDescent="0.25">
      <c r="A16" s="26">
        <v>15</v>
      </c>
      <c r="B16" s="27" t="s">
        <v>84</v>
      </c>
      <c r="C16" s="27" t="s">
        <v>85</v>
      </c>
      <c r="D16" s="27" t="s">
        <v>75</v>
      </c>
      <c r="E16" s="27" t="s">
        <v>76</v>
      </c>
    </row>
    <row r="17" spans="1:5" x14ac:dyDescent="0.25">
      <c r="A17" s="26">
        <v>16</v>
      </c>
      <c r="B17" s="27" t="s">
        <v>86</v>
      </c>
      <c r="C17" s="27" t="s">
        <v>87</v>
      </c>
      <c r="D17" s="27" t="s">
        <v>75</v>
      </c>
      <c r="E17" s="27" t="s">
        <v>76</v>
      </c>
    </row>
    <row r="18" spans="1:5" x14ac:dyDescent="0.25">
      <c r="A18" s="26">
        <v>17</v>
      </c>
      <c r="B18" s="27" t="s">
        <v>88</v>
      </c>
      <c r="C18" s="27" t="s">
        <v>89</v>
      </c>
      <c r="D18" s="27" t="s">
        <v>75</v>
      </c>
      <c r="E18" s="27" t="s">
        <v>76</v>
      </c>
    </row>
    <row r="19" spans="1:5" x14ac:dyDescent="0.25">
      <c r="A19" s="26">
        <v>18</v>
      </c>
      <c r="B19" s="27" t="s">
        <v>90</v>
      </c>
      <c r="C19" s="27"/>
      <c r="D19" s="27" t="s">
        <v>75</v>
      </c>
      <c r="E19" s="27" t="s">
        <v>76</v>
      </c>
    </row>
    <row r="20" spans="1:5" x14ac:dyDescent="0.25">
      <c r="A20" s="26">
        <v>19</v>
      </c>
      <c r="B20" s="27" t="s">
        <v>91</v>
      </c>
      <c r="C20" s="27"/>
      <c r="D20" s="27" t="s">
        <v>75</v>
      </c>
      <c r="E20" s="27" t="s">
        <v>76</v>
      </c>
    </row>
    <row r="21" spans="1:5" x14ac:dyDescent="0.25">
      <c r="A21" s="26">
        <v>20</v>
      </c>
      <c r="B21" s="27" t="s">
        <v>92</v>
      </c>
      <c r="C21" s="27"/>
      <c r="D21" s="27" t="s">
        <v>75</v>
      </c>
      <c r="E21" s="27" t="s">
        <v>76</v>
      </c>
    </row>
    <row r="22" spans="1:5" x14ac:dyDescent="0.25">
      <c r="A22" s="26">
        <v>21</v>
      </c>
      <c r="B22" s="27" t="s">
        <v>93</v>
      </c>
      <c r="C22" s="27" t="s">
        <v>94</v>
      </c>
      <c r="D22" s="27" t="s">
        <v>75</v>
      </c>
      <c r="E22" s="27" t="s">
        <v>76</v>
      </c>
    </row>
    <row r="23" spans="1:5" x14ac:dyDescent="0.25">
      <c r="A23" s="26">
        <v>22</v>
      </c>
      <c r="B23" s="27" t="s">
        <v>95</v>
      </c>
      <c r="C23" s="27" t="s">
        <v>96</v>
      </c>
      <c r="D23" s="27" t="s">
        <v>75</v>
      </c>
      <c r="E23" s="27" t="s">
        <v>76</v>
      </c>
    </row>
    <row r="24" spans="1:5" x14ac:dyDescent="0.25">
      <c r="A24" s="26">
        <v>23</v>
      </c>
      <c r="B24" s="27" t="s">
        <v>97</v>
      </c>
      <c r="C24" s="27"/>
      <c r="D24" s="27" t="s">
        <v>75</v>
      </c>
      <c r="E24" s="27" t="s">
        <v>76</v>
      </c>
    </row>
    <row r="25" spans="1:5" x14ac:dyDescent="0.25">
      <c r="A25" s="26">
        <v>24</v>
      </c>
      <c r="B25" s="27" t="s">
        <v>98</v>
      </c>
      <c r="C25" s="27"/>
      <c r="D25" s="27" t="s">
        <v>75</v>
      </c>
      <c r="E25" s="27" t="s">
        <v>76</v>
      </c>
    </row>
    <row r="26" spans="1:5" x14ac:dyDescent="0.25">
      <c r="A26" s="26">
        <v>25</v>
      </c>
      <c r="B26" s="27" t="s">
        <v>99</v>
      </c>
      <c r="C26" s="27" t="s">
        <v>99</v>
      </c>
      <c r="D26" s="27" t="s">
        <v>75</v>
      </c>
      <c r="E26" s="27" t="s">
        <v>76</v>
      </c>
    </row>
    <row r="27" spans="1:5" x14ac:dyDescent="0.25">
      <c r="A27" s="26">
        <v>26</v>
      </c>
      <c r="B27" s="27" t="s">
        <v>100</v>
      </c>
      <c r="C27" s="27"/>
      <c r="D27" s="27" t="s">
        <v>75</v>
      </c>
      <c r="E27" s="27" t="s">
        <v>76</v>
      </c>
    </row>
    <row r="28" spans="1:5" x14ac:dyDescent="0.25">
      <c r="A28" s="26">
        <v>27</v>
      </c>
      <c r="B28" s="27" t="s">
        <v>101</v>
      </c>
      <c r="C28" s="27" t="s">
        <v>102</v>
      </c>
      <c r="D28" s="27" t="s">
        <v>75</v>
      </c>
      <c r="E28" s="27" t="s">
        <v>76</v>
      </c>
    </row>
    <row r="29" spans="1:5" x14ac:dyDescent="0.25">
      <c r="A29" s="26">
        <v>28</v>
      </c>
      <c r="B29" s="27" t="s">
        <v>103</v>
      </c>
      <c r="C29" s="27" t="s">
        <v>104</v>
      </c>
      <c r="D29" s="27" t="s">
        <v>75</v>
      </c>
      <c r="E29" s="27" t="s">
        <v>76</v>
      </c>
    </row>
    <row r="30" spans="1:5" x14ac:dyDescent="0.25">
      <c r="A30" s="26">
        <v>29</v>
      </c>
      <c r="B30" s="27" t="s">
        <v>105</v>
      </c>
      <c r="C30" s="27" t="s">
        <v>106</v>
      </c>
      <c r="D30" s="27" t="s">
        <v>75</v>
      </c>
      <c r="E30" s="27" t="s">
        <v>76</v>
      </c>
    </row>
    <row r="31" spans="1:5" x14ac:dyDescent="0.25">
      <c r="A31" s="26">
        <v>30</v>
      </c>
      <c r="B31" s="27" t="s">
        <v>107</v>
      </c>
      <c r="C31" s="27"/>
      <c r="D31" s="27" t="s">
        <v>75</v>
      </c>
      <c r="E31" s="27" t="s">
        <v>76</v>
      </c>
    </row>
    <row r="32" spans="1:5" x14ac:dyDescent="0.25">
      <c r="A32" s="26">
        <v>31</v>
      </c>
      <c r="B32" s="27" t="s">
        <v>108</v>
      </c>
      <c r="C32" s="27" t="s">
        <v>109</v>
      </c>
      <c r="D32" s="27" t="s">
        <v>75</v>
      </c>
      <c r="E32" s="27" t="s">
        <v>76</v>
      </c>
    </row>
    <row r="33" spans="1:5" x14ac:dyDescent="0.25">
      <c r="A33" s="26">
        <v>32</v>
      </c>
      <c r="B33" s="27" t="s">
        <v>110</v>
      </c>
      <c r="C33" s="27"/>
      <c r="D33" s="27" t="s">
        <v>75</v>
      </c>
      <c r="E33" s="27" t="s">
        <v>76</v>
      </c>
    </row>
    <row r="34" spans="1:5" x14ac:dyDescent="0.25">
      <c r="A34" s="26">
        <v>33</v>
      </c>
      <c r="B34" s="27" t="s">
        <v>111</v>
      </c>
      <c r="C34" s="27" t="s">
        <v>112</v>
      </c>
      <c r="D34" s="27" t="s">
        <v>75</v>
      </c>
      <c r="E34" s="27" t="s">
        <v>76</v>
      </c>
    </row>
    <row r="35" spans="1:5" x14ac:dyDescent="0.25">
      <c r="A35" s="26">
        <v>34</v>
      </c>
      <c r="B35" s="27" t="s">
        <v>113</v>
      </c>
      <c r="C35" s="27"/>
      <c r="D35" s="27" t="s">
        <v>75</v>
      </c>
      <c r="E35" s="27" t="s">
        <v>76</v>
      </c>
    </row>
    <row r="36" spans="1:5" x14ac:dyDescent="0.25">
      <c r="A36" s="26">
        <v>35</v>
      </c>
      <c r="B36" s="27" t="s">
        <v>114</v>
      </c>
      <c r="C36" s="27"/>
      <c r="D36" s="27" t="s">
        <v>75</v>
      </c>
      <c r="E36" s="27" t="s">
        <v>76</v>
      </c>
    </row>
    <row r="37" spans="1:5" x14ac:dyDescent="0.25">
      <c r="A37" s="26">
        <v>36</v>
      </c>
      <c r="B37" s="27" t="s">
        <v>115</v>
      </c>
      <c r="C37" s="27"/>
      <c r="D37" s="27" t="s">
        <v>75</v>
      </c>
      <c r="E37" s="27" t="s">
        <v>76</v>
      </c>
    </row>
    <row r="38" spans="1:5" x14ac:dyDescent="0.25">
      <c r="A38" s="26">
        <v>37</v>
      </c>
      <c r="B38" s="27" t="s">
        <v>116</v>
      </c>
      <c r="C38" s="27" t="s">
        <v>117</v>
      </c>
      <c r="D38" s="27" t="s">
        <v>75</v>
      </c>
      <c r="E38" s="27" t="s">
        <v>76</v>
      </c>
    </row>
    <row r="39" spans="1:5" x14ac:dyDescent="0.25">
      <c r="A39" s="26">
        <v>38</v>
      </c>
      <c r="B39" s="27" t="s">
        <v>118</v>
      </c>
      <c r="C39" s="27" t="s">
        <v>119</v>
      </c>
      <c r="D39" s="27" t="s">
        <v>75</v>
      </c>
      <c r="E39" s="27" t="s">
        <v>59</v>
      </c>
    </row>
    <row r="40" spans="1:5" x14ac:dyDescent="0.25">
      <c r="A40" s="26">
        <v>39</v>
      </c>
      <c r="B40" s="27" t="s">
        <v>120</v>
      </c>
      <c r="C40" s="27" t="s">
        <v>121</v>
      </c>
      <c r="D40" s="27" t="s">
        <v>75</v>
      </c>
      <c r="E40" s="27" t="s">
        <v>59</v>
      </c>
    </row>
    <row r="41" spans="1:5" x14ac:dyDescent="0.25">
      <c r="A41" s="26">
        <v>40</v>
      </c>
      <c r="B41" s="27" t="s">
        <v>122</v>
      </c>
      <c r="C41" s="27" t="s">
        <v>122</v>
      </c>
      <c r="D41" s="27" t="s">
        <v>75</v>
      </c>
      <c r="E41" s="27" t="s">
        <v>59</v>
      </c>
    </row>
    <row r="42" spans="1:5" x14ac:dyDescent="0.25">
      <c r="A42" s="26">
        <v>41</v>
      </c>
      <c r="B42" s="27" t="s">
        <v>123</v>
      </c>
      <c r="C42" s="27" t="s">
        <v>124</v>
      </c>
      <c r="D42" s="27" t="s">
        <v>75</v>
      </c>
      <c r="E42" s="27" t="s">
        <v>59</v>
      </c>
    </row>
    <row r="43" spans="1:5" x14ac:dyDescent="0.25">
      <c r="A43" s="26">
        <v>42</v>
      </c>
      <c r="B43" s="27" t="s">
        <v>125</v>
      </c>
      <c r="C43" s="27" t="s">
        <v>126</v>
      </c>
      <c r="D43" s="27" t="s">
        <v>75</v>
      </c>
      <c r="E43" s="27" t="s">
        <v>59</v>
      </c>
    </row>
    <row r="44" spans="1:5" x14ac:dyDescent="0.25">
      <c r="A44" s="26">
        <v>43</v>
      </c>
      <c r="B44" s="27" t="s">
        <v>127</v>
      </c>
      <c r="C44" s="27" t="s">
        <v>128</v>
      </c>
      <c r="D44" s="27" t="s">
        <v>75</v>
      </c>
      <c r="E44" s="27" t="s">
        <v>59</v>
      </c>
    </row>
    <row r="45" spans="1:5" x14ac:dyDescent="0.25">
      <c r="A45" s="26">
        <v>44</v>
      </c>
      <c r="B45" s="27" t="s">
        <v>129</v>
      </c>
      <c r="C45" s="27"/>
      <c r="D45" s="27" t="s">
        <v>75</v>
      </c>
      <c r="E45" s="27" t="s">
        <v>59</v>
      </c>
    </row>
    <row r="46" spans="1:5" x14ac:dyDescent="0.25">
      <c r="A46" s="26">
        <v>45</v>
      </c>
      <c r="B46" s="27" t="s">
        <v>130</v>
      </c>
      <c r="C46" s="27" t="s">
        <v>131</v>
      </c>
      <c r="D46" s="27" t="s">
        <v>75</v>
      </c>
      <c r="E46" s="27" t="s">
        <v>132</v>
      </c>
    </row>
    <row r="47" spans="1:5" x14ac:dyDescent="0.25">
      <c r="A47" s="26">
        <v>46</v>
      </c>
      <c r="B47" s="27" t="s">
        <v>133</v>
      </c>
      <c r="C47" s="27" t="s">
        <v>134</v>
      </c>
      <c r="D47" s="27" t="s">
        <v>75</v>
      </c>
      <c r="E47" s="27" t="s">
        <v>132</v>
      </c>
    </row>
    <row r="48" spans="1:5" x14ac:dyDescent="0.25">
      <c r="A48" s="26">
        <v>47</v>
      </c>
      <c r="B48" s="27" t="s">
        <v>135</v>
      </c>
      <c r="C48" s="27" t="s">
        <v>136</v>
      </c>
      <c r="D48" s="27" t="s">
        <v>75</v>
      </c>
      <c r="E48" s="27" t="s">
        <v>132</v>
      </c>
    </row>
    <row r="49" spans="1:5" x14ac:dyDescent="0.25">
      <c r="A49" s="26">
        <v>48</v>
      </c>
      <c r="B49" s="27" t="s">
        <v>137</v>
      </c>
      <c r="C49" s="27" t="s">
        <v>138</v>
      </c>
      <c r="D49" s="27" t="s">
        <v>75</v>
      </c>
      <c r="E49" s="27" t="s">
        <v>132</v>
      </c>
    </row>
    <row r="50" spans="1:5" x14ac:dyDescent="0.25">
      <c r="A50" s="26">
        <v>49</v>
      </c>
      <c r="B50" s="27" t="s">
        <v>139</v>
      </c>
      <c r="C50" s="27" t="s">
        <v>140</v>
      </c>
      <c r="D50" s="27" t="s">
        <v>75</v>
      </c>
      <c r="E50" s="27" t="s">
        <v>132</v>
      </c>
    </row>
    <row r="51" spans="1:5" x14ac:dyDescent="0.25">
      <c r="A51" s="26">
        <v>50</v>
      </c>
      <c r="B51" s="27" t="s">
        <v>141</v>
      </c>
      <c r="C51" s="27" t="s">
        <v>142</v>
      </c>
      <c r="D51" s="27" t="s">
        <v>75</v>
      </c>
      <c r="E51" s="27" t="s">
        <v>132</v>
      </c>
    </row>
    <row r="52" spans="1:5" x14ac:dyDescent="0.25">
      <c r="A52" s="26">
        <v>51</v>
      </c>
      <c r="B52" s="27" t="s">
        <v>143</v>
      </c>
      <c r="C52" s="27" t="s">
        <v>144</v>
      </c>
      <c r="D52" s="27" t="s">
        <v>75</v>
      </c>
      <c r="E52" s="27" t="s">
        <v>132</v>
      </c>
    </row>
    <row r="53" spans="1:5" x14ac:dyDescent="0.25">
      <c r="A53" s="26">
        <v>52</v>
      </c>
      <c r="B53" s="27" t="s">
        <v>145</v>
      </c>
      <c r="C53" s="27" t="s">
        <v>146</v>
      </c>
      <c r="D53" s="27" t="s">
        <v>75</v>
      </c>
      <c r="E53" s="27" t="s">
        <v>132</v>
      </c>
    </row>
    <row r="54" spans="1:5" x14ac:dyDescent="0.25">
      <c r="A54" s="26">
        <v>53</v>
      </c>
      <c r="B54" s="27" t="s">
        <v>147</v>
      </c>
      <c r="C54" s="27"/>
      <c r="D54" s="27" t="s">
        <v>75</v>
      </c>
      <c r="E54" s="27" t="s">
        <v>132</v>
      </c>
    </row>
    <row r="55" spans="1:5" x14ac:dyDescent="0.25">
      <c r="A55" s="26">
        <v>54</v>
      </c>
      <c r="B55" s="27" t="s">
        <v>148</v>
      </c>
      <c r="C55" s="27" t="s">
        <v>148</v>
      </c>
      <c r="D55" s="27" t="s">
        <v>75</v>
      </c>
      <c r="E55" s="27" t="s">
        <v>132</v>
      </c>
    </row>
    <row r="56" spans="1:5" x14ac:dyDescent="0.25">
      <c r="A56" s="26">
        <v>55</v>
      </c>
      <c r="B56" s="27" t="s">
        <v>149</v>
      </c>
      <c r="C56" s="27" t="s">
        <v>150</v>
      </c>
      <c r="D56" s="27" t="s">
        <v>75</v>
      </c>
      <c r="E56" s="27" t="s">
        <v>132</v>
      </c>
    </row>
    <row r="57" spans="1:5" x14ac:dyDescent="0.25">
      <c r="A57" s="26">
        <v>56</v>
      </c>
      <c r="B57" s="27" t="s">
        <v>151</v>
      </c>
      <c r="C57" s="27" t="s">
        <v>152</v>
      </c>
      <c r="D57" s="27" t="s">
        <v>75</v>
      </c>
      <c r="E57" s="27" t="s">
        <v>132</v>
      </c>
    </row>
    <row r="58" spans="1:5" x14ac:dyDescent="0.25">
      <c r="A58" s="26">
        <v>57</v>
      </c>
      <c r="B58" s="27" t="s">
        <v>153</v>
      </c>
      <c r="C58" s="27"/>
      <c r="D58" s="27" t="s">
        <v>75</v>
      </c>
      <c r="E58" s="27" t="s">
        <v>132</v>
      </c>
    </row>
    <row r="59" spans="1:5" x14ac:dyDescent="0.25">
      <c r="A59" s="26">
        <v>58</v>
      </c>
      <c r="B59" s="27" t="s">
        <v>154</v>
      </c>
      <c r="C59" s="27"/>
      <c r="D59" s="27" t="s">
        <v>75</v>
      </c>
      <c r="E59" s="27" t="s">
        <v>132</v>
      </c>
    </row>
    <row r="60" spans="1:5" x14ac:dyDescent="0.25">
      <c r="A60" s="26">
        <v>59</v>
      </c>
      <c r="B60" s="27" t="s">
        <v>155</v>
      </c>
      <c r="C60" s="27" t="s">
        <v>156</v>
      </c>
      <c r="D60" s="27" t="s">
        <v>75</v>
      </c>
      <c r="E60" s="27" t="s">
        <v>132</v>
      </c>
    </row>
    <row r="61" spans="1:5" x14ac:dyDescent="0.25">
      <c r="A61" s="26">
        <v>60</v>
      </c>
      <c r="B61" s="27" t="s">
        <v>157</v>
      </c>
      <c r="C61" s="27" t="s">
        <v>158</v>
      </c>
      <c r="D61" s="27" t="s">
        <v>75</v>
      </c>
      <c r="E61" s="27" t="s">
        <v>132</v>
      </c>
    </row>
    <row r="62" spans="1:5" x14ac:dyDescent="0.25">
      <c r="A62" s="26">
        <v>61</v>
      </c>
      <c r="B62" s="27" t="s">
        <v>159</v>
      </c>
      <c r="C62" s="27" t="s">
        <v>159</v>
      </c>
      <c r="D62" s="27" t="s">
        <v>75</v>
      </c>
      <c r="E62" s="27" t="s">
        <v>132</v>
      </c>
    </row>
    <row r="63" spans="1:5" x14ac:dyDescent="0.25">
      <c r="A63" s="26">
        <v>62</v>
      </c>
      <c r="B63" s="27" t="s">
        <v>160</v>
      </c>
      <c r="C63" s="27"/>
      <c r="D63" s="27" t="s">
        <v>75</v>
      </c>
      <c r="E63" s="27" t="s">
        <v>132</v>
      </c>
    </row>
    <row r="64" spans="1:5" x14ac:dyDescent="0.25">
      <c r="A64" s="26">
        <v>63</v>
      </c>
      <c r="B64" s="27" t="s">
        <v>161</v>
      </c>
      <c r="C64" s="27"/>
      <c r="D64" s="27" t="s">
        <v>75</v>
      </c>
      <c r="E64" s="27" t="s">
        <v>132</v>
      </c>
    </row>
    <row r="65" spans="1:5" x14ac:dyDescent="0.25">
      <c r="A65" s="26">
        <v>64</v>
      </c>
      <c r="B65" s="27" t="s">
        <v>162</v>
      </c>
      <c r="C65" s="27"/>
      <c r="D65" s="27" t="s">
        <v>75</v>
      </c>
      <c r="E65" s="27" t="s">
        <v>132</v>
      </c>
    </row>
    <row r="66" spans="1:5" x14ac:dyDescent="0.25">
      <c r="A66" s="26">
        <v>65</v>
      </c>
      <c r="B66" s="27" t="s">
        <v>163</v>
      </c>
      <c r="C66" s="27" t="s">
        <v>164</v>
      </c>
      <c r="D66" s="27" t="s">
        <v>75</v>
      </c>
      <c r="E66" s="27" t="s">
        <v>132</v>
      </c>
    </row>
    <row r="67" spans="1:5" x14ac:dyDescent="0.25">
      <c r="A67" s="26">
        <v>66</v>
      </c>
      <c r="B67" s="27" t="s">
        <v>165</v>
      </c>
      <c r="C67" s="27" t="s">
        <v>166</v>
      </c>
      <c r="D67" s="27" t="s">
        <v>75</v>
      </c>
      <c r="E67" s="27" t="s">
        <v>132</v>
      </c>
    </row>
    <row r="68" spans="1:5" x14ac:dyDescent="0.25">
      <c r="A68" s="26">
        <v>67</v>
      </c>
      <c r="B68" s="27" t="s">
        <v>167</v>
      </c>
      <c r="C68" s="27"/>
      <c r="D68" s="27" t="s">
        <v>75</v>
      </c>
      <c r="E68" s="27" t="s">
        <v>132</v>
      </c>
    </row>
    <row r="69" spans="1:5" x14ac:dyDescent="0.25">
      <c r="A69" s="26">
        <v>68</v>
      </c>
      <c r="B69" s="27" t="s">
        <v>168</v>
      </c>
      <c r="C69" s="27"/>
      <c r="D69" s="27" t="s">
        <v>75</v>
      </c>
      <c r="E69" s="27" t="s">
        <v>132</v>
      </c>
    </row>
    <row r="70" spans="1:5" x14ac:dyDescent="0.25">
      <c r="A70" s="26">
        <v>69</v>
      </c>
      <c r="B70" s="27" t="s">
        <v>169</v>
      </c>
      <c r="C70" s="27"/>
      <c r="D70" s="27" t="s">
        <v>75</v>
      </c>
      <c r="E70" s="27" t="s">
        <v>132</v>
      </c>
    </row>
    <row r="71" spans="1:5" x14ac:dyDescent="0.25">
      <c r="A71" s="26">
        <v>70</v>
      </c>
      <c r="B71" s="27" t="s">
        <v>170</v>
      </c>
      <c r="C71" s="27"/>
      <c r="D71" s="27" t="s">
        <v>75</v>
      </c>
      <c r="E71" s="27" t="s">
        <v>132</v>
      </c>
    </row>
    <row r="72" spans="1:5" x14ac:dyDescent="0.25">
      <c r="A72" s="26">
        <v>71</v>
      </c>
      <c r="B72" s="27" t="s">
        <v>171</v>
      </c>
      <c r="C72" s="27" t="s">
        <v>172</v>
      </c>
      <c r="D72" s="27" t="s">
        <v>75</v>
      </c>
      <c r="E72" s="27" t="s">
        <v>132</v>
      </c>
    </row>
    <row r="73" spans="1:5" x14ac:dyDescent="0.25">
      <c r="A73" s="26">
        <v>72</v>
      </c>
      <c r="B73" s="27" t="s">
        <v>173</v>
      </c>
      <c r="C73" s="27" t="s">
        <v>174</v>
      </c>
      <c r="D73" s="27" t="s">
        <v>75</v>
      </c>
      <c r="E73" s="27" t="s">
        <v>132</v>
      </c>
    </row>
    <row r="74" spans="1:5" x14ac:dyDescent="0.25">
      <c r="A74" s="26">
        <v>73</v>
      </c>
      <c r="B74" s="27" t="s">
        <v>175</v>
      </c>
      <c r="C74" s="27" t="s">
        <v>176</v>
      </c>
      <c r="D74" s="27" t="s">
        <v>75</v>
      </c>
      <c r="E74" s="27" t="s">
        <v>132</v>
      </c>
    </row>
    <row r="75" spans="1:5" x14ac:dyDescent="0.25">
      <c r="A75" s="26">
        <v>74</v>
      </c>
      <c r="B75" s="27" t="s">
        <v>177</v>
      </c>
      <c r="C75" s="27" t="s">
        <v>177</v>
      </c>
      <c r="D75" s="27" t="s">
        <v>75</v>
      </c>
      <c r="E75" s="27" t="s">
        <v>132</v>
      </c>
    </row>
    <row r="76" spans="1:5" x14ac:dyDescent="0.25">
      <c r="A76" s="26">
        <v>75</v>
      </c>
      <c r="B76" s="27" t="s">
        <v>178</v>
      </c>
      <c r="C76" s="27" t="s">
        <v>179</v>
      </c>
      <c r="D76" s="27" t="s">
        <v>75</v>
      </c>
      <c r="E76" s="27" t="s">
        <v>132</v>
      </c>
    </row>
    <row r="77" spans="1:5" x14ac:dyDescent="0.25">
      <c r="A77" s="26">
        <v>76</v>
      </c>
      <c r="B77" s="27" t="s">
        <v>180</v>
      </c>
      <c r="C77" s="27" t="s">
        <v>181</v>
      </c>
      <c r="D77" s="27" t="s">
        <v>75</v>
      </c>
      <c r="E77" s="27" t="s">
        <v>132</v>
      </c>
    </row>
    <row r="78" spans="1:5" x14ac:dyDescent="0.25">
      <c r="A78" s="26">
        <v>77</v>
      </c>
      <c r="B78" s="27" t="s">
        <v>182</v>
      </c>
      <c r="C78" s="27" t="s">
        <v>183</v>
      </c>
      <c r="D78" s="27" t="s">
        <v>75</v>
      </c>
      <c r="E78" s="27" t="s">
        <v>132</v>
      </c>
    </row>
    <row r="79" spans="1:5" x14ac:dyDescent="0.25">
      <c r="A79" s="26">
        <v>78</v>
      </c>
      <c r="B79" s="27" t="s">
        <v>184</v>
      </c>
      <c r="C79" s="27" t="s">
        <v>185</v>
      </c>
      <c r="D79" s="27" t="s">
        <v>75</v>
      </c>
      <c r="E79" s="27" t="s">
        <v>132</v>
      </c>
    </row>
    <row r="80" spans="1:5" x14ac:dyDescent="0.25">
      <c r="A80" s="26">
        <v>79</v>
      </c>
      <c r="B80" s="27" t="s">
        <v>186</v>
      </c>
      <c r="C80" s="27" t="s">
        <v>186</v>
      </c>
      <c r="D80" s="27" t="s">
        <v>75</v>
      </c>
      <c r="E80" s="27" t="s">
        <v>132</v>
      </c>
    </row>
    <row r="81" spans="1:5" x14ac:dyDescent="0.25">
      <c r="A81" s="26">
        <v>80</v>
      </c>
      <c r="B81" s="27" t="s">
        <v>187</v>
      </c>
      <c r="C81" s="27" t="s">
        <v>188</v>
      </c>
      <c r="D81" s="27" t="s">
        <v>75</v>
      </c>
      <c r="E81" s="27" t="s">
        <v>132</v>
      </c>
    </row>
    <row r="82" spans="1:5" x14ac:dyDescent="0.25">
      <c r="A82" s="26">
        <v>81</v>
      </c>
      <c r="B82" s="27" t="s">
        <v>189</v>
      </c>
      <c r="C82" s="27"/>
      <c r="D82" s="27" t="s">
        <v>75</v>
      </c>
      <c r="E82" s="27" t="s">
        <v>132</v>
      </c>
    </row>
    <row r="83" spans="1:5" x14ac:dyDescent="0.25">
      <c r="A83" s="26">
        <v>82</v>
      </c>
      <c r="B83" s="27" t="s">
        <v>190</v>
      </c>
      <c r="C83" s="27" t="s">
        <v>191</v>
      </c>
      <c r="D83" s="27" t="s">
        <v>75</v>
      </c>
      <c r="E83" s="27" t="s">
        <v>132</v>
      </c>
    </row>
    <row r="84" spans="1:5" x14ac:dyDescent="0.25">
      <c r="A84" s="26">
        <v>83</v>
      </c>
      <c r="B84" s="27" t="s">
        <v>192</v>
      </c>
      <c r="C84" s="27" t="s">
        <v>193</v>
      </c>
      <c r="D84" s="27" t="s">
        <v>75</v>
      </c>
      <c r="E84" s="27" t="s">
        <v>132</v>
      </c>
    </row>
    <row r="85" spans="1:5" x14ac:dyDescent="0.25">
      <c r="A85" s="26">
        <v>84</v>
      </c>
      <c r="B85" s="27" t="s">
        <v>194</v>
      </c>
      <c r="C85" s="27" t="s">
        <v>195</v>
      </c>
      <c r="D85" s="27" t="s">
        <v>75</v>
      </c>
      <c r="E85" s="27" t="s">
        <v>132</v>
      </c>
    </row>
    <row r="86" spans="1:5" x14ac:dyDescent="0.25">
      <c r="A86" s="26">
        <v>85</v>
      </c>
      <c r="B86" s="27" t="s">
        <v>196</v>
      </c>
      <c r="C86" s="27" t="s">
        <v>197</v>
      </c>
      <c r="D86" s="27" t="s">
        <v>75</v>
      </c>
      <c r="E86" s="27" t="s">
        <v>132</v>
      </c>
    </row>
    <row r="87" spans="1:5" x14ac:dyDescent="0.25">
      <c r="A87" s="26">
        <v>86</v>
      </c>
      <c r="B87" s="27" t="s">
        <v>198</v>
      </c>
      <c r="C87" s="27"/>
      <c r="D87" s="27" t="s">
        <v>75</v>
      </c>
      <c r="E87" s="27" t="s">
        <v>132</v>
      </c>
    </row>
    <row r="88" spans="1:5" x14ac:dyDescent="0.25">
      <c r="A88" s="26">
        <v>87</v>
      </c>
      <c r="B88" s="27" t="s">
        <v>199</v>
      </c>
      <c r="C88" s="27" t="s">
        <v>200</v>
      </c>
      <c r="D88" s="27" t="s">
        <v>75</v>
      </c>
      <c r="E88" s="27" t="s">
        <v>132</v>
      </c>
    </row>
    <row r="89" spans="1:5" x14ac:dyDescent="0.25">
      <c r="A89" s="26">
        <v>88</v>
      </c>
      <c r="B89" s="27" t="s">
        <v>201</v>
      </c>
      <c r="C89" s="27"/>
      <c r="D89" s="27" t="s">
        <v>75</v>
      </c>
      <c r="E89" s="27" t="s">
        <v>132</v>
      </c>
    </row>
    <row r="90" spans="1:5" x14ac:dyDescent="0.25">
      <c r="A90" s="26">
        <v>89</v>
      </c>
      <c r="B90" s="27" t="s">
        <v>202</v>
      </c>
      <c r="C90" s="27"/>
      <c r="D90" s="27" t="s">
        <v>75</v>
      </c>
      <c r="E90" s="27" t="s">
        <v>132</v>
      </c>
    </row>
    <row r="91" spans="1:5" x14ac:dyDescent="0.25">
      <c r="A91" s="26">
        <v>90</v>
      </c>
      <c r="B91" s="27" t="s">
        <v>203</v>
      </c>
      <c r="C91" s="27" t="s">
        <v>204</v>
      </c>
      <c r="D91" s="27" t="s">
        <v>75</v>
      </c>
      <c r="E91" s="27" t="s">
        <v>132</v>
      </c>
    </row>
    <row r="92" spans="1:5" x14ac:dyDescent="0.25">
      <c r="A92" s="26">
        <v>91</v>
      </c>
      <c r="B92" s="27" t="s">
        <v>205</v>
      </c>
      <c r="C92" s="27" t="s">
        <v>206</v>
      </c>
      <c r="D92" s="27" t="s">
        <v>75</v>
      </c>
      <c r="E92" s="27" t="s">
        <v>132</v>
      </c>
    </row>
    <row r="93" spans="1:5" x14ac:dyDescent="0.25">
      <c r="A93" s="26">
        <v>92</v>
      </c>
      <c r="B93" s="27" t="s">
        <v>207</v>
      </c>
      <c r="C93" s="27"/>
      <c r="D93" s="27" t="s">
        <v>75</v>
      </c>
      <c r="E93" s="27" t="s">
        <v>132</v>
      </c>
    </row>
    <row r="94" spans="1:5" x14ac:dyDescent="0.25">
      <c r="A94" s="26">
        <v>93</v>
      </c>
      <c r="B94" s="27" t="s">
        <v>208</v>
      </c>
      <c r="C94" s="27"/>
      <c r="D94" s="27" t="s">
        <v>75</v>
      </c>
      <c r="E94" s="27" t="s">
        <v>132</v>
      </c>
    </row>
    <row r="95" spans="1:5" x14ac:dyDescent="0.25">
      <c r="A95" s="26">
        <v>94</v>
      </c>
      <c r="B95" s="27" t="s">
        <v>209</v>
      </c>
      <c r="C95" s="27" t="s">
        <v>210</v>
      </c>
      <c r="D95" s="27" t="s">
        <v>75</v>
      </c>
      <c r="E95" s="27" t="s">
        <v>132</v>
      </c>
    </row>
    <row r="96" spans="1:5" x14ac:dyDescent="0.25">
      <c r="A96" s="26">
        <v>95</v>
      </c>
      <c r="B96" s="27" t="s">
        <v>211</v>
      </c>
      <c r="C96" s="27" t="s">
        <v>212</v>
      </c>
      <c r="D96" s="27" t="s">
        <v>75</v>
      </c>
      <c r="E96" s="27" t="s">
        <v>132</v>
      </c>
    </row>
    <row r="97" spans="1:5" x14ac:dyDescent="0.25">
      <c r="A97" s="26">
        <v>96</v>
      </c>
      <c r="B97" s="27" t="s">
        <v>213</v>
      </c>
      <c r="C97" s="27"/>
      <c r="D97" s="27" t="s">
        <v>75</v>
      </c>
      <c r="E97" s="27" t="s">
        <v>132</v>
      </c>
    </row>
    <row r="98" spans="1:5" x14ac:dyDescent="0.25">
      <c r="A98" s="26">
        <v>97</v>
      </c>
      <c r="B98" s="27" t="s">
        <v>214</v>
      </c>
      <c r="C98" s="27"/>
      <c r="D98" s="27" t="s">
        <v>75</v>
      </c>
      <c r="E98" s="27" t="s">
        <v>132</v>
      </c>
    </row>
    <row r="99" spans="1:5" x14ac:dyDescent="0.25">
      <c r="A99" s="26">
        <v>98</v>
      </c>
      <c r="B99" s="27" t="s">
        <v>215</v>
      </c>
      <c r="C99" s="27" t="s">
        <v>216</v>
      </c>
      <c r="D99" s="27" t="s">
        <v>75</v>
      </c>
      <c r="E99" s="27" t="s">
        <v>132</v>
      </c>
    </row>
    <row r="100" spans="1:5" x14ac:dyDescent="0.25">
      <c r="A100" s="26">
        <v>99</v>
      </c>
      <c r="B100" s="27" t="s">
        <v>217</v>
      </c>
      <c r="C100" s="27" t="s">
        <v>218</v>
      </c>
      <c r="D100" s="27" t="s">
        <v>75</v>
      </c>
      <c r="E100" s="27" t="s">
        <v>132</v>
      </c>
    </row>
    <row r="101" spans="1:5" x14ac:dyDescent="0.25">
      <c r="A101" s="26">
        <v>100</v>
      </c>
      <c r="B101" s="27" t="s">
        <v>219</v>
      </c>
      <c r="C101" s="27" t="s">
        <v>220</v>
      </c>
      <c r="D101" s="27" t="s">
        <v>75</v>
      </c>
      <c r="E101" s="27" t="s">
        <v>63</v>
      </c>
    </row>
    <row r="102" spans="1:5" x14ac:dyDescent="0.25">
      <c r="A102" s="26">
        <v>101</v>
      </c>
      <c r="B102" s="27" t="s">
        <v>221</v>
      </c>
      <c r="C102" s="27" t="s">
        <v>222</v>
      </c>
      <c r="D102" s="27" t="s">
        <v>75</v>
      </c>
      <c r="E102" s="27" t="s">
        <v>63</v>
      </c>
    </row>
    <row r="103" spans="1:5" x14ac:dyDescent="0.25">
      <c r="A103" s="26">
        <v>102</v>
      </c>
      <c r="B103" s="27" t="s">
        <v>223</v>
      </c>
      <c r="C103" s="27"/>
      <c r="D103" s="27" t="s">
        <v>75</v>
      </c>
      <c r="E103" s="27" t="s">
        <v>63</v>
      </c>
    </row>
    <row r="104" spans="1:5" x14ac:dyDescent="0.25">
      <c r="A104" s="26">
        <v>103</v>
      </c>
      <c r="B104" s="27" t="s">
        <v>224</v>
      </c>
      <c r="C104" s="27" t="s">
        <v>225</v>
      </c>
      <c r="D104" s="27" t="s">
        <v>75</v>
      </c>
      <c r="E104" s="27" t="s">
        <v>63</v>
      </c>
    </row>
    <row r="105" spans="1:5" x14ac:dyDescent="0.25">
      <c r="A105" s="26">
        <v>104</v>
      </c>
      <c r="B105" s="27" t="s">
        <v>226</v>
      </c>
      <c r="C105" s="27" t="s">
        <v>227</v>
      </c>
      <c r="D105" s="27" t="s">
        <v>75</v>
      </c>
      <c r="E105" s="27" t="s">
        <v>63</v>
      </c>
    </row>
    <row r="106" spans="1:5" x14ac:dyDescent="0.25">
      <c r="A106" s="26">
        <v>105</v>
      </c>
      <c r="B106" s="27" t="s">
        <v>228</v>
      </c>
      <c r="C106" s="27" t="s">
        <v>229</v>
      </c>
      <c r="D106" s="27" t="s">
        <v>75</v>
      </c>
      <c r="E106" s="27" t="s">
        <v>63</v>
      </c>
    </row>
    <row r="107" spans="1:5" x14ac:dyDescent="0.25">
      <c r="A107" s="26">
        <v>106</v>
      </c>
      <c r="B107" s="27" t="s">
        <v>230</v>
      </c>
      <c r="C107" s="27"/>
      <c r="D107" s="27" t="s">
        <v>75</v>
      </c>
      <c r="E107" s="27" t="s">
        <v>63</v>
      </c>
    </row>
    <row r="108" spans="1:5" x14ac:dyDescent="0.25">
      <c r="A108" s="26">
        <v>107</v>
      </c>
      <c r="B108" s="27" t="s">
        <v>231</v>
      </c>
      <c r="C108" s="27"/>
      <c r="D108" s="27" t="s">
        <v>75</v>
      </c>
      <c r="E108" s="27" t="s">
        <v>63</v>
      </c>
    </row>
    <row r="109" spans="1:5" x14ac:dyDescent="0.25">
      <c r="A109" s="26">
        <v>108</v>
      </c>
      <c r="B109" s="27" t="s">
        <v>232</v>
      </c>
      <c r="C109" s="27" t="s">
        <v>233</v>
      </c>
      <c r="D109" s="27" t="s">
        <v>75</v>
      </c>
      <c r="E109" s="27" t="s">
        <v>63</v>
      </c>
    </row>
    <row r="110" spans="1:5" x14ac:dyDescent="0.25">
      <c r="A110" s="26">
        <v>109</v>
      </c>
      <c r="B110" s="27" t="s">
        <v>234</v>
      </c>
      <c r="C110" s="27" t="s">
        <v>235</v>
      </c>
      <c r="D110" s="27" t="s">
        <v>75</v>
      </c>
      <c r="E110" s="27" t="s">
        <v>63</v>
      </c>
    </row>
    <row r="111" spans="1:5" x14ac:dyDescent="0.25">
      <c r="A111" s="26">
        <v>110</v>
      </c>
      <c r="B111" s="27" t="s">
        <v>236</v>
      </c>
      <c r="C111" s="27" t="s">
        <v>237</v>
      </c>
      <c r="D111" s="27" t="s">
        <v>75</v>
      </c>
      <c r="E111" s="27" t="s">
        <v>63</v>
      </c>
    </row>
    <row r="112" spans="1:5" x14ac:dyDescent="0.25">
      <c r="A112" s="26">
        <v>111</v>
      </c>
      <c r="B112" s="27" t="s">
        <v>238</v>
      </c>
      <c r="C112" s="27" t="s">
        <v>239</v>
      </c>
      <c r="D112" s="27" t="s">
        <v>75</v>
      </c>
      <c r="E112" s="27" t="s">
        <v>63</v>
      </c>
    </row>
    <row r="113" spans="1:5" x14ac:dyDescent="0.25">
      <c r="A113" s="26">
        <v>112</v>
      </c>
      <c r="B113" s="27" t="s">
        <v>240</v>
      </c>
      <c r="C113" s="27" t="s">
        <v>241</v>
      </c>
      <c r="D113" s="27" t="s">
        <v>75</v>
      </c>
      <c r="E113" s="27" t="s">
        <v>63</v>
      </c>
    </row>
    <row r="114" spans="1:5" x14ac:dyDescent="0.25">
      <c r="A114" s="26">
        <v>113</v>
      </c>
      <c r="B114" s="27" t="s">
        <v>242</v>
      </c>
      <c r="C114" s="27" t="s">
        <v>243</v>
      </c>
      <c r="D114" s="27" t="s">
        <v>75</v>
      </c>
      <c r="E114" s="27" t="s">
        <v>63</v>
      </c>
    </row>
    <row r="115" spans="1:5" x14ac:dyDescent="0.25">
      <c r="A115" s="26">
        <v>114</v>
      </c>
      <c r="B115" s="27" t="s">
        <v>244</v>
      </c>
      <c r="C115" s="27"/>
      <c r="D115" s="27" t="s">
        <v>75</v>
      </c>
      <c r="E115" s="27" t="s">
        <v>63</v>
      </c>
    </row>
    <row r="116" spans="1:5" x14ac:dyDescent="0.25">
      <c r="A116" s="26">
        <v>115</v>
      </c>
      <c r="B116" s="27" t="s">
        <v>245</v>
      </c>
      <c r="C116" s="27" t="s">
        <v>246</v>
      </c>
      <c r="D116" s="27" t="s">
        <v>75</v>
      </c>
      <c r="E116" s="27" t="s">
        <v>63</v>
      </c>
    </row>
    <row r="117" spans="1:5" x14ac:dyDescent="0.25">
      <c r="A117" s="26">
        <v>116</v>
      </c>
      <c r="B117" s="27" t="s">
        <v>247</v>
      </c>
      <c r="C117" s="27" t="s">
        <v>248</v>
      </c>
      <c r="D117" s="27" t="s">
        <v>75</v>
      </c>
      <c r="E117" s="27" t="s">
        <v>63</v>
      </c>
    </row>
    <row r="118" spans="1:5" x14ac:dyDescent="0.25">
      <c r="A118" s="26">
        <v>117</v>
      </c>
      <c r="B118" s="27" t="s">
        <v>249</v>
      </c>
      <c r="C118" s="27"/>
      <c r="D118" s="27" t="s">
        <v>75</v>
      </c>
      <c r="E118" s="27" t="s">
        <v>63</v>
      </c>
    </row>
    <row r="119" spans="1:5" x14ac:dyDescent="0.25">
      <c r="A119" s="26">
        <v>118</v>
      </c>
      <c r="B119" s="27" t="s">
        <v>250</v>
      </c>
      <c r="C119" s="27" t="s">
        <v>251</v>
      </c>
      <c r="D119" s="27" t="s">
        <v>75</v>
      </c>
      <c r="E119" s="27" t="s">
        <v>63</v>
      </c>
    </row>
    <row r="120" spans="1:5" x14ac:dyDescent="0.25">
      <c r="A120" s="26">
        <v>119</v>
      </c>
      <c r="B120" s="27" t="s">
        <v>252</v>
      </c>
      <c r="C120" s="27" t="s">
        <v>253</v>
      </c>
      <c r="D120" s="27" t="s">
        <v>75</v>
      </c>
      <c r="E120" s="27" t="s">
        <v>63</v>
      </c>
    </row>
    <row r="121" spans="1:5" x14ac:dyDescent="0.25">
      <c r="A121" s="26">
        <v>120</v>
      </c>
      <c r="B121" s="27" t="s">
        <v>254</v>
      </c>
      <c r="C121" s="27" t="s">
        <v>255</v>
      </c>
      <c r="D121" s="27" t="s">
        <v>75</v>
      </c>
      <c r="E121" s="27" t="s">
        <v>63</v>
      </c>
    </row>
    <row r="122" spans="1:5" x14ac:dyDescent="0.25">
      <c r="A122" s="26">
        <v>121</v>
      </c>
      <c r="B122" s="27" t="s">
        <v>256</v>
      </c>
      <c r="C122" s="27" t="s">
        <v>257</v>
      </c>
      <c r="D122" s="27" t="s">
        <v>75</v>
      </c>
      <c r="E122" s="27" t="s">
        <v>63</v>
      </c>
    </row>
    <row r="123" spans="1:5" x14ac:dyDescent="0.25">
      <c r="A123" s="26">
        <v>122</v>
      </c>
      <c r="B123" s="27" t="s">
        <v>258</v>
      </c>
      <c r="C123" s="27" t="s">
        <v>259</v>
      </c>
      <c r="D123" s="27" t="s">
        <v>75</v>
      </c>
      <c r="E123" s="27" t="s">
        <v>63</v>
      </c>
    </row>
    <row r="124" spans="1:5" x14ac:dyDescent="0.25">
      <c r="A124" s="26">
        <v>123</v>
      </c>
      <c r="B124" s="27" t="s">
        <v>260</v>
      </c>
      <c r="C124" s="27" t="s">
        <v>261</v>
      </c>
      <c r="D124" s="27" t="s">
        <v>75</v>
      </c>
      <c r="E124" s="27" t="s">
        <v>63</v>
      </c>
    </row>
    <row r="125" spans="1:5" x14ac:dyDescent="0.25">
      <c r="A125" s="26">
        <v>124</v>
      </c>
      <c r="B125" s="27" t="s">
        <v>262</v>
      </c>
      <c r="C125" s="27" t="s">
        <v>263</v>
      </c>
      <c r="D125" s="27" t="s">
        <v>75</v>
      </c>
      <c r="E125" s="27" t="s">
        <v>63</v>
      </c>
    </row>
    <row r="126" spans="1:5" x14ac:dyDescent="0.25">
      <c r="A126" s="26">
        <v>125</v>
      </c>
      <c r="B126" s="27" t="s">
        <v>264</v>
      </c>
      <c r="C126" s="27" t="s">
        <v>265</v>
      </c>
      <c r="D126" s="27" t="s">
        <v>75</v>
      </c>
      <c r="E126" s="27" t="s">
        <v>63</v>
      </c>
    </row>
    <row r="127" spans="1:5" x14ac:dyDescent="0.25">
      <c r="A127" s="26">
        <v>126</v>
      </c>
      <c r="B127" s="27" t="s">
        <v>266</v>
      </c>
      <c r="C127" s="27" t="s">
        <v>267</v>
      </c>
      <c r="D127" s="27" t="s">
        <v>75</v>
      </c>
      <c r="E127" s="27" t="s">
        <v>63</v>
      </c>
    </row>
    <row r="128" spans="1:5" x14ac:dyDescent="0.25">
      <c r="A128" s="26">
        <v>127</v>
      </c>
      <c r="B128" s="27" t="s">
        <v>268</v>
      </c>
      <c r="C128" s="27" t="s">
        <v>269</v>
      </c>
      <c r="D128" s="27" t="s">
        <v>75</v>
      </c>
      <c r="E128" s="27" t="s">
        <v>63</v>
      </c>
    </row>
    <row r="129" spans="1:5" x14ac:dyDescent="0.25">
      <c r="A129" s="26">
        <v>128</v>
      </c>
      <c r="B129" s="27" t="s">
        <v>270</v>
      </c>
      <c r="C129" s="27"/>
      <c r="D129" s="27" t="s">
        <v>75</v>
      </c>
      <c r="E129" s="27" t="s">
        <v>63</v>
      </c>
    </row>
    <row r="130" spans="1:5" x14ac:dyDescent="0.25">
      <c r="A130" s="26">
        <v>129</v>
      </c>
      <c r="B130" s="27" t="s">
        <v>271</v>
      </c>
      <c r="C130" s="27" t="s">
        <v>272</v>
      </c>
      <c r="D130" s="27" t="s">
        <v>75</v>
      </c>
      <c r="E130" s="27" t="s">
        <v>63</v>
      </c>
    </row>
    <row r="131" spans="1:5" x14ac:dyDescent="0.25">
      <c r="A131" s="26">
        <v>130</v>
      </c>
      <c r="B131" s="27" t="s">
        <v>273</v>
      </c>
      <c r="C131" s="27" t="s">
        <v>274</v>
      </c>
      <c r="D131" s="27" t="s">
        <v>75</v>
      </c>
      <c r="E131" s="27" t="s">
        <v>63</v>
      </c>
    </row>
    <row r="132" spans="1:5" x14ac:dyDescent="0.25">
      <c r="A132" s="26">
        <v>131</v>
      </c>
      <c r="B132" s="27" t="s">
        <v>275</v>
      </c>
      <c r="C132" s="27" t="s">
        <v>276</v>
      </c>
      <c r="D132" s="27" t="s">
        <v>75</v>
      </c>
      <c r="E132" s="27" t="s">
        <v>63</v>
      </c>
    </row>
    <row r="133" spans="1:5" x14ac:dyDescent="0.25">
      <c r="A133" s="26">
        <v>132</v>
      </c>
      <c r="B133" s="27" t="s">
        <v>277</v>
      </c>
      <c r="C133" s="27" t="s">
        <v>278</v>
      </c>
      <c r="D133" s="27" t="s">
        <v>75</v>
      </c>
      <c r="E133" s="2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Agregasi(Rata-Rata)</vt:lpstr>
      <vt:lpstr>Daftar Universitas Sudah mengis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Coates</dc:creator>
  <cp:lastModifiedBy>Aghi Wardani</cp:lastModifiedBy>
  <dcterms:created xsi:type="dcterms:W3CDTF">2016-04-13T01:01:25Z</dcterms:created>
  <dcterms:modified xsi:type="dcterms:W3CDTF">2016-06-07T04:45:42Z</dcterms:modified>
</cp:coreProperties>
</file>