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8190" tabRatio="416" firstSheet="1" activeTab="2"/>
  </bookViews>
  <sheets>
    <sheet name="total" sheetId="27" r:id="rId1"/>
    <sheet name="Urugan thp IV (2)" sheetId="28" r:id="rId2"/>
    <sheet name="Urugan thp IV" sheetId="22" r:id="rId3"/>
    <sheet name="Sheet2" sheetId="10" r:id="rId4"/>
    <sheet name="Sheet3" sheetId="11" r:id="rId5"/>
  </sheets>
  <definedNames>
    <definedName name="Excel_BuiltIn_Print_Area_2_1">#REF!</definedName>
    <definedName name="Excel_BuiltIn_Print_Area_3_1">#REF!</definedName>
    <definedName name="_1Excel_BuiltIn_Print_Area_4_1">#REF!</definedName>
    <definedName name="Excel_BuiltIn_Print_Area_6_1">#REF!</definedName>
    <definedName name="_xlnm.Print_Area" localSheetId="0">total!$A$1:$I$31</definedName>
    <definedName name="_xlnm.Print_Area" localSheetId="2">'Urugan thp IV'!$A$1:$I$18</definedName>
    <definedName name="_xlnm.Print_Area" localSheetId="1">'Urugan thp IV (2)'!$A$1:$I$15</definedName>
  </definedNames>
  <calcPr calcId="124519"/>
</workbook>
</file>

<file path=xl/calcChain.xml><?xml version="1.0" encoding="utf-8"?>
<calcChain xmlns="http://schemas.openxmlformats.org/spreadsheetml/2006/main">
  <c r="I47" i="28"/>
  <c r="I46"/>
  <c r="I45"/>
  <c r="I44"/>
  <c r="I43"/>
  <c r="I42"/>
  <c r="I41"/>
  <c r="I40"/>
  <c r="I39"/>
  <c r="I36"/>
  <c r="I35"/>
  <c r="I34"/>
  <c r="I33"/>
  <c r="I32"/>
  <c r="I29"/>
  <c r="I28"/>
  <c r="I27"/>
  <c r="I26"/>
  <c r="I25"/>
  <c r="I24"/>
  <c r="I23"/>
  <c r="I20"/>
  <c r="I19"/>
  <c r="I18"/>
  <c r="I17"/>
  <c r="I16"/>
  <c r="I30" s="1"/>
  <c r="I13"/>
  <c r="I12"/>
  <c r="I35" i="22"/>
  <c r="I34"/>
  <c r="I33"/>
  <c r="I32"/>
  <c r="I31"/>
  <c r="I30"/>
  <c r="I29"/>
  <c r="I28"/>
  <c r="I27"/>
  <c r="I24"/>
  <c r="I23"/>
  <c r="I22"/>
  <c r="I21"/>
  <c r="I20"/>
  <c r="I21" i="27"/>
  <c r="I15"/>
  <c r="I15" i="22"/>
  <c r="I14"/>
  <c r="I13"/>
  <c r="I12"/>
  <c r="I23" i="27"/>
  <c r="I22"/>
  <c r="I16" i="22"/>
  <c r="I36"/>
  <c r="I37"/>
  <c r="I38"/>
  <c r="I39"/>
  <c r="I14" i="28"/>
  <c r="I48" l="1"/>
  <c r="I49" s="1"/>
</calcChain>
</file>

<file path=xl/sharedStrings.xml><?xml version="1.0" encoding="utf-8"?>
<sst xmlns="http://schemas.openxmlformats.org/spreadsheetml/2006/main" count="282" uniqueCount="103">
  <si>
    <t>DEPARTEMEN / DIVISI</t>
  </si>
  <si>
    <t>PROYEK</t>
  </si>
  <si>
    <t>PEKERJAAN</t>
  </si>
  <si>
    <t>RENCANA VOLUME DAN BIAYA</t>
  </si>
  <si>
    <t>JENIS PEKERJAAN</t>
  </si>
  <si>
    <t>LOKASI</t>
  </si>
  <si>
    <t>PERTIMBANGAN</t>
  </si>
  <si>
    <t>HARGA</t>
  </si>
  <si>
    <t>JUMLAH</t>
  </si>
  <si>
    <t>NO</t>
  </si>
  <si>
    <t>ITEM PEKERJAAN</t>
  </si>
  <si>
    <t>VOLUME</t>
  </si>
  <si>
    <t>SAT.</t>
  </si>
  <si>
    <t>SATUAN</t>
  </si>
  <si>
    <t>(Rp.)</t>
  </si>
  <si>
    <t xml:space="preserve"> </t>
  </si>
  <si>
    <t>Jumlah</t>
  </si>
  <si>
    <t>Fee 10%</t>
  </si>
  <si>
    <t xml:space="preserve"> Total</t>
  </si>
  <si>
    <t>APPROVAL</t>
  </si>
  <si>
    <t>Dibuat oleh,</t>
  </si>
  <si>
    <t>GM</t>
  </si>
  <si>
    <t>Kasie</t>
  </si>
  <si>
    <t>Ass.Man</t>
  </si>
  <si>
    <t>Ls</t>
  </si>
  <si>
    <t>: Teknik</t>
  </si>
  <si>
    <t>Direktur</t>
  </si>
  <si>
    <t>M2</t>
  </si>
  <si>
    <t>M3</t>
  </si>
  <si>
    <t>Man Tek</t>
  </si>
  <si>
    <t>Quantity Surveyor</t>
  </si>
  <si>
    <t>M1</t>
  </si>
  <si>
    <t>: Infrastruktur</t>
  </si>
  <si>
    <t xml:space="preserve">Bekisting + dowel + tiebar + sealent + Plastik cor + finish alur air +  </t>
  </si>
  <si>
    <t>Bh</t>
  </si>
  <si>
    <t>H.S.E</t>
  </si>
  <si>
    <t>Leveling + Pemadatan tanah subgrade</t>
  </si>
  <si>
    <t>Test CBR Subgrade per 250 m2</t>
  </si>
  <si>
    <t>Test CBR Macadam per 500 m2</t>
  </si>
  <si>
    <t>Ttk</t>
  </si>
  <si>
    <t>Lantai kerja B0 t. 5 cm</t>
  </si>
  <si>
    <t>I</t>
  </si>
  <si>
    <t xml:space="preserve">Cor Beton Readymix T.20 cm K.350 ( wiremesh M.5 ( 1 lapis ) + </t>
  </si>
  <si>
    <t>HSE</t>
  </si>
  <si>
    <t>Test CBR ( Subgrade ) / 500 m2</t>
  </si>
  <si>
    <t>:</t>
  </si>
  <si>
    <t>Pek. Urugan tanah merah padat ( Alat pemadat 12 T ) + Koordinasi kerja</t>
  </si>
  <si>
    <t>: CitraGarden Puri Semanan Jakarta</t>
  </si>
  <si>
    <t>: Blok A Tahap IV</t>
  </si>
  <si>
    <t>Blok A ( TAHAP IV )</t>
  </si>
  <si>
    <t>Tanggal : 20 Maret 2018</t>
  </si>
  <si>
    <t>Gelar makadam 10/15 t.25 cm + Pemadatan ( Boulevard )</t>
  </si>
  <si>
    <t>Gelar makadam 5/7 t.20 cm + Pemadatan ( Boulevard )</t>
  </si>
  <si>
    <t xml:space="preserve">Cor Beton Readymix T.25 cm K.350 ( wiremesh M.5 ( 1 lapis ) + </t>
  </si>
  <si>
    <t>Curing ) jalan Boulevard</t>
  </si>
  <si>
    <t>Cor saluran beton K.225  uk.120 x ( 120 - 150 ) Variable</t>
  </si>
  <si>
    <t>Tutup saluran koral sikat l.130 cm t.10 cm ( ROW 15 )</t>
  </si>
  <si>
    <t>Berm t.90 cm ( boulevard ) 115.45 x 1.610</t>
  </si>
  <si>
    <t>Pek urugan tanah</t>
  </si>
  <si>
    <t xml:space="preserve">Pek Jalan + Saluran </t>
  </si>
  <si>
    <t>TAHUN 2019</t>
  </si>
  <si>
    <t>TIME SCHEDULE</t>
  </si>
  <si>
    <t>PEKERJAAN INFRASTRUKTUR</t>
  </si>
  <si>
    <t>BLOK A TAHAP IV CITRA PURI SEMANAN</t>
  </si>
  <si>
    <t>Koordinasi Lingkungan</t>
  </si>
  <si>
    <t>Sub total</t>
  </si>
  <si>
    <t>II</t>
  </si>
  <si>
    <t>Pek Urugan Tanah Merah</t>
  </si>
  <si>
    <t>Kebersihan tempat kerja dan jalan lingkungan</t>
  </si>
  <si>
    <t xml:space="preserve">Cor kansteen slipform 8 x 19 x 39 cm readymix K.300 </t>
  </si>
  <si>
    <t>Inlet uk. 20 x 40 cm(ex. Cisangkan ) + pipa pvc</t>
  </si>
  <si>
    <t>Kebersihan + Bedeng + air kerja + listrik</t>
  </si>
  <si>
    <t>Sub Total</t>
  </si>
  <si>
    <t>Jumlah Sub Total</t>
  </si>
  <si>
    <t>Mei</t>
  </si>
  <si>
    <t>Juni</t>
  </si>
  <si>
    <t>Juli</t>
  </si>
  <si>
    <t>Agustus</t>
  </si>
  <si>
    <t>Pek Jalan + Saluran ( Jalan Boulevard )</t>
  </si>
  <si>
    <t>Januari</t>
  </si>
  <si>
    <t>Pebruari</t>
  </si>
  <si>
    <t>April</t>
  </si>
  <si>
    <t>Maret</t>
  </si>
  <si>
    <t>Pekerjaan Persiapan</t>
  </si>
  <si>
    <t>Bedeng kerja + air kerja + listrik kerja + kebersihan</t>
  </si>
  <si>
    <t>September</t>
  </si>
  <si>
    <t>Oktober</t>
  </si>
  <si>
    <t>November</t>
  </si>
  <si>
    <t>Desember</t>
  </si>
  <si>
    <t>Pek Jalan + Saluran ( Row 7 )</t>
  </si>
  <si>
    <t>Cor saluran beton K.225  uk.40 x 50 Variable</t>
  </si>
  <si>
    <t>Berm t.85 cm ( row 7 ) 648 x 0.3</t>
  </si>
  <si>
    <t>III</t>
  </si>
  <si>
    <t>Pek Jalan + Saluran ( Row 10 )</t>
  </si>
  <si>
    <t xml:space="preserve">Gelar makadam 10/15 t.20 cm + Pemadatan </t>
  </si>
  <si>
    <t xml:space="preserve">Gelar makadam 5/7 t.15 cm + Pemadatan </t>
  </si>
  <si>
    <t xml:space="preserve">Curing ) </t>
  </si>
  <si>
    <t xml:space="preserve">Tutup saluran koral sikat l.60 cm t.10 cm </t>
  </si>
  <si>
    <t>Berm t.85 cm ( row 7 ) 552.94 x 1.2</t>
  </si>
  <si>
    <t>Gelar makadam 10/15 t.20 cm + Pemadatan</t>
  </si>
  <si>
    <t>Curing )</t>
  </si>
  <si>
    <t xml:space="preserve">  </t>
  </si>
  <si>
    <t xml:space="preserve"> = Libur Lebaran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</si>
</sst>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72" formatCode="#,##0.00\ ;&quot; (&quot;#,##0.00\);&quot; -&quot;#\ ;@\ "/>
    <numFmt numFmtId="173" formatCode="#,##0\ ;&quot; (&quot;#,##0\);&quot; -&quot;#\ ;@\ "/>
  </numFmts>
  <fonts count="14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Bodoni MT Black"/>
      <family val="1"/>
    </font>
    <font>
      <sz val="10"/>
      <color indexed="5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26"/>
      </patternFill>
    </fill>
    <fill>
      <patternFill patternType="solid">
        <fgColor indexed="41"/>
        <bgColor indexed="26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4659260841701"/>
        <bgColor indexed="64"/>
      </patternFill>
    </fill>
  </fills>
  <borders count="8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/>
      <top/>
      <bottom style="thin">
        <color indexed="54"/>
      </bottom>
      <diagonal/>
    </border>
    <border>
      <left/>
      <right style="hair">
        <color indexed="8"/>
      </right>
      <top/>
      <bottom style="thin">
        <color indexed="54"/>
      </bottom>
      <diagonal/>
    </border>
    <border>
      <left style="hair">
        <color indexed="8"/>
      </left>
      <right style="hair">
        <color indexed="8"/>
      </right>
      <top/>
      <bottom style="thin">
        <color indexed="54"/>
      </bottom>
      <diagonal/>
    </border>
    <border>
      <left/>
      <right style="thin">
        <color indexed="8"/>
      </right>
      <top/>
      <bottom style="thin">
        <color indexed="5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thin">
        <color indexed="5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ck">
        <color indexed="8"/>
      </top>
      <bottom/>
      <diagonal/>
    </border>
    <border>
      <left style="hair">
        <color indexed="8"/>
      </left>
      <right style="hair">
        <color indexed="8"/>
      </right>
      <top style="thick">
        <color indexed="8"/>
      </top>
      <bottom/>
      <diagonal/>
    </border>
    <border>
      <left style="hair">
        <color indexed="8"/>
      </left>
      <right style="medium">
        <color indexed="8"/>
      </right>
      <top style="thick">
        <color indexed="8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dashed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172" fontId="9" fillId="0" borderId="0" applyFill="0" applyAlignment="0" applyProtection="0"/>
    <xf numFmtId="41" fontId="1" fillId="0" borderId="0" applyFill="0" applyBorder="0" applyAlignment="0" applyProtection="0"/>
  </cellStyleXfs>
  <cellXfs count="206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/>
    <xf numFmtId="0" fontId="2" fillId="0" borderId="0" xfId="0" applyFont="1"/>
    <xf numFmtId="0" fontId="4" fillId="2" borderId="0" xfId="0" applyFont="1" applyFill="1" applyBorder="1"/>
    <xf numFmtId="0" fontId="6" fillId="2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0" borderId="0" xfId="0" applyFont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1" xfId="0" applyFont="1" applyFill="1" applyBorder="1"/>
    <xf numFmtId="0" fontId="2" fillId="3" borderId="23" xfId="0" applyFont="1" applyFill="1" applyBorder="1"/>
    <xf numFmtId="0" fontId="3" fillId="3" borderId="2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2" fillId="3" borderId="24" xfId="0" applyFont="1" applyFill="1" applyBorder="1"/>
    <xf numFmtId="172" fontId="2" fillId="2" borderId="4" xfId="1" applyFont="1" applyFill="1" applyBorder="1" applyAlignment="1" applyProtection="1"/>
    <xf numFmtId="0" fontId="3" fillId="2" borderId="5" xfId="0" applyFont="1" applyFill="1" applyBorder="1"/>
    <xf numFmtId="173" fontId="3" fillId="2" borderId="4" xfId="0" applyNumberFormat="1" applyFont="1" applyFill="1" applyBorder="1"/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172" fontId="2" fillId="2" borderId="25" xfId="1" applyFont="1" applyFill="1" applyBorder="1" applyAlignment="1" applyProtection="1"/>
    <xf numFmtId="3" fontId="2" fillId="2" borderId="25" xfId="0" applyNumberFormat="1" applyFont="1" applyFill="1" applyBorder="1"/>
    <xf numFmtId="173" fontId="2" fillId="2" borderId="25" xfId="1" applyNumberFormat="1" applyFont="1" applyFill="1" applyBorder="1" applyAlignment="1" applyProtection="1"/>
    <xf numFmtId="41" fontId="0" fillId="0" borderId="25" xfId="0" applyNumberFormat="1" applyBorder="1" applyAlignment="1">
      <alignment horizontal="right"/>
    </xf>
    <xf numFmtId="0" fontId="2" fillId="2" borderId="25" xfId="0" applyFont="1" applyFill="1" applyBorder="1"/>
    <xf numFmtId="173" fontId="3" fillId="2" borderId="26" xfId="1" applyNumberFormat="1" applyFont="1" applyFill="1" applyBorder="1" applyAlignment="1" applyProtection="1">
      <alignment horizontal="left"/>
    </xf>
    <xf numFmtId="173" fontId="3" fillId="2" borderId="25" xfId="1" applyNumberFormat="1" applyFont="1" applyFill="1" applyBorder="1" applyAlignment="1" applyProtection="1"/>
    <xf numFmtId="0" fontId="3" fillId="2" borderId="26" xfId="0" applyFont="1" applyFill="1" applyBorder="1"/>
    <xf numFmtId="173" fontId="3" fillId="2" borderId="25" xfId="0" applyNumberFormat="1" applyFont="1" applyFill="1" applyBorder="1"/>
    <xf numFmtId="0" fontId="3" fillId="3" borderId="4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3" borderId="31" xfId="0" applyFont="1" applyFill="1" applyBorder="1"/>
    <xf numFmtId="0" fontId="2" fillId="2" borderId="32" xfId="0" applyFont="1" applyFill="1" applyBorder="1" applyAlignment="1">
      <alignment horizontal="center"/>
    </xf>
    <xf numFmtId="0" fontId="2" fillId="3" borderId="33" xfId="0" applyFont="1" applyFill="1" applyBorder="1"/>
    <xf numFmtId="0" fontId="2" fillId="3" borderId="34" xfId="0" applyFont="1" applyFill="1" applyBorder="1"/>
    <xf numFmtId="0" fontId="2" fillId="2" borderId="35" xfId="0" applyFont="1" applyFill="1" applyBorder="1" applyAlignment="1">
      <alignment horizontal="center"/>
    </xf>
    <xf numFmtId="172" fontId="2" fillId="2" borderId="36" xfId="1" applyFont="1" applyFill="1" applyBorder="1" applyAlignment="1" applyProtection="1"/>
    <xf numFmtId="0" fontId="2" fillId="2" borderId="3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41" fontId="0" fillId="0" borderId="0" xfId="0" applyNumberFormat="1" applyBorder="1" applyAlignment="1">
      <alignment horizontal="right"/>
    </xf>
    <xf numFmtId="3" fontId="2" fillId="2" borderId="24" xfId="0" applyNumberFormat="1" applyFont="1" applyFill="1" applyBorder="1"/>
    <xf numFmtId="0" fontId="3" fillId="2" borderId="32" xfId="0" applyFont="1" applyFill="1" applyBorder="1" applyAlignment="1">
      <alignment horizontal="center"/>
    </xf>
    <xf numFmtId="0" fontId="10" fillId="2" borderId="26" xfId="0" applyFont="1" applyFill="1" applyBorder="1"/>
    <xf numFmtId="0" fontId="10" fillId="2" borderId="25" xfId="0" applyFont="1" applyFill="1" applyBorder="1" applyAlignment="1">
      <alignment horizontal="center"/>
    </xf>
    <xf numFmtId="0" fontId="3" fillId="2" borderId="8" xfId="0" applyFont="1" applyFill="1" applyBorder="1"/>
    <xf numFmtId="0" fontId="2" fillId="2" borderId="38" xfId="0" applyFont="1" applyFill="1" applyBorder="1"/>
    <xf numFmtId="0" fontId="8" fillId="0" borderId="26" xfId="0" quotePrefix="1" applyFont="1" applyBorder="1"/>
    <xf numFmtId="0" fontId="8" fillId="0" borderId="26" xfId="0" applyFont="1" applyBorder="1"/>
    <xf numFmtId="3" fontId="2" fillId="2" borderId="39" xfId="0" applyNumberFormat="1" applyFont="1" applyFill="1" applyBorder="1"/>
    <xf numFmtId="0" fontId="2" fillId="2" borderId="0" xfId="0" applyFont="1" applyFill="1" applyBorder="1" applyAlignment="1">
      <alignment horizontal="right"/>
    </xf>
    <xf numFmtId="0" fontId="3" fillId="2" borderId="40" xfId="0" applyFont="1" applyFill="1" applyBorder="1" applyAlignment="1">
      <alignment horizontal="center"/>
    </xf>
    <xf numFmtId="0" fontId="0" fillId="0" borderId="0" xfId="0" applyFill="1" applyBorder="1"/>
    <xf numFmtId="0" fontId="3" fillId="4" borderId="41" xfId="0" applyFont="1" applyFill="1" applyBorder="1" applyAlignment="1">
      <alignment horizontal="center"/>
    </xf>
    <xf numFmtId="41" fontId="0" fillId="0" borderId="26" xfId="0" applyNumberFormat="1" applyBorder="1" applyAlignment="1">
      <alignment horizontal="right"/>
    </xf>
    <xf numFmtId="3" fontId="2" fillId="2" borderId="42" xfId="0" applyNumberFormat="1" applyFont="1" applyFill="1" applyBorder="1"/>
    <xf numFmtId="0" fontId="2" fillId="2" borderId="43" xfId="0" applyFont="1" applyFill="1" applyBorder="1"/>
    <xf numFmtId="0" fontId="2" fillId="2" borderId="44" xfId="0" applyFont="1" applyFill="1" applyBorder="1"/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29" xfId="0" applyFill="1" applyBorder="1"/>
    <xf numFmtId="0" fontId="0" fillId="0" borderId="54" xfId="0" applyFill="1" applyBorder="1"/>
    <xf numFmtId="41" fontId="8" fillId="0" borderId="55" xfId="2" applyFont="1" applyFill="1" applyBorder="1" applyAlignment="1"/>
    <xf numFmtId="0" fontId="0" fillId="0" borderId="56" xfId="0" applyFill="1" applyBorder="1"/>
    <xf numFmtId="0" fontId="0" fillId="0" borderId="57" xfId="0" applyFill="1" applyBorder="1"/>
    <xf numFmtId="0" fontId="0" fillId="0" borderId="58" xfId="0" applyFill="1" applyBorder="1"/>
    <xf numFmtId="0" fontId="0" fillId="0" borderId="59" xfId="0" applyFill="1" applyBorder="1"/>
    <xf numFmtId="0" fontId="10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12" fillId="5" borderId="60" xfId="0" applyFont="1" applyFill="1" applyBorder="1" applyAlignment="1">
      <alignment horizontal="center"/>
    </xf>
    <xf numFmtId="0" fontId="12" fillId="5" borderId="61" xfId="0" applyFont="1" applyFill="1" applyBorder="1" applyAlignment="1">
      <alignment horizontal="center"/>
    </xf>
    <xf numFmtId="0" fontId="12" fillId="5" borderId="62" xfId="0" applyFont="1" applyFill="1" applyBorder="1" applyAlignment="1">
      <alignment horizontal="center"/>
    </xf>
    <xf numFmtId="0" fontId="12" fillId="5" borderId="63" xfId="0" applyFont="1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50" xfId="0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6" borderId="50" xfId="0" applyFill="1" applyBorder="1"/>
    <xf numFmtId="0" fontId="0" fillId="6" borderId="51" xfId="0" applyFill="1" applyBorder="1"/>
    <xf numFmtId="0" fontId="0" fillId="6" borderId="52" xfId="0" applyFill="1" applyBorder="1"/>
    <xf numFmtId="0" fontId="0" fillId="6" borderId="53" xfId="0" applyFill="1" applyBorder="1"/>
    <xf numFmtId="0" fontId="0" fillId="6" borderId="29" xfId="0" applyFill="1" applyBorder="1"/>
    <xf numFmtId="0" fontId="0" fillId="6" borderId="54" xfId="0" applyFill="1" applyBorder="1"/>
    <xf numFmtId="0" fontId="0" fillId="6" borderId="54" xfId="0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28" xfId="0" applyFont="1" applyFill="1" applyBorder="1"/>
    <xf numFmtId="0" fontId="0" fillId="0" borderId="48" xfId="0" applyFill="1" applyBorder="1"/>
    <xf numFmtId="0" fontId="0" fillId="0" borderId="10" xfId="0" applyFill="1" applyBorder="1"/>
    <xf numFmtId="0" fontId="0" fillId="0" borderId="49" xfId="0" applyFill="1" applyBorder="1"/>
    <xf numFmtId="0" fontId="2" fillId="2" borderId="24" xfId="0" applyFont="1" applyFill="1" applyBorder="1"/>
    <xf numFmtId="0" fontId="0" fillId="0" borderId="0" xfId="0" applyFill="1"/>
    <xf numFmtId="0" fontId="8" fillId="0" borderId="51" xfId="0" applyFont="1" applyFill="1" applyBorder="1"/>
    <xf numFmtId="0" fontId="0" fillId="6" borderId="10" xfId="0" applyFill="1" applyBorder="1"/>
    <xf numFmtId="0" fontId="0" fillId="6" borderId="49" xfId="0" applyFill="1" applyBorder="1"/>
    <xf numFmtId="0" fontId="0" fillId="6" borderId="9" xfId="0" applyFill="1" applyBorder="1"/>
    <xf numFmtId="0" fontId="0" fillId="6" borderId="48" xfId="0" applyFill="1" applyBorder="1"/>
    <xf numFmtId="0" fontId="0" fillId="0" borderId="9" xfId="0" applyFill="1" applyBorder="1"/>
    <xf numFmtId="0" fontId="8" fillId="6" borderId="51" xfId="0" applyFont="1" applyFill="1" applyBorder="1"/>
    <xf numFmtId="0" fontId="0" fillId="7" borderId="46" xfId="0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7" borderId="53" xfId="0" applyFill="1" applyBorder="1" applyAlignment="1">
      <alignment horizontal="center"/>
    </xf>
    <xf numFmtId="0" fontId="0" fillId="7" borderId="51" xfId="0" applyFill="1" applyBorder="1"/>
    <xf numFmtId="0" fontId="0" fillId="7" borderId="52" xfId="0" applyFill="1" applyBorder="1"/>
    <xf numFmtId="0" fontId="0" fillId="7" borderId="50" xfId="0" applyFill="1" applyBorder="1"/>
    <xf numFmtId="0" fontId="0" fillId="7" borderId="29" xfId="0" applyFill="1" applyBorder="1"/>
    <xf numFmtId="0" fontId="0" fillId="7" borderId="54" xfId="0" applyFill="1" applyBorder="1"/>
    <xf numFmtId="0" fontId="0" fillId="7" borderId="53" xfId="0" applyFill="1" applyBorder="1"/>
    <xf numFmtId="0" fontId="0" fillId="7" borderId="56" xfId="0" applyFill="1" applyBorder="1"/>
    <xf numFmtId="0" fontId="8" fillId="7" borderId="52" xfId="0" applyFont="1" applyFill="1" applyBorder="1" applyAlignment="1">
      <alignment horizontal="center"/>
    </xf>
    <xf numFmtId="0" fontId="8" fillId="7" borderId="50" xfId="0" applyFont="1" applyFill="1" applyBorder="1" applyAlignment="1">
      <alignment horizontal="center"/>
    </xf>
    <xf numFmtId="0" fontId="0" fillId="7" borderId="10" xfId="0" applyFill="1" applyBorder="1"/>
    <xf numFmtId="0" fontId="0" fillId="7" borderId="49" xfId="0" applyFill="1" applyBorder="1"/>
    <xf numFmtId="0" fontId="0" fillId="7" borderId="48" xfId="0" applyFill="1" applyBorder="1"/>
    <xf numFmtId="0" fontId="0" fillId="7" borderId="58" xfId="0" applyFill="1" applyBorder="1"/>
    <xf numFmtId="0" fontId="0" fillId="7" borderId="59" xfId="0" applyFill="1" applyBorder="1"/>
    <xf numFmtId="0" fontId="0" fillId="7" borderId="57" xfId="0" applyFill="1" applyBorder="1"/>
    <xf numFmtId="0" fontId="12" fillId="5" borderId="81" xfId="0" applyFont="1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53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54" xfId="0" applyFill="1" applyBorder="1" applyAlignment="1">
      <alignment horizontal="center"/>
    </xf>
    <xf numFmtId="0" fontId="0" fillId="8" borderId="51" xfId="0" applyFill="1" applyBorder="1"/>
    <xf numFmtId="0" fontId="0" fillId="8" borderId="52" xfId="0" applyFill="1" applyBorder="1"/>
    <xf numFmtId="0" fontId="0" fillId="8" borderId="50" xfId="0" applyFill="1" applyBorder="1"/>
    <xf numFmtId="0" fontId="0" fillId="8" borderId="10" xfId="0" applyFill="1" applyBorder="1"/>
    <xf numFmtId="0" fontId="0" fillId="8" borderId="49" xfId="0" applyFill="1" applyBorder="1"/>
    <xf numFmtId="0" fontId="5" fillId="0" borderId="65" xfId="0" applyFont="1" applyFill="1" applyBorder="1" applyAlignment="1">
      <alignment horizontal="center"/>
    </xf>
    <xf numFmtId="0" fontId="5" fillId="0" borderId="66" xfId="0" applyFont="1" applyFill="1" applyBorder="1" applyAlignment="1">
      <alignment horizontal="center"/>
    </xf>
    <xf numFmtId="0" fontId="5" fillId="0" borderId="67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2" fillId="2" borderId="68" xfId="0" applyFont="1" applyFill="1" applyBorder="1" applyAlignment="1">
      <alignment horizontal="center"/>
    </xf>
    <xf numFmtId="0" fontId="2" fillId="2" borderId="69" xfId="0" applyFont="1" applyFill="1" applyBorder="1" applyAlignment="1">
      <alignment horizontal="center"/>
    </xf>
    <xf numFmtId="0" fontId="2" fillId="2" borderId="70" xfId="0" applyFont="1" applyFill="1" applyBorder="1" applyAlignment="1">
      <alignment horizontal="center"/>
    </xf>
    <xf numFmtId="0" fontId="11" fillId="5" borderId="73" xfId="0" applyFont="1" applyFill="1" applyBorder="1" applyAlignment="1">
      <alignment horizontal="center"/>
    </xf>
    <xf numFmtId="0" fontId="11" fillId="5" borderId="74" xfId="0" applyFont="1" applyFill="1" applyBorder="1" applyAlignment="1">
      <alignment horizontal="center"/>
    </xf>
    <xf numFmtId="0" fontId="11" fillId="5" borderId="75" xfId="0" applyFont="1" applyFill="1" applyBorder="1" applyAlignment="1">
      <alignment horizontal="center"/>
    </xf>
    <xf numFmtId="0" fontId="11" fillId="5" borderId="64" xfId="0" applyFont="1" applyFill="1" applyBorder="1" applyAlignment="1">
      <alignment horizontal="center"/>
    </xf>
    <xf numFmtId="0" fontId="11" fillId="5" borderId="71" xfId="0" applyFont="1" applyFill="1" applyBorder="1" applyAlignment="1">
      <alignment horizontal="center"/>
    </xf>
    <xf numFmtId="0" fontId="11" fillId="5" borderId="76" xfId="0" applyFont="1" applyFill="1" applyBorder="1" applyAlignment="1">
      <alignment horizontal="center"/>
    </xf>
    <xf numFmtId="0" fontId="11" fillId="5" borderId="77" xfId="0" applyFont="1" applyFill="1" applyBorder="1" applyAlignment="1">
      <alignment horizontal="center"/>
    </xf>
    <xf numFmtId="0" fontId="11" fillId="5" borderId="78" xfId="0" applyFont="1" applyFill="1" applyBorder="1" applyAlignment="1">
      <alignment horizontal="center"/>
    </xf>
    <xf numFmtId="0" fontId="11" fillId="5" borderId="79" xfId="0" applyFont="1" applyFill="1" applyBorder="1" applyAlignment="1">
      <alignment horizontal="center"/>
    </xf>
    <xf numFmtId="0" fontId="11" fillId="5" borderId="80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5" borderId="72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2" fillId="2" borderId="82" xfId="0" applyFont="1" applyFill="1" applyBorder="1"/>
    <xf numFmtId="172" fontId="2" fillId="2" borderId="42" xfId="1" applyFont="1" applyFill="1" applyBorder="1" applyAlignment="1" applyProtection="1"/>
    <xf numFmtId="172" fontId="2" fillId="2" borderId="1" xfId="1" applyFont="1" applyFill="1" applyBorder="1" applyAlignment="1" applyProtection="1"/>
    <xf numFmtId="0" fontId="3" fillId="3" borderId="83" xfId="0" applyFont="1" applyFill="1" applyBorder="1" applyAlignment="1">
      <alignment horizontal="center"/>
    </xf>
    <xf numFmtId="0" fontId="3" fillId="3" borderId="84" xfId="0" applyFont="1" applyFill="1" applyBorder="1" applyAlignment="1">
      <alignment horizontal="center"/>
    </xf>
    <xf numFmtId="0" fontId="3" fillId="3" borderId="85" xfId="0" applyFont="1" applyFill="1" applyBorder="1" applyAlignment="1">
      <alignment horizontal="center"/>
    </xf>
    <xf numFmtId="0" fontId="0" fillId="8" borderId="48" xfId="0" applyFill="1" applyBorder="1"/>
    <xf numFmtId="0" fontId="0" fillId="0" borderId="0" xfId="0" applyFont="1" applyFill="1" applyBorder="1"/>
    <xf numFmtId="0" fontId="8" fillId="7" borderId="41" xfId="0" applyFont="1" applyFill="1" applyBorder="1"/>
    <xf numFmtId="0" fontId="8" fillId="0" borderId="2" xfId="0" applyFont="1" applyFill="1" applyBorder="1" applyAlignment="1"/>
    <xf numFmtId="0" fontId="0" fillId="0" borderId="0" xfId="0" applyFill="1" applyBorder="1" applyAlignme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8"/>
  <sheetViews>
    <sheetView showGridLines="0" topLeftCell="A13" zoomScale="115" zoomScaleNormal="115" zoomScaleSheetLayoutView="100" workbookViewId="0">
      <selection activeCell="F35" sqref="F35"/>
    </sheetView>
  </sheetViews>
  <sheetFormatPr defaultColWidth="9" defaultRowHeight="12.75"/>
  <cols>
    <col min="1" max="1" width="5.7109375" customWidth="1"/>
    <col min="2" max="2" width="5.5703125" customWidth="1"/>
    <col min="3" max="3" width="11.7109375" customWidth="1"/>
    <col min="4" max="4" width="12.140625" customWidth="1"/>
    <col min="5" max="5" width="30.85546875" customWidth="1"/>
    <col min="6" max="6" width="9.85546875" customWidth="1"/>
    <col min="7" max="7" width="6.5703125" customWidth="1"/>
    <col min="8" max="8" width="13" bestFit="1" customWidth="1"/>
    <col min="9" max="9" width="14.5703125" bestFit="1" customWidth="1"/>
  </cols>
  <sheetData>
    <row r="1" spans="1:9" s="3" customFormat="1" ht="15.95" customHeight="1">
      <c r="A1" s="1" t="s">
        <v>0</v>
      </c>
      <c r="B1" s="1"/>
      <c r="C1" s="1"/>
      <c r="D1" s="2" t="s">
        <v>25</v>
      </c>
      <c r="E1" s="1"/>
      <c r="F1" s="1"/>
      <c r="G1" s="1"/>
      <c r="H1" s="1"/>
      <c r="I1" s="1"/>
    </row>
    <row r="2" spans="1:9" s="3" customFormat="1" ht="15.95" customHeight="1">
      <c r="A2" s="1" t="s">
        <v>1</v>
      </c>
      <c r="B2" s="1"/>
      <c r="C2" s="1"/>
      <c r="D2" s="2" t="s">
        <v>47</v>
      </c>
      <c r="E2" s="1"/>
      <c r="F2" s="1"/>
      <c r="G2" s="1"/>
      <c r="H2" s="4"/>
      <c r="I2" s="1"/>
    </row>
    <row r="3" spans="1:9" s="3" customFormat="1" ht="15.95" customHeight="1">
      <c r="A3" s="1" t="s">
        <v>2</v>
      </c>
      <c r="B3" s="1"/>
      <c r="C3" s="1"/>
      <c r="D3" s="2" t="s">
        <v>32</v>
      </c>
      <c r="E3" s="1"/>
      <c r="F3" s="1"/>
      <c r="G3" s="1"/>
      <c r="H3" s="4"/>
      <c r="I3" s="1"/>
    </row>
    <row r="4" spans="1:9" s="3" customFormat="1">
      <c r="A4" s="1"/>
      <c r="B4" s="1"/>
      <c r="C4" s="1"/>
      <c r="D4" s="1"/>
      <c r="E4" s="1"/>
      <c r="F4" s="1"/>
      <c r="G4" s="1"/>
      <c r="H4" s="1"/>
      <c r="I4" s="1"/>
    </row>
    <row r="5" spans="1:9" s="3" customFormat="1" ht="18.75">
      <c r="A5" s="173" t="s">
        <v>3</v>
      </c>
      <c r="B5" s="174"/>
      <c r="C5" s="174"/>
      <c r="D5" s="174"/>
      <c r="E5" s="174"/>
      <c r="F5" s="174"/>
      <c r="G5" s="174"/>
      <c r="H5" s="174"/>
      <c r="I5" s="175"/>
    </row>
    <row r="6" spans="1:9" s="3" customFormat="1">
      <c r="A6" s="1"/>
      <c r="B6" s="1"/>
      <c r="C6" s="1"/>
      <c r="D6" s="1"/>
      <c r="E6" s="1"/>
      <c r="F6" s="1"/>
      <c r="G6" s="4"/>
      <c r="H6" s="4"/>
      <c r="I6" s="4"/>
    </row>
    <row r="7" spans="1:9" s="3" customFormat="1" ht="15.95" customHeight="1">
      <c r="A7" s="1" t="s">
        <v>4</v>
      </c>
      <c r="B7" s="1"/>
      <c r="C7" s="1"/>
      <c r="D7" s="2" t="s">
        <v>32</v>
      </c>
      <c r="E7" s="1"/>
      <c r="F7" s="1"/>
      <c r="G7" s="1"/>
      <c r="H7" s="4"/>
      <c r="I7" s="4"/>
    </row>
    <row r="8" spans="1:9" s="3" customFormat="1" ht="15.95" customHeight="1">
      <c r="A8" s="1" t="s">
        <v>5</v>
      </c>
      <c r="B8" s="1"/>
      <c r="C8" s="1"/>
      <c r="D8" s="2" t="s">
        <v>48</v>
      </c>
      <c r="E8" s="1"/>
      <c r="F8" s="1"/>
      <c r="G8" s="4"/>
      <c r="H8" s="4"/>
      <c r="I8" s="4"/>
    </row>
    <row r="9" spans="1:9" s="3" customFormat="1" ht="15.95" customHeight="1">
      <c r="A9" s="1" t="s">
        <v>6</v>
      </c>
      <c r="B9" s="1"/>
      <c r="C9" s="1"/>
      <c r="D9" s="2" t="s">
        <v>45</v>
      </c>
      <c r="E9" s="1"/>
      <c r="F9" s="1"/>
      <c r="G9" s="4"/>
      <c r="H9" s="4"/>
      <c r="I9" s="4"/>
    </row>
    <row r="10" spans="1:9">
      <c r="A10" s="5"/>
      <c r="B10" s="5"/>
      <c r="C10" s="5"/>
      <c r="D10" s="5"/>
      <c r="E10" s="5"/>
      <c r="F10" s="5"/>
      <c r="G10" s="5"/>
      <c r="H10" s="5"/>
      <c r="I10" s="71" t="s">
        <v>50</v>
      </c>
    </row>
    <row r="11" spans="1:9">
      <c r="A11" s="27"/>
      <c r="B11" s="28"/>
      <c r="C11" s="29"/>
      <c r="D11" s="29"/>
      <c r="E11" s="30"/>
      <c r="F11" s="27"/>
      <c r="G11" s="27"/>
      <c r="H11" s="31" t="s">
        <v>7</v>
      </c>
      <c r="I11" s="31" t="s">
        <v>8</v>
      </c>
    </row>
    <row r="12" spans="1:9">
      <c r="A12" s="32" t="s">
        <v>9</v>
      </c>
      <c r="B12" s="176" t="s">
        <v>10</v>
      </c>
      <c r="C12" s="176"/>
      <c r="D12" s="176"/>
      <c r="E12" s="176"/>
      <c r="F12" s="32" t="s">
        <v>11</v>
      </c>
      <c r="G12" s="32" t="s">
        <v>12</v>
      </c>
      <c r="H12" s="32" t="s">
        <v>13</v>
      </c>
      <c r="I12" s="32" t="s">
        <v>7</v>
      </c>
    </row>
    <row r="13" spans="1:9">
      <c r="A13" s="33"/>
      <c r="B13" s="53"/>
      <c r="C13" s="56"/>
      <c r="D13" s="56"/>
      <c r="E13" s="55"/>
      <c r="F13" s="33"/>
      <c r="G13" s="33"/>
      <c r="H13" s="50" t="s">
        <v>14</v>
      </c>
      <c r="I13" s="50" t="s">
        <v>14</v>
      </c>
    </row>
    <row r="14" spans="1:9" ht="20.100000000000001" customHeight="1">
      <c r="A14" s="57"/>
      <c r="B14" s="66" t="s">
        <v>49</v>
      </c>
      <c r="C14" s="67"/>
      <c r="D14" s="67"/>
      <c r="E14" s="67"/>
      <c r="F14" s="58"/>
      <c r="G14" s="59"/>
      <c r="H14" s="61"/>
      <c r="I14" s="62"/>
    </row>
    <row r="15" spans="1:9" ht="20.100000000000001" customHeight="1">
      <c r="A15" s="54">
        <v>1</v>
      </c>
      <c r="B15" s="69" t="s">
        <v>58</v>
      </c>
      <c r="C15" s="39"/>
      <c r="D15" s="39"/>
      <c r="E15" s="40"/>
      <c r="F15" s="41">
        <v>48207.63</v>
      </c>
      <c r="G15" s="37" t="s">
        <v>28</v>
      </c>
      <c r="H15" s="44">
        <v>102000</v>
      </c>
      <c r="I15" s="42">
        <f>H15*F15</f>
        <v>4917178260</v>
      </c>
    </row>
    <row r="16" spans="1:9" ht="20.100000000000001" customHeight="1">
      <c r="A16" s="54">
        <v>2</v>
      </c>
      <c r="B16" s="69" t="s">
        <v>59</v>
      </c>
      <c r="C16" s="39"/>
      <c r="D16" s="39"/>
      <c r="E16" s="40"/>
      <c r="F16" s="41">
        <v>924.84</v>
      </c>
      <c r="G16" s="37" t="s">
        <v>27</v>
      </c>
      <c r="H16" s="44" t="s">
        <v>15</v>
      </c>
      <c r="I16" s="42">
        <v>825015200</v>
      </c>
    </row>
    <row r="17" spans="1:9" ht="20.100000000000001" customHeight="1">
      <c r="A17" s="54">
        <v>3</v>
      </c>
      <c r="B17" s="69" t="s">
        <v>59</v>
      </c>
      <c r="C17" s="39"/>
      <c r="D17" s="39"/>
      <c r="E17" s="40"/>
      <c r="F17" s="41">
        <v>751.55</v>
      </c>
      <c r="G17" s="37" t="s">
        <v>27</v>
      </c>
      <c r="H17" s="44" t="s">
        <v>15</v>
      </c>
      <c r="I17" s="42">
        <v>571206505</v>
      </c>
    </row>
    <row r="18" spans="1:9" ht="20.100000000000001" customHeight="1">
      <c r="A18" s="54">
        <v>4</v>
      </c>
      <c r="B18" s="69" t="s">
        <v>59</v>
      </c>
      <c r="C18" s="39"/>
      <c r="D18" s="39"/>
      <c r="E18" s="40"/>
      <c r="F18" s="41">
        <v>583.36</v>
      </c>
      <c r="G18" s="37" t="s">
        <v>27</v>
      </c>
      <c r="H18" s="44" t="s">
        <v>15</v>
      </c>
      <c r="I18" s="76">
        <v>473120180</v>
      </c>
    </row>
    <row r="19" spans="1:9" ht="20.100000000000001" customHeight="1">
      <c r="A19" s="54">
        <v>5</v>
      </c>
      <c r="B19" s="69" t="s">
        <v>59</v>
      </c>
      <c r="C19" s="39"/>
      <c r="D19" s="39"/>
      <c r="E19" s="40"/>
      <c r="F19" s="41">
        <v>558.36</v>
      </c>
      <c r="G19" s="37" t="s">
        <v>27</v>
      </c>
      <c r="H19" s="75"/>
      <c r="I19" s="42">
        <v>428942873</v>
      </c>
    </row>
    <row r="20" spans="1:9" ht="20.100000000000001" customHeight="1">
      <c r="A20" s="54">
        <v>6</v>
      </c>
      <c r="B20" s="69" t="s">
        <v>59</v>
      </c>
      <c r="C20" s="39"/>
      <c r="D20" s="39"/>
      <c r="E20" s="40"/>
      <c r="F20" s="41">
        <v>518.36</v>
      </c>
      <c r="G20" s="37" t="s">
        <v>27</v>
      </c>
      <c r="H20" s="75"/>
      <c r="I20" s="76">
        <v>398267773</v>
      </c>
    </row>
    <row r="21" spans="1:9" ht="20.100000000000001" customHeight="1">
      <c r="A21" s="45"/>
      <c r="B21" s="38" t="s">
        <v>15</v>
      </c>
      <c r="C21" s="39" t="s">
        <v>15</v>
      </c>
      <c r="D21" s="39"/>
      <c r="E21" s="40"/>
      <c r="F21" s="41"/>
      <c r="G21" s="45"/>
      <c r="H21" s="46" t="s">
        <v>16</v>
      </c>
      <c r="I21" s="47">
        <f>SUM(I15:I20)</f>
        <v>7613730791</v>
      </c>
    </row>
    <row r="22" spans="1:9">
      <c r="A22" s="45"/>
      <c r="B22" s="38" t="s">
        <v>15</v>
      </c>
      <c r="C22" s="39" t="s">
        <v>15</v>
      </c>
      <c r="D22" s="39"/>
      <c r="E22" s="40"/>
      <c r="F22" s="41"/>
      <c r="G22" s="45"/>
      <c r="H22" s="48" t="s">
        <v>17</v>
      </c>
      <c r="I22" s="49">
        <f>0.1*I21</f>
        <v>761373079.10000002</v>
      </c>
    </row>
    <row r="23" spans="1:9">
      <c r="A23" s="9"/>
      <c r="B23" s="10" t="s">
        <v>15</v>
      </c>
      <c r="C23" s="11" t="s">
        <v>15</v>
      </c>
      <c r="D23" s="11"/>
      <c r="E23" s="77"/>
      <c r="F23" s="34"/>
      <c r="G23" s="9"/>
      <c r="H23" s="35" t="s">
        <v>18</v>
      </c>
      <c r="I23" s="36">
        <f>(I21+I22)</f>
        <v>8375103870.1000004</v>
      </c>
    </row>
    <row r="24" spans="1:9">
      <c r="A24" s="6"/>
      <c r="B24" s="6"/>
      <c r="C24" s="6"/>
      <c r="D24" s="6"/>
      <c r="E24" s="17"/>
      <c r="F24" s="6"/>
      <c r="G24" s="6"/>
      <c r="H24" s="6"/>
      <c r="I24" s="6"/>
    </row>
    <row r="25" spans="1:9">
      <c r="A25" s="11"/>
      <c r="B25" s="11"/>
      <c r="C25" s="11"/>
      <c r="D25" s="11"/>
      <c r="E25" s="11"/>
      <c r="F25" s="11"/>
      <c r="G25" s="11"/>
      <c r="H25" s="11"/>
      <c r="I25" s="11"/>
    </row>
    <row r="26" spans="1:9">
      <c r="A26" s="74" t="s">
        <v>19</v>
      </c>
      <c r="B26" s="74"/>
      <c r="C26" s="74"/>
      <c r="D26" s="74"/>
      <c r="E26" s="74"/>
      <c r="F26" s="74"/>
      <c r="G26" s="74"/>
      <c r="H26" s="74"/>
      <c r="I26" s="74"/>
    </row>
    <row r="27" spans="1:9">
      <c r="A27" s="177" t="s">
        <v>20</v>
      </c>
      <c r="B27" s="177"/>
      <c r="C27" s="51" t="s">
        <v>22</v>
      </c>
      <c r="D27" s="51" t="s">
        <v>23</v>
      </c>
      <c r="E27" s="51" t="s">
        <v>30</v>
      </c>
      <c r="F27" s="51" t="s">
        <v>29</v>
      </c>
      <c r="G27" s="178" t="s">
        <v>21</v>
      </c>
      <c r="H27" s="179"/>
      <c r="I27" s="52" t="s">
        <v>26</v>
      </c>
    </row>
    <row r="28" spans="1:9">
      <c r="A28" s="13"/>
      <c r="B28" s="14"/>
      <c r="C28" s="15"/>
      <c r="D28" s="15"/>
      <c r="E28" s="15"/>
      <c r="F28" s="15"/>
      <c r="G28" s="24"/>
      <c r="H28" s="14"/>
      <c r="I28" s="16"/>
    </row>
    <row r="29" spans="1:9">
      <c r="A29" s="7"/>
      <c r="B29" s="17"/>
      <c r="C29" s="18"/>
      <c r="D29" s="18"/>
      <c r="E29" s="18"/>
      <c r="F29" s="18"/>
      <c r="G29" s="25"/>
      <c r="H29" s="17"/>
      <c r="I29" s="8"/>
    </row>
    <row r="30" spans="1:9">
      <c r="A30" s="7"/>
      <c r="B30" s="17"/>
      <c r="C30" s="18"/>
      <c r="D30" s="18"/>
      <c r="E30" s="18"/>
      <c r="F30" s="18"/>
      <c r="G30" s="25"/>
      <c r="H30" s="17"/>
      <c r="I30" s="8"/>
    </row>
    <row r="31" spans="1:9">
      <c r="A31" s="19"/>
      <c r="B31" s="20"/>
      <c r="C31" s="21"/>
      <c r="D31" s="21"/>
      <c r="E31" s="78"/>
      <c r="F31" s="21"/>
      <c r="G31" s="26"/>
      <c r="H31" s="20"/>
      <c r="I31" s="22"/>
    </row>
    <row r="32" spans="1:9">
      <c r="A32" s="23"/>
      <c r="B32" s="23"/>
      <c r="C32" s="23"/>
      <c r="D32" s="23"/>
      <c r="E32" s="1"/>
      <c r="F32" s="23"/>
      <c r="G32" s="23"/>
      <c r="H32" s="23"/>
      <c r="I32" s="23"/>
    </row>
    <row r="33" spans="1:9">
      <c r="A33" s="23"/>
      <c r="B33" s="23"/>
      <c r="C33" s="23"/>
      <c r="D33" s="23"/>
      <c r="E33" s="73" t="s">
        <v>15</v>
      </c>
      <c r="F33" s="23"/>
      <c r="G33" s="23"/>
      <c r="H33" s="23"/>
      <c r="I33" s="23"/>
    </row>
    <row r="34" spans="1:9">
      <c r="A34" s="23"/>
      <c r="B34" s="23"/>
      <c r="C34" s="23"/>
      <c r="D34" s="23"/>
      <c r="E34" s="23"/>
      <c r="F34" s="23"/>
      <c r="G34" s="23"/>
      <c r="H34" s="23"/>
      <c r="I34" s="23"/>
    </row>
    <row r="35" spans="1:9">
      <c r="A35" s="23"/>
      <c r="B35" s="23"/>
      <c r="C35" s="23"/>
      <c r="D35" s="23"/>
      <c r="E35" s="23"/>
      <c r="F35" s="23"/>
      <c r="G35" s="23"/>
      <c r="H35" s="23"/>
      <c r="I35" s="23"/>
    </row>
    <row r="36" spans="1:9">
      <c r="A36" s="23"/>
      <c r="B36" s="23"/>
      <c r="C36" s="23"/>
      <c r="D36" s="23"/>
      <c r="E36" s="23"/>
      <c r="F36" s="23"/>
      <c r="G36" s="23"/>
      <c r="H36" s="23"/>
      <c r="I36" s="23"/>
    </row>
    <row r="37" spans="1:9">
      <c r="A37" s="23"/>
      <c r="B37" s="23"/>
      <c r="C37" s="23"/>
      <c r="D37" s="23"/>
      <c r="E37" s="23"/>
      <c r="F37" s="23"/>
      <c r="G37" s="23"/>
      <c r="H37" s="23"/>
      <c r="I37" s="23"/>
    </row>
    <row r="38" spans="1:9">
      <c r="A38" s="23"/>
      <c r="B38" s="23"/>
      <c r="C38" s="23"/>
      <c r="D38" s="23"/>
      <c r="E38" s="23"/>
      <c r="F38" s="23"/>
      <c r="G38" s="23"/>
      <c r="H38" s="23"/>
      <c r="I38" s="23"/>
    </row>
    <row r="39" spans="1:9">
      <c r="A39" s="23"/>
      <c r="B39" s="23"/>
      <c r="C39" s="23"/>
      <c r="D39" s="23"/>
      <c r="E39" s="23"/>
      <c r="F39" s="23"/>
      <c r="G39" s="23"/>
      <c r="H39" s="23"/>
      <c r="I39" s="23"/>
    </row>
    <row r="40" spans="1:9">
      <c r="A40" s="23"/>
      <c r="B40" s="23"/>
      <c r="C40" s="23"/>
      <c r="D40" s="23"/>
      <c r="E40" s="23"/>
      <c r="F40" s="23"/>
      <c r="G40" s="23"/>
      <c r="H40" s="23"/>
      <c r="I40" s="23"/>
    </row>
    <row r="41" spans="1:9">
      <c r="A41" s="23"/>
      <c r="B41" s="23"/>
      <c r="C41" s="23"/>
      <c r="D41" s="23"/>
      <c r="E41" s="23"/>
      <c r="F41" s="23"/>
      <c r="G41" s="23"/>
      <c r="H41" s="23"/>
      <c r="I41" s="23"/>
    </row>
    <row r="42" spans="1:9">
      <c r="A42" s="23"/>
      <c r="B42" s="23"/>
      <c r="C42" s="23"/>
      <c r="D42" s="23"/>
      <c r="E42" s="23"/>
      <c r="F42" s="23"/>
      <c r="G42" s="23"/>
      <c r="H42" s="23"/>
      <c r="I42" s="23"/>
    </row>
    <row r="43" spans="1:9">
      <c r="A43" s="23"/>
      <c r="B43" s="23"/>
      <c r="C43" s="23"/>
      <c r="D43" s="23"/>
      <c r="E43" s="23"/>
      <c r="F43" s="23"/>
      <c r="G43" s="23"/>
      <c r="H43" s="23"/>
      <c r="I43" s="23"/>
    </row>
    <row r="44" spans="1:9">
      <c r="A44" s="23"/>
      <c r="B44" s="23"/>
      <c r="C44" s="23"/>
      <c r="D44" s="23"/>
      <c r="E44" s="23"/>
      <c r="F44" s="23"/>
      <c r="G44" s="23"/>
      <c r="H44" s="23"/>
      <c r="I44" s="23"/>
    </row>
    <row r="45" spans="1:9">
      <c r="A45" s="23"/>
      <c r="B45" s="23"/>
      <c r="C45" s="23"/>
      <c r="D45" s="23"/>
      <c r="E45" s="23"/>
      <c r="F45" s="23"/>
      <c r="G45" s="23"/>
      <c r="H45" s="23"/>
      <c r="I45" s="23"/>
    </row>
    <row r="46" spans="1:9">
      <c r="A46" s="23"/>
      <c r="B46" s="23"/>
      <c r="C46" s="23"/>
      <c r="D46" s="23"/>
      <c r="E46" s="23"/>
      <c r="F46" s="23"/>
      <c r="G46" s="23"/>
      <c r="H46" s="23"/>
      <c r="I46" s="23"/>
    </row>
    <row r="47" spans="1:9">
      <c r="A47" s="23"/>
      <c r="B47" s="23"/>
      <c r="C47" s="23"/>
      <c r="D47" s="23"/>
      <c r="E47" s="23"/>
      <c r="F47" s="23"/>
      <c r="G47" s="23"/>
      <c r="H47" s="23"/>
      <c r="I47" s="23"/>
    </row>
    <row r="48" spans="1:9">
      <c r="A48" s="23"/>
      <c r="B48" s="23"/>
      <c r="C48" s="23"/>
      <c r="D48" s="23"/>
      <c r="E48" s="23"/>
      <c r="F48" s="23"/>
      <c r="G48" s="23"/>
      <c r="H48" s="23"/>
      <c r="I48" s="23"/>
    </row>
    <row r="49" spans="1:9">
      <c r="A49" s="23"/>
      <c r="B49" s="23"/>
      <c r="C49" s="23"/>
      <c r="D49" s="23"/>
      <c r="E49" s="23"/>
      <c r="F49" s="23"/>
      <c r="G49" s="23"/>
      <c r="H49" s="23"/>
      <c r="I49" s="23"/>
    </row>
    <row r="50" spans="1:9">
      <c r="A50" s="23"/>
      <c r="B50" s="23"/>
      <c r="C50" s="23"/>
      <c r="D50" s="23"/>
      <c r="E50" s="23"/>
      <c r="F50" s="23"/>
      <c r="G50" s="23"/>
      <c r="H50" s="23"/>
      <c r="I50" s="23"/>
    </row>
    <row r="51" spans="1:9">
      <c r="A51" s="23"/>
      <c r="B51" s="23"/>
      <c r="C51" s="23"/>
      <c r="D51" s="23"/>
      <c r="E51" s="23"/>
      <c r="F51" s="23"/>
      <c r="G51" s="23"/>
      <c r="H51" s="23"/>
      <c r="I51" s="23"/>
    </row>
    <row r="52" spans="1:9">
      <c r="A52" s="23"/>
      <c r="B52" s="23"/>
      <c r="C52" s="23"/>
      <c r="D52" s="23"/>
      <c r="E52" s="23"/>
      <c r="F52" s="23"/>
      <c r="G52" s="23"/>
      <c r="H52" s="23"/>
      <c r="I52" s="23"/>
    </row>
    <row r="53" spans="1:9">
      <c r="A53" s="23"/>
      <c r="B53" s="23"/>
      <c r="C53" s="23"/>
      <c r="D53" s="23"/>
      <c r="E53" s="23"/>
      <c r="F53" s="23"/>
      <c r="G53" s="23"/>
      <c r="H53" s="23"/>
      <c r="I53" s="23"/>
    </row>
    <row r="54" spans="1:9">
      <c r="A54" s="23"/>
      <c r="B54" s="23"/>
      <c r="C54" s="23"/>
      <c r="D54" s="23"/>
      <c r="E54" s="23"/>
      <c r="F54" s="23"/>
      <c r="G54" s="23"/>
      <c r="H54" s="23"/>
      <c r="I54" s="23"/>
    </row>
    <row r="55" spans="1:9">
      <c r="A55" s="23"/>
      <c r="B55" s="23"/>
      <c r="C55" s="23"/>
      <c r="D55" s="23"/>
      <c r="E55" s="23"/>
      <c r="F55" s="23"/>
      <c r="G55" s="23"/>
      <c r="H55" s="23"/>
      <c r="I55" s="23"/>
    </row>
    <row r="56" spans="1:9">
      <c r="A56" s="23"/>
      <c r="B56" s="23"/>
      <c r="C56" s="23"/>
      <c r="D56" s="23"/>
      <c r="E56" s="23"/>
      <c r="F56" s="23"/>
      <c r="G56" s="23"/>
      <c r="H56" s="23"/>
      <c r="I56" s="23"/>
    </row>
    <row r="57" spans="1:9">
      <c r="A57" s="23"/>
      <c r="B57" s="23"/>
      <c r="C57" s="23"/>
      <c r="D57" s="23"/>
      <c r="E57" s="23"/>
      <c r="F57" s="23"/>
      <c r="G57" s="23"/>
      <c r="H57" s="23"/>
      <c r="I57" s="23"/>
    </row>
    <row r="58" spans="1:9">
      <c r="A58" s="23"/>
      <c r="B58" s="23"/>
      <c r="C58" s="23"/>
      <c r="D58" s="23"/>
      <c r="E58" s="23"/>
      <c r="F58" s="23"/>
      <c r="G58" s="23"/>
      <c r="H58" s="23"/>
      <c r="I58" s="23"/>
    </row>
    <row r="59" spans="1:9">
      <c r="A59" s="23"/>
      <c r="B59" s="23"/>
      <c r="C59" s="23"/>
      <c r="D59" s="23"/>
      <c r="E59" s="23"/>
      <c r="F59" s="23"/>
      <c r="G59" s="23"/>
      <c r="H59" s="23"/>
      <c r="I59" s="23"/>
    </row>
    <row r="60" spans="1:9">
      <c r="A60" s="23"/>
      <c r="B60" s="23"/>
      <c r="C60" s="23"/>
      <c r="D60" s="23"/>
      <c r="E60" s="23"/>
      <c r="F60" s="23"/>
      <c r="G60" s="23"/>
      <c r="H60" s="23"/>
      <c r="I60" s="23"/>
    </row>
    <row r="61" spans="1:9">
      <c r="A61" s="23"/>
      <c r="B61" s="23"/>
      <c r="C61" s="23"/>
      <c r="D61" s="23"/>
      <c r="E61" s="23"/>
      <c r="F61" s="23"/>
      <c r="G61" s="23"/>
      <c r="H61" s="23"/>
      <c r="I61" s="23"/>
    </row>
    <row r="62" spans="1:9">
      <c r="A62" s="23"/>
      <c r="B62" s="23"/>
      <c r="C62" s="23"/>
      <c r="D62" s="23"/>
      <c r="E62" s="23"/>
      <c r="F62" s="23"/>
      <c r="G62" s="23"/>
      <c r="H62" s="23"/>
      <c r="I62" s="23"/>
    </row>
    <row r="63" spans="1:9">
      <c r="A63" s="23"/>
      <c r="B63" s="23"/>
      <c r="C63" s="23"/>
      <c r="D63" s="23"/>
      <c r="E63" s="23"/>
      <c r="F63" s="23"/>
      <c r="G63" s="23"/>
      <c r="H63" s="23"/>
      <c r="I63" s="23"/>
    </row>
    <row r="64" spans="1:9">
      <c r="A64" s="23"/>
      <c r="B64" s="23"/>
      <c r="C64" s="23"/>
      <c r="D64" s="23"/>
      <c r="E64" s="23"/>
      <c r="F64" s="23"/>
      <c r="G64" s="23"/>
      <c r="H64" s="23"/>
      <c r="I64" s="23"/>
    </row>
    <row r="65" spans="1:9">
      <c r="A65" s="23"/>
      <c r="B65" s="23"/>
      <c r="C65" s="23"/>
      <c r="D65" s="23"/>
      <c r="E65" s="23"/>
      <c r="F65" s="23"/>
      <c r="G65" s="23"/>
      <c r="H65" s="23"/>
      <c r="I65" s="23"/>
    </row>
    <row r="66" spans="1:9">
      <c r="A66" s="23"/>
      <c r="B66" s="23"/>
      <c r="C66" s="23"/>
      <c r="D66" s="23"/>
      <c r="E66" s="23"/>
      <c r="F66" s="23"/>
      <c r="G66" s="23"/>
      <c r="H66" s="23"/>
      <c r="I66" s="23"/>
    </row>
    <row r="67" spans="1:9">
      <c r="A67" s="23"/>
      <c r="B67" s="23"/>
      <c r="C67" s="23"/>
      <c r="D67" s="23"/>
      <c r="E67" s="23"/>
      <c r="F67" s="23"/>
      <c r="G67" s="23"/>
      <c r="H67" s="23"/>
      <c r="I67" s="23"/>
    </row>
    <row r="68" spans="1:9">
      <c r="A68" s="23"/>
      <c r="B68" s="23"/>
      <c r="C68" s="23"/>
      <c r="D68" s="23"/>
      <c r="E68" s="23"/>
      <c r="F68" s="23"/>
      <c r="G68" s="23"/>
      <c r="H68" s="23"/>
      <c r="I68" s="23"/>
    </row>
    <row r="69" spans="1:9">
      <c r="A69" s="23"/>
      <c r="B69" s="23"/>
      <c r="C69" s="23"/>
      <c r="D69" s="23"/>
      <c r="E69" s="23"/>
      <c r="F69" s="23"/>
      <c r="G69" s="23"/>
      <c r="H69" s="23"/>
      <c r="I69" s="23"/>
    </row>
    <row r="70" spans="1:9">
      <c r="A70" s="23"/>
      <c r="B70" s="23"/>
      <c r="C70" s="23"/>
      <c r="D70" s="23"/>
      <c r="E70" s="23"/>
      <c r="F70" s="23"/>
      <c r="G70" s="23"/>
      <c r="H70" s="23"/>
      <c r="I70" s="23"/>
    </row>
    <row r="71" spans="1:9">
      <c r="A71" s="23"/>
      <c r="B71" s="23"/>
      <c r="C71" s="23"/>
      <c r="D71" s="23"/>
      <c r="E71" s="23"/>
      <c r="F71" s="23"/>
      <c r="G71" s="23"/>
      <c r="H71" s="23"/>
      <c r="I71" s="23"/>
    </row>
    <row r="72" spans="1:9">
      <c r="A72" s="23"/>
      <c r="B72" s="23"/>
      <c r="C72" s="23"/>
      <c r="D72" s="23"/>
      <c r="E72" s="23"/>
      <c r="F72" s="23"/>
      <c r="G72" s="23"/>
      <c r="H72" s="23"/>
      <c r="I72" s="23"/>
    </row>
    <row r="73" spans="1:9">
      <c r="A73" s="23"/>
      <c r="B73" s="23"/>
      <c r="C73" s="23"/>
      <c r="D73" s="23"/>
      <c r="E73" s="23"/>
      <c r="F73" s="23"/>
      <c r="G73" s="23"/>
      <c r="H73" s="23"/>
      <c r="I73" s="23"/>
    </row>
    <row r="74" spans="1:9">
      <c r="A74" s="23"/>
      <c r="B74" s="23"/>
      <c r="C74" s="23"/>
      <c r="D74" s="23"/>
      <c r="E74" s="23"/>
      <c r="F74" s="23"/>
      <c r="G74" s="23"/>
      <c r="H74" s="23"/>
      <c r="I74" s="23"/>
    </row>
    <row r="75" spans="1:9">
      <c r="A75" s="23"/>
      <c r="B75" s="23"/>
      <c r="C75" s="23"/>
      <c r="D75" s="23"/>
      <c r="E75" s="23"/>
      <c r="F75" s="23"/>
      <c r="G75" s="23"/>
      <c r="H75" s="23"/>
      <c r="I75" s="23"/>
    </row>
    <row r="76" spans="1:9">
      <c r="A76" s="23"/>
      <c r="B76" s="23"/>
      <c r="C76" s="23"/>
      <c r="D76" s="23"/>
      <c r="E76" s="23"/>
      <c r="F76" s="23"/>
      <c r="G76" s="23"/>
      <c r="H76" s="23"/>
      <c r="I76" s="23"/>
    </row>
    <row r="77" spans="1:9">
      <c r="A77" s="23"/>
      <c r="B77" s="23"/>
      <c r="C77" s="23"/>
      <c r="D77" s="23"/>
      <c r="E77" s="23"/>
      <c r="F77" s="23"/>
      <c r="G77" s="23"/>
      <c r="H77" s="23"/>
      <c r="I77" s="23"/>
    </row>
    <row r="78" spans="1:9">
      <c r="A78" s="23"/>
      <c r="B78" s="23"/>
      <c r="C78" s="23"/>
      <c r="D78" s="23"/>
      <c r="E78" s="23"/>
      <c r="F78" s="23"/>
      <c r="G78" s="23"/>
      <c r="H78" s="23"/>
      <c r="I78" s="23"/>
    </row>
    <row r="79" spans="1:9">
      <c r="A79" s="23"/>
      <c r="B79" s="23"/>
      <c r="C79" s="23"/>
      <c r="D79" s="23"/>
      <c r="E79" s="23"/>
      <c r="F79" s="23"/>
      <c r="G79" s="23"/>
      <c r="H79" s="23"/>
      <c r="I79" s="23"/>
    </row>
    <row r="80" spans="1:9">
      <c r="A80" s="23"/>
      <c r="B80" s="23"/>
      <c r="C80" s="23"/>
      <c r="D80" s="23"/>
      <c r="E80" s="23"/>
      <c r="F80" s="23"/>
      <c r="G80" s="23"/>
      <c r="H80" s="23"/>
      <c r="I80" s="23"/>
    </row>
    <row r="81" spans="1:9">
      <c r="A81" s="23"/>
      <c r="B81" s="23"/>
      <c r="C81" s="23"/>
      <c r="D81" s="23"/>
      <c r="E81" s="23"/>
      <c r="F81" s="23"/>
      <c r="G81" s="23"/>
      <c r="H81" s="23"/>
      <c r="I81" s="23"/>
    </row>
    <row r="82" spans="1:9">
      <c r="A82" s="23"/>
      <c r="B82" s="23"/>
      <c r="C82" s="23"/>
      <c r="D82" s="23"/>
      <c r="E82" s="23"/>
      <c r="F82" s="23"/>
      <c r="G82" s="23"/>
      <c r="H82" s="23"/>
      <c r="I82" s="23"/>
    </row>
    <row r="83" spans="1:9">
      <c r="A83" s="23"/>
      <c r="B83" s="23"/>
      <c r="C83" s="23"/>
      <c r="D83" s="23"/>
      <c r="E83" s="23"/>
      <c r="F83" s="23"/>
      <c r="G83" s="23"/>
      <c r="H83" s="23"/>
      <c r="I83" s="23"/>
    </row>
    <row r="84" spans="1:9">
      <c r="A84" s="23"/>
      <c r="B84" s="23"/>
      <c r="C84" s="23"/>
      <c r="D84" s="23"/>
      <c r="E84" s="23"/>
      <c r="F84" s="23"/>
      <c r="G84" s="23"/>
      <c r="H84" s="23"/>
      <c r="I84" s="23"/>
    </row>
    <row r="85" spans="1:9">
      <c r="A85" s="23"/>
      <c r="B85" s="23"/>
      <c r="C85" s="23"/>
      <c r="D85" s="23"/>
      <c r="E85" s="23"/>
      <c r="F85" s="23"/>
      <c r="G85" s="23"/>
      <c r="H85" s="23"/>
      <c r="I85" s="23"/>
    </row>
    <row r="86" spans="1:9">
      <c r="A86" s="23"/>
      <c r="B86" s="23"/>
      <c r="C86" s="23"/>
      <c r="D86" s="23"/>
      <c r="E86" s="23"/>
      <c r="F86" s="23"/>
      <c r="G86" s="23"/>
      <c r="H86" s="23"/>
      <c r="I86" s="23"/>
    </row>
    <row r="87" spans="1:9">
      <c r="A87" s="23"/>
      <c r="B87" s="23"/>
      <c r="C87" s="23"/>
      <c r="D87" s="23"/>
      <c r="E87" s="23"/>
      <c r="F87" s="23"/>
      <c r="G87" s="23"/>
      <c r="H87" s="23"/>
      <c r="I87" s="23"/>
    </row>
    <row r="88" spans="1:9">
      <c r="A88" s="23"/>
      <c r="B88" s="23"/>
      <c r="C88" s="23"/>
      <c r="D88" s="23"/>
      <c r="E88" s="23"/>
      <c r="F88" s="23"/>
      <c r="G88" s="23"/>
      <c r="H88" s="23"/>
      <c r="I88" s="23"/>
    </row>
    <row r="89" spans="1:9">
      <c r="A89" s="23"/>
      <c r="B89" s="23"/>
      <c r="C89" s="23"/>
      <c r="D89" s="23"/>
      <c r="E89" s="23"/>
      <c r="F89" s="23"/>
      <c r="G89" s="23"/>
      <c r="H89" s="23"/>
      <c r="I89" s="23"/>
    </row>
    <row r="90" spans="1:9">
      <c r="A90" s="23"/>
      <c r="B90" s="23"/>
      <c r="C90" s="23"/>
      <c r="D90" s="23"/>
      <c r="E90" s="23"/>
      <c r="F90" s="23"/>
      <c r="G90" s="23"/>
      <c r="H90" s="23"/>
      <c r="I90" s="23"/>
    </row>
    <row r="91" spans="1:9">
      <c r="A91" s="23"/>
      <c r="B91" s="23"/>
      <c r="C91" s="23"/>
      <c r="D91" s="23"/>
      <c r="E91" s="23"/>
      <c r="F91" s="23"/>
      <c r="G91" s="23"/>
      <c r="H91" s="23"/>
      <c r="I91" s="23"/>
    </row>
    <row r="92" spans="1:9">
      <c r="A92" s="23"/>
      <c r="B92" s="23"/>
      <c r="C92" s="23"/>
      <c r="D92" s="23"/>
      <c r="E92" s="23"/>
      <c r="F92" s="23"/>
      <c r="G92" s="23"/>
      <c r="H92" s="23"/>
      <c r="I92" s="23"/>
    </row>
    <row r="93" spans="1:9">
      <c r="A93" s="23"/>
      <c r="B93" s="23"/>
      <c r="C93" s="23"/>
      <c r="D93" s="23"/>
      <c r="E93" s="23"/>
      <c r="F93" s="23"/>
      <c r="G93" s="23"/>
      <c r="H93" s="23"/>
      <c r="I93" s="23"/>
    </row>
    <row r="94" spans="1:9">
      <c r="A94" s="23"/>
      <c r="B94" s="23"/>
      <c r="C94" s="23"/>
      <c r="D94" s="23"/>
      <c r="E94" s="23"/>
      <c r="F94" s="23"/>
      <c r="G94" s="23"/>
      <c r="H94" s="23"/>
      <c r="I94" s="23"/>
    </row>
    <row r="95" spans="1:9">
      <c r="A95" s="23"/>
      <c r="B95" s="23"/>
      <c r="C95" s="23"/>
      <c r="D95" s="23"/>
      <c r="E95" s="23"/>
      <c r="F95" s="23"/>
      <c r="G95" s="23"/>
      <c r="H95" s="23"/>
      <c r="I95" s="23"/>
    </row>
    <row r="96" spans="1:9">
      <c r="A96" s="23"/>
      <c r="B96" s="23"/>
      <c r="C96" s="23"/>
      <c r="D96" s="23"/>
      <c r="E96" s="23"/>
      <c r="F96" s="23"/>
      <c r="G96" s="23"/>
      <c r="H96" s="23"/>
      <c r="I96" s="23"/>
    </row>
    <row r="97" spans="1:9">
      <c r="A97" s="23"/>
      <c r="B97" s="23"/>
      <c r="C97" s="23"/>
      <c r="D97" s="23"/>
      <c r="E97" s="23"/>
      <c r="F97" s="23"/>
      <c r="G97" s="23"/>
      <c r="H97" s="23"/>
      <c r="I97" s="23"/>
    </row>
    <row r="98" spans="1:9">
      <c r="A98" s="23"/>
      <c r="B98" s="23"/>
      <c r="C98" s="23"/>
      <c r="D98" s="23"/>
      <c r="E98" s="23"/>
      <c r="F98" s="23"/>
      <c r="G98" s="23"/>
      <c r="H98" s="23"/>
      <c r="I98" s="23"/>
    </row>
    <row r="99" spans="1:9">
      <c r="A99" s="23"/>
      <c r="B99" s="23"/>
      <c r="C99" s="23"/>
      <c r="D99" s="23"/>
      <c r="E99" s="23"/>
      <c r="F99" s="23"/>
      <c r="G99" s="23"/>
      <c r="H99" s="23"/>
      <c r="I99" s="23"/>
    </row>
    <row r="100" spans="1:9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>
      <c r="E128" s="23"/>
    </row>
  </sheetData>
  <mergeCells count="4">
    <mergeCell ref="A5:I5"/>
    <mergeCell ref="B12:E12"/>
    <mergeCell ref="A27:B27"/>
    <mergeCell ref="G27:H2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126"/>
  <sheetViews>
    <sheetView showGridLines="0" topLeftCell="A26" zoomScale="115" zoomScaleNormal="115" zoomScaleSheetLayoutView="100" workbookViewId="0">
      <selection activeCell="A50" sqref="A50"/>
    </sheetView>
  </sheetViews>
  <sheetFormatPr defaultColWidth="9" defaultRowHeight="12.75"/>
  <cols>
    <col min="1" max="1" width="5.7109375" customWidth="1"/>
    <col min="2" max="2" width="5.5703125" customWidth="1"/>
    <col min="3" max="3" width="11.7109375" customWidth="1"/>
    <col min="4" max="4" width="12.140625" customWidth="1"/>
    <col min="5" max="5" width="30.85546875" customWidth="1"/>
    <col min="6" max="6" width="9.85546875" customWidth="1"/>
    <col min="7" max="7" width="6.5703125" customWidth="1"/>
    <col min="8" max="8" width="13" bestFit="1" customWidth="1"/>
    <col min="9" max="9" width="14.5703125" bestFit="1" customWidth="1"/>
    <col min="10" max="37" width="3.7109375" hidden="1" customWidth="1"/>
    <col min="38" max="57" width="3.7109375" customWidth="1"/>
  </cols>
  <sheetData>
    <row r="1" spans="1:57" s="3" customFormat="1" ht="10.5" customHeight="1">
      <c r="A1" s="102" t="s">
        <v>15</v>
      </c>
      <c r="B1" s="1"/>
      <c r="C1" s="1"/>
      <c r="D1" s="2" t="s">
        <v>15</v>
      </c>
      <c r="E1" s="1"/>
      <c r="F1" s="1"/>
      <c r="G1" s="1"/>
      <c r="H1" s="1"/>
      <c r="I1" s="1"/>
    </row>
    <row r="2" spans="1:57" s="3" customFormat="1" ht="23.25" customHeight="1">
      <c r="A2" s="191" t="s">
        <v>61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</row>
    <row r="3" spans="1:57" s="3" customFormat="1" ht="25.5">
      <c r="A3" s="191" t="s">
        <v>62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</row>
    <row r="4" spans="1:57" s="3" customFormat="1" ht="25.5">
      <c r="A4" s="191" t="s">
        <v>63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</row>
    <row r="5" spans="1:57" s="3" customFormat="1" ht="13.5" customHeight="1" thickBo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</row>
    <row r="6" spans="1:57" ht="15.75">
      <c r="A6" s="27"/>
      <c r="B6" s="28"/>
      <c r="C6" s="29"/>
      <c r="D6" s="29"/>
      <c r="E6" s="30"/>
      <c r="F6" s="27"/>
      <c r="G6" s="27"/>
      <c r="H6" s="31" t="s">
        <v>7</v>
      </c>
      <c r="I6" s="198" t="s">
        <v>8</v>
      </c>
      <c r="J6" s="187">
        <v>2019</v>
      </c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9"/>
    </row>
    <row r="7" spans="1:57" ht="15.75">
      <c r="A7" s="32" t="s">
        <v>9</v>
      </c>
      <c r="B7" s="176" t="s">
        <v>10</v>
      </c>
      <c r="C7" s="176"/>
      <c r="D7" s="176"/>
      <c r="E7" s="176"/>
      <c r="F7" s="32" t="s">
        <v>11</v>
      </c>
      <c r="G7" s="32" t="s">
        <v>12</v>
      </c>
      <c r="H7" s="32" t="s">
        <v>13</v>
      </c>
      <c r="I7" s="199" t="s">
        <v>7</v>
      </c>
      <c r="J7" s="183" t="s">
        <v>79</v>
      </c>
      <c r="K7" s="184"/>
      <c r="L7" s="184"/>
      <c r="M7" s="193"/>
      <c r="N7" s="180" t="s">
        <v>80</v>
      </c>
      <c r="O7" s="181"/>
      <c r="P7" s="181"/>
      <c r="Q7" s="182"/>
      <c r="R7" s="194" t="s">
        <v>82</v>
      </c>
      <c r="S7" s="194"/>
      <c r="T7" s="194"/>
      <c r="U7" s="194"/>
      <c r="V7" s="185" t="s">
        <v>81</v>
      </c>
      <c r="W7" s="185"/>
      <c r="X7" s="185"/>
      <c r="Y7" s="186"/>
      <c r="Z7" s="183" t="s">
        <v>74</v>
      </c>
      <c r="AA7" s="184"/>
      <c r="AB7" s="184"/>
      <c r="AC7" s="193"/>
      <c r="AD7" s="180" t="s">
        <v>75</v>
      </c>
      <c r="AE7" s="181"/>
      <c r="AF7" s="181"/>
      <c r="AG7" s="182"/>
      <c r="AH7" s="183" t="s">
        <v>76</v>
      </c>
      <c r="AI7" s="184"/>
      <c r="AJ7" s="184"/>
      <c r="AK7" s="182"/>
      <c r="AL7" s="185" t="s">
        <v>77</v>
      </c>
      <c r="AM7" s="185"/>
      <c r="AN7" s="185"/>
      <c r="AO7" s="186"/>
      <c r="AP7" s="180" t="s">
        <v>85</v>
      </c>
      <c r="AQ7" s="181"/>
      <c r="AR7" s="181"/>
      <c r="AS7" s="182"/>
      <c r="AT7" s="183" t="s">
        <v>86</v>
      </c>
      <c r="AU7" s="184"/>
      <c r="AV7" s="184"/>
      <c r="AW7" s="182"/>
      <c r="AX7" s="185" t="s">
        <v>87</v>
      </c>
      <c r="AY7" s="185"/>
      <c r="AZ7" s="185"/>
      <c r="BA7" s="186"/>
      <c r="BB7" s="185" t="s">
        <v>88</v>
      </c>
      <c r="BC7" s="185"/>
      <c r="BD7" s="185"/>
      <c r="BE7" s="186"/>
    </row>
    <row r="8" spans="1:57" ht="15.75" thickBot="1">
      <c r="A8" s="33"/>
      <c r="B8" s="53"/>
      <c r="C8" s="56"/>
      <c r="D8" s="56"/>
      <c r="E8" s="55"/>
      <c r="F8" s="33"/>
      <c r="G8" s="33"/>
      <c r="H8" s="50" t="s">
        <v>14</v>
      </c>
      <c r="I8" s="200" t="s">
        <v>14</v>
      </c>
      <c r="J8" s="106">
        <v>1</v>
      </c>
      <c r="K8" s="104">
        <v>2</v>
      </c>
      <c r="L8" s="104">
        <v>3</v>
      </c>
      <c r="M8" s="105">
        <v>4</v>
      </c>
      <c r="N8" s="106">
        <v>1</v>
      </c>
      <c r="O8" s="104">
        <v>2</v>
      </c>
      <c r="P8" s="104">
        <v>3</v>
      </c>
      <c r="Q8" s="107">
        <v>4</v>
      </c>
      <c r="R8" s="104">
        <v>1</v>
      </c>
      <c r="S8" s="104">
        <v>2</v>
      </c>
      <c r="T8" s="104">
        <v>3</v>
      </c>
      <c r="U8" s="104">
        <v>4</v>
      </c>
      <c r="V8" s="104">
        <v>1</v>
      </c>
      <c r="W8" s="104">
        <v>2</v>
      </c>
      <c r="X8" s="104">
        <v>3</v>
      </c>
      <c r="Y8" s="107">
        <v>4</v>
      </c>
      <c r="Z8" s="106">
        <v>1</v>
      </c>
      <c r="AA8" s="104">
        <v>2</v>
      </c>
      <c r="AB8" s="104">
        <v>3</v>
      </c>
      <c r="AC8" s="105">
        <v>4</v>
      </c>
      <c r="AD8" s="106">
        <v>1</v>
      </c>
      <c r="AE8" s="104">
        <v>2</v>
      </c>
      <c r="AF8" s="104">
        <v>3</v>
      </c>
      <c r="AG8" s="107">
        <v>4</v>
      </c>
      <c r="AH8" s="106">
        <v>1</v>
      </c>
      <c r="AI8" s="104">
        <v>2</v>
      </c>
      <c r="AJ8" s="104">
        <v>3</v>
      </c>
      <c r="AK8" s="107">
        <v>4</v>
      </c>
      <c r="AL8" s="162">
        <v>1</v>
      </c>
      <c r="AM8" s="104">
        <v>2</v>
      </c>
      <c r="AN8" s="104">
        <v>3</v>
      </c>
      <c r="AO8" s="107">
        <v>4</v>
      </c>
      <c r="AP8" s="106">
        <v>1</v>
      </c>
      <c r="AQ8" s="104">
        <v>2</v>
      </c>
      <c r="AR8" s="104">
        <v>3</v>
      </c>
      <c r="AS8" s="107">
        <v>4</v>
      </c>
      <c r="AT8" s="106">
        <v>1</v>
      </c>
      <c r="AU8" s="104">
        <v>2</v>
      </c>
      <c r="AV8" s="104">
        <v>3</v>
      </c>
      <c r="AW8" s="107">
        <v>4</v>
      </c>
      <c r="AX8" s="162">
        <v>1</v>
      </c>
      <c r="AY8" s="104">
        <v>2</v>
      </c>
      <c r="AZ8" s="104">
        <v>3</v>
      </c>
      <c r="BA8" s="107">
        <v>4</v>
      </c>
      <c r="BB8" s="104">
        <v>1</v>
      </c>
      <c r="BC8" s="104">
        <v>2</v>
      </c>
      <c r="BD8" s="104">
        <v>3</v>
      </c>
      <c r="BE8" s="107">
        <v>4</v>
      </c>
    </row>
    <row r="9" spans="1:57" ht="12.75" customHeight="1" thickTop="1">
      <c r="A9" s="57"/>
      <c r="B9" s="66" t="s">
        <v>49</v>
      </c>
      <c r="C9" s="67"/>
      <c r="D9" s="67"/>
      <c r="E9" s="67"/>
      <c r="F9" s="58"/>
      <c r="G9" s="59"/>
      <c r="H9" s="61"/>
      <c r="I9" s="62"/>
      <c r="J9" s="79"/>
      <c r="K9" s="80"/>
      <c r="L9" s="80"/>
      <c r="M9" s="81"/>
      <c r="N9" s="79"/>
      <c r="O9" s="80"/>
      <c r="P9" s="80"/>
      <c r="Q9" s="81"/>
      <c r="R9" s="79"/>
      <c r="S9" s="80"/>
      <c r="T9" s="80"/>
      <c r="U9" s="81"/>
      <c r="V9" s="79"/>
      <c r="W9" s="80"/>
      <c r="X9" s="80"/>
      <c r="Y9" s="81"/>
      <c r="Z9" s="79"/>
      <c r="AA9" s="80"/>
      <c r="AB9" s="135"/>
      <c r="AC9" s="136"/>
      <c r="AD9" s="137"/>
      <c r="AE9" s="80"/>
      <c r="AF9" s="80"/>
      <c r="AG9" s="81"/>
      <c r="AH9" s="79"/>
      <c r="AI9" s="80"/>
      <c r="AJ9" s="80"/>
      <c r="AK9" s="81"/>
      <c r="AL9" s="79"/>
      <c r="AM9" s="80"/>
      <c r="AN9" s="80"/>
      <c r="AO9" s="81"/>
      <c r="AP9" s="79"/>
      <c r="AQ9" s="80"/>
      <c r="AR9" s="80"/>
      <c r="AS9" s="81"/>
      <c r="AT9" s="79"/>
      <c r="AU9" s="80"/>
      <c r="AV9" s="80"/>
      <c r="AW9" s="81"/>
      <c r="AX9" s="79"/>
      <c r="AY9" s="80"/>
      <c r="AZ9" s="80"/>
      <c r="BA9" s="81"/>
      <c r="BB9" s="79"/>
      <c r="BC9" s="80"/>
      <c r="BD9" s="80"/>
      <c r="BE9" s="81"/>
    </row>
    <row r="10" spans="1:57" ht="12.75" customHeight="1">
      <c r="A10" s="63" t="s">
        <v>41</v>
      </c>
      <c r="B10" s="48" t="s">
        <v>83</v>
      </c>
      <c r="C10" s="39"/>
      <c r="D10" s="39"/>
      <c r="E10" s="40"/>
      <c r="F10" s="41"/>
      <c r="G10" s="37"/>
      <c r="H10" s="44"/>
      <c r="I10" s="42"/>
      <c r="J10" s="82"/>
      <c r="K10" s="83"/>
      <c r="L10" s="83"/>
      <c r="M10" s="84"/>
      <c r="N10" s="82"/>
      <c r="O10" s="83"/>
      <c r="P10" s="83"/>
      <c r="Q10" s="84"/>
      <c r="R10" s="82"/>
      <c r="S10" s="83"/>
      <c r="T10" s="83"/>
      <c r="U10" s="84"/>
      <c r="V10" s="82"/>
      <c r="W10" s="83"/>
      <c r="X10" s="83"/>
      <c r="Y10" s="84"/>
      <c r="Z10" s="82"/>
      <c r="AA10" s="83"/>
      <c r="AB10" s="138"/>
      <c r="AC10" s="139"/>
      <c r="AD10" s="140"/>
      <c r="AE10" s="83"/>
      <c r="AF10" s="83"/>
      <c r="AG10" s="84"/>
      <c r="AH10" s="82"/>
      <c r="AI10" s="83"/>
      <c r="AJ10" s="83"/>
      <c r="AK10" s="84"/>
      <c r="AL10" s="82"/>
      <c r="AM10" s="83"/>
      <c r="AN10" s="83"/>
      <c r="AO10" s="84"/>
      <c r="AP10" s="82"/>
      <c r="AQ10" s="83"/>
      <c r="AR10" s="83"/>
      <c r="AS10" s="84"/>
      <c r="AT10" s="82"/>
      <c r="AU10" s="83"/>
      <c r="AV10" s="83"/>
      <c r="AW10" s="84"/>
      <c r="AX10" s="82"/>
      <c r="AY10" s="83"/>
      <c r="AZ10" s="83"/>
      <c r="BA10" s="84"/>
      <c r="BB10" s="82"/>
      <c r="BC10" s="83"/>
      <c r="BD10" s="83"/>
      <c r="BE10" s="84"/>
    </row>
    <row r="11" spans="1:57" ht="12.75" customHeight="1">
      <c r="A11" s="54">
        <v>1</v>
      </c>
      <c r="B11" s="38" t="s">
        <v>64</v>
      </c>
      <c r="C11" s="39"/>
      <c r="D11" s="39"/>
      <c r="E11" s="40"/>
      <c r="F11" s="41">
        <v>1</v>
      </c>
      <c r="G11" s="37" t="s">
        <v>24</v>
      </c>
      <c r="H11" s="44">
        <v>5000000</v>
      </c>
      <c r="I11" s="42">
        <v>5000000</v>
      </c>
      <c r="J11" s="82"/>
      <c r="K11" s="83"/>
      <c r="L11" s="83"/>
      <c r="M11" s="84"/>
      <c r="N11" s="82"/>
      <c r="O11" s="83"/>
      <c r="P11" s="83"/>
      <c r="Q11" s="84"/>
      <c r="R11" s="82"/>
      <c r="S11" s="83"/>
      <c r="T11" s="83"/>
      <c r="U11" s="84"/>
      <c r="V11" s="82"/>
      <c r="W11" s="83"/>
      <c r="X11" s="83"/>
      <c r="Y11" s="84"/>
      <c r="Z11" s="82"/>
      <c r="AA11" s="83"/>
      <c r="AB11" s="138"/>
      <c r="AC11" s="139"/>
      <c r="AD11" s="140"/>
      <c r="AE11" s="83"/>
      <c r="AF11" s="83"/>
      <c r="AG11" s="84"/>
      <c r="AH11" s="82"/>
      <c r="AI11" s="83"/>
      <c r="AJ11" s="83"/>
      <c r="AK11" s="84"/>
      <c r="AL11" s="163"/>
      <c r="AM11" s="83"/>
      <c r="AN11" s="83"/>
      <c r="AO11" s="84"/>
      <c r="AP11" s="82"/>
      <c r="AQ11" s="83"/>
      <c r="AR11" s="83"/>
      <c r="AS11" s="84"/>
      <c r="AT11" s="82"/>
      <c r="AU11" s="83"/>
      <c r="AV11" s="83"/>
      <c r="AW11" s="84"/>
      <c r="AX11" s="82"/>
      <c r="AY11" s="83"/>
      <c r="AZ11" s="83"/>
      <c r="BA11" s="84"/>
      <c r="BB11" s="82"/>
      <c r="BC11" s="83"/>
      <c r="BD11" s="83"/>
      <c r="BE11" s="84"/>
    </row>
    <row r="12" spans="1:57" ht="12.75" customHeight="1">
      <c r="A12" s="54">
        <v>2</v>
      </c>
      <c r="B12" s="69" t="s">
        <v>84</v>
      </c>
      <c r="C12" s="39"/>
      <c r="D12" s="39"/>
      <c r="E12" s="40"/>
      <c r="F12" s="41">
        <v>1</v>
      </c>
      <c r="G12" s="37" t="s">
        <v>24</v>
      </c>
      <c r="H12" s="44">
        <v>10000000</v>
      </c>
      <c r="I12" s="42">
        <f>H12*F12</f>
        <v>10000000</v>
      </c>
      <c r="J12" s="85"/>
      <c r="K12" s="86"/>
      <c r="L12" s="86"/>
      <c r="M12" s="87"/>
      <c r="N12" s="85"/>
      <c r="O12" s="86"/>
      <c r="P12" s="86"/>
      <c r="Q12" s="87"/>
      <c r="R12" s="85"/>
      <c r="S12" s="86"/>
      <c r="T12" s="86"/>
      <c r="U12" s="87"/>
      <c r="V12" s="85"/>
      <c r="W12" s="86"/>
      <c r="X12" s="86"/>
      <c r="Y12" s="87"/>
      <c r="Z12" s="85"/>
      <c r="AA12" s="86"/>
      <c r="AB12" s="141"/>
      <c r="AC12" s="142"/>
      <c r="AD12" s="143"/>
      <c r="AE12" s="86"/>
      <c r="AF12" s="86"/>
      <c r="AG12" s="87"/>
      <c r="AH12" s="85"/>
      <c r="AI12" s="86"/>
      <c r="AJ12" s="86"/>
      <c r="AK12" s="87"/>
      <c r="AL12" s="164"/>
      <c r="AM12" s="86"/>
      <c r="AN12" s="86"/>
      <c r="AO12" s="87"/>
      <c r="AP12" s="85"/>
      <c r="AQ12" s="86"/>
      <c r="AR12" s="86"/>
      <c r="AS12" s="87"/>
      <c r="AT12" s="85"/>
      <c r="AU12" s="86"/>
      <c r="AV12" s="86"/>
      <c r="AW12" s="87"/>
      <c r="AX12" s="85"/>
      <c r="AY12" s="86"/>
      <c r="AZ12" s="86"/>
      <c r="BA12" s="87"/>
      <c r="BB12" s="85"/>
      <c r="BC12" s="86"/>
      <c r="BD12" s="86"/>
      <c r="BE12" s="87"/>
    </row>
    <row r="13" spans="1:57" ht="12.75" customHeight="1">
      <c r="A13" s="54">
        <v>3</v>
      </c>
      <c r="B13" s="69" t="s">
        <v>43</v>
      </c>
      <c r="C13" s="39"/>
      <c r="D13" s="39"/>
      <c r="E13" s="40"/>
      <c r="F13" s="41">
        <v>1</v>
      </c>
      <c r="G13" s="37" t="s">
        <v>24</v>
      </c>
      <c r="H13" s="44">
        <v>3000000</v>
      </c>
      <c r="I13" s="42">
        <f>H13*F13</f>
        <v>3000000</v>
      </c>
      <c r="J13" s="88"/>
      <c r="K13" s="89"/>
      <c r="L13" s="89"/>
      <c r="M13" s="90"/>
      <c r="N13" s="88"/>
      <c r="O13" s="89"/>
      <c r="P13" s="89"/>
      <c r="Q13" s="90"/>
      <c r="R13" s="88"/>
      <c r="S13" s="89"/>
      <c r="T13" s="89"/>
      <c r="U13" s="90"/>
      <c r="V13" s="88"/>
      <c r="W13" s="89"/>
      <c r="X13" s="89"/>
      <c r="Y13" s="90"/>
      <c r="Z13" s="88"/>
      <c r="AA13" s="89"/>
      <c r="AB13" s="144"/>
      <c r="AC13" s="145"/>
      <c r="AD13" s="146"/>
      <c r="AE13" s="89"/>
      <c r="AF13" s="89"/>
      <c r="AG13" s="90"/>
      <c r="AH13" s="88"/>
      <c r="AI13" s="89"/>
      <c r="AJ13" s="89"/>
      <c r="AK13" s="90"/>
      <c r="AL13" s="165"/>
      <c r="AM13" s="166"/>
      <c r="AN13" s="166"/>
      <c r="AO13" s="167"/>
      <c r="AP13" s="165"/>
      <c r="AQ13" s="166"/>
      <c r="AR13" s="166"/>
      <c r="AS13" s="167"/>
      <c r="AT13" s="165"/>
      <c r="AU13" s="166"/>
      <c r="AV13" s="89"/>
      <c r="AW13" s="90"/>
      <c r="AX13" s="88"/>
      <c r="AY13" s="89"/>
      <c r="AZ13" s="89"/>
      <c r="BA13" s="90"/>
      <c r="BB13" s="88"/>
      <c r="BC13" s="89"/>
      <c r="BD13" s="89"/>
      <c r="BE13" s="90"/>
    </row>
    <row r="14" spans="1:57" ht="12.75" customHeight="1">
      <c r="A14" s="45"/>
      <c r="B14" s="38" t="s">
        <v>15</v>
      </c>
      <c r="C14" s="39" t="s">
        <v>15</v>
      </c>
      <c r="D14" s="39"/>
      <c r="E14" s="122" t="s">
        <v>65</v>
      </c>
      <c r="F14" s="41"/>
      <c r="G14" s="45"/>
      <c r="H14" s="46" t="s">
        <v>15</v>
      </c>
      <c r="I14" s="47">
        <f>SUM(I11:I13)</f>
        <v>18000000</v>
      </c>
      <c r="J14" s="97"/>
      <c r="K14" s="92"/>
      <c r="L14" s="98"/>
      <c r="M14" s="93"/>
      <c r="N14" s="94"/>
      <c r="O14" s="95"/>
      <c r="P14" s="95"/>
      <c r="Q14" s="96"/>
      <c r="R14" s="94"/>
      <c r="S14" s="95"/>
      <c r="T14" s="95"/>
      <c r="U14" s="96"/>
      <c r="V14" s="94"/>
      <c r="W14" s="95"/>
      <c r="X14" s="95"/>
      <c r="Y14" s="96"/>
      <c r="Z14" s="97"/>
      <c r="AA14" s="92"/>
      <c r="AB14" s="153"/>
      <c r="AC14" s="148"/>
      <c r="AD14" s="152"/>
      <c r="AE14" s="95"/>
      <c r="AF14" s="95"/>
      <c r="AG14" s="96"/>
      <c r="AH14" s="94"/>
      <c r="AI14" s="95"/>
      <c r="AJ14" s="95"/>
      <c r="AK14" s="96"/>
      <c r="AL14" s="94"/>
      <c r="AM14" s="95"/>
      <c r="AN14" s="95"/>
      <c r="AO14" s="96"/>
      <c r="AP14" s="94"/>
      <c r="AQ14" s="95"/>
      <c r="AR14" s="95"/>
      <c r="AS14" s="96"/>
      <c r="AT14" s="94"/>
      <c r="AU14" s="95"/>
      <c r="AV14" s="95"/>
      <c r="AW14" s="96"/>
      <c r="AX14" s="94"/>
      <c r="AY14" s="95"/>
      <c r="AZ14" s="95"/>
      <c r="BA14" s="96"/>
      <c r="BB14" s="94"/>
      <c r="BC14" s="95"/>
      <c r="BD14" s="95"/>
      <c r="BE14" s="96"/>
    </row>
    <row r="15" spans="1:57">
      <c r="A15" s="72" t="s">
        <v>66</v>
      </c>
      <c r="B15" s="48" t="s">
        <v>89</v>
      </c>
      <c r="C15" s="39"/>
      <c r="D15" s="39"/>
      <c r="E15" s="40"/>
      <c r="F15" s="41"/>
      <c r="G15" s="37"/>
      <c r="H15" s="44"/>
      <c r="I15" s="42"/>
      <c r="J15" s="91"/>
      <c r="K15" s="92"/>
      <c r="L15" s="92"/>
      <c r="M15" s="93"/>
      <c r="N15" s="91"/>
      <c r="O15" s="92"/>
      <c r="P15" s="92"/>
      <c r="Q15" s="93"/>
      <c r="R15" s="91"/>
      <c r="S15" s="92"/>
      <c r="T15" s="92"/>
      <c r="U15" s="93"/>
      <c r="V15" s="91"/>
      <c r="W15" s="92"/>
      <c r="X15" s="92"/>
      <c r="Y15" s="93"/>
      <c r="Z15" s="91"/>
      <c r="AA15" s="92"/>
      <c r="AB15" s="147"/>
      <c r="AC15" s="148"/>
      <c r="AD15" s="149"/>
      <c r="AE15" s="92"/>
      <c r="AF15" s="92"/>
      <c r="AG15" s="93"/>
      <c r="AH15" s="91"/>
      <c r="AI15" s="92"/>
      <c r="AJ15" s="92"/>
      <c r="AK15" s="93"/>
      <c r="AL15" s="91"/>
      <c r="AM15" s="92"/>
      <c r="AN15" s="92"/>
      <c r="AO15" s="93"/>
      <c r="AP15" s="91"/>
      <c r="AQ15" s="92"/>
      <c r="AR15" s="92"/>
      <c r="AS15" s="93"/>
      <c r="AT15" s="91"/>
      <c r="AU15" s="92"/>
      <c r="AV15" s="92"/>
      <c r="AW15" s="93"/>
      <c r="AX15" s="91"/>
      <c r="AY15" s="92"/>
      <c r="AZ15" s="92"/>
      <c r="BA15" s="93"/>
      <c r="BB15" s="91"/>
      <c r="BC15" s="92"/>
      <c r="BD15" s="92"/>
      <c r="BE15" s="93"/>
    </row>
    <row r="16" spans="1:57">
      <c r="A16" s="54">
        <v>1</v>
      </c>
      <c r="B16" s="69" t="s">
        <v>36</v>
      </c>
      <c r="C16" s="39"/>
      <c r="D16" s="39"/>
      <c r="E16" s="40"/>
      <c r="F16" s="41">
        <v>1666</v>
      </c>
      <c r="G16" s="37" t="s">
        <v>27</v>
      </c>
      <c r="H16" s="44">
        <v>9350</v>
      </c>
      <c r="I16" s="42">
        <f>H16*F16</f>
        <v>15577100</v>
      </c>
      <c r="J16" s="91"/>
      <c r="K16" s="92"/>
      <c r="L16" s="92"/>
      <c r="M16" s="93"/>
      <c r="N16" s="91"/>
      <c r="O16" s="92"/>
      <c r="P16" s="92"/>
      <c r="Q16" s="93"/>
      <c r="R16" s="91"/>
      <c r="S16" s="92"/>
      <c r="T16" s="92"/>
      <c r="U16" s="93"/>
      <c r="V16" s="91"/>
      <c r="W16" s="92"/>
      <c r="X16" s="92"/>
      <c r="Y16" s="93"/>
      <c r="Z16" s="92"/>
      <c r="AA16" s="92"/>
      <c r="AB16" s="147"/>
      <c r="AC16" s="148"/>
      <c r="AD16" s="149"/>
      <c r="AE16" s="92"/>
      <c r="AF16" s="92"/>
      <c r="AG16" s="93"/>
      <c r="AH16" s="91"/>
      <c r="AI16" s="92"/>
      <c r="AJ16" s="92"/>
      <c r="AK16" s="93"/>
      <c r="AL16" s="91"/>
      <c r="AM16" s="168"/>
      <c r="AN16" s="168"/>
      <c r="AO16" s="169"/>
      <c r="AP16" s="91"/>
      <c r="AQ16" s="92"/>
      <c r="AR16" s="92"/>
      <c r="AS16" s="93"/>
      <c r="AT16" s="91"/>
      <c r="AU16" s="92"/>
      <c r="AV16" s="92"/>
      <c r="AW16" s="93"/>
      <c r="AX16" s="91"/>
      <c r="AY16" s="92"/>
      <c r="AZ16" s="92"/>
      <c r="BA16" s="93"/>
      <c r="BB16" s="91"/>
      <c r="BC16" s="92"/>
      <c r="BD16" s="92"/>
      <c r="BE16" s="93"/>
    </row>
    <row r="17" spans="1:57">
      <c r="A17" s="54">
        <v>2</v>
      </c>
      <c r="B17" s="38" t="s">
        <v>94</v>
      </c>
      <c r="C17" s="39"/>
      <c r="D17" s="39"/>
      <c r="E17" s="40"/>
      <c r="F17" s="41">
        <v>1666</v>
      </c>
      <c r="G17" s="37" t="s">
        <v>27</v>
      </c>
      <c r="H17" s="44">
        <v>66000</v>
      </c>
      <c r="I17" s="42">
        <f>SUM(H17*F17)</f>
        <v>109956000</v>
      </c>
      <c r="J17" s="91"/>
      <c r="K17" s="92"/>
      <c r="L17" s="92"/>
      <c r="M17" s="93"/>
      <c r="N17" s="91"/>
      <c r="O17" s="92"/>
      <c r="P17" s="92"/>
      <c r="Q17" s="93"/>
      <c r="R17" s="91"/>
      <c r="S17" s="92"/>
      <c r="T17" s="92"/>
      <c r="U17" s="93"/>
      <c r="V17" s="91"/>
      <c r="W17" s="92"/>
      <c r="X17" s="92"/>
      <c r="Y17" s="93"/>
      <c r="Z17" s="91"/>
      <c r="AA17" s="92"/>
      <c r="AB17" s="147"/>
      <c r="AC17" s="154" t="s">
        <v>15</v>
      </c>
      <c r="AD17" s="155" t="s">
        <v>15</v>
      </c>
      <c r="AE17" s="128"/>
      <c r="AF17" s="92"/>
      <c r="AG17" s="93"/>
      <c r="AH17" s="91"/>
      <c r="AI17" s="92"/>
      <c r="AJ17" s="92"/>
      <c r="AK17" s="93"/>
      <c r="AL17" s="91"/>
      <c r="AM17" s="92"/>
      <c r="AN17" s="168"/>
      <c r="AO17" s="169"/>
      <c r="AP17" s="170"/>
      <c r="AQ17" s="92"/>
      <c r="AR17" s="92"/>
      <c r="AS17" s="93"/>
      <c r="AT17" s="91"/>
      <c r="AU17" s="92"/>
      <c r="AV17" s="92"/>
      <c r="AW17" s="93"/>
      <c r="AX17" s="91"/>
      <c r="AY17" s="92"/>
      <c r="AZ17" s="92"/>
      <c r="BA17" s="93"/>
      <c r="BB17" s="91"/>
      <c r="BC17" s="92"/>
      <c r="BD17" s="92"/>
      <c r="BE17" s="93"/>
    </row>
    <row r="18" spans="1:57">
      <c r="A18" s="54">
        <v>3</v>
      </c>
      <c r="B18" s="38" t="s">
        <v>95</v>
      </c>
      <c r="C18" s="39"/>
      <c r="D18" s="39"/>
      <c r="E18" s="40"/>
      <c r="F18" s="41">
        <v>1666</v>
      </c>
      <c r="G18" s="37" t="s">
        <v>27</v>
      </c>
      <c r="H18" s="44">
        <v>51150</v>
      </c>
      <c r="I18" s="42">
        <f>SUM(H18*F18)</f>
        <v>85215900</v>
      </c>
      <c r="J18" s="91"/>
      <c r="K18" s="92"/>
      <c r="L18" s="92"/>
      <c r="M18" s="93"/>
      <c r="N18" s="91"/>
      <c r="O18" s="92"/>
      <c r="P18" s="92"/>
      <c r="Q18" s="93"/>
      <c r="R18" s="91"/>
      <c r="S18" s="92"/>
      <c r="T18" s="92"/>
      <c r="U18" s="93"/>
      <c r="V18" s="91"/>
      <c r="W18" s="92"/>
      <c r="X18" s="92"/>
      <c r="Y18" s="93"/>
      <c r="Z18" s="91"/>
      <c r="AA18" s="92"/>
      <c r="AB18" s="147"/>
      <c r="AC18" s="148"/>
      <c r="AD18" s="149"/>
      <c r="AE18" s="92"/>
      <c r="AF18" s="92"/>
      <c r="AG18" s="93"/>
      <c r="AH18" s="91"/>
      <c r="AI18" s="92"/>
      <c r="AJ18" s="92"/>
      <c r="AK18" s="93"/>
      <c r="AL18" s="91"/>
      <c r="AM18" s="92"/>
      <c r="AN18" s="92"/>
      <c r="AO18" s="169"/>
      <c r="AP18" s="170"/>
      <c r="AQ18" s="168"/>
      <c r="AR18" s="92"/>
      <c r="AS18" s="93"/>
      <c r="AT18" s="91"/>
      <c r="AU18" s="92"/>
      <c r="AV18" s="92"/>
      <c r="AW18" s="93"/>
      <c r="AX18" s="91"/>
      <c r="AY18" s="92"/>
      <c r="AZ18" s="92"/>
      <c r="BA18" s="93"/>
      <c r="BB18" s="91"/>
      <c r="BC18" s="92"/>
      <c r="BD18" s="92"/>
      <c r="BE18" s="93"/>
    </row>
    <row r="19" spans="1:57">
      <c r="A19" s="54">
        <v>4</v>
      </c>
      <c r="B19" s="38" t="s">
        <v>40</v>
      </c>
      <c r="C19" s="39"/>
      <c r="D19" s="39"/>
      <c r="E19" s="40"/>
      <c r="F19" s="41">
        <v>1666</v>
      </c>
      <c r="G19" s="65" t="s">
        <v>27</v>
      </c>
      <c r="H19" s="44">
        <v>52000</v>
      </c>
      <c r="I19" s="42">
        <f>SUM(H19*F19)</f>
        <v>86632000</v>
      </c>
      <c r="J19" s="123"/>
      <c r="K19" s="124"/>
      <c r="L19" s="124"/>
      <c r="M19" s="125"/>
      <c r="N19" s="123"/>
      <c r="O19" s="124"/>
      <c r="P19" s="124"/>
      <c r="Q19" s="125"/>
      <c r="R19" s="123"/>
      <c r="S19" s="124"/>
      <c r="T19" s="124"/>
      <c r="U19" s="125"/>
      <c r="V19" s="123"/>
      <c r="W19" s="124"/>
      <c r="X19" s="124"/>
      <c r="Y19" s="125"/>
      <c r="Z19" s="123"/>
      <c r="AA19" s="124"/>
      <c r="AB19" s="156"/>
      <c r="AC19" s="157"/>
      <c r="AD19" s="158"/>
      <c r="AE19" s="124"/>
      <c r="AF19" s="124"/>
      <c r="AG19" s="125"/>
      <c r="AH19" s="123"/>
      <c r="AI19" s="92"/>
      <c r="AJ19" s="133"/>
      <c r="AK19" s="125"/>
      <c r="AL19" s="123"/>
      <c r="AM19" s="124"/>
      <c r="AN19" s="124"/>
      <c r="AO19" s="125"/>
      <c r="AP19" s="123"/>
      <c r="AQ19" s="171"/>
      <c r="AR19" s="171"/>
      <c r="AS19" s="172"/>
      <c r="AT19" s="123"/>
      <c r="AU19" s="124"/>
      <c r="AV19" s="124"/>
      <c r="AW19" s="125"/>
      <c r="AX19" s="123"/>
      <c r="AY19" s="124"/>
      <c r="AZ19" s="124"/>
      <c r="BA19" s="125"/>
      <c r="BB19" s="123"/>
      <c r="BC19" s="124"/>
      <c r="BD19" s="124"/>
      <c r="BE19" s="125"/>
    </row>
    <row r="20" spans="1:57">
      <c r="A20" s="54">
        <v>5</v>
      </c>
      <c r="B20" s="38" t="s">
        <v>42</v>
      </c>
      <c r="C20" s="39"/>
      <c r="D20" s="39"/>
      <c r="E20" s="40"/>
      <c r="F20" s="41">
        <v>1666</v>
      </c>
      <c r="G20" s="37" t="s">
        <v>27</v>
      </c>
      <c r="H20" s="44">
        <v>400000</v>
      </c>
      <c r="I20" s="42">
        <f>SUM(H20*F20)</f>
        <v>666400000</v>
      </c>
      <c r="J20" s="91"/>
      <c r="K20" s="92"/>
      <c r="L20" s="92"/>
      <c r="M20" s="93"/>
      <c r="N20" s="91"/>
      <c r="O20" s="92"/>
      <c r="P20" s="92"/>
      <c r="Q20" s="93"/>
      <c r="R20" s="91"/>
      <c r="S20" s="92"/>
      <c r="T20" s="92"/>
      <c r="U20" s="93"/>
      <c r="V20" s="91"/>
      <c r="W20" s="92"/>
      <c r="X20" s="92"/>
      <c r="Y20" s="93"/>
      <c r="Z20" s="91"/>
      <c r="AA20" s="92"/>
      <c r="AB20" s="147"/>
      <c r="AC20" s="148"/>
      <c r="AD20" s="149"/>
      <c r="AE20" s="92"/>
      <c r="AF20" s="92"/>
      <c r="AG20" s="93"/>
      <c r="AH20" s="91"/>
      <c r="AI20" s="92"/>
      <c r="AJ20" s="92"/>
      <c r="AK20" s="93"/>
      <c r="AL20" s="91"/>
      <c r="AM20" s="92"/>
      <c r="AN20" s="92"/>
      <c r="AO20" s="93"/>
      <c r="AP20" s="91"/>
      <c r="AQ20" s="92"/>
      <c r="AR20" s="168"/>
      <c r="AS20" s="169"/>
      <c r="AT20" s="170"/>
      <c r="AU20" s="168"/>
      <c r="AV20" s="92"/>
      <c r="AW20" s="93"/>
      <c r="AX20" s="91"/>
      <c r="AY20" s="92"/>
      <c r="AZ20" s="92"/>
      <c r="BA20" s="93"/>
      <c r="BB20" s="91"/>
      <c r="BC20" s="92"/>
      <c r="BD20" s="92"/>
      <c r="BE20" s="93"/>
    </row>
    <row r="21" spans="1:57">
      <c r="A21" s="54"/>
      <c r="B21" s="38" t="s">
        <v>33</v>
      </c>
      <c r="C21" s="39"/>
      <c r="D21" s="39"/>
      <c r="E21" s="40"/>
      <c r="F21" s="41"/>
      <c r="G21" s="37"/>
      <c r="H21" s="44"/>
      <c r="I21" s="42"/>
      <c r="J21" s="91"/>
      <c r="K21" s="92"/>
      <c r="L21" s="92"/>
      <c r="M21" s="93"/>
      <c r="N21" s="91"/>
      <c r="O21" s="92"/>
      <c r="P21" s="92"/>
      <c r="Q21" s="93"/>
      <c r="R21" s="91"/>
      <c r="S21" s="92"/>
      <c r="T21" s="92"/>
      <c r="U21" s="93"/>
      <c r="V21" s="91"/>
      <c r="W21" s="92"/>
      <c r="X21" s="92"/>
      <c r="Y21" s="93"/>
      <c r="Z21" s="91"/>
      <c r="AA21" s="92"/>
      <c r="AB21" s="147"/>
      <c r="AC21" s="148"/>
      <c r="AD21" s="149"/>
      <c r="AE21" s="92"/>
      <c r="AF21" s="92"/>
      <c r="AG21" s="93"/>
      <c r="AH21" s="91"/>
      <c r="AI21" s="92"/>
      <c r="AJ21" s="92"/>
      <c r="AK21" s="93"/>
      <c r="AL21" s="91"/>
      <c r="AM21" s="92"/>
      <c r="AN21" s="92"/>
      <c r="AO21" s="93"/>
      <c r="AP21" s="91"/>
      <c r="AQ21" s="92"/>
      <c r="AR21" s="168"/>
      <c r="AS21" s="169"/>
      <c r="AT21" s="170"/>
      <c r="AU21" s="168"/>
      <c r="AV21" s="92"/>
      <c r="AW21" s="93"/>
      <c r="AX21" s="91"/>
      <c r="AY21" s="92"/>
      <c r="AZ21" s="92"/>
      <c r="BA21" s="93"/>
      <c r="BB21" s="91"/>
      <c r="BC21" s="92"/>
      <c r="BD21" s="92"/>
      <c r="BE21" s="93"/>
    </row>
    <row r="22" spans="1:57">
      <c r="A22" s="60"/>
      <c r="B22" s="38" t="s">
        <v>96</v>
      </c>
      <c r="C22" s="39"/>
      <c r="D22" s="39"/>
      <c r="E22" s="40"/>
      <c r="F22" s="41"/>
      <c r="G22" s="37"/>
      <c r="H22" s="44"/>
      <c r="I22" s="42"/>
      <c r="J22" s="91"/>
      <c r="K22" s="92"/>
      <c r="L22" s="92"/>
      <c r="M22" s="93"/>
      <c r="N22" s="91"/>
      <c r="O22" s="92"/>
      <c r="P22" s="92"/>
      <c r="Q22" s="93"/>
      <c r="R22" s="91"/>
      <c r="S22" s="92"/>
      <c r="T22" s="92"/>
      <c r="U22" s="93"/>
      <c r="V22" s="91"/>
      <c r="W22" s="92"/>
      <c r="X22" s="92"/>
      <c r="Y22" s="93"/>
      <c r="Z22" s="91"/>
      <c r="AA22" s="92"/>
      <c r="AB22" s="147"/>
      <c r="AC22" s="148"/>
      <c r="AD22" s="149"/>
      <c r="AE22" s="92"/>
      <c r="AF22" s="92"/>
      <c r="AG22" s="93"/>
      <c r="AH22" s="91"/>
      <c r="AI22" s="92"/>
      <c r="AJ22" s="92"/>
      <c r="AK22" s="93"/>
      <c r="AL22" s="91"/>
      <c r="AM22" s="92"/>
      <c r="AN22" s="92"/>
      <c r="AO22" s="93"/>
      <c r="AP22" s="91"/>
      <c r="AQ22" s="92"/>
      <c r="AR22" s="168"/>
      <c r="AS22" s="169"/>
      <c r="AT22" s="170"/>
      <c r="AU22" s="168"/>
      <c r="AV22" s="92"/>
      <c r="AW22" s="93"/>
      <c r="AX22" s="91"/>
      <c r="AY22" s="92"/>
      <c r="AZ22" s="92"/>
      <c r="BA22" s="93"/>
      <c r="BB22" s="91"/>
      <c r="BC22" s="92"/>
      <c r="BD22" s="92"/>
      <c r="BE22" s="93"/>
    </row>
    <row r="23" spans="1:57">
      <c r="A23" s="37">
        <v>6</v>
      </c>
      <c r="B23" s="38" t="s">
        <v>69</v>
      </c>
      <c r="C23" s="39"/>
      <c r="D23" s="39"/>
      <c r="E23" s="40"/>
      <c r="F23" s="41">
        <v>648</v>
      </c>
      <c r="G23" s="37" t="s">
        <v>31</v>
      </c>
      <c r="H23" s="44">
        <v>156200</v>
      </c>
      <c r="I23" s="42">
        <f t="shared" ref="I23:I29" si="0">SUM(H23*F23)</f>
        <v>101217600</v>
      </c>
      <c r="J23" s="91"/>
      <c r="K23" s="92"/>
      <c r="L23" s="92"/>
      <c r="M23" s="93"/>
      <c r="N23" s="91"/>
      <c r="O23" s="92"/>
      <c r="P23" s="92"/>
      <c r="Q23" s="93"/>
      <c r="R23" s="91"/>
      <c r="S23" s="92"/>
      <c r="T23" s="92"/>
      <c r="U23" s="93"/>
      <c r="V23" s="91"/>
      <c r="W23" s="92"/>
      <c r="X23" s="92"/>
      <c r="Y23" s="93"/>
      <c r="Z23" s="91"/>
      <c r="AA23" s="92"/>
      <c r="AB23" s="147"/>
      <c r="AC23" s="148"/>
      <c r="AD23" s="149"/>
      <c r="AE23" s="92"/>
      <c r="AF23" s="92"/>
      <c r="AG23" s="93"/>
      <c r="AH23" s="91"/>
      <c r="AI23" s="92"/>
      <c r="AJ23" s="92"/>
      <c r="AK23" s="93"/>
      <c r="AL23" s="91"/>
      <c r="AM23" s="92"/>
      <c r="AN23" s="92"/>
      <c r="AO23" s="93"/>
      <c r="AP23" s="170"/>
      <c r="AQ23" s="168"/>
      <c r="AR23" s="168"/>
      <c r="AS23" s="93"/>
      <c r="AT23" s="91"/>
      <c r="AU23" s="92"/>
      <c r="AV23" s="92"/>
      <c r="AW23" s="93"/>
      <c r="AX23" s="91"/>
      <c r="AY23" s="92"/>
      <c r="AZ23" s="92"/>
      <c r="BA23" s="93"/>
      <c r="BB23" s="91"/>
      <c r="BC23" s="92"/>
      <c r="BD23" s="92"/>
      <c r="BE23" s="93"/>
    </row>
    <row r="24" spans="1:57">
      <c r="A24" s="54">
        <v>7</v>
      </c>
      <c r="B24" s="38" t="s">
        <v>90</v>
      </c>
      <c r="C24" s="39"/>
      <c r="D24" s="39"/>
      <c r="E24" s="40"/>
      <c r="F24" s="41">
        <v>648</v>
      </c>
      <c r="G24" s="65" t="s">
        <v>31</v>
      </c>
      <c r="H24" s="44">
        <v>1247400</v>
      </c>
      <c r="I24" s="42">
        <f t="shared" si="0"/>
        <v>808315200</v>
      </c>
      <c r="J24" s="123"/>
      <c r="K24" s="124"/>
      <c r="L24" s="124"/>
      <c r="M24" s="125"/>
      <c r="N24" s="123"/>
      <c r="O24" s="124"/>
      <c r="P24" s="124"/>
      <c r="Q24" s="125"/>
      <c r="R24" s="123"/>
      <c r="S24" s="124"/>
      <c r="T24" s="124"/>
      <c r="U24" s="125"/>
      <c r="V24" s="123"/>
      <c r="W24" s="124"/>
      <c r="X24" s="124"/>
      <c r="Y24" s="125"/>
      <c r="Z24" s="123"/>
      <c r="AA24" s="124"/>
      <c r="AB24" s="156"/>
      <c r="AC24" s="157"/>
      <c r="AD24" s="158"/>
      <c r="AE24" s="124"/>
      <c r="AF24" s="124"/>
      <c r="AG24" s="125"/>
      <c r="AH24" s="123"/>
      <c r="AI24" s="124"/>
      <c r="AJ24" s="124"/>
      <c r="AK24" s="125"/>
      <c r="AL24" s="123"/>
      <c r="AM24" s="171"/>
      <c r="AN24" s="171"/>
      <c r="AO24" s="172"/>
      <c r="AP24" s="201"/>
      <c r="AQ24" s="124"/>
      <c r="AR24" s="124"/>
      <c r="AS24" s="125"/>
      <c r="AT24" s="123"/>
      <c r="AU24" s="124"/>
      <c r="AV24" s="124"/>
      <c r="AW24" s="125"/>
      <c r="AX24" s="123"/>
      <c r="AY24" s="124"/>
      <c r="AZ24" s="124"/>
      <c r="BA24" s="125"/>
      <c r="BB24" s="123"/>
      <c r="BC24" s="124"/>
      <c r="BD24" s="124"/>
      <c r="BE24" s="125"/>
    </row>
    <row r="25" spans="1:57">
      <c r="A25" s="54">
        <v>8</v>
      </c>
      <c r="B25" s="38" t="s">
        <v>97</v>
      </c>
      <c r="C25" s="39"/>
      <c r="D25" s="39"/>
      <c r="E25" s="40"/>
      <c r="F25" s="41">
        <v>648</v>
      </c>
      <c r="G25" s="37" t="s">
        <v>31</v>
      </c>
      <c r="H25" s="44">
        <v>250000</v>
      </c>
      <c r="I25" s="42">
        <f t="shared" si="0"/>
        <v>162000000</v>
      </c>
      <c r="J25" s="91"/>
      <c r="K25" s="92"/>
      <c r="L25" s="92"/>
      <c r="M25" s="93"/>
      <c r="N25" s="91"/>
      <c r="O25" s="92"/>
      <c r="P25" s="92"/>
      <c r="Q25" s="93"/>
      <c r="R25" s="91"/>
      <c r="S25" s="92"/>
      <c r="T25" s="92"/>
      <c r="U25" s="93"/>
      <c r="V25" s="91"/>
      <c r="W25" s="92"/>
      <c r="X25" s="92"/>
      <c r="Y25" s="93"/>
      <c r="Z25" s="91"/>
      <c r="AA25" s="92"/>
      <c r="AB25" s="147"/>
      <c r="AC25" s="148"/>
      <c r="AD25" s="149"/>
      <c r="AE25" s="92"/>
      <c r="AF25" s="92"/>
      <c r="AG25" s="93"/>
      <c r="AH25" s="91"/>
      <c r="AI25" s="92"/>
      <c r="AJ25" s="92"/>
      <c r="AK25" s="93"/>
      <c r="AL25" s="91"/>
      <c r="AM25" s="92"/>
      <c r="AN25" s="92"/>
      <c r="AO25" s="93"/>
      <c r="AP25" s="91"/>
      <c r="AQ25" s="92"/>
      <c r="AR25" s="92"/>
      <c r="AS25" s="93"/>
      <c r="AT25" s="91"/>
      <c r="AU25" s="92"/>
      <c r="AV25" s="168"/>
      <c r="AW25" s="169"/>
      <c r="AX25" s="170"/>
      <c r="AY25" s="168"/>
      <c r="AZ25" s="92"/>
      <c r="BA25" s="93"/>
      <c r="BB25" s="91"/>
      <c r="BC25" s="92"/>
      <c r="BD25" s="92"/>
      <c r="BE25" s="93"/>
    </row>
    <row r="26" spans="1:57">
      <c r="A26" s="54">
        <v>9</v>
      </c>
      <c r="B26" s="38" t="s">
        <v>70</v>
      </c>
      <c r="C26" s="39"/>
      <c r="D26" s="39"/>
      <c r="E26" s="40"/>
      <c r="F26" s="41">
        <v>108</v>
      </c>
      <c r="G26" s="37" t="s">
        <v>34</v>
      </c>
      <c r="H26" s="44">
        <v>650000</v>
      </c>
      <c r="I26" s="42">
        <f t="shared" si="0"/>
        <v>70200000</v>
      </c>
      <c r="J26" s="91"/>
      <c r="K26" s="92"/>
      <c r="L26" s="92"/>
      <c r="M26" s="93"/>
      <c r="N26" s="91"/>
      <c r="O26" s="92"/>
      <c r="P26" s="92"/>
      <c r="Q26" s="93"/>
      <c r="R26" s="91"/>
      <c r="S26" s="92"/>
      <c r="T26" s="92"/>
      <c r="U26" s="93"/>
      <c r="V26" s="91"/>
      <c r="W26" s="92"/>
      <c r="X26" s="92"/>
      <c r="Y26" s="93"/>
      <c r="Z26" s="91"/>
      <c r="AA26" s="92"/>
      <c r="AB26" s="147"/>
      <c r="AC26" s="148"/>
      <c r="AD26" s="149"/>
      <c r="AE26" s="92"/>
      <c r="AF26" s="92"/>
      <c r="AG26" s="93"/>
      <c r="AH26" s="91"/>
      <c r="AI26" s="92"/>
      <c r="AJ26" s="92"/>
      <c r="AK26" s="93"/>
      <c r="AL26" s="91"/>
      <c r="AM26" s="92"/>
      <c r="AN26" s="92"/>
      <c r="AO26" s="93"/>
      <c r="AP26" s="91"/>
      <c r="AQ26" s="92"/>
      <c r="AR26" s="92"/>
      <c r="AS26" s="169"/>
      <c r="AT26" s="170"/>
      <c r="AU26" s="168"/>
      <c r="AV26" s="92"/>
      <c r="AW26" s="93"/>
      <c r="AX26" s="91"/>
      <c r="AY26" s="92"/>
      <c r="AZ26" s="92"/>
      <c r="BA26" s="93"/>
      <c r="BB26" s="91"/>
      <c r="BC26" s="92"/>
      <c r="BD26" s="92"/>
      <c r="BE26" s="93"/>
    </row>
    <row r="27" spans="1:57">
      <c r="A27" s="54">
        <v>10</v>
      </c>
      <c r="B27" s="38" t="s">
        <v>91</v>
      </c>
      <c r="C27" s="39"/>
      <c r="D27" s="39"/>
      <c r="E27" s="40"/>
      <c r="F27" s="41">
        <v>194.4</v>
      </c>
      <c r="G27" s="37" t="s">
        <v>27</v>
      </c>
      <c r="H27" s="44">
        <v>10000</v>
      </c>
      <c r="I27" s="42">
        <f t="shared" si="0"/>
        <v>1944000</v>
      </c>
      <c r="J27" s="91"/>
      <c r="K27" s="92"/>
      <c r="L27" s="92"/>
      <c r="M27" s="93"/>
      <c r="N27" s="91"/>
      <c r="O27" s="92"/>
      <c r="P27" s="92"/>
      <c r="Q27" s="93"/>
      <c r="R27" s="91"/>
      <c r="S27" s="92"/>
      <c r="T27" s="92"/>
      <c r="U27" s="93"/>
      <c r="V27" s="91"/>
      <c r="W27" s="92"/>
      <c r="X27" s="92"/>
      <c r="Y27" s="93"/>
      <c r="Z27" s="91"/>
      <c r="AA27" s="92"/>
      <c r="AB27" s="147"/>
      <c r="AC27" s="148"/>
      <c r="AD27" s="149"/>
      <c r="AE27" s="92"/>
      <c r="AF27" s="92"/>
      <c r="AG27" s="93"/>
      <c r="AH27" s="91"/>
      <c r="AI27" s="92"/>
      <c r="AJ27" s="92"/>
      <c r="AK27" s="93"/>
      <c r="AL27" s="91"/>
      <c r="AM27" s="168"/>
      <c r="AN27" s="168"/>
      <c r="AO27" s="169"/>
      <c r="AP27" s="170"/>
      <c r="AQ27" s="92"/>
      <c r="AR27" s="92"/>
      <c r="AS27" s="93"/>
      <c r="AT27" s="91"/>
      <c r="AU27" s="92"/>
      <c r="AV27" s="92"/>
      <c r="AW27" s="93"/>
      <c r="AX27" s="91"/>
      <c r="AY27" s="92"/>
      <c r="AZ27" s="92"/>
      <c r="BA27" s="93"/>
      <c r="BB27" s="91"/>
      <c r="BC27" s="92"/>
      <c r="BD27" s="92"/>
      <c r="BE27" s="93"/>
    </row>
    <row r="28" spans="1:57">
      <c r="A28" s="54">
        <v>11</v>
      </c>
      <c r="B28" s="38" t="s">
        <v>37</v>
      </c>
      <c r="C28" s="39"/>
      <c r="D28" s="39"/>
      <c r="E28" s="40"/>
      <c r="F28" s="41">
        <v>7</v>
      </c>
      <c r="G28" s="37" t="s">
        <v>39</v>
      </c>
      <c r="H28" s="43">
        <v>750000</v>
      </c>
      <c r="I28" s="42">
        <f t="shared" si="0"/>
        <v>5250000</v>
      </c>
      <c r="J28" s="91"/>
      <c r="K28" s="92"/>
      <c r="L28" s="92"/>
      <c r="M28" s="93"/>
      <c r="N28" s="91"/>
      <c r="O28" s="92"/>
      <c r="P28" s="92"/>
      <c r="Q28" s="93"/>
      <c r="R28" s="91"/>
      <c r="S28" s="92"/>
      <c r="T28" s="92"/>
      <c r="U28" s="93"/>
      <c r="V28" s="91"/>
      <c r="W28" s="92"/>
      <c r="X28" s="92"/>
      <c r="Y28" s="93"/>
      <c r="Z28" s="91"/>
      <c r="AA28" s="92"/>
      <c r="AB28" s="147"/>
      <c r="AC28" s="148"/>
      <c r="AD28" s="149"/>
      <c r="AE28" s="92"/>
      <c r="AF28" s="92"/>
      <c r="AG28" s="93"/>
      <c r="AH28" s="91"/>
      <c r="AI28" s="92"/>
      <c r="AJ28" s="92"/>
      <c r="AK28" s="93"/>
      <c r="AL28" s="91"/>
      <c r="AM28" s="168"/>
      <c r="AN28" s="92"/>
      <c r="AO28" s="93"/>
      <c r="AP28" s="91"/>
      <c r="AQ28" s="92"/>
      <c r="AR28" s="92"/>
      <c r="AS28" s="93"/>
      <c r="AT28" s="91"/>
      <c r="AU28" s="92"/>
      <c r="AV28" s="92"/>
      <c r="AW28" s="93"/>
      <c r="AX28" s="91"/>
      <c r="AY28" s="92"/>
      <c r="AZ28" s="92"/>
      <c r="BA28" s="93"/>
      <c r="BB28" s="91"/>
      <c r="BC28" s="92"/>
      <c r="BD28" s="92"/>
      <c r="BE28" s="93"/>
    </row>
    <row r="29" spans="1:57">
      <c r="A29" s="54">
        <v>12</v>
      </c>
      <c r="B29" s="38" t="s">
        <v>38</v>
      </c>
      <c r="C29" s="39"/>
      <c r="D29" s="39"/>
      <c r="E29" s="40"/>
      <c r="F29" s="41">
        <v>4</v>
      </c>
      <c r="G29" s="37" t="s">
        <v>39</v>
      </c>
      <c r="H29" s="43">
        <v>750000</v>
      </c>
      <c r="I29" s="42">
        <f t="shared" si="0"/>
        <v>3000000</v>
      </c>
      <c r="J29" s="123"/>
      <c r="K29" s="124"/>
      <c r="L29" s="124"/>
      <c r="M29" s="125"/>
      <c r="N29" s="123"/>
      <c r="O29" s="124"/>
      <c r="P29" s="124"/>
      <c r="Q29" s="125"/>
      <c r="R29" s="123"/>
      <c r="S29" s="124"/>
      <c r="T29" s="124"/>
      <c r="U29" s="125"/>
      <c r="V29" s="123"/>
      <c r="W29" s="124"/>
      <c r="X29" s="124"/>
      <c r="Y29" s="125"/>
      <c r="Z29" s="123"/>
      <c r="AA29" s="124"/>
      <c r="AB29" s="156"/>
      <c r="AC29" s="157"/>
      <c r="AD29" s="158"/>
      <c r="AE29" s="124"/>
      <c r="AF29" s="124"/>
      <c r="AG29" s="125"/>
      <c r="AH29" s="123"/>
      <c r="AI29" s="92"/>
      <c r="AJ29" s="124"/>
      <c r="AK29" s="125"/>
      <c r="AL29" s="123"/>
      <c r="AM29" s="124"/>
      <c r="AN29" s="124"/>
      <c r="AO29" s="125"/>
      <c r="AP29" s="123"/>
      <c r="AQ29" s="171"/>
      <c r="AR29" s="124"/>
      <c r="AS29" s="125"/>
      <c r="AT29" s="123"/>
      <c r="AU29" s="124"/>
      <c r="AV29" s="124"/>
      <c r="AW29" s="125"/>
      <c r="AX29" s="123"/>
      <c r="AY29" s="124"/>
      <c r="AZ29" s="124"/>
      <c r="BA29" s="125"/>
      <c r="BB29" s="123"/>
      <c r="BC29" s="124"/>
      <c r="BD29" s="124"/>
      <c r="BE29" s="125"/>
    </row>
    <row r="30" spans="1:57">
      <c r="A30" s="45"/>
      <c r="B30" s="38" t="s">
        <v>15</v>
      </c>
      <c r="C30" s="39"/>
      <c r="D30" s="39"/>
      <c r="E30" s="122" t="s">
        <v>72</v>
      </c>
      <c r="F30" s="41"/>
      <c r="G30" s="45"/>
      <c r="H30" s="46" t="s">
        <v>15</v>
      </c>
      <c r="I30" s="47">
        <f>SUM(I16:I29)</f>
        <v>2115707800</v>
      </c>
      <c r="J30" s="91"/>
      <c r="K30" s="92"/>
      <c r="L30" s="92"/>
      <c r="M30" s="93"/>
      <c r="N30" s="91"/>
      <c r="O30" s="92"/>
      <c r="P30" s="92"/>
      <c r="Q30" s="93"/>
      <c r="R30" s="91"/>
      <c r="S30" s="92"/>
      <c r="T30" s="92"/>
      <c r="U30" s="93"/>
      <c r="V30" s="91"/>
      <c r="W30" s="92"/>
      <c r="X30" s="92"/>
      <c r="Y30" s="93"/>
      <c r="Z30" s="91"/>
      <c r="AA30" s="92"/>
      <c r="AB30" s="147"/>
      <c r="AC30" s="148"/>
      <c r="AD30" s="149"/>
      <c r="AE30" s="92"/>
      <c r="AF30" s="92"/>
      <c r="AG30" s="93"/>
      <c r="AH30" s="91"/>
      <c r="AI30" s="92"/>
      <c r="AJ30" s="92"/>
      <c r="AK30" s="93"/>
      <c r="AL30" s="91"/>
      <c r="AM30" s="92"/>
      <c r="AN30" s="92"/>
      <c r="AO30" s="93"/>
      <c r="AP30" s="91"/>
      <c r="AQ30" s="92"/>
      <c r="AR30" s="92"/>
      <c r="AS30" s="93"/>
      <c r="AT30" s="91"/>
      <c r="AU30" s="92"/>
      <c r="AV30" s="92"/>
      <c r="AW30" s="93"/>
      <c r="AX30" s="91"/>
      <c r="AY30" s="92"/>
      <c r="AZ30" s="92"/>
      <c r="BA30" s="93"/>
      <c r="BB30" s="91"/>
      <c r="BC30" s="92"/>
      <c r="BD30" s="92"/>
      <c r="BE30" s="93"/>
    </row>
    <row r="31" spans="1:57">
      <c r="A31" s="72" t="s">
        <v>92</v>
      </c>
      <c r="B31" s="48" t="s">
        <v>93</v>
      </c>
      <c r="C31" s="39"/>
      <c r="D31" s="39"/>
      <c r="E31" s="40"/>
      <c r="F31" s="41"/>
      <c r="G31" s="37"/>
      <c r="H31" s="44"/>
      <c r="I31" s="42"/>
      <c r="J31" s="91"/>
      <c r="K31" s="92"/>
      <c r="L31" s="92"/>
      <c r="M31" s="93"/>
      <c r="N31" s="91"/>
      <c r="O31" s="92"/>
      <c r="P31" s="92"/>
      <c r="Q31" s="93"/>
      <c r="R31" s="91"/>
      <c r="S31" s="92"/>
      <c r="T31" s="92"/>
      <c r="U31" s="93"/>
      <c r="V31" s="91"/>
      <c r="W31" s="92"/>
      <c r="X31" s="92"/>
      <c r="Y31" s="93"/>
      <c r="Z31" s="91"/>
      <c r="AA31" s="92"/>
      <c r="AB31" s="147"/>
      <c r="AC31" s="148"/>
      <c r="AD31" s="149"/>
      <c r="AE31" s="92"/>
      <c r="AF31" s="92"/>
      <c r="AG31" s="93"/>
      <c r="AH31" s="91"/>
      <c r="AI31" s="92"/>
      <c r="AJ31" s="92"/>
      <c r="AK31" s="93"/>
      <c r="AL31" s="91"/>
      <c r="AM31" s="92"/>
      <c r="AN31" s="92"/>
      <c r="AO31" s="93"/>
      <c r="AP31" s="91"/>
      <c r="AQ31" s="92"/>
      <c r="AR31" s="92"/>
      <c r="AS31" s="93"/>
      <c r="AT31" s="91"/>
      <c r="AU31" s="92"/>
      <c r="AV31" s="92"/>
      <c r="AW31" s="93"/>
      <c r="AX31" s="91"/>
      <c r="AY31" s="92"/>
      <c r="AZ31" s="92"/>
      <c r="BA31" s="93"/>
      <c r="BB31" s="91"/>
      <c r="BC31" s="92"/>
      <c r="BD31" s="92"/>
      <c r="BE31" s="93"/>
    </row>
    <row r="32" spans="1:57">
      <c r="A32" s="54">
        <v>1</v>
      </c>
      <c r="B32" s="69" t="s">
        <v>36</v>
      </c>
      <c r="C32" s="39"/>
      <c r="D32" s="39"/>
      <c r="E32" s="40"/>
      <c r="F32" s="41">
        <v>1680.17</v>
      </c>
      <c r="G32" s="37" t="s">
        <v>27</v>
      </c>
      <c r="H32" s="44">
        <v>9350</v>
      </c>
      <c r="I32" s="42">
        <f>H32*F32</f>
        <v>15709589.5</v>
      </c>
      <c r="J32" s="91"/>
      <c r="K32" s="92"/>
      <c r="L32" s="92"/>
      <c r="M32" s="93"/>
      <c r="N32" s="91"/>
      <c r="O32" s="92"/>
      <c r="P32" s="92"/>
      <c r="Q32" s="93"/>
      <c r="R32" s="91"/>
      <c r="S32" s="92"/>
      <c r="T32" s="92"/>
      <c r="U32" s="93"/>
      <c r="V32" s="91"/>
      <c r="W32" s="92"/>
      <c r="X32" s="92"/>
      <c r="Y32" s="93"/>
      <c r="Z32" s="92"/>
      <c r="AA32" s="92"/>
      <c r="AB32" s="147"/>
      <c r="AC32" s="148"/>
      <c r="AD32" s="149"/>
      <c r="AE32" s="92"/>
      <c r="AF32" s="92"/>
      <c r="AG32" s="93"/>
      <c r="AH32" s="91"/>
      <c r="AI32" s="92"/>
      <c r="AJ32" s="92"/>
      <c r="AK32" s="93"/>
      <c r="AL32" s="91"/>
      <c r="AM32" s="92"/>
      <c r="AN32" s="92"/>
      <c r="AO32" s="93"/>
      <c r="AP32" s="91"/>
      <c r="AQ32" s="92"/>
      <c r="AR32" s="92"/>
      <c r="AS32" s="93"/>
      <c r="AT32" s="170"/>
      <c r="AU32" s="92"/>
      <c r="AV32" s="92"/>
      <c r="AW32" s="93"/>
      <c r="AX32" s="91"/>
      <c r="AY32" s="92"/>
      <c r="AZ32" s="92"/>
      <c r="BA32" s="93"/>
      <c r="BB32" s="91"/>
      <c r="BC32" s="92"/>
      <c r="BD32" s="92"/>
      <c r="BE32" s="93"/>
    </row>
    <row r="33" spans="1:57">
      <c r="A33" s="54">
        <v>2</v>
      </c>
      <c r="B33" s="38" t="s">
        <v>99</v>
      </c>
      <c r="C33" s="39"/>
      <c r="D33" s="39"/>
      <c r="E33" s="40"/>
      <c r="F33" s="41">
        <v>1680.17</v>
      </c>
      <c r="G33" s="37" t="s">
        <v>27</v>
      </c>
      <c r="H33" s="44">
        <v>66000</v>
      </c>
      <c r="I33" s="42">
        <f>SUM(H33*F33)</f>
        <v>110891220</v>
      </c>
      <c r="J33" s="91"/>
      <c r="K33" s="92"/>
      <c r="L33" s="92"/>
      <c r="M33" s="93"/>
      <c r="N33" s="91"/>
      <c r="O33" s="92"/>
      <c r="P33" s="92"/>
      <c r="Q33" s="93"/>
      <c r="R33" s="91"/>
      <c r="S33" s="92"/>
      <c r="T33" s="92"/>
      <c r="U33" s="93"/>
      <c r="V33" s="91"/>
      <c r="W33" s="92"/>
      <c r="X33" s="92"/>
      <c r="Y33" s="93"/>
      <c r="Z33" s="91"/>
      <c r="AA33" s="92"/>
      <c r="AB33" s="147"/>
      <c r="AC33" s="154" t="s">
        <v>15</v>
      </c>
      <c r="AD33" s="155" t="s">
        <v>15</v>
      </c>
      <c r="AE33" s="128"/>
      <c r="AF33" s="92"/>
      <c r="AG33" s="93"/>
      <c r="AH33" s="91"/>
      <c r="AI33" s="92"/>
      <c r="AJ33" s="92"/>
      <c r="AK33" s="93"/>
      <c r="AL33" s="91"/>
      <c r="AM33" s="92"/>
      <c r="AN33" s="92"/>
      <c r="AO33" s="93"/>
      <c r="AP33" s="91"/>
      <c r="AQ33" s="92"/>
      <c r="AR33" s="92"/>
      <c r="AS33" s="93"/>
      <c r="AT33" s="91"/>
      <c r="AU33" s="168"/>
      <c r="AV33" s="168"/>
      <c r="AW33" s="169"/>
      <c r="AX33" s="91"/>
      <c r="AY33" s="92"/>
      <c r="AZ33" s="92"/>
      <c r="BA33" s="93"/>
      <c r="BB33" s="91"/>
      <c r="BC33" s="92"/>
      <c r="BD33" s="92"/>
      <c r="BE33" s="93"/>
    </row>
    <row r="34" spans="1:57">
      <c r="A34" s="54">
        <v>3</v>
      </c>
      <c r="B34" s="38" t="s">
        <v>95</v>
      </c>
      <c r="C34" s="39"/>
      <c r="D34" s="39"/>
      <c r="E34" s="40"/>
      <c r="F34" s="41">
        <v>1680.17</v>
      </c>
      <c r="G34" s="37" t="s">
        <v>27</v>
      </c>
      <c r="H34" s="44">
        <v>51150</v>
      </c>
      <c r="I34" s="42">
        <f>SUM(H34*F34)</f>
        <v>85940695.5</v>
      </c>
      <c r="J34" s="91"/>
      <c r="K34" s="92"/>
      <c r="L34" s="92"/>
      <c r="M34" s="93"/>
      <c r="N34" s="91"/>
      <c r="O34" s="92"/>
      <c r="P34" s="92"/>
      <c r="Q34" s="93"/>
      <c r="R34" s="91"/>
      <c r="S34" s="92"/>
      <c r="T34" s="92"/>
      <c r="U34" s="93"/>
      <c r="V34" s="91"/>
      <c r="W34" s="92"/>
      <c r="X34" s="92"/>
      <c r="Y34" s="93"/>
      <c r="Z34" s="91"/>
      <c r="AA34" s="92"/>
      <c r="AB34" s="147"/>
      <c r="AC34" s="148"/>
      <c r="AD34" s="149"/>
      <c r="AE34" s="92"/>
      <c r="AF34" s="92"/>
      <c r="AG34" s="93"/>
      <c r="AH34" s="91"/>
      <c r="AI34" s="92"/>
      <c r="AJ34" s="92"/>
      <c r="AK34" s="93"/>
      <c r="AL34" s="91"/>
      <c r="AM34" s="92"/>
      <c r="AN34" s="92"/>
      <c r="AO34" s="93"/>
      <c r="AP34" s="91"/>
      <c r="AQ34" s="92"/>
      <c r="AR34" s="92"/>
      <c r="AS34" s="93"/>
      <c r="AT34" s="91"/>
      <c r="AU34" s="92"/>
      <c r="AV34" s="168"/>
      <c r="AW34" s="169"/>
      <c r="AX34" s="170"/>
      <c r="AY34" s="92"/>
      <c r="AZ34" s="92"/>
      <c r="BA34" s="93"/>
      <c r="BB34" s="91"/>
      <c r="BC34" s="92"/>
      <c r="BD34" s="92"/>
      <c r="BE34" s="93"/>
    </row>
    <row r="35" spans="1:57">
      <c r="A35" s="54">
        <v>4</v>
      </c>
      <c r="B35" s="38" t="s">
        <v>40</v>
      </c>
      <c r="C35" s="39"/>
      <c r="D35" s="39"/>
      <c r="E35" s="40"/>
      <c r="F35" s="41">
        <v>1680.17</v>
      </c>
      <c r="G35" s="65" t="s">
        <v>27</v>
      </c>
      <c r="H35" s="44">
        <v>52000</v>
      </c>
      <c r="I35" s="42">
        <f>SUM(H35*F35)</f>
        <v>87368840</v>
      </c>
      <c r="J35" s="123"/>
      <c r="K35" s="124"/>
      <c r="L35" s="124"/>
      <c r="M35" s="125"/>
      <c r="N35" s="123"/>
      <c r="O35" s="124"/>
      <c r="P35" s="124"/>
      <c r="Q35" s="125"/>
      <c r="R35" s="123"/>
      <c r="S35" s="124"/>
      <c r="T35" s="124"/>
      <c r="U35" s="125"/>
      <c r="V35" s="123"/>
      <c r="W35" s="124"/>
      <c r="X35" s="124"/>
      <c r="Y35" s="125"/>
      <c r="Z35" s="123"/>
      <c r="AA35" s="124"/>
      <c r="AB35" s="156"/>
      <c r="AC35" s="157"/>
      <c r="AD35" s="158"/>
      <c r="AE35" s="124"/>
      <c r="AF35" s="124"/>
      <c r="AG35" s="125"/>
      <c r="AH35" s="123"/>
      <c r="AI35" s="92"/>
      <c r="AJ35" s="133"/>
      <c r="AK35" s="125"/>
      <c r="AL35" s="123"/>
      <c r="AM35" s="92"/>
      <c r="AN35" s="92"/>
      <c r="AO35" s="93"/>
      <c r="AP35" s="91"/>
      <c r="AQ35" s="92"/>
      <c r="AR35" s="92"/>
      <c r="AS35" s="93"/>
      <c r="AT35" s="91"/>
      <c r="AU35" s="92"/>
      <c r="AV35" s="92"/>
      <c r="AW35" s="93"/>
      <c r="AX35" s="170"/>
      <c r="AY35" s="168"/>
      <c r="AZ35" s="168"/>
      <c r="BA35" s="93"/>
      <c r="BB35" s="91"/>
      <c r="BC35" s="92"/>
      <c r="BD35" s="92"/>
      <c r="BE35" s="93"/>
    </row>
    <row r="36" spans="1:57">
      <c r="A36" s="54">
        <v>5</v>
      </c>
      <c r="B36" s="38" t="s">
        <v>42</v>
      </c>
      <c r="C36" s="39"/>
      <c r="D36" s="39"/>
      <c r="E36" s="40"/>
      <c r="F36" s="41">
        <v>1680.17</v>
      </c>
      <c r="G36" s="37" t="s">
        <v>27</v>
      </c>
      <c r="H36" s="44">
        <v>400000</v>
      </c>
      <c r="I36" s="42">
        <f>SUM(H36*F36)</f>
        <v>672068000</v>
      </c>
      <c r="J36" s="91"/>
      <c r="K36" s="92"/>
      <c r="L36" s="92"/>
      <c r="M36" s="93"/>
      <c r="N36" s="91"/>
      <c r="O36" s="92"/>
      <c r="P36" s="92"/>
      <c r="Q36" s="93"/>
      <c r="R36" s="91"/>
      <c r="S36" s="92"/>
      <c r="T36" s="92"/>
      <c r="U36" s="93"/>
      <c r="V36" s="91"/>
      <c r="W36" s="92"/>
      <c r="X36" s="92"/>
      <c r="Y36" s="93"/>
      <c r="Z36" s="91"/>
      <c r="AA36" s="92"/>
      <c r="AB36" s="147"/>
      <c r="AC36" s="148"/>
      <c r="AD36" s="149"/>
      <c r="AE36" s="92"/>
      <c r="AF36" s="92"/>
      <c r="AG36" s="93"/>
      <c r="AH36" s="91"/>
      <c r="AI36" s="92"/>
      <c r="AJ36" s="92"/>
      <c r="AK36" s="93"/>
      <c r="AL36" s="91"/>
      <c r="AM36" s="92"/>
      <c r="AN36" s="92"/>
      <c r="AO36" s="93"/>
      <c r="AP36" s="91"/>
      <c r="AQ36" s="92"/>
      <c r="AR36" s="92"/>
      <c r="AS36" s="93"/>
      <c r="AT36" s="91"/>
      <c r="AU36" s="92"/>
      <c r="AV36" s="92"/>
      <c r="AW36" s="93"/>
      <c r="AX36" s="91"/>
      <c r="AY36" s="168"/>
      <c r="AZ36" s="168"/>
      <c r="BA36" s="169"/>
      <c r="BB36" s="170"/>
      <c r="BC36" s="92"/>
      <c r="BD36" s="92"/>
      <c r="BE36" s="93"/>
    </row>
    <row r="37" spans="1:57">
      <c r="A37" s="54"/>
      <c r="B37" s="38" t="s">
        <v>33</v>
      </c>
      <c r="C37" s="39"/>
      <c r="D37" s="39"/>
      <c r="E37" s="40"/>
      <c r="F37" s="41"/>
      <c r="G37" s="37"/>
      <c r="H37" s="44"/>
      <c r="I37" s="42"/>
      <c r="J37" s="91"/>
      <c r="K37" s="92"/>
      <c r="L37" s="92"/>
      <c r="M37" s="93"/>
      <c r="N37" s="91"/>
      <c r="O37" s="92"/>
      <c r="P37" s="92"/>
      <c r="Q37" s="93"/>
      <c r="R37" s="91"/>
      <c r="S37" s="92"/>
      <c r="T37" s="92"/>
      <c r="U37" s="93"/>
      <c r="V37" s="91"/>
      <c r="W37" s="92"/>
      <c r="X37" s="92"/>
      <c r="Y37" s="93"/>
      <c r="Z37" s="91"/>
      <c r="AA37" s="92"/>
      <c r="AB37" s="147"/>
      <c r="AC37" s="148"/>
      <c r="AD37" s="149"/>
      <c r="AE37" s="92"/>
      <c r="AF37" s="92"/>
      <c r="AG37" s="93"/>
      <c r="AH37" s="91"/>
      <c r="AI37" s="92"/>
      <c r="AJ37" s="92"/>
      <c r="AK37" s="93"/>
      <c r="AL37" s="91"/>
      <c r="AM37" s="92"/>
      <c r="AN37" s="92"/>
      <c r="AO37" s="93"/>
      <c r="AP37" s="91"/>
      <c r="AQ37" s="92"/>
      <c r="AR37" s="92"/>
      <c r="AS37" s="93"/>
      <c r="AT37" s="170"/>
      <c r="AU37" s="92"/>
      <c r="AV37" s="92"/>
      <c r="AW37" s="93"/>
      <c r="AX37" s="91"/>
      <c r="AY37" s="168"/>
      <c r="AZ37" s="168"/>
      <c r="BA37" s="169"/>
      <c r="BB37" s="170"/>
      <c r="BC37" s="92"/>
      <c r="BD37" s="92"/>
      <c r="BE37" s="93"/>
    </row>
    <row r="38" spans="1:57">
      <c r="A38" s="60"/>
      <c r="B38" s="38" t="s">
        <v>100</v>
      </c>
      <c r="C38" s="39"/>
      <c r="D38" s="39"/>
      <c r="E38" s="40"/>
      <c r="F38" s="41"/>
      <c r="G38" s="37"/>
      <c r="H38" s="44"/>
      <c r="I38" s="42"/>
      <c r="J38" s="91"/>
      <c r="K38" s="92"/>
      <c r="L38" s="92"/>
      <c r="M38" s="93"/>
      <c r="N38" s="91"/>
      <c r="O38" s="92"/>
      <c r="P38" s="92"/>
      <c r="Q38" s="93"/>
      <c r="R38" s="91"/>
      <c r="S38" s="92"/>
      <c r="T38" s="92"/>
      <c r="U38" s="93"/>
      <c r="V38" s="91"/>
      <c r="W38" s="92"/>
      <c r="X38" s="92"/>
      <c r="Y38" s="93"/>
      <c r="Z38" s="91"/>
      <c r="AA38" s="92"/>
      <c r="AB38" s="147"/>
      <c r="AC38" s="148"/>
      <c r="AD38" s="149"/>
      <c r="AE38" s="92"/>
      <c r="AF38" s="92"/>
      <c r="AG38" s="93"/>
      <c r="AH38" s="91"/>
      <c r="AI38" s="92"/>
      <c r="AJ38" s="92"/>
      <c r="AK38" s="93"/>
      <c r="AL38" s="91"/>
      <c r="AM38" s="92"/>
      <c r="AN38" s="92"/>
      <c r="AO38" s="93"/>
      <c r="AP38" s="91"/>
      <c r="AQ38" s="92"/>
      <c r="AR38" s="92"/>
      <c r="AS38" s="93"/>
      <c r="AT38" s="91"/>
      <c r="AU38" s="92"/>
      <c r="AV38" s="92"/>
      <c r="AW38" s="93"/>
      <c r="AX38" s="91"/>
      <c r="AY38" s="168"/>
      <c r="AZ38" s="168"/>
      <c r="BA38" s="169"/>
      <c r="BB38" s="170"/>
      <c r="BC38" s="92"/>
      <c r="BD38" s="92"/>
      <c r="BE38" s="93"/>
    </row>
    <row r="39" spans="1:57">
      <c r="A39" s="37">
        <v>6</v>
      </c>
      <c r="B39" s="38" t="s">
        <v>69</v>
      </c>
      <c r="C39" s="39"/>
      <c r="D39" s="39"/>
      <c r="E39" s="40"/>
      <c r="F39" s="41">
        <v>552.94000000000005</v>
      </c>
      <c r="G39" s="37" t="s">
        <v>31</v>
      </c>
      <c r="H39" s="44">
        <v>156200</v>
      </c>
      <c r="I39" s="42">
        <f t="shared" ref="I39:I45" si="1">SUM(H39*F39)</f>
        <v>86369228.000000015</v>
      </c>
      <c r="J39" s="91"/>
      <c r="K39" s="92"/>
      <c r="L39" s="92"/>
      <c r="M39" s="93"/>
      <c r="N39" s="91"/>
      <c r="O39" s="92"/>
      <c r="P39" s="92"/>
      <c r="Q39" s="93"/>
      <c r="R39" s="91"/>
      <c r="S39" s="92"/>
      <c r="T39" s="92"/>
      <c r="U39" s="93"/>
      <c r="V39" s="91"/>
      <c r="W39" s="92"/>
      <c r="X39" s="92"/>
      <c r="Y39" s="93"/>
      <c r="Z39" s="91"/>
      <c r="AA39" s="92"/>
      <c r="AB39" s="147"/>
      <c r="AC39" s="148"/>
      <c r="AD39" s="149"/>
      <c r="AE39" s="92"/>
      <c r="AF39" s="92"/>
      <c r="AG39" s="93"/>
      <c r="AH39" s="91"/>
      <c r="AI39" s="92"/>
      <c r="AJ39" s="92"/>
      <c r="AK39" s="93"/>
      <c r="AL39" s="91"/>
      <c r="AM39" s="92"/>
      <c r="AN39" s="92"/>
      <c r="AO39" s="93"/>
      <c r="AP39" s="91"/>
      <c r="AQ39" s="92"/>
      <c r="AR39" s="92"/>
      <c r="AS39" s="93"/>
      <c r="AT39" s="91"/>
      <c r="AU39" s="92"/>
      <c r="AV39" s="92"/>
      <c r="AW39" s="169"/>
      <c r="AX39" s="170"/>
      <c r="AY39" s="168"/>
      <c r="AZ39" s="92"/>
      <c r="BA39" s="93"/>
      <c r="BB39" s="91"/>
      <c r="BC39" s="92"/>
      <c r="BD39" s="92"/>
      <c r="BE39" s="93"/>
    </row>
    <row r="40" spans="1:57">
      <c r="A40" s="54">
        <v>7</v>
      </c>
      <c r="B40" s="38" t="s">
        <v>90</v>
      </c>
      <c r="C40" s="39"/>
      <c r="D40" s="39"/>
      <c r="E40" s="40"/>
      <c r="F40" s="41">
        <v>552.94000000000005</v>
      </c>
      <c r="G40" s="65" t="s">
        <v>31</v>
      </c>
      <c r="H40" s="44">
        <v>1247400</v>
      </c>
      <c r="I40" s="42">
        <f t="shared" si="1"/>
        <v>689737356.00000012</v>
      </c>
      <c r="J40" s="123"/>
      <c r="K40" s="124"/>
      <c r="L40" s="124"/>
      <c r="M40" s="125"/>
      <c r="N40" s="123"/>
      <c r="O40" s="124"/>
      <c r="P40" s="124"/>
      <c r="Q40" s="125"/>
      <c r="R40" s="123"/>
      <c r="S40" s="124"/>
      <c r="T40" s="124"/>
      <c r="U40" s="125"/>
      <c r="V40" s="123"/>
      <c r="W40" s="124"/>
      <c r="X40" s="124"/>
      <c r="Y40" s="125"/>
      <c r="Z40" s="123"/>
      <c r="AA40" s="124"/>
      <c r="AB40" s="156"/>
      <c r="AC40" s="157"/>
      <c r="AD40" s="158"/>
      <c r="AE40" s="124"/>
      <c r="AF40" s="124"/>
      <c r="AG40" s="125"/>
      <c r="AH40" s="123"/>
      <c r="AI40" s="124"/>
      <c r="AJ40" s="124"/>
      <c r="AK40" s="125"/>
      <c r="AL40" s="123"/>
      <c r="AM40" s="92"/>
      <c r="AN40" s="92"/>
      <c r="AO40" s="93"/>
      <c r="AP40" s="91"/>
      <c r="AQ40" s="92"/>
      <c r="AR40" s="92"/>
      <c r="AS40" s="93"/>
      <c r="AT40" s="170"/>
      <c r="AU40" s="168"/>
      <c r="AV40" s="168"/>
      <c r="AW40" s="169"/>
      <c r="AX40" s="91"/>
      <c r="AY40" s="92"/>
      <c r="AZ40" s="92"/>
      <c r="BA40" s="93"/>
      <c r="BB40" s="91"/>
      <c r="BC40" s="92"/>
      <c r="BD40" s="92"/>
      <c r="BE40" s="93"/>
    </row>
    <row r="41" spans="1:57">
      <c r="A41" s="54">
        <v>8</v>
      </c>
      <c r="B41" s="38" t="s">
        <v>97</v>
      </c>
      <c r="C41" s="39"/>
      <c r="D41" s="39"/>
      <c r="E41" s="40"/>
      <c r="F41" s="41">
        <v>552.94000000000005</v>
      </c>
      <c r="G41" s="37" t="s">
        <v>31</v>
      </c>
      <c r="H41" s="44">
        <v>250000</v>
      </c>
      <c r="I41" s="42">
        <f t="shared" si="1"/>
        <v>138235000</v>
      </c>
      <c r="J41" s="91"/>
      <c r="K41" s="92"/>
      <c r="L41" s="92"/>
      <c r="M41" s="93"/>
      <c r="N41" s="91"/>
      <c r="O41" s="92"/>
      <c r="P41" s="92"/>
      <c r="Q41" s="93"/>
      <c r="R41" s="91"/>
      <c r="S41" s="92"/>
      <c r="T41" s="92"/>
      <c r="U41" s="93"/>
      <c r="V41" s="91"/>
      <c r="W41" s="92"/>
      <c r="X41" s="92"/>
      <c r="Y41" s="93"/>
      <c r="Z41" s="91"/>
      <c r="AA41" s="92"/>
      <c r="AB41" s="147"/>
      <c r="AC41" s="148"/>
      <c r="AD41" s="149"/>
      <c r="AE41" s="92"/>
      <c r="AF41" s="92"/>
      <c r="AG41" s="93"/>
      <c r="AH41" s="91"/>
      <c r="AI41" s="92"/>
      <c r="AJ41" s="92"/>
      <c r="AK41" s="93"/>
      <c r="AL41" s="91"/>
      <c r="AM41" s="92"/>
      <c r="AN41" s="92"/>
      <c r="AO41" s="93"/>
      <c r="AP41" s="91"/>
      <c r="AQ41" s="92"/>
      <c r="AR41" s="92"/>
      <c r="AS41" s="93"/>
      <c r="AT41" s="91"/>
      <c r="AU41" s="92"/>
      <c r="AV41" s="92"/>
      <c r="AW41" s="93"/>
      <c r="AX41" s="91"/>
      <c r="AY41" s="92"/>
      <c r="AZ41" s="92"/>
      <c r="BA41" s="169"/>
      <c r="BB41" s="170"/>
      <c r="BC41" s="168"/>
      <c r="BD41" s="168"/>
      <c r="BE41" s="93"/>
    </row>
    <row r="42" spans="1:57">
      <c r="A42" s="54">
        <v>9</v>
      </c>
      <c r="B42" s="38" t="s">
        <v>70</v>
      </c>
      <c r="C42" s="39"/>
      <c r="D42" s="39"/>
      <c r="E42" s="40"/>
      <c r="F42" s="41">
        <v>92</v>
      </c>
      <c r="G42" s="37" t="s">
        <v>34</v>
      </c>
      <c r="H42" s="44">
        <v>650000</v>
      </c>
      <c r="I42" s="42">
        <f t="shared" si="1"/>
        <v>59800000</v>
      </c>
      <c r="J42" s="91"/>
      <c r="K42" s="92"/>
      <c r="L42" s="92"/>
      <c r="M42" s="93"/>
      <c r="N42" s="91"/>
      <c r="O42" s="92"/>
      <c r="P42" s="92"/>
      <c r="Q42" s="93"/>
      <c r="R42" s="91"/>
      <c r="S42" s="92"/>
      <c r="T42" s="92"/>
      <c r="U42" s="93"/>
      <c r="V42" s="91"/>
      <c r="W42" s="92"/>
      <c r="X42" s="92"/>
      <c r="Y42" s="93"/>
      <c r="Z42" s="91"/>
      <c r="AA42" s="92"/>
      <c r="AB42" s="147"/>
      <c r="AC42" s="148"/>
      <c r="AD42" s="149"/>
      <c r="AE42" s="92"/>
      <c r="AF42" s="92"/>
      <c r="AG42" s="93"/>
      <c r="AH42" s="91"/>
      <c r="AI42" s="92"/>
      <c r="AJ42" s="92"/>
      <c r="AK42" s="93"/>
      <c r="AL42" s="91"/>
      <c r="AM42" s="92"/>
      <c r="AN42" s="92"/>
      <c r="AO42" s="93"/>
      <c r="AP42" s="91"/>
      <c r="AQ42" s="92"/>
      <c r="AR42" s="92"/>
      <c r="AS42" s="93"/>
      <c r="AT42" s="91"/>
      <c r="AU42" s="92"/>
      <c r="AV42" s="92"/>
      <c r="AW42" s="93"/>
      <c r="AX42" s="91"/>
      <c r="AY42" s="92"/>
      <c r="AZ42" s="168"/>
      <c r="BA42" s="169"/>
      <c r="BB42" s="170"/>
      <c r="BC42" s="92"/>
      <c r="BD42" s="92"/>
      <c r="BE42" s="93"/>
    </row>
    <row r="43" spans="1:57">
      <c r="A43" s="54">
        <v>10</v>
      </c>
      <c r="B43" s="38" t="s">
        <v>98</v>
      </c>
      <c r="C43" s="39"/>
      <c r="D43" s="39"/>
      <c r="E43" s="40"/>
      <c r="F43" s="41">
        <v>663.53</v>
      </c>
      <c r="G43" s="37" t="s">
        <v>27</v>
      </c>
      <c r="H43" s="44">
        <v>10000</v>
      </c>
      <c r="I43" s="42">
        <f t="shared" si="1"/>
        <v>6635300</v>
      </c>
      <c r="J43" s="91"/>
      <c r="K43" s="92"/>
      <c r="L43" s="92"/>
      <c r="M43" s="93"/>
      <c r="N43" s="91"/>
      <c r="O43" s="92"/>
      <c r="P43" s="92"/>
      <c r="Q43" s="93"/>
      <c r="R43" s="91"/>
      <c r="S43" s="92"/>
      <c r="T43" s="92"/>
      <c r="U43" s="93"/>
      <c r="V43" s="91"/>
      <c r="W43" s="92"/>
      <c r="X43" s="92"/>
      <c r="Y43" s="93"/>
      <c r="Z43" s="91"/>
      <c r="AA43" s="92"/>
      <c r="AB43" s="147"/>
      <c r="AC43" s="148"/>
      <c r="AD43" s="149"/>
      <c r="AE43" s="92"/>
      <c r="AF43" s="92"/>
      <c r="AG43" s="93"/>
      <c r="AH43" s="91"/>
      <c r="AI43" s="92"/>
      <c r="AJ43" s="92"/>
      <c r="AK43" s="93"/>
      <c r="AL43" s="91"/>
      <c r="AM43" s="92"/>
      <c r="AN43" s="92"/>
      <c r="AO43" s="93"/>
      <c r="AP43" s="91"/>
      <c r="AQ43" s="92"/>
      <c r="AR43" s="92"/>
      <c r="AS43" s="93"/>
      <c r="AT43" s="170"/>
      <c r="AU43" s="168"/>
      <c r="AV43" s="168"/>
      <c r="AW43" s="169"/>
      <c r="AX43" s="91"/>
      <c r="AY43" s="92"/>
      <c r="AZ43" s="92"/>
      <c r="BA43" s="93"/>
      <c r="BB43" s="91"/>
      <c r="BC43" s="92"/>
      <c r="BD43" s="92"/>
      <c r="BE43" s="93"/>
    </row>
    <row r="44" spans="1:57">
      <c r="A44" s="54">
        <v>11</v>
      </c>
      <c r="B44" s="38" t="s">
        <v>37</v>
      </c>
      <c r="C44" s="39"/>
      <c r="D44" s="39"/>
      <c r="E44" s="40"/>
      <c r="F44" s="41">
        <v>7</v>
      </c>
      <c r="G44" s="37" t="s">
        <v>39</v>
      </c>
      <c r="H44" s="43">
        <v>750000</v>
      </c>
      <c r="I44" s="42">
        <f t="shared" si="1"/>
        <v>5250000</v>
      </c>
      <c r="J44" s="91"/>
      <c r="K44" s="92"/>
      <c r="L44" s="92"/>
      <c r="M44" s="93"/>
      <c r="N44" s="91"/>
      <c r="O44" s="92"/>
      <c r="P44" s="92"/>
      <c r="Q44" s="93"/>
      <c r="R44" s="91"/>
      <c r="S44" s="92"/>
      <c r="T44" s="92"/>
      <c r="U44" s="93"/>
      <c r="V44" s="91"/>
      <c r="W44" s="92"/>
      <c r="X44" s="92"/>
      <c r="Y44" s="93"/>
      <c r="Z44" s="91"/>
      <c r="AA44" s="92"/>
      <c r="AB44" s="147"/>
      <c r="AC44" s="148"/>
      <c r="AD44" s="149"/>
      <c r="AE44" s="92"/>
      <c r="AF44" s="92"/>
      <c r="AG44" s="93"/>
      <c r="AH44" s="91"/>
      <c r="AI44" s="92"/>
      <c r="AJ44" s="92"/>
      <c r="AK44" s="93"/>
      <c r="AL44" s="91"/>
      <c r="AM44" s="92"/>
      <c r="AN44" s="92"/>
      <c r="AO44" s="93"/>
      <c r="AP44" s="91"/>
      <c r="AQ44" s="92"/>
      <c r="AR44" s="92"/>
      <c r="AS44" s="93"/>
      <c r="AT44" s="170"/>
      <c r="AU44" s="92"/>
      <c r="AV44" s="92"/>
      <c r="AW44" s="93"/>
      <c r="AX44" s="91"/>
      <c r="AY44" s="92"/>
      <c r="AZ44" s="92"/>
      <c r="BA44" s="93"/>
      <c r="BB44" s="91"/>
      <c r="BC44" s="92"/>
      <c r="BD44" s="92"/>
      <c r="BE44" s="93"/>
    </row>
    <row r="45" spans="1:57">
      <c r="A45" s="54">
        <v>12</v>
      </c>
      <c r="B45" s="38" t="s">
        <v>38</v>
      </c>
      <c r="C45" s="39"/>
      <c r="D45" s="39"/>
      <c r="E45" s="40"/>
      <c r="F45" s="41">
        <v>4</v>
      </c>
      <c r="G45" s="37" t="s">
        <v>39</v>
      </c>
      <c r="H45" s="43">
        <v>750000</v>
      </c>
      <c r="I45" s="42">
        <f t="shared" si="1"/>
        <v>3000000</v>
      </c>
      <c r="J45" s="123"/>
      <c r="K45" s="124"/>
      <c r="L45" s="124"/>
      <c r="M45" s="125"/>
      <c r="N45" s="123"/>
      <c r="O45" s="124"/>
      <c r="P45" s="124"/>
      <c r="Q45" s="125"/>
      <c r="R45" s="123"/>
      <c r="S45" s="124"/>
      <c r="T45" s="124"/>
      <c r="U45" s="125"/>
      <c r="V45" s="123"/>
      <c r="W45" s="124"/>
      <c r="X45" s="124"/>
      <c r="Y45" s="125"/>
      <c r="Z45" s="123"/>
      <c r="AA45" s="124"/>
      <c r="AB45" s="156"/>
      <c r="AC45" s="157"/>
      <c r="AD45" s="158"/>
      <c r="AE45" s="124"/>
      <c r="AF45" s="124"/>
      <c r="AG45" s="125"/>
      <c r="AH45" s="123"/>
      <c r="AI45" s="92"/>
      <c r="AJ45" s="124"/>
      <c r="AK45" s="125"/>
      <c r="AL45" s="123"/>
      <c r="AM45" s="92"/>
      <c r="AN45" s="92"/>
      <c r="AO45" s="93"/>
      <c r="AP45" s="91"/>
      <c r="AQ45" s="92"/>
      <c r="AR45" s="92"/>
      <c r="AS45" s="93"/>
      <c r="AT45" s="91"/>
      <c r="AU45" s="92"/>
      <c r="AV45" s="92"/>
      <c r="AW45" s="93"/>
      <c r="AX45" s="170"/>
      <c r="AY45" s="92"/>
      <c r="AZ45" s="92"/>
      <c r="BA45" s="93"/>
      <c r="BB45" s="91"/>
      <c r="BC45" s="92"/>
      <c r="BD45" s="92"/>
      <c r="BE45" s="93"/>
    </row>
    <row r="46" spans="1:57">
      <c r="A46" s="45"/>
      <c r="B46" s="38" t="s">
        <v>15</v>
      </c>
      <c r="C46" s="39"/>
      <c r="D46" s="39"/>
      <c r="E46" s="122" t="s">
        <v>72</v>
      </c>
      <c r="F46" s="41"/>
      <c r="G46" s="45"/>
      <c r="H46" s="46" t="s">
        <v>15</v>
      </c>
      <c r="I46" s="47">
        <f>SUM(I32:I45)</f>
        <v>1961005229</v>
      </c>
      <c r="J46" s="91"/>
      <c r="K46" s="92"/>
      <c r="L46" s="92"/>
      <c r="M46" s="93"/>
      <c r="N46" s="91"/>
      <c r="O46" s="92"/>
      <c r="P46" s="92"/>
      <c r="Q46" s="93"/>
      <c r="R46" s="91"/>
      <c r="S46" s="92"/>
      <c r="T46" s="92"/>
      <c r="U46" s="93"/>
      <c r="V46" s="91"/>
      <c r="W46" s="92"/>
      <c r="X46" s="92"/>
      <c r="Y46" s="93"/>
      <c r="Z46" s="91"/>
      <c r="AA46" s="92"/>
      <c r="AB46" s="147"/>
      <c r="AC46" s="148"/>
      <c r="AD46" s="149"/>
      <c r="AE46" s="92"/>
      <c r="AF46" s="92"/>
      <c r="AG46" s="93"/>
      <c r="AH46" s="91"/>
      <c r="AI46" s="92"/>
      <c r="AJ46" s="92"/>
      <c r="AK46" s="93"/>
      <c r="AL46" s="91"/>
      <c r="AM46" s="92"/>
      <c r="AN46" s="92"/>
      <c r="AO46" s="93"/>
      <c r="AP46" s="91"/>
      <c r="AQ46" s="92"/>
      <c r="AR46" s="92"/>
      <c r="AS46" s="93"/>
      <c r="AT46" s="91"/>
      <c r="AU46" s="92"/>
      <c r="AV46" s="92"/>
      <c r="AW46" s="93"/>
      <c r="AX46" s="91"/>
      <c r="AY46" s="92"/>
      <c r="AZ46" s="92"/>
      <c r="BA46" s="93"/>
      <c r="BB46" s="91"/>
      <c r="BC46" s="92"/>
      <c r="BD46" s="92"/>
      <c r="BE46" s="93"/>
    </row>
    <row r="47" spans="1:57">
      <c r="A47" s="45"/>
      <c r="B47" s="38" t="s">
        <v>15</v>
      </c>
      <c r="C47" s="39"/>
      <c r="D47" s="39"/>
      <c r="E47" s="122" t="s">
        <v>73</v>
      </c>
      <c r="F47" s="41"/>
      <c r="G47" s="45"/>
      <c r="H47" s="48" t="s">
        <v>15</v>
      </c>
      <c r="I47" s="49">
        <f>SUM(I30+I14+I46)</f>
        <v>4094713029</v>
      </c>
      <c r="J47" s="91"/>
      <c r="K47" s="92"/>
      <c r="L47" s="92"/>
      <c r="M47" s="93"/>
      <c r="N47" s="91"/>
      <c r="O47" s="92"/>
      <c r="P47" s="92"/>
      <c r="Q47" s="93"/>
      <c r="R47" s="91"/>
      <c r="S47" s="92"/>
      <c r="T47" s="92"/>
      <c r="U47" s="93"/>
      <c r="V47" s="91"/>
      <c r="W47" s="92"/>
      <c r="X47" s="92"/>
      <c r="Y47" s="93"/>
      <c r="Z47" s="91"/>
      <c r="AA47" s="92"/>
      <c r="AB47" s="147"/>
      <c r="AC47" s="148"/>
      <c r="AD47" s="149"/>
      <c r="AE47" s="92"/>
      <c r="AF47" s="92"/>
      <c r="AG47" s="93"/>
      <c r="AH47" s="91"/>
      <c r="AI47" s="92"/>
      <c r="AJ47" s="92"/>
      <c r="AK47" s="93"/>
      <c r="AL47" s="91"/>
      <c r="AM47" s="92"/>
      <c r="AN47" s="92"/>
      <c r="AO47" s="93"/>
      <c r="AP47" s="91"/>
      <c r="AQ47" s="92"/>
      <c r="AR47" s="92"/>
      <c r="AS47" s="93"/>
      <c r="AT47" s="91"/>
      <c r="AU47" s="92"/>
      <c r="AV47" s="92"/>
      <c r="AW47" s="93"/>
      <c r="AX47" s="91"/>
      <c r="AY47" s="92"/>
      <c r="AZ47" s="92"/>
      <c r="BA47" s="93"/>
      <c r="BB47" s="91"/>
      <c r="BC47" s="92"/>
      <c r="BD47" s="92"/>
      <c r="BE47" s="93"/>
    </row>
    <row r="48" spans="1:57">
      <c r="A48" s="126"/>
      <c r="B48" s="38" t="s">
        <v>15</v>
      </c>
      <c r="C48" s="39"/>
      <c r="D48" s="39"/>
      <c r="E48" s="40"/>
      <c r="F48" s="41"/>
      <c r="G48" s="45"/>
      <c r="H48" s="48" t="s">
        <v>17</v>
      </c>
      <c r="I48" s="49">
        <f>0.1*I47</f>
        <v>409471302.90000004</v>
      </c>
      <c r="J48" s="123"/>
      <c r="K48" s="124"/>
      <c r="L48" s="124"/>
      <c r="M48" s="125"/>
      <c r="N48" s="123"/>
      <c r="O48" s="124"/>
      <c r="P48" s="124"/>
      <c r="Q48" s="125"/>
      <c r="R48" s="123"/>
      <c r="S48" s="124"/>
      <c r="T48" s="124"/>
      <c r="U48" s="125"/>
      <c r="V48" s="123"/>
      <c r="W48" s="124"/>
      <c r="X48" s="124"/>
      <c r="Y48" s="125"/>
      <c r="Z48" s="123"/>
      <c r="AA48" s="124"/>
      <c r="AB48" s="156"/>
      <c r="AC48" s="157"/>
      <c r="AD48" s="158"/>
      <c r="AE48" s="124"/>
      <c r="AF48" s="124"/>
      <c r="AG48" s="125"/>
      <c r="AH48" s="123"/>
      <c r="AI48" s="124"/>
      <c r="AJ48" s="124"/>
      <c r="AK48" s="125"/>
      <c r="AL48" s="123"/>
      <c r="AM48" s="124"/>
      <c r="AN48" s="124"/>
      <c r="AO48" s="125"/>
      <c r="AP48" s="123"/>
      <c r="AQ48" s="124"/>
      <c r="AR48" s="124"/>
      <c r="AS48" s="125"/>
      <c r="AT48" s="123"/>
      <c r="AU48" s="124"/>
      <c r="AV48" s="124"/>
      <c r="AW48" s="125"/>
      <c r="AX48" s="123"/>
      <c r="AY48" s="124"/>
      <c r="AZ48" s="124"/>
      <c r="BA48" s="125"/>
      <c r="BB48" s="123"/>
      <c r="BC48" s="124"/>
      <c r="BD48" s="124"/>
      <c r="BE48" s="125"/>
    </row>
    <row r="49" spans="1:57" ht="13.5" thickBot="1">
      <c r="A49" s="195"/>
      <c r="B49" s="10" t="s">
        <v>15</v>
      </c>
      <c r="C49" s="11"/>
      <c r="D49" s="11"/>
      <c r="E49" s="12"/>
      <c r="F49" s="196"/>
      <c r="G49" s="9"/>
      <c r="H49" s="35" t="s">
        <v>18</v>
      </c>
      <c r="I49" s="36">
        <f>(I47+I48)</f>
        <v>4504184331.8999996</v>
      </c>
      <c r="J49" s="99"/>
      <c r="K49" s="100"/>
      <c r="L49" s="100"/>
      <c r="M49" s="101"/>
      <c r="N49" s="99"/>
      <c r="O49" s="100"/>
      <c r="P49" s="100"/>
      <c r="Q49" s="101"/>
      <c r="R49" s="99"/>
      <c r="S49" s="100"/>
      <c r="T49" s="100"/>
      <c r="U49" s="101"/>
      <c r="V49" s="99"/>
      <c r="W49" s="100"/>
      <c r="X49" s="100"/>
      <c r="Y49" s="101"/>
      <c r="Z49" s="99"/>
      <c r="AA49" s="100"/>
      <c r="AB49" s="159"/>
      <c r="AC49" s="160"/>
      <c r="AD49" s="161"/>
      <c r="AE49" s="100"/>
      <c r="AF49" s="100"/>
      <c r="AG49" s="101"/>
      <c r="AH49" s="99"/>
      <c r="AI49" s="100"/>
      <c r="AJ49" s="100"/>
      <c r="AK49" s="101"/>
      <c r="AL49" s="99"/>
      <c r="AM49" s="100"/>
      <c r="AN49" s="100"/>
      <c r="AO49" s="101"/>
      <c r="AP49" s="99"/>
      <c r="AQ49" s="100"/>
      <c r="AR49" s="100"/>
      <c r="AS49" s="101"/>
      <c r="AT49" s="99"/>
      <c r="AU49" s="100"/>
      <c r="AV49" s="100"/>
      <c r="AW49" s="101"/>
      <c r="AX49" s="99"/>
      <c r="AY49" s="100"/>
      <c r="AZ49" s="100"/>
      <c r="BA49" s="101"/>
      <c r="BB49" s="99"/>
      <c r="BC49" s="100"/>
      <c r="BD49" s="100"/>
      <c r="BE49" s="101"/>
    </row>
    <row r="50" spans="1:57">
      <c r="A50" s="23"/>
      <c r="B50" s="23"/>
      <c r="C50" s="23"/>
      <c r="D50" s="23"/>
      <c r="E50" s="23"/>
      <c r="F50" s="197"/>
      <c r="G50" s="23"/>
      <c r="H50" s="23"/>
      <c r="I50" s="23"/>
      <c r="AF50" s="127"/>
      <c r="AG50" s="127"/>
      <c r="AH50" s="127"/>
      <c r="AI50" s="127"/>
      <c r="AJ50" s="127"/>
      <c r="AK50" s="127"/>
      <c r="AL50" s="127"/>
      <c r="AM50" s="127"/>
      <c r="BB50" s="127"/>
      <c r="BC50" s="127"/>
    </row>
    <row r="51" spans="1:57">
      <c r="A51" s="23"/>
      <c r="B51" s="23"/>
      <c r="C51" s="23"/>
      <c r="D51" s="23"/>
      <c r="E51" s="23"/>
      <c r="F51" s="23"/>
      <c r="G51" s="23"/>
      <c r="H51" s="23"/>
      <c r="I51" s="23"/>
      <c r="AF51" s="127"/>
      <c r="AG51" s="127"/>
      <c r="AH51" s="127"/>
      <c r="AI51" s="127"/>
      <c r="AJ51" s="127"/>
      <c r="AK51" s="127"/>
      <c r="AL51" s="127"/>
      <c r="AM51" s="127"/>
      <c r="BB51" s="127"/>
      <c r="BC51" s="127"/>
    </row>
    <row r="52" spans="1:57">
      <c r="A52" s="23"/>
      <c r="B52" s="23"/>
      <c r="C52" s="23"/>
      <c r="D52" s="23"/>
      <c r="E52" s="23"/>
      <c r="F52" s="23"/>
      <c r="G52" s="23"/>
      <c r="H52" s="23"/>
      <c r="I52" s="23"/>
    </row>
    <row r="53" spans="1:57">
      <c r="A53" s="23"/>
      <c r="B53" s="23"/>
      <c r="C53" s="23"/>
      <c r="D53" s="23"/>
      <c r="E53" s="23"/>
      <c r="F53" s="23"/>
      <c r="G53" s="23"/>
      <c r="H53" s="23"/>
      <c r="I53" s="23"/>
    </row>
    <row r="54" spans="1:57">
      <c r="A54" s="23"/>
      <c r="B54" s="23"/>
      <c r="C54" s="23"/>
      <c r="D54" s="23"/>
      <c r="E54" s="23"/>
      <c r="F54" s="23"/>
      <c r="G54" s="23"/>
      <c r="H54" s="23"/>
      <c r="I54" s="23"/>
    </row>
    <row r="55" spans="1:57">
      <c r="A55" s="23"/>
      <c r="B55" s="23"/>
      <c r="C55" s="23"/>
      <c r="D55" s="23"/>
      <c r="E55" s="23"/>
      <c r="F55" s="23"/>
      <c r="G55" s="23"/>
      <c r="H55" s="23"/>
      <c r="I55" s="23"/>
    </row>
    <row r="56" spans="1:57">
      <c r="A56" s="23"/>
      <c r="B56" s="23"/>
      <c r="C56" s="23"/>
      <c r="D56" s="23"/>
      <c r="E56" s="23"/>
      <c r="F56" s="23"/>
      <c r="G56" s="23"/>
      <c r="H56" s="23"/>
      <c r="I56" s="23"/>
    </row>
    <row r="57" spans="1:57">
      <c r="A57" s="23"/>
      <c r="B57" s="23"/>
      <c r="C57" s="23"/>
      <c r="D57" s="23"/>
      <c r="E57" s="23"/>
      <c r="F57" s="23"/>
      <c r="G57" s="23"/>
      <c r="H57" s="23"/>
      <c r="I57" s="23"/>
    </row>
    <row r="58" spans="1:57">
      <c r="A58" s="23"/>
      <c r="B58" s="23"/>
      <c r="C58" s="23"/>
      <c r="D58" s="23"/>
      <c r="E58" s="23"/>
      <c r="F58" s="23"/>
      <c r="G58" s="23"/>
      <c r="H58" s="23"/>
      <c r="I58" s="23"/>
    </row>
    <row r="59" spans="1:57">
      <c r="A59" s="23"/>
      <c r="B59" s="23"/>
      <c r="C59" s="23"/>
      <c r="D59" s="23"/>
      <c r="E59" s="23"/>
      <c r="F59" s="23"/>
      <c r="G59" s="23"/>
      <c r="H59" s="23"/>
      <c r="I59" s="23"/>
    </row>
    <row r="60" spans="1:57">
      <c r="A60" s="23"/>
      <c r="B60" s="23"/>
      <c r="C60" s="23"/>
      <c r="D60" s="23"/>
      <c r="E60" s="23"/>
      <c r="F60" s="23"/>
      <c r="G60" s="23"/>
      <c r="H60" s="23"/>
      <c r="I60" s="23"/>
    </row>
    <row r="61" spans="1:57">
      <c r="A61" s="23"/>
      <c r="B61" s="23"/>
      <c r="C61" s="23"/>
      <c r="D61" s="23"/>
      <c r="E61" s="23"/>
      <c r="F61" s="23"/>
      <c r="G61" s="23"/>
      <c r="H61" s="23"/>
      <c r="I61" s="23"/>
    </row>
    <row r="62" spans="1:57">
      <c r="A62" s="23"/>
      <c r="B62" s="23"/>
      <c r="C62" s="23"/>
      <c r="D62" s="23"/>
      <c r="E62" s="23"/>
      <c r="F62" s="23"/>
      <c r="G62" s="23"/>
      <c r="H62" s="23"/>
      <c r="I62" s="23"/>
    </row>
    <row r="63" spans="1:57">
      <c r="A63" s="23"/>
      <c r="B63" s="23"/>
      <c r="C63" s="23"/>
      <c r="D63" s="23"/>
      <c r="E63" s="23"/>
      <c r="F63" s="23"/>
      <c r="G63" s="23"/>
      <c r="H63" s="23"/>
      <c r="I63" s="23"/>
    </row>
    <row r="64" spans="1:57">
      <c r="A64" s="23"/>
      <c r="B64" s="23"/>
      <c r="C64" s="23"/>
      <c r="D64" s="23"/>
      <c r="E64" s="23"/>
      <c r="F64" s="23"/>
      <c r="G64" s="23"/>
      <c r="H64" s="23"/>
      <c r="I64" s="23"/>
    </row>
    <row r="65" spans="1:9">
      <c r="A65" s="23"/>
      <c r="B65" s="23"/>
      <c r="C65" s="23"/>
      <c r="D65" s="23"/>
      <c r="E65" s="23"/>
      <c r="F65" s="23"/>
      <c r="G65" s="23"/>
      <c r="H65" s="23"/>
      <c r="I65" s="23"/>
    </row>
    <row r="66" spans="1:9">
      <c r="A66" s="23"/>
      <c r="B66" s="23"/>
      <c r="C66" s="23"/>
      <c r="D66" s="23"/>
      <c r="E66" s="23"/>
      <c r="F66" s="23"/>
      <c r="G66" s="23"/>
      <c r="H66" s="23"/>
      <c r="I66" s="23"/>
    </row>
    <row r="67" spans="1:9">
      <c r="A67" s="23"/>
      <c r="B67" s="23"/>
      <c r="C67" s="23"/>
      <c r="D67" s="23"/>
      <c r="E67" s="23"/>
      <c r="F67" s="23"/>
      <c r="G67" s="23"/>
      <c r="H67" s="23"/>
      <c r="I67" s="23"/>
    </row>
    <row r="68" spans="1:9">
      <c r="A68" s="23"/>
      <c r="B68" s="23"/>
      <c r="C68" s="23"/>
      <c r="D68" s="23"/>
      <c r="E68" s="23"/>
      <c r="F68" s="23"/>
      <c r="G68" s="23"/>
      <c r="H68" s="23"/>
      <c r="I68" s="23"/>
    </row>
    <row r="69" spans="1:9">
      <c r="A69" s="23"/>
      <c r="B69" s="23"/>
      <c r="C69" s="23"/>
      <c r="D69" s="23"/>
      <c r="E69" s="23"/>
      <c r="F69" s="23"/>
      <c r="G69" s="23"/>
      <c r="H69" s="23"/>
      <c r="I69" s="23"/>
    </row>
    <row r="70" spans="1:9">
      <c r="A70" s="23"/>
      <c r="B70" s="23"/>
      <c r="C70" s="23"/>
      <c r="D70" s="23"/>
      <c r="E70" s="23"/>
      <c r="F70" s="23"/>
      <c r="G70" s="23"/>
      <c r="H70" s="23"/>
      <c r="I70" s="23"/>
    </row>
    <row r="71" spans="1:9">
      <c r="A71" s="23"/>
      <c r="B71" s="23"/>
      <c r="C71" s="23"/>
      <c r="D71" s="23"/>
      <c r="E71" s="23"/>
      <c r="F71" s="23"/>
      <c r="G71" s="23"/>
      <c r="H71" s="23"/>
      <c r="I71" s="23"/>
    </row>
    <row r="72" spans="1:9">
      <c r="A72" s="23"/>
      <c r="B72" s="23"/>
      <c r="C72" s="23"/>
      <c r="D72" s="23"/>
      <c r="E72" s="23"/>
      <c r="F72" s="23"/>
      <c r="G72" s="23"/>
      <c r="H72" s="23"/>
      <c r="I72" s="23"/>
    </row>
    <row r="73" spans="1:9">
      <c r="A73" s="23"/>
      <c r="B73" s="23"/>
      <c r="C73" s="23"/>
      <c r="D73" s="23"/>
      <c r="E73" s="23"/>
      <c r="F73" s="23"/>
      <c r="G73" s="23"/>
      <c r="H73" s="23"/>
      <c r="I73" s="23"/>
    </row>
    <row r="74" spans="1:9">
      <c r="A74" s="23"/>
      <c r="B74" s="23"/>
      <c r="C74" s="23"/>
      <c r="D74" s="23"/>
      <c r="E74" s="23"/>
      <c r="F74" s="23"/>
      <c r="G74" s="23"/>
      <c r="H74" s="23"/>
      <c r="I74" s="23"/>
    </row>
    <row r="75" spans="1:9">
      <c r="A75" s="23"/>
      <c r="B75" s="23"/>
      <c r="C75" s="23"/>
      <c r="D75" s="23"/>
      <c r="E75" s="23"/>
      <c r="F75" s="23"/>
      <c r="G75" s="23"/>
      <c r="H75" s="23"/>
      <c r="I75" s="23"/>
    </row>
    <row r="76" spans="1:9">
      <c r="A76" s="23"/>
      <c r="B76" s="23"/>
      <c r="C76" s="23"/>
      <c r="D76" s="23"/>
      <c r="E76" s="23"/>
      <c r="F76" s="23"/>
      <c r="G76" s="23"/>
      <c r="H76" s="23"/>
      <c r="I76" s="23"/>
    </row>
    <row r="77" spans="1:9">
      <c r="A77" s="23"/>
      <c r="B77" s="23"/>
      <c r="C77" s="23"/>
      <c r="D77" s="23"/>
      <c r="E77" s="23"/>
      <c r="F77" s="23"/>
      <c r="G77" s="23"/>
      <c r="H77" s="23"/>
      <c r="I77" s="23"/>
    </row>
    <row r="78" spans="1:9">
      <c r="A78" s="23"/>
      <c r="B78" s="23"/>
      <c r="C78" s="23"/>
      <c r="D78" s="23"/>
      <c r="E78" s="23"/>
      <c r="F78" s="23"/>
      <c r="G78" s="23"/>
      <c r="H78" s="23"/>
      <c r="I78" s="23"/>
    </row>
    <row r="79" spans="1:9">
      <c r="A79" s="23"/>
      <c r="B79" s="23"/>
      <c r="C79" s="23"/>
      <c r="D79" s="23"/>
      <c r="E79" s="23"/>
      <c r="F79" s="23"/>
      <c r="G79" s="23"/>
      <c r="H79" s="23"/>
      <c r="I79" s="23"/>
    </row>
    <row r="80" spans="1:9">
      <c r="A80" s="23"/>
      <c r="B80" s="23"/>
      <c r="C80" s="23"/>
      <c r="D80" s="23"/>
      <c r="E80" s="23"/>
      <c r="F80" s="23"/>
      <c r="G80" s="23"/>
      <c r="H80" s="23"/>
      <c r="I80" s="23"/>
    </row>
    <row r="81" spans="1:9">
      <c r="A81" s="23"/>
      <c r="B81" s="23"/>
      <c r="C81" s="23"/>
      <c r="D81" s="23"/>
      <c r="E81" s="23"/>
      <c r="F81" s="23"/>
      <c r="G81" s="23"/>
      <c r="H81" s="23"/>
      <c r="I81" s="23"/>
    </row>
    <row r="82" spans="1:9">
      <c r="A82" s="11"/>
      <c r="B82" s="11"/>
      <c r="C82" s="11"/>
      <c r="D82" s="11"/>
      <c r="E82" s="11"/>
      <c r="F82" s="23"/>
      <c r="G82" s="11"/>
      <c r="H82" s="11"/>
      <c r="I82" s="11"/>
    </row>
    <row r="83" spans="1:9">
      <c r="A83" s="74" t="s">
        <v>19</v>
      </c>
      <c r="B83" s="74"/>
      <c r="C83" s="74"/>
      <c r="D83" s="74"/>
      <c r="E83" s="74"/>
      <c r="F83" s="11"/>
      <c r="G83" s="74"/>
      <c r="H83" s="74"/>
      <c r="I83" s="74"/>
    </row>
    <row r="84" spans="1:9">
      <c r="A84" s="177" t="s">
        <v>20</v>
      </c>
      <c r="B84" s="177"/>
      <c r="C84" s="51" t="s">
        <v>22</v>
      </c>
      <c r="D84" s="51" t="s">
        <v>23</v>
      </c>
      <c r="E84" s="51" t="s">
        <v>30</v>
      </c>
      <c r="F84" s="74"/>
      <c r="G84" s="178" t="s">
        <v>21</v>
      </c>
      <c r="H84" s="179"/>
      <c r="I84" s="52" t="s">
        <v>26</v>
      </c>
    </row>
    <row r="85" spans="1:9">
      <c r="A85" s="13"/>
      <c r="B85" s="14"/>
      <c r="C85" s="15"/>
      <c r="D85" s="15"/>
      <c r="E85" s="15"/>
      <c r="F85" s="51" t="s">
        <v>29</v>
      </c>
      <c r="G85" s="24"/>
      <c r="H85" s="14"/>
      <c r="I85" s="16"/>
    </row>
    <row r="86" spans="1:9">
      <c r="A86" s="7"/>
      <c r="B86" s="17"/>
      <c r="C86" s="18"/>
      <c r="D86" s="18"/>
      <c r="E86" s="18"/>
      <c r="F86" s="15"/>
      <c r="G86" s="25"/>
      <c r="H86" s="17"/>
      <c r="I86" s="8"/>
    </row>
    <row r="87" spans="1:9">
      <c r="A87" s="7"/>
      <c r="B87" s="17"/>
      <c r="C87" s="18"/>
      <c r="D87" s="18"/>
      <c r="E87" s="18"/>
      <c r="F87" s="18"/>
      <c r="G87" s="25"/>
      <c r="H87" s="17"/>
      <c r="I87" s="8"/>
    </row>
    <row r="88" spans="1:9">
      <c r="A88" s="19"/>
      <c r="B88" s="20"/>
      <c r="C88" s="21"/>
      <c r="D88" s="21"/>
      <c r="E88" s="21"/>
      <c r="F88" s="18"/>
      <c r="G88" s="26"/>
      <c r="H88" s="20"/>
      <c r="I88" s="22"/>
    </row>
    <row r="89" spans="1:9">
      <c r="A89" s="23"/>
      <c r="B89" s="23"/>
      <c r="C89" s="23"/>
      <c r="D89" s="23"/>
      <c r="E89" s="73" t="s">
        <v>15</v>
      </c>
      <c r="F89" s="21"/>
      <c r="G89" s="23"/>
      <c r="H89" s="23"/>
      <c r="I89" s="23"/>
    </row>
    <row r="90" spans="1:9">
      <c r="A90" s="23"/>
      <c r="B90" s="23"/>
      <c r="C90" s="23"/>
      <c r="D90" s="23"/>
      <c r="E90" s="23"/>
      <c r="F90" s="23"/>
      <c r="G90" s="23"/>
      <c r="H90" s="23"/>
      <c r="I90" s="23"/>
    </row>
    <row r="91" spans="1:9">
      <c r="A91" s="23"/>
      <c r="B91" s="23"/>
      <c r="C91" s="23"/>
      <c r="D91" s="23"/>
      <c r="E91" s="23"/>
      <c r="F91" s="23"/>
      <c r="G91" s="23"/>
      <c r="H91" s="23"/>
      <c r="I91" s="23"/>
    </row>
    <row r="92" spans="1:9">
      <c r="A92" s="23"/>
      <c r="B92" s="23"/>
      <c r="C92" s="23"/>
      <c r="D92" s="23"/>
      <c r="E92" s="23"/>
      <c r="F92" s="23"/>
      <c r="G92" s="23"/>
      <c r="H92" s="23"/>
      <c r="I92" s="23"/>
    </row>
    <row r="93" spans="1:9">
      <c r="A93" s="23"/>
      <c r="B93" s="23"/>
      <c r="C93" s="23"/>
      <c r="D93" s="23"/>
      <c r="E93" s="23"/>
      <c r="F93" s="23"/>
      <c r="G93" s="23"/>
      <c r="H93" s="23"/>
      <c r="I93" s="23"/>
    </row>
    <row r="94" spans="1:9">
      <c r="A94" s="23"/>
      <c r="B94" s="23"/>
      <c r="C94" s="23"/>
      <c r="D94" s="23"/>
      <c r="E94" s="23"/>
      <c r="F94" s="23"/>
      <c r="G94" s="23"/>
      <c r="H94" s="23"/>
      <c r="I94" s="23"/>
    </row>
    <row r="95" spans="1:9">
      <c r="A95" s="23"/>
      <c r="B95" s="23"/>
      <c r="C95" s="23"/>
      <c r="D95" s="23"/>
      <c r="E95" s="23"/>
      <c r="F95" s="23"/>
      <c r="G95" s="23"/>
      <c r="H95" s="23"/>
      <c r="I95" s="23"/>
    </row>
    <row r="96" spans="1:9">
      <c r="A96" s="23"/>
      <c r="B96" s="23"/>
      <c r="C96" s="23"/>
      <c r="D96" s="23"/>
      <c r="E96" s="23"/>
      <c r="F96" s="23"/>
      <c r="G96" s="23"/>
      <c r="H96" s="23"/>
      <c r="I96" s="23"/>
    </row>
    <row r="97" spans="1:9">
      <c r="A97" s="23"/>
      <c r="B97" s="23"/>
      <c r="C97" s="23"/>
      <c r="D97" s="23"/>
      <c r="E97" s="23"/>
      <c r="F97" s="23"/>
      <c r="G97" s="23"/>
      <c r="H97" s="23"/>
      <c r="I97" s="23"/>
    </row>
    <row r="98" spans="1:9">
      <c r="A98" s="23"/>
      <c r="B98" s="23"/>
      <c r="C98" s="23"/>
      <c r="D98" s="23"/>
      <c r="E98" s="23"/>
      <c r="F98" s="23"/>
      <c r="G98" s="23"/>
      <c r="H98" s="23"/>
      <c r="I98" s="23"/>
    </row>
    <row r="99" spans="1:9">
      <c r="A99" s="23"/>
      <c r="B99" s="23"/>
      <c r="C99" s="23"/>
      <c r="D99" s="23"/>
      <c r="E99" s="23"/>
      <c r="F99" s="23"/>
      <c r="G99" s="23"/>
      <c r="H99" s="23"/>
      <c r="I99" s="23"/>
    </row>
    <row r="100" spans="1:9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>
      <c r="F126" s="23"/>
    </row>
  </sheetData>
  <mergeCells count="19">
    <mergeCell ref="A84:B84"/>
    <mergeCell ref="G84:H84"/>
    <mergeCell ref="A2:U2"/>
    <mergeCell ref="A3:U3"/>
    <mergeCell ref="A4:U4"/>
    <mergeCell ref="B7:E7"/>
    <mergeCell ref="J7:M7"/>
    <mergeCell ref="N7:Q7"/>
    <mergeCell ref="R7:U7"/>
    <mergeCell ref="AP7:AS7"/>
    <mergeCell ref="AT7:AW7"/>
    <mergeCell ref="AX7:BA7"/>
    <mergeCell ref="BB7:BE7"/>
    <mergeCell ref="J6:BE6"/>
    <mergeCell ref="AD7:AG7"/>
    <mergeCell ref="AH7:AK7"/>
    <mergeCell ref="AL7:AO7"/>
    <mergeCell ref="V7:Y7"/>
    <mergeCell ref="Z7:AC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0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115"/>
  <sheetViews>
    <sheetView showGridLines="0" tabSelected="1" topLeftCell="G6" zoomScale="115" zoomScaleNormal="115" zoomScaleSheetLayoutView="100" workbookViewId="0">
      <selection activeCell="D42" sqref="D42"/>
    </sheetView>
  </sheetViews>
  <sheetFormatPr defaultColWidth="9" defaultRowHeight="12.75"/>
  <cols>
    <col min="1" max="1" width="5.7109375" customWidth="1"/>
    <col min="2" max="2" width="5.5703125" customWidth="1"/>
    <col min="3" max="3" width="11.7109375" customWidth="1"/>
    <col min="4" max="4" width="12.140625" customWidth="1"/>
    <col min="5" max="5" width="30.85546875" customWidth="1"/>
    <col min="6" max="6" width="9.85546875" customWidth="1"/>
    <col min="7" max="7" width="6.5703125" customWidth="1"/>
    <col min="8" max="8" width="13" bestFit="1" customWidth="1"/>
    <col min="9" max="9" width="14.5703125" bestFit="1" customWidth="1"/>
    <col min="10" max="41" width="3.7109375" customWidth="1"/>
  </cols>
  <sheetData>
    <row r="1" spans="1:44" s="3" customFormat="1" ht="10.5" customHeight="1">
      <c r="A1" s="102" t="s">
        <v>15</v>
      </c>
      <c r="B1" s="1"/>
      <c r="C1" s="1"/>
      <c r="D1" s="2" t="s">
        <v>15</v>
      </c>
      <c r="E1" s="1"/>
      <c r="F1" s="1"/>
      <c r="G1" s="1"/>
      <c r="H1" s="1"/>
      <c r="I1" s="1"/>
    </row>
    <row r="2" spans="1:44" s="3" customFormat="1" ht="23.25" customHeight="1">
      <c r="A2" s="191" t="s">
        <v>61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</row>
    <row r="3" spans="1:44" s="3" customFormat="1" ht="25.5">
      <c r="A3" s="191" t="s">
        <v>62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</row>
    <row r="4" spans="1:44" s="3" customFormat="1" ht="25.5">
      <c r="A4" s="191" t="s">
        <v>63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</row>
    <row r="5" spans="1:44" s="3" customFormat="1" ht="13.5" customHeight="1" thickBo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</row>
    <row r="6" spans="1:44" ht="15.75">
      <c r="A6" s="27"/>
      <c r="B6" s="28"/>
      <c r="C6" s="29"/>
      <c r="D6" s="29"/>
      <c r="E6" s="30"/>
      <c r="F6" s="27"/>
      <c r="G6" s="27"/>
      <c r="H6" s="31" t="s">
        <v>7</v>
      </c>
      <c r="I6" s="119" t="s">
        <v>8</v>
      </c>
      <c r="J6" s="187" t="s">
        <v>60</v>
      </c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9"/>
    </row>
    <row r="7" spans="1:44" ht="15.75">
      <c r="A7" s="32" t="s">
        <v>9</v>
      </c>
      <c r="B7" s="176" t="s">
        <v>10</v>
      </c>
      <c r="C7" s="176"/>
      <c r="D7" s="176"/>
      <c r="E7" s="176"/>
      <c r="F7" s="32" t="s">
        <v>11</v>
      </c>
      <c r="G7" s="32" t="s">
        <v>12</v>
      </c>
      <c r="H7" s="32" t="s">
        <v>13</v>
      </c>
      <c r="I7" s="120" t="s">
        <v>7</v>
      </c>
      <c r="J7" s="183" t="s">
        <v>79</v>
      </c>
      <c r="K7" s="184"/>
      <c r="L7" s="184"/>
      <c r="M7" s="193"/>
      <c r="N7" s="180" t="s">
        <v>80</v>
      </c>
      <c r="O7" s="181"/>
      <c r="P7" s="181"/>
      <c r="Q7" s="182"/>
      <c r="R7" s="194" t="s">
        <v>82</v>
      </c>
      <c r="S7" s="194"/>
      <c r="T7" s="194"/>
      <c r="U7" s="194"/>
      <c r="V7" s="185" t="s">
        <v>81</v>
      </c>
      <c r="W7" s="185"/>
      <c r="X7" s="185"/>
      <c r="Y7" s="186"/>
      <c r="Z7" s="183" t="s">
        <v>74</v>
      </c>
      <c r="AA7" s="184"/>
      <c r="AB7" s="184"/>
      <c r="AC7" s="193"/>
      <c r="AD7" s="180" t="s">
        <v>75</v>
      </c>
      <c r="AE7" s="181"/>
      <c r="AF7" s="181"/>
      <c r="AG7" s="182"/>
      <c r="AH7" s="194" t="s">
        <v>76</v>
      </c>
      <c r="AI7" s="194"/>
      <c r="AJ7" s="194"/>
      <c r="AK7" s="194"/>
      <c r="AL7" s="185" t="s">
        <v>77</v>
      </c>
      <c r="AM7" s="185"/>
      <c r="AN7" s="185"/>
      <c r="AO7" s="186"/>
    </row>
    <row r="8" spans="1:44" ht="15.75" thickBot="1">
      <c r="A8" s="33"/>
      <c r="B8" s="53"/>
      <c r="C8" s="56"/>
      <c r="D8" s="56"/>
      <c r="E8" s="55"/>
      <c r="F8" s="33"/>
      <c r="G8" s="33"/>
      <c r="H8" s="50" t="s">
        <v>14</v>
      </c>
      <c r="I8" s="121" t="s">
        <v>14</v>
      </c>
      <c r="J8" s="106">
        <v>1</v>
      </c>
      <c r="K8" s="104">
        <v>2</v>
      </c>
      <c r="L8" s="104">
        <v>3</v>
      </c>
      <c r="M8" s="105">
        <v>4</v>
      </c>
      <c r="N8" s="106">
        <v>1</v>
      </c>
      <c r="O8" s="104">
        <v>2</v>
      </c>
      <c r="P8" s="104">
        <v>3</v>
      </c>
      <c r="Q8" s="107">
        <v>4</v>
      </c>
      <c r="R8" s="104">
        <v>1</v>
      </c>
      <c r="S8" s="104">
        <v>2</v>
      </c>
      <c r="T8" s="104">
        <v>3</v>
      </c>
      <c r="U8" s="104">
        <v>4</v>
      </c>
      <c r="V8" s="104">
        <v>1</v>
      </c>
      <c r="W8" s="104">
        <v>2</v>
      </c>
      <c r="X8" s="104">
        <v>3</v>
      </c>
      <c r="Y8" s="107">
        <v>4</v>
      </c>
      <c r="Z8" s="106">
        <v>1</v>
      </c>
      <c r="AA8" s="104">
        <v>2</v>
      </c>
      <c r="AB8" s="104">
        <v>3</v>
      </c>
      <c r="AC8" s="105">
        <v>4</v>
      </c>
      <c r="AD8" s="106">
        <v>1</v>
      </c>
      <c r="AE8" s="104">
        <v>2</v>
      </c>
      <c r="AF8" s="104">
        <v>3</v>
      </c>
      <c r="AG8" s="107">
        <v>4</v>
      </c>
      <c r="AH8" s="104">
        <v>1</v>
      </c>
      <c r="AI8" s="104">
        <v>2</v>
      </c>
      <c r="AJ8" s="104">
        <v>3</v>
      </c>
      <c r="AK8" s="104">
        <v>4</v>
      </c>
      <c r="AL8" s="104">
        <v>1</v>
      </c>
      <c r="AM8" s="104">
        <v>2</v>
      </c>
      <c r="AN8" s="104">
        <v>3</v>
      </c>
      <c r="AO8" s="107">
        <v>4</v>
      </c>
    </row>
    <row r="9" spans="1:44" ht="12.75" customHeight="1" thickTop="1">
      <c r="A9" s="57"/>
      <c r="B9" s="66" t="s">
        <v>49</v>
      </c>
      <c r="C9" s="67"/>
      <c r="D9" s="67"/>
      <c r="E9" s="67"/>
      <c r="F9" s="58"/>
      <c r="G9" s="59"/>
      <c r="H9" s="61"/>
      <c r="I9" s="62"/>
      <c r="J9" s="79"/>
      <c r="K9" s="80"/>
      <c r="L9" s="80"/>
      <c r="M9" s="81"/>
      <c r="N9" s="79"/>
      <c r="O9" s="80"/>
      <c r="P9" s="80"/>
      <c r="Q9" s="81"/>
      <c r="R9" s="79"/>
      <c r="S9" s="80"/>
      <c r="T9" s="80"/>
      <c r="U9" s="81"/>
      <c r="V9" s="79"/>
      <c r="W9" s="80"/>
      <c r="X9" s="80"/>
      <c r="Y9" s="81"/>
      <c r="Z9" s="79"/>
      <c r="AA9" s="80"/>
      <c r="AB9" s="135"/>
      <c r="AC9" s="136"/>
      <c r="AD9" s="137"/>
      <c r="AE9" s="80"/>
      <c r="AF9" s="80"/>
      <c r="AG9" s="81"/>
      <c r="AH9" s="79"/>
      <c r="AI9" s="80"/>
      <c r="AJ9" s="80"/>
      <c r="AK9" s="81"/>
      <c r="AL9" s="79"/>
      <c r="AM9" s="80"/>
      <c r="AN9" s="80"/>
      <c r="AO9" s="81"/>
    </row>
    <row r="10" spans="1:44" ht="12.75" customHeight="1">
      <c r="A10" s="63" t="s">
        <v>41</v>
      </c>
      <c r="B10" s="48" t="s">
        <v>67</v>
      </c>
      <c r="C10" s="39"/>
      <c r="D10" s="39"/>
      <c r="E10" s="40"/>
      <c r="F10" s="41"/>
      <c r="G10" s="37"/>
      <c r="H10" s="44"/>
      <c r="I10" s="42"/>
      <c r="J10" s="82"/>
      <c r="K10" s="83"/>
      <c r="L10" s="83"/>
      <c r="M10" s="84"/>
      <c r="N10" s="82"/>
      <c r="O10" s="83"/>
      <c r="P10" s="83"/>
      <c r="Q10" s="84"/>
      <c r="R10" s="82"/>
      <c r="S10" s="83"/>
      <c r="T10" s="83"/>
      <c r="U10" s="84"/>
      <c r="V10" s="82"/>
      <c r="W10" s="83"/>
      <c r="X10" s="83"/>
      <c r="Y10" s="84"/>
      <c r="Z10" s="82"/>
      <c r="AA10" s="83"/>
      <c r="AB10" s="138"/>
      <c r="AC10" s="139"/>
      <c r="AD10" s="140"/>
      <c r="AE10" s="83"/>
      <c r="AF10" s="83"/>
      <c r="AG10" s="84"/>
      <c r="AH10" s="82"/>
      <c r="AI10" s="83"/>
      <c r="AJ10" s="83"/>
      <c r="AK10" s="84"/>
      <c r="AL10" s="82"/>
      <c r="AM10" s="83"/>
      <c r="AN10" s="83"/>
      <c r="AO10" s="84"/>
    </row>
    <row r="11" spans="1:44" ht="12.75" customHeight="1">
      <c r="A11" s="54">
        <v>1</v>
      </c>
      <c r="B11" s="38" t="s">
        <v>64</v>
      </c>
      <c r="C11" s="39"/>
      <c r="D11" s="39"/>
      <c r="E11" s="40"/>
      <c r="F11" s="41">
        <v>1</v>
      </c>
      <c r="G11" s="37" t="s">
        <v>24</v>
      </c>
      <c r="H11" s="44">
        <v>40000000</v>
      </c>
      <c r="I11" s="42">
        <v>40000000</v>
      </c>
      <c r="J11" s="108"/>
      <c r="K11" s="83"/>
      <c r="L11" s="83"/>
      <c r="M11" s="84"/>
      <c r="N11" s="82"/>
      <c r="O11" s="83"/>
      <c r="P11" s="83"/>
      <c r="Q11" s="84"/>
      <c r="R11" s="82"/>
      <c r="S11" s="83"/>
      <c r="T11" s="83"/>
      <c r="U11" s="84"/>
      <c r="V11" s="82"/>
      <c r="W11" s="83"/>
      <c r="X11" s="83"/>
      <c r="Y11" s="84"/>
      <c r="Z11" s="82"/>
      <c r="AA11" s="83"/>
      <c r="AB11" s="138"/>
      <c r="AC11" s="139"/>
      <c r="AD11" s="140"/>
      <c r="AE11" s="83"/>
      <c r="AF11" s="83"/>
      <c r="AG11" s="84"/>
      <c r="AH11" s="82"/>
      <c r="AI11" s="83"/>
      <c r="AJ11" s="83"/>
      <c r="AK11" s="84"/>
      <c r="AL11" s="82"/>
      <c r="AM11" s="83"/>
      <c r="AN11" s="83"/>
      <c r="AO11" s="84"/>
      <c r="AP11" s="127"/>
      <c r="AQ11" s="127"/>
      <c r="AR11" s="127"/>
    </row>
    <row r="12" spans="1:44" ht="12.75" customHeight="1">
      <c r="A12" s="54">
        <v>2</v>
      </c>
      <c r="B12" s="68" t="s">
        <v>46</v>
      </c>
      <c r="C12" s="39"/>
      <c r="D12" s="39"/>
      <c r="E12" s="40"/>
      <c r="F12" s="41">
        <v>48207.63</v>
      </c>
      <c r="G12" s="37" t="s">
        <v>28</v>
      </c>
      <c r="H12" s="44">
        <v>102000</v>
      </c>
      <c r="I12" s="42">
        <f>H12*F12</f>
        <v>4917178260</v>
      </c>
      <c r="J12" s="109"/>
      <c r="K12" s="110"/>
      <c r="L12" s="110"/>
      <c r="M12" s="111"/>
      <c r="N12" s="109"/>
      <c r="O12" s="110"/>
      <c r="P12" s="110"/>
      <c r="Q12" s="111"/>
      <c r="R12" s="109"/>
      <c r="S12" s="110"/>
      <c r="T12" s="110"/>
      <c r="U12" s="111"/>
      <c r="V12" s="109"/>
      <c r="W12" s="110"/>
      <c r="X12" s="110"/>
      <c r="Y12" s="111"/>
      <c r="Z12" s="85"/>
      <c r="AA12" s="86"/>
      <c r="AB12" s="141"/>
      <c r="AC12" s="142"/>
      <c r="AD12" s="143"/>
      <c r="AE12" s="86"/>
      <c r="AF12" s="86"/>
      <c r="AG12" s="87"/>
      <c r="AH12" s="85"/>
      <c r="AI12" s="86"/>
      <c r="AJ12" s="86"/>
      <c r="AK12" s="87"/>
      <c r="AL12" s="85"/>
      <c r="AM12" s="86"/>
      <c r="AN12" s="86"/>
      <c r="AO12" s="87"/>
      <c r="AP12" s="127"/>
      <c r="AQ12" s="127"/>
      <c r="AR12" s="127"/>
    </row>
    <row r="13" spans="1:44" ht="12.75" customHeight="1">
      <c r="A13" s="54">
        <v>3</v>
      </c>
      <c r="B13" s="68" t="s">
        <v>44</v>
      </c>
      <c r="C13" s="39"/>
      <c r="D13" s="39"/>
      <c r="E13" s="40"/>
      <c r="F13" s="41">
        <v>42</v>
      </c>
      <c r="G13" s="37" t="s">
        <v>39</v>
      </c>
      <c r="H13" s="44">
        <v>750000</v>
      </c>
      <c r="I13" s="42">
        <f>H13*F13</f>
        <v>31500000</v>
      </c>
      <c r="J13" s="88"/>
      <c r="K13" s="89"/>
      <c r="L13" s="89"/>
      <c r="M13" s="90"/>
      <c r="N13" s="88"/>
      <c r="O13" s="89"/>
      <c r="P13" s="89"/>
      <c r="Q13" s="90"/>
      <c r="R13" s="88"/>
      <c r="S13" s="89"/>
      <c r="T13" s="89"/>
      <c r="U13" s="90"/>
      <c r="V13" s="88"/>
      <c r="W13" s="89"/>
      <c r="X13" s="89"/>
      <c r="Y13" s="118"/>
      <c r="Z13" s="88"/>
      <c r="AA13" s="89"/>
      <c r="AB13" s="144"/>
      <c r="AC13" s="145"/>
      <c r="AD13" s="146"/>
      <c r="AE13" s="89"/>
      <c r="AF13" s="89"/>
      <c r="AG13" s="90"/>
      <c r="AH13" s="88"/>
      <c r="AI13" s="89"/>
      <c r="AJ13" s="89"/>
      <c r="AK13" s="90"/>
      <c r="AL13" s="88"/>
      <c r="AM13" s="89"/>
      <c r="AN13" s="89"/>
      <c r="AO13" s="90"/>
      <c r="AP13" s="127"/>
      <c r="AQ13" s="127"/>
      <c r="AR13" s="127"/>
    </row>
    <row r="14" spans="1:44" ht="12.75" customHeight="1">
      <c r="A14" s="54">
        <v>4</v>
      </c>
      <c r="B14" s="68" t="s">
        <v>43</v>
      </c>
      <c r="C14" s="39"/>
      <c r="D14" s="39"/>
      <c r="E14" s="40"/>
      <c r="F14" s="41">
        <v>1</v>
      </c>
      <c r="G14" s="37" t="s">
        <v>24</v>
      </c>
      <c r="H14" s="44">
        <v>10000000</v>
      </c>
      <c r="I14" s="42">
        <f>H14</f>
        <v>10000000</v>
      </c>
      <c r="J14" s="112"/>
      <c r="K14" s="113"/>
      <c r="L14" s="113"/>
      <c r="M14" s="114"/>
      <c r="N14" s="112"/>
      <c r="O14" s="113"/>
      <c r="P14" s="113"/>
      <c r="Q14" s="114"/>
      <c r="R14" s="112"/>
      <c r="S14" s="113"/>
      <c r="T14" s="113"/>
      <c r="U14" s="114"/>
      <c r="V14" s="112"/>
      <c r="W14" s="113"/>
      <c r="X14" s="113"/>
      <c r="Y14" s="114"/>
      <c r="Z14" s="91"/>
      <c r="AA14" s="92"/>
      <c r="AB14" s="147"/>
      <c r="AC14" s="148"/>
      <c r="AD14" s="149"/>
      <c r="AE14" s="92"/>
      <c r="AF14" s="92"/>
      <c r="AG14" s="93"/>
      <c r="AH14" s="91"/>
      <c r="AI14" s="92"/>
      <c r="AJ14" s="92"/>
      <c r="AK14" s="93"/>
      <c r="AL14" s="91"/>
      <c r="AM14" s="92"/>
      <c r="AN14" s="92"/>
      <c r="AO14" s="93"/>
      <c r="AP14" s="127"/>
      <c r="AQ14" s="127"/>
      <c r="AR14" s="127"/>
    </row>
    <row r="15" spans="1:44" ht="12.75" customHeight="1">
      <c r="A15" s="54">
        <v>5</v>
      </c>
      <c r="B15" s="68" t="s">
        <v>68</v>
      </c>
      <c r="C15" s="39"/>
      <c r="D15" s="39"/>
      <c r="E15" s="40"/>
      <c r="F15" s="41">
        <v>1</v>
      </c>
      <c r="G15" s="37" t="s">
        <v>24</v>
      </c>
      <c r="H15" s="44">
        <v>5000000</v>
      </c>
      <c r="I15" s="70">
        <f>H15</f>
        <v>5000000</v>
      </c>
      <c r="J15" s="115"/>
      <c r="K15" s="116"/>
      <c r="L15" s="116"/>
      <c r="M15" s="117"/>
      <c r="N15" s="115"/>
      <c r="O15" s="116"/>
      <c r="P15" s="116"/>
      <c r="Q15" s="117"/>
      <c r="R15" s="115"/>
      <c r="S15" s="116"/>
      <c r="T15" s="116"/>
      <c r="U15" s="117"/>
      <c r="V15" s="115"/>
      <c r="W15" s="116"/>
      <c r="X15" s="116"/>
      <c r="Y15" s="117"/>
      <c r="Z15" s="94"/>
      <c r="AA15" s="95"/>
      <c r="AB15" s="150"/>
      <c r="AC15" s="151"/>
      <c r="AD15" s="152"/>
      <c r="AE15" s="95"/>
      <c r="AF15" s="95"/>
      <c r="AG15" s="96"/>
      <c r="AH15" s="94"/>
      <c r="AI15" s="95"/>
      <c r="AJ15" s="95"/>
      <c r="AK15" s="96"/>
      <c r="AL15" s="94"/>
      <c r="AM15" s="95"/>
      <c r="AN15" s="95"/>
      <c r="AO15" s="96"/>
      <c r="AP15" s="127"/>
      <c r="AQ15" s="127"/>
      <c r="AR15" s="127"/>
    </row>
    <row r="16" spans="1:44" ht="12.75" customHeight="1">
      <c r="A16" s="45"/>
      <c r="B16" s="38" t="s">
        <v>15</v>
      </c>
      <c r="C16" s="39" t="s">
        <v>15</v>
      </c>
      <c r="D16" s="39"/>
      <c r="E16" s="122" t="s">
        <v>65</v>
      </c>
      <c r="F16" s="41"/>
      <c r="G16" s="45"/>
      <c r="H16" s="46" t="s">
        <v>15</v>
      </c>
      <c r="I16" s="47">
        <f>SUM(I11:I15)</f>
        <v>5003678260</v>
      </c>
      <c r="J16" s="97"/>
      <c r="K16" s="92"/>
      <c r="L16" s="98"/>
      <c r="M16" s="93"/>
      <c r="N16" s="94"/>
      <c r="O16" s="95"/>
      <c r="P16" s="95"/>
      <c r="Q16" s="96"/>
      <c r="R16" s="94"/>
      <c r="S16" s="95"/>
      <c r="T16" s="95"/>
      <c r="U16" s="96"/>
      <c r="V16" s="94"/>
      <c r="W16" s="95"/>
      <c r="X16" s="95"/>
      <c r="Y16" s="96"/>
      <c r="Z16" s="97"/>
      <c r="AA16" s="92"/>
      <c r="AB16" s="153"/>
      <c r="AC16" s="148"/>
      <c r="AD16" s="152"/>
      <c r="AE16" s="95"/>
      <c r="AF16" s="95"/>
      <c r="AG16" s="96"/>
      <c r="AH16" s="94"/>
      <c r="AI16" s="95"/>
      <c r="AJ16" s="95"/>
      <c r="AK16" s="96"/>
      <c r="AL16" s="94"/>
      <c r="AM16" s="95"/>
      <c r="AN16" s="95"/>
      <c r="AO16" s="96"/>
    </row>
    <row r="17" spans="1:41">
      <c r="A17" s="45"/>
      <c r="B17" s="38" t="s">
        <v>15</v>
      </c>
      <c r="C17" s="39" t="s">
        <v>15</v>
      </c>
      <c r="D17" s="39"/>
      <c r="E17" s="40"/>
      <c r="F17" s="41"/>
      <c r="G17" s="45"/>
      <c r="H17" s="48" t="s">
        <v>15</v>
      </c>
      <c r="I17" s="49" t="s">
        <v>15</v>
      </c>
      <c r="J17" s="91"/>
      <c r="K17" s="92"/>
      <c r="L17" s="95"/>
      <c r="M17" s="96"/>
      <c r="N17" s="91"/>
      <c r="O17" s="92"/>
      <c r="P17" s="92"/>
      <c r="Q17" s="93"/>
      <c r="R17" s="91"/>
      <c r="S17" s="92"/>
      <c r="T17" s="95"/>
      <c r="U17" s="96"/>
      <c r="V17" s="91"/>
      <c r="W17" s="92"/>
      <c r="X17" s="92"/>
      <c r="Y17" s="93"/>
      <c r="Z17" s="91"/>
      <c r="AA17" s="92"/>
      <c r="AB17" s="150"/>
      <c r="AC17" s="151"/>
      <c r="AD17" s="149"/>
      <c r="AE17" s="92"/>
      <c r="AF17" s="92"/>
      <c r="AG17" s="93"/>
      <c r="AH17" s="91"/>
      <c r="AI17" s="92"/>
      <c r="AJ17" s="95"/>
      <c r="AK17" s="96"/>
      <c r="AL17" s="91"/>
      <c r="AM17" s="92"/>
      <c r="AN17" s="92"/>
      <c r="AO17" s="93"/>
    </row>
    <row r="18" spans="1:41">
      <c r="A18" s="72" t="s">
        <v>66</v>
      </c>
      <c r="B18" s="48" t="s">
        <v>78</v>
      </c>
      <c r="C18" s="39"/>
      <c r="D18" s="39"/>
      <c r="E18" s="40"/>
      <c r="F18" s="41"/>
      <c r="G18" s="37"/>
      <c r="H18" s="44"/>
      <c r="I18" s="42"/>
      <c r="J18" s="91"/>
      <c r="K18" s="92"/>
      <c r="L18" s="92"/>
      <c r="M18" s="93"/>
      <c r="N18" s="91"/>
      <c r="O18" s="92"/>
      <c r="P18" s="92"/>
      <c r="Q18" s="93"/>
      <c r="R18" s="91"/>
      <c r="S18" s="92"/>
      <c r="T18" s="92"/>
      <c r="U18" s="93"/>
      <c r="V18" s="91"/>
      <c r="W18" s="92"/>
      <c r="X18" s="92"/>
      <c r="Y18" s="93"/>
      <c r="Z18" s="91"/>
      <c r="AA18" s="92"/>
      <c r="AB18" s="147"/>
      <c r="AC18" s="148"/>
      <c r="AD18" s="149"/>
      <c r="AE18" s="92"/>
      <c r="AF18" s="92"/>
      <c r="AG18" s="93"/>
      <c r="AH18" s="91"/>
      <c r="AI18" s="92"/>
      <c r="AJ18" s="92"/>
      <c r="AK18" s="93"/>
      <c r="AL18" s="91"/>
      <c r="AM18" s="92"/>
      <c r="AN18" s="92"/>
      <c r="AO18" s="93"/>
    </row>
    <row r="19" spans="1:41">
      <c r="A19" s="54">
        <v>1</v>
      </c>
      <c r="B19" s="38" t="s">
        <v>64</v>
      </c>
      <c r="C19" s="39"/>
      <c r="D19" s="39"/>
      <c r="E19" s="40"/>
      <c r="F19" s="41">
        <v>1</v>
      </c>
      <c r="G19" s="37" t="s">
        <v>24</v>
      </c>
      <c r="H19" s="44">
        <v>5000000</v>
      </c>
      <c r="I19" s="42">
        <v>5000000</v>
      </c>
      <c r="J19" s="91"/>
      <c r="K19" s="92"/>
      <c r="L19" s="92"/>
      <c r="M19" s="93"/>
      <c r="N19" s="91"/>
      <c r="O19" s="92"/>
      <c r="P19" s="92"/>
      <c r="Q19" s="93"/>
      <c r="R19" s="91"/>
      <c r="S19" s="92"/>
      <c r="T19" s="92"/>
      <c r="U19" s="93"/>
      <c r="V19" s="91"/>
      <c r="W19" s="92"/>
      <c r="X19" s="92"/>
      <c r="Y19" s="93"/>
      <c r="Z19" s="108"/>
      <c r="AA19" s="92"/>
      <c r="AB19" s="147"/>
      <c r="AC19" s="148"/>
      <c r="AD19" s="149"/>
      <c r="AE19" s="92"/>
      <c r="AF19" s="92"/>
      <c r="AG19" s="93"/>
      <c r="AH19" s="91"/>
      <c r="AI19" s="92"/>
      <c r="AJ19" s="92"/>
      <c r="AK19" s="93"/>
      <c r="AL19" s="91"/>
      <c r="AM19" s="92"/>
      <c r="AN19" s="92"/>
      <c r="AO19" s="93"/>
    </row>
    <row r="20" spans="1:41">
      <c r="A20" s="54">
        <v>2</v>
      </c>
      <c r="B20" s="69" t="s">
        <v>36</v>
      </c>
      <c r="C20" s="39"/>
      <c r="D20" s="39"/>
      <c r="E20" s="40"/>
      <c r="F20" s="41">
        <v>924.84</v>
      </c>
      <c r="G20" s="37" t="s">
        <v>27</v>
      </c>
      <c r="H20" s="44">
        <v>9350</v>
      </c>
      <c r="I20" s="42">
        <f>H20*F20</f>
        <v>8647254</v>
      </c>
      <c r="J20" s="91"/>
      <c r="K20" s="92"/>
      <c r="L20" s="92"/>
      <c r="M20" s="93"/>
      <c r="N20" s="91"/>
      <c r="O20" s="92"/>
      <c r="P20" s="92"/>
      <c r="Q20" s="93"/>
      <c r="R20" s="91"/>
      <c r="S20" s="92"/>
      <c r="T20" s="92"/>
      <c r="U20" s="93"/>
      <c r="V20" s="91"/>
      <c r="W20" s="92"/>
      <c r="X20" s="92"/>
      <c r="Y20" s="93"/>
      <c r="Z20" s="113"/>
      <c r="AA20" s="113"/>
      <c r="AB20" s="147"/>
      <c r="AC20" s="148"/>
      <c r="AD20" s="149"/>
      <c r="AE20" s="92"/>
      <c r="AF20" s="92"/>
      <c r="AG20" s="93"/>
      <c r="AH20" s="91"/>
      <c r="AI20" s="92"/>
      <c r="AJ20" s="92"/>
      <c r="AK20" s="93"/>
      <c r="AL20" s="91"/>
      <c r="AM20" s="92"/>
      <c r="AN20" s="92"/>
      <c r="AO20" s="93"/>
    </row>
    <row r="21" spans="1:41">
      <c r="A21" s="54">
        <v>3</v>
      </c>
      <c r="B21" s="64" t="s">
        <v>51</v>
      </c>
      <c r="C21" s="39"/>
      <c r="D21" s="39"/>
      <c r="E21" s="40"/>
      <c r="F21" s="41">
        <v>924.84</v>
      </c>
      <c r="G21" s="37" t="s">
        <v>27</v>
      </c>
      <c r="H21" s="44">
        <v>82500</v>
      </c>
      <c r="I21" s="42">
        <f>SUM(H21*F21)</f>
        <v>76299300</v>
      </c>
      <c r="J21" s="91"/>
      <c r="K21" s="92"/>
      <c r="L21" s="92"/>
      <c r="M21" s="93"/>
      <c r="N21" s="91"/>
      <c r="O21" s="92"/>
      <c r="P21" s="92"/>
      <c r="Q21" s="93"/>
      <c r="R21" s="91"/>
      <c r="S21" s="92"/>
      <c r="T21" s="92"/>
      <c r="U21" s="93"/>
      <c r="V21" s="91"/>
      <c r="W21" s="92"/>
      <c r="X21" s="92"/>
      <c r="Y21" s="93"/>
      <c r="Z21" s="91"/>
      <c r="AA21" s="92"/>
      <c r="AB21" s="147"/>
      <c r="AC21" s="154" t="s">
        <v>15</v>
      </c>
      <c r="AD21" s="155" t="s">
        <v>15</v>
      </c>
      <c r="AE21" s="134"/>
      <c r="AF21" s="113"/>
      <c r="AG21" s="114"/>
      <c r="AH21" s="91"/>
      <c r="AI21" s="92"/>
      <c r="AJ21" s="92"/>
      <c r="AK21" s="93"/>
      <c r="AL21" s="91"/>
      <c r="AM21" s="92"/>
      <c r="AN21" s="92"/>
      <c r="AO21" s="93"/>
    </row>
    <row r="22" spans="1:41">
      <c r="A22" s="54">
        <v>4</v>
      </c>
      <c r="B22" s="64" t="s">
        <v>52</v>
      </c>
      <c r="C22" s="39"/>
      <c r="D22" s="39"/>
      <c r="E22" s="40"/>
      <c r="F22" s="41">
        <v>924.84</v>
      </c>
      <c r="G22" s="37" t="s">
        <v>27</v>
      </c>
      <c r="H22" s="44">
        <v>68200</v>
      </c>
      <c r="I22" s="42">
        <f>SUM(H22*F22)</f>
        <v>63074088</v>
      </c>
      <c r="J22" s="91"/>
      <c r="K22" s="92"/>
      <c r="L22" s="92"/>
      <c r="M22" s="93"/>
      <c r="N22" s="91"/>
      <c r="O22" s="92"/>
      <c r="P22" s="92"/>
      <c r="Q22" s="93"/>
      <c r="R22" s="91"/>
      <c r="S22" s="92"/>
      <c r="T22" s="92"/>
      <c r="U22" s="93"/>
      <c r="V22" s="91"/>
      <c r="W22" s="92"/>
      <c r="X22" s="92"/>
      <c r="Y22" s="93"/>
      <c r="Z22" s="91"/>
      <c r="AA22" s="92"/>
      <c r="AB22" s="147"/>
      <c r="AC22" s="148"/>
      <c r="AD22" s="149"/>
      <c r="AE22" s="92"/>
      <c r="AF22" s="92"/>
      <c r="AG22" s="114"/>
      <c r="AH22" s="112"/>
      <c r="AI22" s="113"/>
      <c r="AJ22" s="92"/>
      <c r="AK22" s="93"/>
      <c r="AL22" s="91"/>
      <c r="AM22" s="92"/>
      <c r="AN22" s="92"/>
      <c r="AO22" s="93"/>
    </row>
    <row r="23" spans="1:41">
      <c r="A23" s="54">
        <v>5</v>
      </c>
      <c r="B23" s="38" t="s">
        <v>40</v>
      </c>
      <c r="C23" s="39"/>
      <c r="D23" s="39"/>
      <c r="E23" s="40"/>
      <c r="F23" s="41">
        <v>924.84</v>
      </c>
      <c r="G23" s="65" t="s">
        <v>27</v>
      </c>
      <c r="H23" s="44">
        <v>52000</v>
      </c>
      <c r="I23" s="42">
        <f>SUM(H23*F23)</f>
        <v>48091680</v>
      </c>
      <c r="J23" s="123"/>
      <c r="K23" s="124"/>
      <c r="L23" s="124"/>
      <c r="M23" s="125"/>
      <c r="N23" s="123"/>
      <c r="O23" s="124"/>
      <c r="P23" s="124"/>
      <c r="Q23" s="125"/>
      <c r="R23" s="123"/>
      <c r="S23" s="124"/>
      <c r="T23" s="124"/>
      <c r="U23" s="125"/>
      <c r="V23" s="123"/>
      <c r="W23" s="124"/>
      <c r="X23" s="124"/>
      <c r="Y23" s="125"/>
      <c r="Z23" s="123"/>
      <c r="AA23" s="124"/>
      <c r="AB23" s="156"/>
      <c r="AC23" s="157"/>
      <c r="AD23" s="158"/>
      <c r="AE23" s="124"/>
      <c r="AF23" s="124"/>
      <c r="AG23" s="125"/>
      <c r="AH23" s="123"/>
      <c r="AI23" s="113"/>
      <c r="AJ23" s="131"/>
      <c r="AK23" s="125"/>
      <c r="AL23" s="123"/>
      <c r="AM23" s="124"/>
      <c r="AN23" s="124"/>
      <c r="AO23" s="125"/>
    </row>
    <row r="24" spans="1:41">
      <c r="A24" s="54">
        <v>6</v>
      </c>
      <c r="B24" s="64" t="s">
        <v>53</v>
      </c>
      <c r="C24" s="39"/>
      <c r="D24" s="39"/>
      <c r="E24" s="40"/>
      <c r="F24" s="41">
        <v>924.84</v>
      </c>
      <c r="G24" s="37" t="s">
        <v>27</v>
      </c>
      <c r="H24" s="44">
        <v>500000</v>
      </c>
      <c r="I24" s="42">
        <f>SUM(H24*F24)</f>
        <v>462420000</v>
      </c>
      <c r="J24" s="91"/>
      <c r="K24" s="92"/>
      <c r="L24" s="92"/>
      <c r="M24" s="93"/>
      <c r="N24" s="91"/>
      <c r="O24" s="92"/>
      <c r="P24" s="92"/>
      <c r="Q24" s="93"/>
      <c r="R24" s="91"/>
      <c r="S24" s="92"/>
      <c r="T24" s="92"/>
      <c r="U24" s="93"/>
      <c r="V24" s="91"/>
      <c r="W24" s="92"/>
      <c r="X24" s="92"/>
      <c r="Y24" s="93"/>
      <c r="Z24" s="91"/>
      <c r="AA24" s="92"/>
      <c r="AB24" s="147"/>
      <c r="AC24" s="148"/>
      <c r="AD24" s="149"/>
      <c r="AE24" s="92"/>
      <c r="AF24" s="92"/>
      <c r="AG24" s="93"/>
      <c r="AH24" s="91"/>
      <c r="AI24" s="113"/>
      <c r="AJ24" s="113"/>
      <c r="AK24" s="114"/>
      <c r="AL24" s="112"/>
      <c r="AM24" s="92"/>
      <c r="AN24" s="92"/>
      <c r="AO24" s="93"/>
    </row>
    <row r="25" spans="1:41">
      <c r="A25" s="54"/>
      <c r="B25" s="38" t="s">
        <v>33</v>
      </c>
      <c r="C25" s="39"/>
      <c r="D25" s="39"/>
      <c r="E25" s="40"/>
      <c r="F25" s="41"/>
      <c r="G25" s="37"/>
      <c r="H25" s="44"/>
      <c r="I25" s="42"/>
      <c r="J25" s="91"/>
      <c r="K25" s="92"/>
      <c r="L25" s="92"/>
      <c r="M25" s="93"/>
      <c r="N25" s="91"/>
      <c r="O25" s="92"/>
      <c r="P25" s="92"/>
      <c r="Q25" s="93"/>
      <c r="R25" s="91"/>
      <c r="S25" s="92"/>
      <c r="T25" s="92"/>
      <c r="U25" s="93"/>
      <c r="V25" s="91"/>
      <c r="W25" s="92"/>
      <c r="X25" s="92"/>
      <c r="Y25" s="93"/>
      <c r="Z25" s="91"/>
      <c r="AA25" s="92"/>
      <c r="AB25" s="147"/>
      <c r="AC25" s="148"/>
      <c r="AD25" s="149"/>
      <c r="AE25" s="92"/>
      <c r="AF25" s="92"/>
      <c r="AG25" s="93"/>
      <c r="AH25" s="91"/>
      <c r="AI25" s="113"/>
      <c r="AJ25" s="113"/>
      <c r="AK25" s="114"/>
      <c r="AL25" s="112"/>
      <c r="AM25" s="92"/>
      <c r="AN25" s="92"/>
      <c r="AO25" s="93"/>
    </row>
    <row r="26" spans="1:41">
      <c r="A26" s="60"/>
      <c r="B26" s="64" t="s">
        <v>54</v>
      </c>
      <c r="C26" s="39"/>
      <c r="D26" s="39"/>
      <c r="E26" s="40"/>
      <c r="F26" s="41"/>
      <c r="G26" s="37"/>
      <c r="H26" s="44"/>
      <c r="I26" s="42"/>
      <c r="J26" s="91"/>
      <c r="K26" s="92"/>
      <c r="L26" s="92"/>
      <c r="M26" s="93"/>
      <c r="N26" s="91"/>
      <c r="O26" s="92"/>
      <c r="P26" s="92"/>
      <c r="Q26" s="93"/>
      <c r="R26" s="91"/>
      <c r="S26" s="92"/>
      <c r="T26" s="92"/>
      <c r="U26" s="93"/>
      <c r="V26" s="91"/>
      <c r="W26" s="92"/>
      <c r="X26" s="92"/>
      <c r="Y26" s="93"/>
      <c r="Z26" s="91"/>
      <c r="AA26" s="92"/>
      <c r="AB26" s="147"/>
      <c r="AC26" s="148"/>
      <c r="AD26" s="149"/>
      <c r="AE26" s="92"/>
      <c r="AF26" s="92"/>
      <c r="AG26" s="93"/>
      <c r="AH26" s="91"/>
      <c r="AI26" s="113"/>
      <c r="AJ26" s="113"/>
      <c r="AK26" s="114"/>
      <c r="AL26" s="112"/>
      <c r="AM26" s="92"/>
      <c r="AN26" s="92"/>
      <c r="AO26" s="93"/>
    </row>
    <row r="27" spans="1:41">
      <c r="A27" s="54">
        <v>7</v>
      </c>
      <c r="B27" s="38" t="s">
        <v>69</v>
      </c>
      <c r="C27" s="39"/>
      <c r="D27" s="39"/>
      <c r="E27" s="40"/>
      <c r="F27" s="41">
        <v>115.45</v>
      </c>
      <c r="G27" s="37" t="s">
        <v>31</v>
      </c>
      <c r="H27" s="44">
        <v>156200</v>
      </c>
      <c r="I27" s="42">
        <f t="shared" ref="I27:I34" si="0">SUM(H27*F27)</f>
        <v>18033290</v>
      </c>
      <c r="J27" s="91"/>
      <c r="K27" s="92"/>
      <c r="L27" s="92"/>
      <c r="M27" s="93"/>
      <c r="N27" s="91"/>
      <c r="O27" s="92"/>
      <c r="P27" s="92"/>
      <c r="Q27" s="93"/>
      <c r="R27" s="91"/>
      <c r="S27" s="92"/>
      <c r="T27" s="92"/>
      <c r="U27" s="93"/>
      <c r="V27" s="91"/>
      <c r="W27" s="92"/>
      <c r="X27" s="92"/>
      <c r="Y27" s="93"/>
      <c r="Z27" s="91"/>
      <c r="AA27" s="92"/>
      <c r="AB27" s="147"/>
      <c r="AC27" s="148"/>
      <c r="AD27" s="149"/>
      <c r="AE27" s="92"/>
      <c r="AF27" s="92"/>
      <c r="AG27" s="93"/>
      <c r="AH27" s="112"/>
      <c r="AI27" s="113"/>
      <c r="AJ27" s="92"/>
      <c r="AK27" s="93"/>
      <c r="AL27" s="91"/>
      <c r="AM27" s="92"/>
      <c r="AN27" s="92"/>
      <c r="AO27" s="93"/>
    </row>
    <row r="28" spans="1:41">
      <c r="A28" s="54">
        <v>8</v>
      </c>
      <c r="B28" s="64" t="s">
        <v>55</v>
      </c>
      <c r="C28" s="39"/>
      <c r="D28" s="39"/>
      <c r="E28" s="40"/>
      <c r="F28" s="41">
        <v>115.45</v>
      </c>
      <c r="G28" s="65" t="s">
        <v>31</v>
      </c>
      <c r="H28" s="44">
        <v>3465000</v>
      </c>
      <c r="I28" s="42">
        <f t="shared" si="0"/>
        <v>400034250</v>
      </c>
      <c r="J28" s="123"/>
      <c r="K28" s="124"/>
      <c r="L28" s="124"/>
      <c r="M28" s="125"/>
      <c r="N28" s="123"/>
      <c r="O28" s="124"/>
      <c r="P28" s="124"/>
      <c r="Q28" s="125"/>
      <c r="R28" s="123"/>
      <c r="S28" s="124"/>
      <c r="T28" s="124"/>
      <c r="U28" s="125"/>
      <c r="V28" s="123"/>
      <c r="W28" s="124"/>
      <c r="X28" s="124"/>
      <c r="Y28" s="125"/>
      <c r="Z28" s="123"/>
      <c r="AA28" s="124"/>
      <c r="AB28" s="156"/>
      <c r="AC28" s="157"/>
      <c r="AD28" s="158"/>
      <c r="AE28" s="124"/>
      <c r="AF28" s="129"/>
      <c r="AG28" s="130"/>
      <c r="AH28" s="132"/>
      <c r="AI28" s="129"/>
      <c r="AJ28" s="124"/>
      <c r="AK28" s="125"/>
      <c r="AL28" s="123"/>
      <c r="AM28" s="124"/>
      <c r="AN28" s="124"/>
      <c r="AO28" s="125"/>
    </row>
    <row r="29" spans="1:41">
      <c r="A29" s="54">
        <v>9</v>
      </c>
      <c r="B29" s="38" t="s">
        <v>56</v>
      </c>
      <c r="C29" s="39"/>
      <c r="D29" s="39"/>
      <c r="E29" s="40"/>
      <c r="F29" s="41">
        <v>115.45</v>
      </c>
      <c r="G29" s="37" t="s">
        <v>31</v>
      </c>
      <c r="H29" s="44">
        <v>420000</v>
      </c>
      <c r="I29" s="42">
        <f t="shared" si="0"/>
        <v>48489000</v>
      </c>
      <c r="J29" s="91"/>
      <c r="K29" s="92"/>
      <c r="L29" s="92"/>
      <c r="M29" s="93"/>
      <c r="N29" s="91"/>
      <c r="O29" s="92"/>
      <c r="P29" s="92"/>
      <c r="Q29" s="93"/>
      <c r="R29" s="91"/>
      <c r="S29" s="92"/>
      <c r="T29" s="92"/>
      <c r="U29" s="93"/>
      <c r="V29" s="91"/>
      <c r="W29" s="92"/>
      <c r="X29" s="92"/>
      <c r="Y29" s="93"/>
      <c r="Z29" s="91"/>
      <c r="AA29" s="92"/>
      <c r="AB29" s="147"/>
      <c r="AC29" s="148"/>
      <c r="AD29" s="149"/>
      <c r="AE29" s="92"/>
      <c r="AF29" s="92"/>
      <c r="AG29" s="93"/>
      <c r="AH29" s="91"/>
      <c r="AI29" s="113"/>
      <c r="AJ29" s="113"/>
      <c r="AK29" s="114"/>
      <c r="AL29" s="112"/>
      <c r="AM29" s="92"/>
      <c r="AN29" s="92"/>
      <c r="AO29" s="93"/>
    </row>
    <row r="30" spans="1:41">
      <c r="A30" s="54">
        <v>10</v>
      </c>
      <c r="B30" s="38" t="s">
        <v>70</v>
      </c>
      <c r="C30" s="39"/>
      <c r="D30" s="39"/>
      <c r="E30" s="40"/>
      <c r="F30" s="41">
        <v>20</v>
      </c>
      <c r="G30" s="37" t="s">
        <v>34</v>
      </c>
      <c r="H30" s="44">
        <v>650000</v>
      </c>
      <c r="I30" s="42">
        <f t="shared" si="0"/>
        <v>13000000</v>
      </c>
      <c r="J30" s="91"/>
      <c r="K30" s="92"/>
      <c r="L30" s="92"/>
      <c r="M30" s="93"/>
      <c r="N30" s="91"/>
      <c r="O30" s="92"/>
      <c r="P30" s="92"/>
      <c r="Q30" s="93"/>
      <c r="R30" s="91"/>
      <c r="S30" s="92"/>
      <c r="T30" s="92"/>
      <c r="U30" s="93"/>
      <c r="V30" s="91"/>
      <c r="W30" s="92"/>
      <c r="X30" s="92"/>
      <c r="Y30" s="93"/>
      <c r="Z30" s="91"/>
      <c r="AA30" s="92"/>
      <c r="AB30" s="147"/>
      <c r="AC30" s="148"/>
      <c r="AD30" s="149"/>
      <c r="AE30" s="92"/>
      <c r="AF30" s="92"/>
      <c r="AG30" s="93"/>
      <c r="AH30" s="91"/>
      <c r="AI30" s="92"/>
      <c r="AJ30" s="92"/>
      <c r="AK30" s="114"/>
      <c r="AL30" s="112"/>
      <c r="AM30" s="92"/>
      <c r="AN30" s="92"/>
      <c r="AO30" s="93"/>
    </row>
    <row r="31" spans="1:41">
      <c r="A31" s="54">
        <v>11</v>
      </c>
      <c r="B31" s="64" t="s">
        <v>57</v>
      </c>
      <c r="C31" s="39"/>
      <c r="D31" s="39"/>
      <c r="E31" s="40"/>
      <c r="F31" s="41">
        <v>185.87</v>
      </c>
      <c r="G31" s="37" t="s">
        <v>27</v>
      </c>
      <c r="H31" s="44">
        <v>10000</v>
      </c>
      <c r="I31" s="42">
        <f t="shared" si="0"/>
        <v>1858700</v>
      </c>
      <c r="J31" s="91"/>
      <c r="K31" s="92"/>
      <c r="L31" s="92"/>
      <c r="M31" s="93"/>
      <c r="N31" s="91"/>
      <c r="O31" s="92"/>
      <c r="P31" s="92"/>
      <c r="Q31" s="93"/>
      <c r="R31" s="91"/>
      <c r="S31" s="92"/>
      <c r="T31" s="92"/>
      <c r="U31" s="93"/>
      <c r="V31" s="91"/>
      <c r="W31" s="92"/>
      <c r="X31" s="92"/>
      <c r="Y31" s="93"/>
      <c r="Z31" s="91"/>
      <c r="AA31" s="92"/>
      <c r="AB31" s="147"/>
      <c r="AC31" s="148"/>
      <c r="AD31" s="149"/>
      <c r="AE31" s="92"/>
      <c r="AF31" s="113"/>
      <c r="AG31" s="114"/>
      <c r="AH31" s="112"/>
      <c r="AI31" s="92"/>
      <c r="AJ31" s="92"/>
      <c r="AK31" s="93"/>
      <c r="AL31" s="91"/>
      <c r="AM31" s="92"/>
      <c r="AN31" s="92"/>
      <c r="AO31" s="93"/>
    </row>
    <row r="32" spans="1:41">
      <c r="A32" s="54">
        <v>12</v>
      </c>
      <c r="B32" s="38" t="s">
        <v>37</v>
      </c>
      <c r="C32" s="39"/>
      <c r="D32" s="39"/>
      <c r="E32" s="40"/>
      <c r="F32" s="41">
        <v>4</v>
      </c>
      <c r="G32" s="37" t="s">
        <v>39</v>
      </c>
      <c r="H32" s="43">
        <v>750000</v>
      </c>
      <c r="I32" s="42">
        <f t="shared" si="0"/>
        <v>3000000</v>
      </c>
      <c r="J32" s="91"/>
      <c r="K32" s="92"/>
      <c r="L32" s="92"/>
      <c r="M32" s="93"/>
      <c r="N32" s="91"/>
      <c r="O32" s="92"/>
      <c r="P32" s="92"/>
      <c r="Q32" s="93"/>
      <c r="R32" s="91"/>
      <c r="S32" s="92"/>
      <c r="T32" s="92"/>
      <c r="U32" s="93"/>
      <c r="V32" s="91"/>
      <c r="W32" s="92"/>
      <c r="X32" s="92"/>
      <c r="Y32" s="93"/>
      <c r="Z32" s="91"/>
      <c r="AA32" s="92"/>
      <c r="AB32" s="147"/>
      <c r="AC32" s="148"/>
      <c r="AD32" s="149"/>
      <c r="AE32" s="92"/>
      <c r="AF32" s="92"/>
      <c r="AG32" s="93"/>
      <c r="AH32" s="91"/>
      <c r="AI32" s="92"/>
      <c r="AJ32" s="92"/>
      <c r="AK32" s="93"/>
      <c r="AL32" s="91"/>
      <c r="AM32" s="92"/>
      <c r="AN32" s="92"/>
      <c r="AO32" s="93"/>
    </row>
    <row r="33" spans="1:41">
      <c r="A33" s="54">
        <v>13</v>
      </c>
      <c r="B33" s="38" t="s">
        <v>38</v>
      </c>
      <c r="C33" s="39"/>
      <c r="D33" s="39"/>
      <c r="E33" s="40"/>
      <c r="F33" s="41">
        <v>2</v>
      </c>
      <c r="G33" s="37" t="s">
        <v>39</v>
      </c>
      <c r="H33" s="43">
        <v>750000</v>
      </c>
      <c r="I33" s="42">
        <f t="shared" si="0"/>
        <v>1500000</v>
      </c>
      <c r="J33" s="123"/>
      <c r="K33" s="124"/>
      <c r="L33" s="124"/>
      <c r="M33" s="125"/>
      <c r="N33" s="123"/>
      <c r="O33" s="124"/>
      <c r="P33" s="124"/>
      <c r="Q33" s="125"/>
      <c r="R33" s="123"/>
      <c r="S33" s="124"/>
      <c r="T33" s="124"/>
      <c r="U33" s="125"/>
      <c r="V33" s="123"/>
      <c r="W33" s="124"/>
      <c r="X33" s="124"/>
      <c r="Y33" s="125"/>
      <c r="Z33" s="123"/>
      <c r="AA33" s="124"/>
      <c r="AB33" s="156"/>
      <c r="AC33" s="157"/>
      <c r="AD33" s="158"/>
      <c r="AE33" s="124"/>
      <c r="AF33" s="124"/>
      <c r="AG33" s="125"/>
      <c r="AH33" s="123"/>
      <c r="AI33" s="113"/>
      <c r="AJ33" s="124"/>
      <c r="AK33" s="125"/>
      <c r="AL33" s="123"/>
      <c r="AM33" s="124"/>
      <c r="AN33" s="124"/>
      <c r="AO33" s="125"/>
    </row>
    <row r="34" spans="1:41">
      <c r="A34" s="54">
        <v>14</v>
      </c>
      <c r="B34" s="38" t="s">
        <v>35</v>
      </c>
      <c r="C34" s="39"/>
      <c r="D34" s="39"/>
      <c r="E34" s="40"/>
      <c r="F34" s="41">
        <v>1</v>
      </c>
      <c r="G34" s="37" t="s">
        <v>24</v>
      </c>
      <c r="H34" s="43">
        <v>5000000</v>
      </c>
      <c r="I34" s="42">
        <f t="shared" si="0"/>
        <v>5000000</v>
      </c>
      <c r="J34" s="91"/>
      <c r="K34" s="92"/>
      <c r="L34" s="92"/>
      <c r="M34" s="93"/>
      <c r="N34" s="91"/>
      <c r="O34" s="92"/>
      <c r="P34" s="92"/>
      <c r="Q34" s="93"/>
      <c r="R34" s="91"/>
      <c r="S34" s="92"/>
      <c r="T34" s="92"/>
      <c r="U34" s="93"/>
      <c r="V34" s="91"/>
      <c r="W34" s="92"/>
      <c r="X34" s="92"/>
      <c r="Y34" s="93"/>
      <c r="Z34" s="112"/>
      <c r="AA34" s="113"/>
      <c r="AB34" s="147"/>
      <c r="AC34" s="148"/>
      <c r="AD34" s="149"/>
      <c r="AE34" s="113"/>
      <c r="AF34" s="113"/>
      <c r="AG34" s="114"/>
      <c r="AH34" s="112"/>
      <c r="AI34" s="113"/>
      <c r="AJ34" s="113"/>
      <c r="AK34" s="114"/>
      <c r="AL34" s="112"/>
      <c r="AM34" s="92"/>
      <c r="AN34" s="92"/>
      <c r="AO34" s="93"/>
    </row>
    <row r="35" spans="1:41">
      <c r="A35" s="54">
        <v>15</v>
      </c>
      <c r="B35" s="68" t="s">
        <v>71</v>
      </c>
      <c r="C35" s="39"/>
      <c r="D35" s="39"/>
      <c r="E35" s="40"/>
      <c r="F35" s="41">
        <v>1</v>
      </c>
      <c r="G35" s="37" t="s">
        <v>24</v>
      </c>
      <c r="H35" s="44">
        <v>10000000</v>
      </c>
      <c r="I35" s="70">
        <f>H35</f>
        <v>10000000</v>
      </c>
      <c r="J35" s="91"/>
      <c r="K35" s="92"/>
      <c r="L35" s="92"/>
      <c r="M35" s="93"/>
      <c r="N35" s="91"/>
      <c r="O35" s="92"/>
      <c r="P35" s="92"/>
      <c r="Q35" s="93"/>
      <c r="R35" s="91"/>
      <c r="S35" s="92"/>
      <c r="T35" s="92"/>
      <c r="U35" s="93"/>
      <c r="V35" s="91"/>
      <c r="W35" s="92"/>
      <c r="X35" s="92"/>
      <c r="Y35" s="93"/>
      <c r="Z35" s="112"/>
      <c r="AA35" s="113"/>
      <c r="AB35" s="147"/>
      <c r="AC35" s="148"/>
      <c r="AD35" s="149"/>
      <c r="AE35" s="113"/>
      <c r="AF35" s="113"/>
      <c r="AG35" s="114"/>
      <c r="AH35" s="112"/>
      <c r="AI35" s="113"/>
      <c r="AJ35" s="113"/>
      <c r="AK35" s="114"/>
      <c r="AL35" s="112"/>
      <c r="AM35" s="92"/>
      <c r="AN35" s="92"/>
      <c r="AO35" s="93"/>
    </row>
    <row r="36" spans="1:41">
      <c r="A36" s="45"/>
      <c r="B36" s="38" t="s">
        <v>15</v>
      </c>
      <c r="C36" s="39"/>
      <c r="D36" s="39"/>
      <c r="E36" s="122" t="s">
        <v>72</v>
      </c>
      <c r="F36" s="41"/>
      <c r="G36" s="45"/>
      <c r="H36" s="46" t="s">
        <v>15</v>
      </c>
      <c r="I36" s="47">
        <f>SUM(I19:I35)</f>
        <v>1164447562</v>
      </c>
      <c r="J36" s="91"/>
      <c r="K36" s="92"/>
      <c r="L36" s="92"/>
      <c r="M36" s="93"/>
      <c r="N36" s="91"/>
      <c r="O36" s="92"/>
      <c r="P36" s="92"/>
      <c r="Q36" s="93"/>
      <c r="R36" s="91"/>
      <c r="S36" s="92"/>
      <c r="T36" s="92"/>
      <c r="U36" s="93"/>
      <c r="V36" s="91"/>
      <c r="W36" s="92"/>
      <c r="X36" s="92"/>
      <c r="Y36" s="93"/>
      <c r="Z36" s="91"/>
      <c r="AA36" s="92"/>
      <c r="AB36" s="147"/>
      <c r="AC36" s="148"/>
      <c r="AD36" s="149"/>
      <c r="AE36" s="92"/>
      <c r="AF36" s="92"/>
      <c r="AG36" s="93"/>
      <c r="AH36" s="91"/>
      <c r="AI36" s="92"/>
      <c r="AJ36" s="92"/>
      <c r="AK36" s="93"/>
      <c r="AL36" s="91"/>
      <c r="AM36" s="92"/>
      <c r="AN36" s="92"/>
      <c r="AO36" s="93"/>
    </row>
    <row r="37" spans="1:41">
      <c r="A37" s="45"/>
      <c r="B37" s="38" t="s">
        <v>15</v>
      </c>
      <c r="C37" s="39"/>
      <c r="D37" s="39"/>
      <c r="E37" s="122" t="s">
        <v>73</v>
      </c>
      <c r="F37" s="41"/>
      <c r="G37" s="45"/>
      <c r="H37" s="48" t="s">
        <v>15</v>
      </c>
      <c r="I37" s="49">
        <f>SUM(I36+I16)</f>
        <v>6168125822</v>
      </c>
      <c r="J37" s="91"/>
      <c r="K37" s="92"/>
      <c r="L37" s="92"/>
      <c r="M37" s="93"/>
      <c r="N37" s="91"/>
      <c r="O37" s="92"/>
      <c r="P37" s="92"/>
      <c r="Q37" s="93"/>
      <c r="R37" s="91"/>
      <c r="S37" s="92"/>
      <c r="T37" s="92"/>
      <c r="U37" s="93"/>
      <c r="V37" s="91"/>
      <c r="W37" s="92"/>
      <c r="X37" s="92"/>
      <c r="Y37" s="93"/>
      <c r="Z37" s="91"/>
      <c r="AA37" s="92"/>
      <c r="AB37" s="147"/>
      <c r="AC37" s="148"/>
      <c r="AD37" s="149"/>
      <c r="AE37" s="92"/>
      <c r="AF37" s="92"/>
      <c r="AG37" s="93"/>
      <c r="AH37" s="91"/>
      <c r="AI37" s="92"/>
      <c r="AJ37" s="92"/>
      <c r="AK37" s="93"/>
      <c r="AL37" s="91"/>
      <c r="AM37" s="92"/>
      <c r="AN37" s="92"/>
      <c r="AO37" s="93"/>
    </row>
    <row r="38" spans="1:41">
      <c r="A38" s="126"/>
      <c r="B38" s="38" t="s">
        <v>15</v>
      </c>
      <c r="C38" s="39"/>
      <c r="D38" s="39"/>
      <c r="E38" s="40"/>
      <c r="F38" s="41"/>
      <c r="G38" s="45"/>
      <c r="H38" s="48" t="s">
        <v>17</v>
      </c>
      <c r="I38" s="49">
        <f>0.1*I37</f>
        <v>616812582.20000005</v>
      </c>
      <c r="J38" s="123"/>
      <c r="K38" s="124"/>
      <c r="L38" s="124"/>
      <c r="M38" s="125"/>
      <c r="N38" s="123"/>
      <c r="O38" s="124"/>
      <c r="P38" s="124"/>
      <c r="Q38" s="125"/>
      <c r="R38" s="123"/>
      <c r="S38" s="124"/>
      <c r="T38" s="124"/>
      <c r="U38" s="125"/>
      <c r="V38" s="123"/>
      <c r="W38" s="124"/>
      <c r="X38" s="124"/>
      <c r="Y38" s="125"/>
      <c r="Z38" s="123"/>
      <c r="AA38" s="124"/>
      <c r="AB38" s="156"/>
      <c r="AC38" s="157"/>
      <c r="AD38" s="158"/>
      <c r="AE38" s="124"/>
      <c r="AF38" s="124"/>
      <c r="AG38" s="125"/>
      <c r="AH38" s="123"/>
      <c r="AI38" s="124"/>
      <c r="AJ38" s="124"/>
      <c r="AK38" s="125"/>
      <c r="AL38" s="123"/>
      <c r="AM38" s="124"/>
      <c r="AN38" s="124"/>
      <c r="AO38" s="125"/>
    </row>
    <row r="39" spans="1:41" ht="13.5" thickBot="1">
      <c r="A39" s="9"/>
      <c r="B39" s="10" t="s">
        <v>15</v>
      </c>
      <c r="C39" s="11"/>
      <c r="D39" s="11"/>
      <c r="E39" s="12"/>
      <c r="F39" s="34"/>
      <c r="G39" s="9"/>
      <c r="H39" s="35" t="s">
        <v>18</v>
      </c>
      <c r="I39" s="36">
        <f>(I37+I38)</f>
        <v>6784938404.1999998</v>
      </c>
      <c r="J39" s="99"/>
      <c r="K39" s="100"/>
      <c r="L39" s="100"/>
      <c r="M39" s="101"/>
      <c r="N39" s="99"/>
      <c r="O39" s="100"/>
      <c r="P39" s="100"/>
      <c r="Q39" s="101"/>
      <c r="R39" s="99"/>
      <c r="S39" s="100"/>
      <c r="T39" s="100"/>
      <c r="U39" s="101"/>
      <c r="V39" s="99"/>
      <c r="W39" s="100"/>
      <c r="X39" s="100"/>
      <c r="Y39" s="101"/>
      <c r="Z39" s="99"/>
      <c r="AA39" s="100"/>
      <c r="AB39" s="159"/>
      <c r="AC39" s="160"/>
      <c r="AD39" s="161"/>
      <c r="AE39" s="100"/>
      <c r="AF39" s="100"/>
      <c r="AG39" s="101"/>
      <c r="AH39" s="99"/>
      <c r="AI39" s="100"/>
      <c r="AJ39" s="100"/>
      <c r="AK39" s="101"/>
      <c r="AL39" s="99"/>
      <c r="AM39" s="100"/>
      <c r="AN39" s="100"/>
      <c r="AO39" s="101"/>
    </row>
    <row r="40" spans="1:41">
      <c r="A40" s="23"/>
      <c r="B40" s="23"/>
      <c r="C40" s="23"/>
      <c r="D40" s="23"/>
      <c r="E40" s="23"/>
      <c r="F40" s="23"/>
      <c r="G40" s="23"/>
      <c r="H40" s="23"/>
      <c r="I40" s="23"/>
    </row>
    <row r="41" spans="1:41">
      <c r="A41" s="23"/>
      <c r="B41" s="202"/>
      <c r="C41" s="203" t="s">
        <v>101</v>
      </c>
      <c r="D41" s="204" t="s">
        <v>102</v>
      </c>
      <c r="E41" s="205"/>
      <c r="F41" s="205"/>
      <c r="G41" s="23"/>
      <c r="H41" s="23"/>
      <c r="I41" s="23"/>
    </row>
    <row r="42" spans="1:41">
      <c r="A42" s="23"/>
      <c r="B42" s="23"/>
      <c r="C42" s="23"/>
      <c r="D42" s="23"/>
      <c r="E42" s="23"/>
      <c r="F42" s="23"/>
      <c r="G42" s="23"/>
      <c r="H42" s="23"/>
      <c r="I42" s="23"/>
    </row>
    <row r="43" spans="1:41">
      <c r="A43" s="23"/>
      <c r="B43" s="23"/>
      <c r="C43" s="23"/>
      <c r="D43" s="23"/>
      <c r="E43" s="23"/>
      <c r="F43" s="23"/>
      <c r="G43" s="23"/>
      <c r="H43" s="23"/>
      <c r="I43" s="23"/>
    </row>
    <row r="44" spans="1:41">
      <c r="A44" s="23"/>
      <c r="B44" s="23"/>
      <c r="C44" s="23"/>
      <c r="D44" s="23"/>
      <c r="E44" s="23"/>
      <c r="F44" s="23"/>
      <c r="G44" s="23"/>
      <c r="H44" s="23"/>
      <c r="I44" s="23"/>
    </row>
    <row r="45" spans="1:41">
      <c r="A45" s="23"/>
      <c r="B45" s="23"/>
      <c r="C45" s="23"/>
      <c r="D45" s="23"/>
      <c r="E45" s="23"/>
      <c r="F45" s="23"/>
      <c r="G45" s="23"/>
      <c r="H45" s="23"/>
      <c r="I45" s="23"/>
    </row>
    <row r="46" spans="1:41">
      <c r="A46" s="23"/>
      <c r="B46" s="23"/>
      <c r="C46" s="23"/>
      <c r="D46" s="23"/>
      <c r="E46" s="23"/>
      <c r="F46" s="23"/>
      <c r="G46" s="23"/>
      <c r="H46" s="23"/>
      <c r="I46" s="23"/>
    </row>
    <row r="47" spans="1:41">
      <c r="A47" s="23"/>
      <c r="B47" s="23"/>
      <c r="C47" s="23"/>
      <c r="D47" s="23"/>
      <c r="E47" s="23"/>
      <c r="F47" s="23"/>
      <c r="G47" s="23"/>
      <c r="H47" s="23"/>
      <c r="I47" s="23"/>
    </row>
    <row r="48" spans="1:41">
      <c r="A48" s="23"/>
      <c r="B48" s="23"/>
      <c r="C48" s="23"/>
      <c r="D48" s="23"/>
      <c r="E48" s="23"/>
      <c r="F48" s="23"/>
      <c r="G48" s="23"/>
      <c r="H48" s="23"/>
      <c r="I48" s="23"/>
    </row>
    <row r="49" spans="1:9">
      <c r="A49" s="23"/>
      <c r="B49" s="23"/>
      <c r="C49" s="23"/>
      <c r="D49" s="23"/>
      <c r="E49" s="23"/>
      <c r="F49" s="23"/>
      <c r="G49" s="23"/>
      <c r="H49" s="23"/>
      <c r="I49" s="23"/>
    </row>
    <row r="50" spans="1:9">
      <c r="A50" s="23"/>
      <c r="B50" s="23"/>
      <c r="C50" s="23"/>
      <c r="D50" s="23"/>
      <c r="E50" s="23"/>
      <c r="F50" s="23"/>
      <c r="G50" s="23"/>
      <c r="H50" s="23"/>
      <c r="I50" s="23"/>
    </row>
    <row r="51" spans="1:9">
      <c r="A51" s="23"/>
      <c r="B51" s="23"/>
      <c r="C51" s="23"/>
      <c r="D51" s="23"/>
      <c r="E51" s="23"/>
      <c r="F51" s="23"/>
      <c r="G51" s="23"/>
      <c r="H51" s="23"/>
      <c r="I51" s="23"/>
    </row>
    <row r="52" spans="1:9">
      <c r="A52" s="23"/>
      <c r="B52" s="23"/>
      <c r="C52" s="23"/>
      <c r="D52" s="23"/>
      <c r="E52" s="23"/>
      <c r="F52" s="23"/>
      <c r="G52" s="23"/>
      <c r="H52" s="23"/>
      <c r="I52" s="23"/>
    </row>
    <row r="53" spans="1:9">
      <c r="A53" s="23"/>
      <c r="B53" s="23"/>
      <c r="C53" s="23"/>
      <c r="D53" s="23"/>
      <c r="E53" s="23"/>
      <c r="F53" s="23"/>
      <c r="G53" s="23"/>
      <c r="H53" s="23"/>
      <c r="I53" s="23"/>
    </row>
    <row r="54" spans="1:9">
      <c r="A54" s="23"/>
      <c r="B54" s="23"/>
      <c r="C54" s="23"/>
      <c r="D54" s="23"/>
      <c r="E54" s="23"/>
      <c r="F54" s="23"/>
      <c r="G54" s="23"/>
      <c r="H54" s="23"/>
      <c r="I54" s="23"/>
    </row>
    <row r="55" spans="1:9">
      <c r="A55" s="23"/>
      <c r="B55" s="23"/>
      <c r="C55" s="23"/>
      <c r="D55" s="23"/>
      <c r="E55" s="23"/>
      <c r="F55" s="23"/>
      <c r="G55" s="23"/>
      <c r="H55" s="23"/>
      <c r="I55" s="23"/>
    </row>
    <row r="56" spans="1:9">
      <c r="A56" s="23"/>
      <c r="B56" s="23"/>
      <c r="C56" s="23"/>
      <c r="D56" s="23"/>
      <c r="E56" s="23"/>
      <c r="F56" s="23"/>
      <c r="G56" s="23"/>
      <c r="H56" s="23"/>
      <c r="I56" s="23"/>
    </row>
    <row r="57" spans="1:9">
      <c r="A57" s="23"/>
      <c r="B57" s="23"/>
      <c r="C57" s="23"/>
      <c r="D57" s="23"/>
      <c r="E57" s="23"/>
      <c r="F57" s="23"/>
      <c r="G57" s="23"/>
      <c r="H57" s="23"/>
      <c r="I57" s="23"/>
    </row>
    <row r="58" spans="1:9">
      <c r="A58" s="23"/>
      <c r="B58" s="23"/>
      <c r="C58" s="23"/>
      <c r="D58" s="23"/>
      <c r="E58" s="23"/>
      <c r="F58" s="23"/>
      <c r="G58" s="23"/>
      <c r="H58" s="23"/>
      <c r="I58" s="23"/>
    </row>
    <row r="59" spans="1:9">
      <c r="A59" s="23"/>
      <c r="B59" s="23"/>
      <c r="C59" s="23"/>
      <c r="D59" s="23"/>
      <c r="E59" s="23"/>
      <c r="F59" s="23"/>
      <c r="G59" s="23"/>
      <c r="H59" s="23"/>
      <c r="I59" s="23"/>
    </row>
    <row r="60" spans="1:9">
      <c r="A60" s="23"/>
      <c r="B60" s="23"/>
      <c r="C60" s="23"/>
      <c r="D60" s="23"/>
      <c r="E60" s="23"/>
      <c r="F60" s="23"/>
      <c r="G60" s="23"/>
      <c r="H60" s="23"/>
      <c r="I60" s="23"/>
    </row>
    <row r="61" spans="1:9">
      <c r="A61" s="23"/>
      <c r="B61" s="23"/>
      <c r="C61" s="23"/>
      <c r="D61" s="23"/>
      <c r="E61" s="23"/>
      <c r="F61" s="23"/>
      <c r="G61" s="23"/>
      <c r="H61" s="23"/>
      <c r="I61" s="23"/>
    </row>
    <row r="62" spans="1:9">
      <c r="A62" s="23"/>
      <c r="B62" s="23"/>
      <c r="C62" s="23"/>
      <c r="D62" s="23"/>
      <c r="E62" s="23"/>
      <c r="F62" s="23"/>
      <c r="G62" s="23"/>
      <c r="H62" s="23"/>
      <c r="I62" s="23"/>
    </row>
    <row r="63" spans="1:9">
      <c r="A63" s="23"/>
      <c r="B63" s="23"/>
      <c r="C63" s="23"/>
      <c r="D63" s="23"/>
      <c r="E63" s="23"/>
      <c r="F63" s="23"/>
      <c r="G63" s="23"/>
      <c r="H63" s="23"/>
      <c r="I63" s="23"/>
    </row>
    <row r="64" spans="1:9">
      <c r="A64" s="23"/>
      <c r="B64" s="23"/>
      <c r="C64" s="23"/>
      <c r="D64" s="23"/>
      <c r="E64" s="23"/>
      <c r="F64" s="23"/>
      <c r="G64" s="23"/>
      <c r="H64" s="23"/>
      <c r="I64" s="23"/>
    </row>
    <row r="65" spans="1:9">
      <c r="A65" s="23"/>
      <c r="B65" s="23"/>
      <c r="C65" s="23"/>
      <c r="D65" s="23"/>
      <c r="E65" s="23"/>
      <c r="F65" s="23"/>
      <c r="G65" s="23"/>
      <c r="H65" s="23"/>
      <c r="I65" s="23"/>
    </row>
    <row r="66" spans="1:9">
      <c r="A66" s="23"/>
      <c r="B66" s="23"/>
      <c r="C66" s="23"/>
      <c r="D66" s="23"/>
      <c r="E66" s="23"/>
      <c r="F66" s="23"/>
      <c r="G66" s="23"/>
      <c r="H66" s="23"/>
      <c r="I66" s="23"/>
    </row>
    <row r="67" spans="1:9">
      <c r="A67" s="23"/>
      <c r="B67" s="23"/>
      <c r="C67" s="23"/>
      <c r="D67" s="23"/>
      <c r="E67" s="23"/>
      <c r="F67" s="23"/>
      <c r="G67" s="23"/>
      <c r="H67" s="23"/>
      <c r="I67" s="23"/>
    </row>
    <row r="68" spans="1:9">
      <c r="A68" s="23"/>
      <c r="B68" s="23"/>
      <c r="C68" s="23"/>
      <c r="D68" s="23"/>
      <c r="E68" s="23"/>
      <c r="F68" s="23"/>
      <c r="G68" s="23"/>
      <c r="H68" s="23"/>
      <c r="I68" s="23"/>
    </row>
    <row r="69" spans="1:9">
      <c r="A69" s="23"/>
      <c r="B69" s="23"/>
      <c r="C69" s="23"/>
      <c r="D69" s="23"/>
      <c r="E69" s="23"/>
      <c r="F69" s="23"/>
      <c r="G69" s="23"/>
      <c r="H69" s="23"/>
      <c r="I69" s="23"/>
    </row>
    <row r="70" spans="1:9">
      <c r="A70" s="23"/>
      <c r="B70" s="23"/>
      <c r="C70" s="23"/>
      <c r="D70" s="23"/>
      <c r="E70" s="23"/>
      <c r="F70" s="23"/>
      <c r="G70" s="23"/>
      <c r="H70" s="23"/>
      <c r="I70" s="23"/>
    </row>
    <row r="71" spans="1:9">
      <c r="A71" s="23"/>
      <c r="B71" s="23"/>
      <c r="C71" s="23"/>
      <c r="D71" s="23"/>
      <c r="E71" s="23"/>
      <c r="F71" s="23"/>
      <c r="G71" s="23"/>
      <c r="H71" s="23"/>
      <c r="I71" s="23"/>
    </row>
    <row r="72" spans="1:9">
      <c r="A72" s="11"/>
      <c r="B72" s="11"/>
      <c r="C72" s="11"/>
      <c r="D72" s="11"/>
      <c r="E72" s="11"/>
      <c r="F72" s="11"/>
      <c r="G72" s="11"/>
      <c r="H72" s="11"/>
      <c r="I72" s="11"/>
    </row>
    <row r="73" spans="1:9">
      <c r="A73" s="190" t="s">
        <v>19</v>
      </c>
      <c r="B73" s="190"/>
      <c r="C73" s="190"/>
      <c r="D73" s="190"/>
      <c r="E73" s="190"/>
      <c r="F73" s="190"/>
      <c r="G73" s="190"/>
      <c r="H73" s="190"/>
      <c r="I73" s="190"/>
    </row>
    <row r="74" spans="1:9">
      <c r="A74" s="177" t="s">
        <v>20</v>
      </c>
      <c r="B74" s="177"/>
      <c r="C74" s="51" t="s">
        <v>22</v>
      </c>
      <c r="D74" s="51" t="s">
        <v>23</v>
      </c>
      <c r="E74" s="51" t="s">
        <v>30</v>
      </c>
      <c r="F74" s="51" t="s">
        <v>29</v>
      </c>
      <c r="G74" s="178" t="s">
        <v>21</v>
      </c>
      <c r="H74" s="179"/>
      <c r="I74" s="52" t="s">
        <v>26</v>
      </c>
    </row>
    <row r="75" spans="1:9">
      <c r="A75" s="13"/>
      <c r="B75" s="14"/>
      <c r="C75" s="15"/>
      <c r="D75" s="15"/>
      <c r="E75" s="15"/>
      <c r="F75" s="15"/>
      <c r="G75" s="24"/>
      <c r="H75" s="14"/>
      <c r="I75" s="16"/>
    </row>
    <row r="76" spans="1:9">
      <c r="A76" s="7"/>
      <c r="B76" s="17"/>
      <c r="C76" s="18"/>
      <c r="D76" s="18"/>
      <c r="E76" s="18"/>
      <c r="F76" s="18"/>
      <c r="G76" s="25"/>
      <c r="H76" s="17"/>
      <c r="I76" s="8"/>
    </row>
    <row r="77" spans="1:9">
      <c r="A77" s="7"/>
      <c r="B77" s="17"/>
      <c r="C77" s="18"/>
      <c r="D77" s="18"/>
      <c r="E77" s="18"/>
      <c r="F77" s="18"/>
      <c r="G77" s="25"/>
      <c r="H77" s="17"/>
      <c r="I77" s="8"/>
    </row>
    <row r="78" spans="1:9">
      <c r="A78" s="19"/>
      <c r="B78" s="20"/>
      <c r="C78" s="21"/>
      <c r="D78" s="21"/>
      <c r="E78" s="21"/>
      <c r="F78" s="21"/>
      <c r="G78" s="26"/>
      <c r="H78" s="20"/>
      <c r="I78" s="22"/>
    </row>
    <row r="79" spans="1:9">
      <c r="A79" s="23"/>
      <c r="B79" s="23"/>
      <c r="C79" s="23"/>
      <c r="D79" s="23"/>
      <c r="E79" s="73" t="s">
        <v>15</v>
      </c>
      <c r="F79" s="23"/>
      <c r="G79" s="23"/>
      <c r="H79" s="23"/>
      <c r="I79" s="23"/>
    </row>
    <row r="80" spans="1:9">
      <c r="A80" s="23"/>
      <c r="B80" s="23"/>
      <c r="C80" s="23"/>
      <c r="D80" s="23"/>
      <c r="E80" s="23"/>
      <c r="F80" s="23"/>
      <c r="G80" s="23"/>
      <c r="H80" s="23"/>
      <c r="I80" s="23"/>
    </row>
    <row r="81" spans="1:9">
      <c r="A81" s="23"/>
      <c r="B81" s="23"/>
      <c r="C81" s="23"/>
      <c r="D81" s="23"/>
      <c r="E81" s="23"/>
      <c r="F81" s="23"/>
      <c r="G81" s="23"/>
      <c r="H81" s="23"/>
      <c r="I81" s="23"/>
    </row>
    <row r="82" spans="1:9">
      <c r="A82" s="23"/>
      <c r="B82" s="23"/>
      <c r="C82" s="23"/>
      <c r="D82" s="23"/>
      <c r="E82" s="23"/>
      <c r="F82" s="23"/>
      <c r="G82" s="23"/>
      <c r="H82" s="23"/>
      <c r="I82" s="23"/>
    </row>
    <row r="83" spans="1:9">
      <c r="A83" s="23"/>
      <c r="B83" s="23"/>
      <c r="C83" s="23"/>
      <c r="D83" s="23"/>
      <c r="E83" s="23"/>
      <c r="F83" s="23"/>
      <c r="G83" s="23"/>
      <c r="H83" s="23"/>
      <c r="I83" s="23"/>
    </row>
    <row r="84" spans="1:9">
      <c r="A84" s="23"/>
      <c r="B84" s="23"/>
      <c r="C84" s="23"/>
      <c r="D84" s="23"/>
      <c r="E84" s="23"/>
      <c r="F84" s="23"/>
      <c r="G84" s="23"/>
      <c r="H84" s="23"/>
      <c r="I84" s="23"/>
    </row>
    <row r="85" spans="1:9">
      <c r="A85" s="23"/>
      <c r="B85" s="23"/>
      <c r="C85" s="23"/>
      <c r="D85" s="23"/>
      <c r="E85" s="23"/>
      <c r="F85" s="23"/>
      <c r="G85" s="23"/>
      <c r="H85" s="23"/>
      <c r="I85" s="23"/>
    </row>
    <row r="86" spans="1:9">
      <c r="A86" s="23"/>
      <c r="B86" s="23"/>
      <c r="C86" s="23"/>
      <c r="D86" s="23"/>
      <c r="E86" s="23"/>
      <c r="F86" s="23"/>
      <c r="G86" s="23"/>
      <c r="H86" s="23"/>
      <c r="I86" s="23"/>
    </row>
    <row r="87" spans="1:9">
      <c r="A87" s="23"/>
      <c r="B87" s="23"/>
      <c r="C87" s="23"/>
      <c r="D87" s="23"/>
      <c r="E87" s="23"/>
      <c r="F87" s="23"/>
      <c r="G87" s="23"/>
      <c r="H87" s="23"/>
      <c r="I87" s="23"/>
    </row>
    <row r="88" spans="1:9">
      <c r="A88" s="23"/>
      <c r="B88" s="23"/>
      <c r="C88" s="23"/>
      <c r="D88" s="23"/>
      <c r="E88" s="23"/>
      <c r="F88" s="23"/>
      <c r="G88" s="23"/>
      <c r="H88" s="23"/>
      <c r="I88" s="23"/>
    </row>
    <row r="89" spans="1:9">
      <c r="A89" s="23"/>
      <c r="B89" s="23"/>
      <c r="C89" s="23"/>
      <c r="D89" s="23"/>
      <c r="E89" s="23"/>
      <c r="F89" s="23"/>
      <c r="G89" s="23"/>
      <c r="H89" s="23"/>
      <c r="I89" s="23"/>
    </row>
    <row r="90" spans="1:9">
      <c r="A90" s="23"/>
      <c r="B90" s="23"/>
      <c r="C90" s="23"/>
      <c r="D90" s="23"/>
      <c r="E90" s="23"/>
      <c r="F90" s="23"/>
      <c r="G90" s="23"/>
      <c r="H90" s="23"/>
      <c r="I90" s="23"/>
    </row>
    <row r="91" spans="1:9">
      <c r="A91" s="23"/>
      <c r="B91" s="23"/>
      <c r="C91" s="23"/>
      <c r="D91" s="23"/>
      <c r="E91" s="23"/>
      <c r="F91" s="23"/>
      <c r="G91" s="23"/>
      <c r="H91" s="23"/>
      <c r="I91" s="23"/>
    </row>
    <row r="92" spans="1:9">
      <c r="A92" s="23"/>
      <c r="B92" s="23"/>
      <c r="C92" s="23"/>
      <c r="D92" s="23"/>
      <c r="E92" s="23"/>
      <c r="F92" s="23"/>
      <c r="G92" s="23"/>
      <c r="H92" s="23"/>
      <c r="I92" s="23"/>
    </row>
    <row r="93" spans="1:9">
      <c r="A93" s="23"/>
      <c r="B93" s="23"/>
      <c r="C93" s="23"/>
      <c r="D93" s="23"/>
      <c r="E93" s="23"/>
      <c r="F93" s="23"/>
      <c r="G93" s="23"/>
      <c r="H93" s="23"/>
      <c r="I93" s="23"/>
    </row>
    <row r="94" spans="1:9">
      <c r="A94" s="23"/>
      <c r="B94" s="23"/>
      <c r="C94" s="23"/>
      <c r="D94" s="23"/>
      <c r="E94" s="23"/>
      <c r="F94" s="23"/>
      <c r="G94" s="23"/>
      <c r="H94" s="23"/>
      <c r="I94" s="23"/>
    </row>
    <row r="95" spans="1:9">
      <c r="A95" s="23"/>
      <c r="B95" s="23"/>
      <c r="C95" s="23"/>
      <c r="D95" s="23"/>
      <c r="E95" s="23"/>
      <c r="F95" s="23"/>
      <c r="G95" s="23"/>
      <c r="H95" s="23"/>
      <c r="I95" s="23"/>
    </row>
    <row r="96" spans="1:9">
      <c r="A96" s="23"/>
      <c r="B96" s="23"/>
      <c r="C96" s="23"/>
      <c r="D96" s="23"/>
      <c r="E96" s="23"/>
      <c r="F96" s="23"/>
      <c r="G96" s="23"/>
      <c r="H96" s="23"/>
      <c r="I96" s="23"/>
    </row>
    <row r="97" spans="1:9">
      <c r="A97" s="23"/>
      <c r="B97" s="23"/>
      <c r="C97" s="23"/>
      <c r="D97" s="23"/>
      <c r="E97" s="23"/>
      <c r="F97" s="23"/>
      <c r="G97" s="23"/>
      <c r="H97" s="23"/>
      <c r="I97" s="23"/>
    </row>
    <row r="98" spans="1:9">
      <c r="A98" s="23"/>
      <c r="B98" s="23"/>
      <c r="C98" s="23"/>
      <c r="D98" s="23"/>
      <c r="E98" s="23"/>
      <c r="F98" s="23"/>
      <c r="G98" s="23"/>
      <c r="H98" s="23"/>
      <c r="I98" s="23"/>
    </row>
    <row r="99" spans="1:9">
      <c r="A99" s="23"/>
      <c r="B99" s="23"/>
      <c r="C99" s="23"/>
      <c r="D99" s="23"/>
      <c r="E99" s="23"/>
      <c r="F99" s="23"/>
      <c r="G99" s="23"/>
      <c r="H99" s="23"/>
      <c r="I99" s="23"/>
    </row>
    <row r="100" spans="1:9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>
      <c r="A115" s="23"/>
      <c r="B115" s="23"/>
      <c r="C115" s="23"/>
      <c r="D115" s="23"/>
      <c r="E115" s="23"/>
      <c r="F115" s="23"/>
      <c r="G115" s="23"/>
      <c r="H115" s="23"/>
      <c r="I115" s="23"/>
    </row>
  </sheetData>
  <mergeCells count="16">
    <mergeCell ref="Z7:AC7"/>
    <mergeCell ref="AD7:AG7"/>
    <mergeCell ref="AH7:AK7"/>
    <mergeCell ref="AL7:AO7"/>
    <mergeCell ref="J6:AO6"/>
    <mergeCell ref="A2:U2"/>
    <mergeCell ref="A3:U3"/>
    <mergeCell ref="A4:U4"/>
    <mergeCell ref="R7:U7"/>
    <mergeCell ref="V7:Y7"/>
    <mergeCell ref="A73:I73"/>
    <mergeCell ref="A74:B74"/>
    <mergeCell ref="G74:H74"/>
    <mergeCell ref="B7:E7"/>
    <mergeCell ref="J7:M7"/>
    <mergeCell ref="N7:Q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0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ColWidth="9" defaultRowHeight="12.75"/>
  <sheetData/>
  <phoneticPr fontId="7" type="noConversion"/>
  <pageMargins left="0.78749999999999998" right="0.78749999999999998" top="0.78749999999999998" bottom="0.78749999999999998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ColWidth="9" defaultRowHeight="12.75"/>
  <sheetData/>
  <phoneticPr fontId="7" type="noConversion"/>
  <pageMargins left="0.78749999999999998" right="0.78749999999999998" top="0.78749999999999998" bottom="0.78749999999999998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total</vt:lpstr>
      <vt:lpstr>Urugan thp IV (2)</vt:lpstr>
      <vt:lpstr>Urugan thp IV</vt:lpstr>
      <vt:lpstr>Sheet2</vt:lpstr>
      <vt:lpstr>Sheet3</vt:lpstr>
      <vt:lpstr>total!Print_Area</vt:lpstr>
      <vt:lpstr>'Urugan thp IV'!Print_Area</vt:lpstr>
      <vt:lpstr>'Urugan thp IV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Perumahan Citra</dc:creator>
  <cp:lastModifiedBy>Novi</cp:lastModifiedBy>
  <cp:revision>1</cp:revision>
  <cp:lastPrinted>2018-03-05T19:43:49Z</cp:lastPrinted>
  <dcterms:created xsi:type="dcterms:W3CDTF">2006-07-11T02:56:42Z</dcterms:created>
  <dcterms:modified xsi:type="dcterms:W3CDTF">2018-05-09T04:56:24Z</dcterms:modified>
</cp:coreProperties>
</file>