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h619_ic_ac_uk/Documents/Chisel_project/Songyu_Huang-Chisel/"/>
    </mc:Choice>
  </mc:AlternateContent>
  <xr:revisionPtr revIDLastSave="30" documentId="8_{FDDD0579-4471-4D06-8B55-C22CAE32D6EC}" xr6:coauthVersionLast="47" xr6:coauthVersionMax="47" xr10:uidLastSave="{E69AE57D-6C9D-40C5-B30C-E9FE602256A4}"/>
  <bookViews>
    <workbookView xWindow="-93" yWindow="-93" windowWidth="25786" windowHeight="13986" xr2:uid="{00000000-000D-0000-FFFF-FFFF00000000}"/>
  </bookViews>
  <sheets>
    <sheet name="Gantt chart" sheetId="11" r:id="rId1"/>
  </sheets>
  <definedNames>
    <definedName name="_xlnm.Print_Area" localSheetId="0">'Gantt chart'!$1:$55</definedName>
    <definedName name="_xlnm.Print_Titles" localSheetId="0">'Gantt chart'!$4:$6</definedName>
    <definedName name="task_end" localSheetId="0">'Gantt chart'!$F1</definedName>
    <definedName name="task_progress" localSheetId="0">'Gantt chart'!$D1</definedName>
    <definedName name="task_start" localSheetId="0">'Gantt chart'!$E1</definedName>
    <definedName name="today" localSheetId="0">'Gantt chart'!$E$3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1" l="1"/>
  <c r="G65" i="11"/>
  <c r="G66" i="11"/>
  <c r="G10" i="11"/>
  <c r="G11" i="11"/>
  <c r="G12" i="11"/>
  <c r="G13" i="11"/>
  <c r="G14" i="11"/>
  <c r="G15" i="11"/>
  <c r="G16" i="11"/>
  <c r="G17" i="11"/>
  <c r="G18" i="11"/>
  <c r="E9" i="11"/>
  <c r="G9" i="11" s="1"/>
  <c r="G56" i="11"/>
  <c r="G59" i="11"/>
  <c r="G63" i="11"/>
  <c r="G32" i="11"/>
  <c r="G33" i="11"/>
  <c r="G30" i="11"/>
  <c r="G40" i="11"/>
  <c r="G54" i="11"/>
  <c r="G19" i="11"/>
  <c r="G29" i="11"/>
  <c r="G31" i="11"/>
  <c r="G39" i="11"/>
  <c r="G8" i="11" l="1"/>
  <c r="G7" i="11"/>
  <c r="H5" i="11" l="1"/>
  <c r="H6" i="11" l="1"/>
  <c r="I5" i="11" l="1"/>
  <c r="J5" i="11" s="1"/>
  <c r="K5" i="11" s="1"/>
  <c r="L5" i="11" s="1"/>
  <c r="M5" i="11" s="1"/>
  <c r="N5" i="11" s="1"/>
  <c r="O5" i="11" s="1"/>
  <c r="O4" i="11" s="1"/>
  <c r="P5" i="11" l="1"/>
  <c r="Q5" i="11" s="1"/>
  <c r="R5" i="11" s="1"/>
  <c r="S5" i="11" s="1"/>
  <c r="T5" i="11" s="1"/>
  <c r="U5" i="11" s="1"/>
  <c r="V5" i="11" s="1"/>
  <c r="I6" i="11"/>
  <c r="V4" i="11" l="1"/>
  <c r="W5" i="11"/>
  <c r="X5" i="11" s="1"/>
  <c r="Y5" i="11" s="1"/>
  <c r="Z5" i="11" s="1"/>
  <c r="AA5" i="11" s="1"/>
  <c r="AB5" i="11" s="1"/>
  <c r="AC5" i="11" s="1"/>
  <c r="J6" i="11"/>
  <c r="AD5" i="11" l="1"/>
  <c r="AE5" i="11" s="1"/>
  <c r="AF5" i="11" s="1"/>
  <c r="AG5" i="11" s="1"/>
  <c r="AH5" i="11" s="1"/>
  <c r="AI5" i="11" s="1"/>
  <c r="AC4" i="11"/>
  <c r="K6" i="11"/>
  <c r="AJ5" i="11" l="1"/>
  <c r="AK5" i="11" s="1"/>
  <c r="AL5" i="11" s="1"/>
  <c r="AM5" i="11" s="1"/>
  <c r="AN5" i="11" s="1"/>
  <c r="AO5" i="11" s="1"/>
  <c r="AP5" i="11" s="1"/>
  <c r="L6" i="11"/>
  <c r="AQ5" i="11" l="1"/>
  <c r="AR5" i="11" s="1"/>
  <c r="AJ4" i="11"/>
  <c r="M6" i="11"/>
  <c r="AS5" i="11" l="1"/>
  <c r="AR6" i="11"/>
  <c r="AQ4" i="11"/>
  <c r="N6" i="11"/>
  <c r="AT5" i="11" l="1"/>
  <c r="AS6" i="11"/>
  <c r="AU5" i="11" l="1"/>
  <c r="AT6" i="11"/>
  <c r="O6" i="11"/>
  <c r="P6" i="11"/>
  <c r="AV5" i="11" l="1"/>
  <c r="AU6" i="11"/>
  <c r="Q6" i="11"/>
  <c r="AW5" i="11" l="1"/>
  <c r="AX5" i="11" s="1"/>
  <c r="AV6" i="11"/>
  <c r="R6" i="11"/>
  <c r="AX6" i="11" l="1"/>
  <c r="AY5" i="11"/>
  <c r="AX4" i="11"/>
  <c r="AW6" i="11"/>
  <c r="S6" i="11"/>
  <c r="AZ5" i="11" l="1"/>
  <c r="AY6" i="11"/>
  <c r="T6" i="11"/>
  <c r="AZ6" i="11" l="1"/>
  <c r="BA5" i="11"/>
  <c r="U6" i="11"/>
  <c r="BA6" i="11" l="1"/>
  <c r="BB5" i="11"/>
  <c r="V6" i="11"/>
  <c r="BB6" i="11" l="1"/>
  <c r="BC5" i="11"/>
  <c r="W6" i="11"/>
  <c r="BD5" i="11" l="1"/>
  <c r="BC6" i="11"/>
  <c r="X6" i="11"/>
  <c r="BD6" i="11" l="1"/>
  <c r="BE5" i="11"/>
  <c r="Y6" i="11"/>
  <c r="BE6" i="11" l="1"/>
  <c r="BF5" i="11"/>
  <c r="BE4" i="11"/>
  <c r="Z6" i="11"/>
  <c r="BF6" i="11" l="1"/>
  <c r="BG5" i="11"/>
  <c r="AA6" i="11"/>
  <c r="BH5" i="11" l="1"/>
  <c r="BG6" i="11"/>
  <c r="AB6" i="11"/>
  <c r="BI5" i="11" l="1"/>
  <c r="BH6" i="11"/>
  <c r="AC6" i="11"/>
  <c r="BJ5" i="11" l="1"/>
  <c r="BI6" i="11"/>
  <c r="AD6" i="11"/>
  <c r="BK5" i="11" l="1"/>
  <c r="BJ6" i="11"/>
  <c r="AE6" i="11"/>
  <c r="BK6" i="11" l="1"/>
  <c r="AF6" i="11"/>
  <c r="AG6" i="11" l="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G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<sst xmlns="http://schemas.openxmlformats.org/spreadsheetml/2006/main" count="23" uniqueCount="14">
  <si>
    <t>Project Start:</t>
  </si>
  <si>
    <t>Today:</t>
  </si>
  <si>
    <t>Display Week:</t>
  </si>
  <si>
    <t>TASK</t>
  </si>
  <si>
    <t>ASSIGNED TO</t>
  </si>
  <si>
    <t>PROGRESS</t>
  </si>
  <si>
    <t>START</t>
  </si>
  <si>
    <t>END</t>
  </si>
  <si>
    <t>DAYS</t>
  </si>
  <si>
    <t>MU0 CPU on FPGA using Chisel</t>
    <phoneticPr fontId="17" type="noConversion"/>
  </si>
  <si>
    <t>Songyu Huang</t>
    <phoneticPr fontId="17" type="noConversion"/>
  </si>
  <si>
    <t>Initial reaserch and project management</t>
    <phoneticPr fontId="17" type="noConversion"/>
  </si>
  <si>
    <t>Start organising MU0 verilog project and debugging, running on DE10 lite FPGA</t>
    <phoneticPr fontId="17" type="noConversion"/>
  </si>
  <si>
    <t>Chisel project 2021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</si>
</sst>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m/d/yy;@"/>
    <numFmt numFmtId="177" formatCode="d"/>
    <numFmt numFmtId="178" formatCode="[$-F800]dddd\,\ mmmm\ dd\,\ yyyy"/>
    <numFmt numFmtId="179" formatCode="yyyy\-mm\-dd;@"/>
  </numFmts>
  <fonts count="18" x14ac:knownFonts="1">
    <font>
      <sz val="11"/>
      <color theme="1"/>
      <name val="宋体"/>
      <family val="2"/>
      <scheme val="minor"/>
    </font>
    <font>
      <b/>
      <sz val="20"/>
      <color theme="4" tint="-0.249977111117893"/>
      <name val="宋体"/>
      <family val="2"/>
      <scheme val="major"/>
    </font>
    <font>
      <sz val="10"/>
      <name val="宋体"/>
      <family val="2"/>
      <scheme val="minor"/>
    </font>
    <font>
      <u/>
      <sz val="11"/>
      <color indexed="12"/>
      <name val="Arial"/>
      <family val="2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9"/>
      <color theme="0"/>
      <name val="宋体"/>
      <family val="2"/>
      <scheme val="minor"/>
    </font>
    <font>
      <sz val="10"/>
      <color theme="0" tint="-0.499984740745262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宋体"/>
      <family val="2"/>
      <scheme val="minor"/>
    </font>
    <font>
      <b/>
      <sz val="22"/>
      <color theme="1" tint="0.34998626667073579"/>
      <name val="宋体"/>
      <family val="2"/>
      <scheme val="major"/>
    </font>
    <font>
      <sz val="16"/>
      <color theme="1"/>
      <name val="宋体"/>
      <family val="2"/>
      <scheme val="minor"/>
    </font>
    <font>
      <u/>
      <sz val="9"/>
      <color theme="4" tint="-0.249977111117893"/>
      <name val="Arial"/>
      <family val="2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77" fontId="10" fillId="6" borderId="0" xfId="0" applyNumberFormat="1" applyFont="1" applyFill="1" applyAlignment="1">
      <alignment horizontal="center" vertical="center"/>
    </xf>
    <xf numFmtId="177" fontId="10" fillId="6" borderId="8" xfId="0" applyNumberFormat="1" applyFont="1" applyFill="1" applyBorder="1" applyAlignment="1">
      <alignment horizontal="center" vertical="center"/>
    </xf>
    <xf numFmtId="177" fontId="10" fillId="6" borderId="9" xfId="0" applyNumberFormat="1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 indent="2"/>
    </xf>
    <xf numFmtId="0" fontId="0" fillId="10" borderId="2" xfId="0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indent="2"/>
    </xf>
    <xf numFmtId="0" fontId="0" fillId="8" borderId="2" xfId="0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indent="2"/>
    </xf>
    <xf numFmtId="0" fontId="0" fillId="9" borderId="2" xfId="0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79" fontId="0" fillId="2" borderId="2" xfId="0" applyNumberFormat="1" applyFill="1" applyBorder="1" applyAlignment="1">
      <alignment horizontal="center" vertical="center"/>
    </xf>
    <xf numFmtId="179" fontId="4" fillId="2" borderId="2" xfId="0" applyNumberFormat="1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left" vertical="center" indent="1"/>
    </xf>
    <xf numFmtId="0" fontId="5" fillId="13" borderId="2" xfId="0" applyFont="1" applyFill="1" applyBorder="1" applyAlignment="1">
      <alignment horizontal="center" vertical="center"/>
    </xf>
    <xf numFmtId="9" fontId="4" fillId="13" borderId="2" xfId="2" applyFont="1" applyFill="1" applyBorder="1" applyAlignment="1">
      <alignment horizontal="center" vertical="center"/>
    </xf>
    <xf numFmtId="176" fontId="0" fillId="13" borderId="2" xfId="0" applyNumberFormat="1" applyFill="1" applyBorder="1" applyAlignment="1">
      <alignment horizontal="center" vertical="center"/>
    </xf>
    <xf numFmtId="176" fontId="4" fillId="13" borderId="2" xfId="0" applyNumberFormat="1" applyFont="1" applyFill="1" applyBorder="1" applyAlignment="1">
      <alignment horizontal="center" vertical="center"/>
    </xf>
    <xf numFmtId="0" fontId="0" fillId="14" borderId="2" xfId="0" applyFill="1" applyBorder="1" applyAlignment="1">
      <alignment horizontal="left" vertical="center" indent="2"/>
    </xf>
    <xf numFmtId="0" fontId="0" fillId="14" borderId="2" xfId="0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179" fontId="0" fillId="10" borderId="2" xfId="0" applyNumberFormat="1" applyFill="1" applyBorder="1" applyAlignment="1">
      <alignment horizontal="center" vertical="center"/>
    </xf>
    <xf numFmtId="179" fontId="4" fillId="10" borderId="2" xfId="0" applyNumberFormat="1" applyFont="1" applyFill="1" applyBorder="1" applyAlignment="1">
      <alignment horizontal="center" vertical="center"/>
    </xf>
    <xf numFmtId="179" fontId="0" fillId="8" borderId="2" xfId="0" applyNumberFormat="1" applyFill="1" applyBorder="1" applyAlignment="1">
      <alignment horizontal="center" vertical="center"/>
    </xf>
    <xf numFmtId="179" fontId="4" fillId="8" borderId="2" xfId="0" applyNumberFormat="1" applyFont="1" applyFill="1" applyBorder="1" applyAlignment="1">
      <alignment horizontal="center" vertical="center"/>
    </xf>
    <xf numFmtId="179" fontId="0" fillId="9" borderId="2" xfId="0" applyNumberFormat="1" applyFill="1" applyBorder="1" applyAlignment="1">
      <alignment horizontal="center" vertical="center"/>
    </xf>
    <xf numFmtId="179" fontId="4" fillId="9" borderId="2" xfId="0" applyNumberFormat="1" applyFont="1" applyFill="1" applyBorder="1" applyAlignment="1">
      <alignment horizontal="center" vertical="center"/>
    </xf>
    <xf numFmtId="179" fontId="0" fillId="14" borderId="2" xfId="0" applyNumberFormat="1" applyFill="1" applyBorder="1" applyAlignment="1">
      <alignment horizontal="center" vertical="center"/>
    </xf>
    <xf numFmtId="179" fontId="4" fillId="14" borderId="2" xfId="0" applyNumberFormat="1" applyFont="1" applyFill="1" applyBorder="1" applyAlignment="1">
      <alignment horizontal="center" vertical="center"/>
    </xf>
    <xf numFmtId="9" fontId="4" fillId="0" borderId="2" xfId="2" applyFont="1" applyBorder="1" applyAlignment="1">
      <alignment horizontal="center" vertical="center"/>
    </xf>
    <xf numFmtId="0" fontId="16" fillId="0" borderId="0" xfId="1" applyFont="1" applyAlignment="1" applyProtection="1">
      <alignment horizontal="left" vertical="center"/>
    </xf>
    <xf numFmtId="178" fontId="0" fillId="6" borderId="6" xfId="0" applyNumberFormat="1" applyFill="1" applyBorder="1" applyAlignment="1">
      <alignment horizontal="left" vertical="center" wrapText="1" indent="1"/>
    </xf>
    <xf numFmtId="178" fontId="0" fillId="6" borderId="1" xfId="0" applyNumberFormat="1" applyFill="1" applyBorder="1" applyAlignment="1">
      <alignment horizontal="left" vertical="center" wrapText="1" indent="1"/>
    </xf>
    <xf numFmtId="178" fontId="0" fillId="6" borderId="7" xfId="0" applyNumberFormat="1" applyFill="1" applyBorder="1" applyAlignment="1">
      <alignment horizontal="left" vertical="center" wrapText="1" indent="1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 customBuiltin="1"/>
  </cellStyles>
  <dxfs count="2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68"/>
  <sheetViews>
    <sheetView showGridLines="0" tabSelected="1" showRuler="0" zoomScale="85" zoomScaleNormal="85" zoomScalePageLayoutView="70" workbookViewId="0">
      <pane ySplit="6" topLeftCell="A7" activePane="bottomLeft" state="frozen"/>
      <selection pane="bottomLeft" activeCell="B5" sqref="B5"/>
    </sheetView>
  </sheetViews>
  <sheetFormatPr defaultRowHeight="14.35" x14ac:dyDescent="0.4"/>
  <cols>
    <col min="1" max="1" width="2.703125" customWidth="1"/>
    <col min="2" max="2" width="89.1171875" customWidth="1"/>
    <col min="3" max="3" width="34.703125" customWidth="1"/>
    <col min="4" max="4" width="12.41015625" bestFit="1" customWidth="1"/>
    <col min="5" max="5" width="12.703125" style="5" customWidth="1"/>
    <col min="6" max="6" width="12.3515625" customWidth="1"/>
    <col min="7" max="7" width="6.41015625" bestFit="1" customWidth="1"/>
    <col min="8" max="62" width="2.703125" customWidth="1"/>
    <col min="63" max="63" width="2.29296875" bestFit="1" customWidth="1"/>
    <col min="68" max="69" width="10.29296875"/>
  </cols>
  <sheetData>
    <row r="1" spans="1:63" ht="28" x14ac:dyDescent="0.7">
      <c r="B1" s="16" t="s">
        <v>13</v>
      </c>
      <c r="C1" s="1"/>
      <c r="D1" s="2"/>
      <c r="E1" s="4"/>
      <c r="F1" s="57"/>
      <c r="G1" s="2"/>
      <c r="H1" s="8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63" ht="19.5" customHeight="1" x14ac:dyDescent="0.45">
      <c r="B2" s="9"/>
      <c r="D2" s="6" t="s">
        <v>0</v>
      </c>
      <c r="E2" s="81">
        <v>44378</v>
      </c>
      <c r="F2" s="82"/>
    </row>
    <row r="3" spans="1:63" ht="19.5" customHeight="1" x14ac:dyDescent="0.45">
      <c r="B3" s="9"/>
      <c r="D3" s="6" t="s">
        <v>1</v>
      </c>
      <c r="E3" s="81">
        <v>44383</v>
      </c>
      <c r="F3" s="82"/>
    </row>
    <row r="4" spans="1:63" ht="19.5" customHeight="1" x14ac:dyDescent="0.4">
      <c r="D4" s="6" t="s">
        <v>2</v>
      </c>
      <c r="E4" s="7">
        <v>1</v>
      </c>
      <c r="H4" s="78">
        <v>44378</v>
      </c>
      <c r="I4" s="79"/>
      <c r="J4" s="79"/>
      <c r="K4" s="79"/>
      <c r="L4" s="79"/>
      <c r="M4" s="79"/>
      <c r="N4" s="80"/>
      <c r="O4" s="78">
        <f>O5</f>
        <v>44382</v>
      </c>
      <c r="P4" s="79"/>
      <c r="Q4" s="79"/>
      <c r="R4" s="79"/>
      <c r="S4" s="79"/>
      <c r="T4" s="79"/>
      <c r="U4" s="80"/>
      <c r="V4" s="78">
        <f>V5</f>
        <v>44389</v>
      </c>
      <c r="W4" s="79"/>
      <c r="X4" s="79"/>
      <c r="Y4" s="79"/>
      <c r="Z4" s="79"/>
      <c r="AA4" s="79"/>
      <c r="AB4" s="80"/>
      <c r="AC4" s="78">
        <f>AC5</f>
        <v>44396</v>
      </c>
      <c r="AD4" s="79"/>
      <c r="AE4" s="79"/>
      <c r="AF4" s="79"/>
      <c r="AG4" s="79"/>
      <c r="AH4" s="79"/>
      <c r="AI4" s="80"/>
      <c r="AJ4" s="78">
        <f>AJ5</f>
        <v>44403</v>
      </c>
      <c r="AK4" s="79"/>
      <c r="AL4" s="79"/>
      <c r="AM4" s="79"/>
      <c r="AN4" s="79"/>
      <c r="AO4" s="79"/>
      <c r="AP4" s="80"/>
      <c r="AQ4" s="78">
        <f>AQ5</f>
        <v>44410</v>
      </c>
      <c r="AR4" s="79"/>
      <c r="AS4" s="79"/>
      <c r="AT4" s="79"/>
      <c r="AU4" s="79"/>
      <c r="AV4" s="79"/>
      <c r="AW4" s="80"/>
      <c r="AX4" s="78">
        <f>AX5</f>
        <v>44417</v>
      </c>
      <c r="AY4" s="79"/>
      <c r="AZ4" s="79"/>
      <c r="BA4" s="79"/>
      <c r="BB4" s="79"/>
      <c r="BC4" s="79"/>
      <c r="BD4" s="80"/>
      <c r="BE4" s="78">
        <f>BE5</f>
        <v>44424</v>
      </c>
      <c r="BF4" s="79"/>
      <c r="BG4" s="79"/>
      <c r="BH4" s="79"/>
      <c r="BI4" s="79"/>
      <c r="BJ4" s="79"/>
      <c r="BK4" s="80"/>
    </row>
    <row r="5" spans="1:63" x14ac:dyDescent="0.4">
      <c r="A5" s="6"/>
      <c r="H5" s="13">
        <f>E2-WEEKDAY(E2,1)+2+7*(E4-1)</f>
        <v>44375</v>
      </c>
      <c r="I5" s="12">
        <f>H5+1</f>
        <v>44376</v>
      </c>
      <c r="J5" s="12">
        <f t="shared" ref="J5:AW5" si="0">I5+1</f>
        <v>44377</v>
      </c>
      <c r="K5" s="12">
        <f t="shared" si="0"/>
        <v>44378</v>
      </c>
      <c r="L5" s="12">
        <f t="shared" si="0"/>
        <v>44379</v>
      </c>
      <c r="M5" s="12">
        <f t="shared" si="0"/>
        <v>44380</v>
      </c>
      <c r="N5" s="14">
        <f t="shared" si="0"/>
        <v>44381</v>
      </c>
      <c r="O5" s="13">
        <f>N5+1</f>
        <v>44382</v>
      </c>
      <c r="P5" s="12">
        <f>O5+1</f>
        <v>44383</v>
      </c>
      <c r="Q5" s="12">
        <f t="shared" si="0"/>
        <v>44384</v>
      </c>
      <c r="R5" s="12">
        <f t="shared" si="0"/>
        <v>44385</v>
      </c>
      <c r="S5" s="12">
        <f t="shared" si="0"/>
        <v>44386</v>
      </c>
      <c r="T5" s="12">
        <f t="shared" si="0"/>
        <v>44387</v>
      </c>
      <c r="U5" s="14">
        <f t="shared" si="0"/>
        <v>44388</v>
      </c>
      <c r="V5" s="13">
        <f>U5+1</f>
        <v>44389</v>
      </c>
      <c r="W5" s="12">
        <f>V5+1</f>
        <v>44390</v>
      </c>
      <c r="X5" s="12">
        <f t="shared" si="0"/>
        <v>44391</v>
      </c>
      <c r="Y5" s="12">
        <f t="shared" si="0"/>
        <v>44392</v>
      </c>
      <c r="Z5" s="12">
        <f t="shared" si="0"/>
        <v>44393</v>
      </c>
      <c r="AA5" s="12">
        <f t="shared" si="0"/>
        <v>44394</v>
      </c>
      <c r="AB5" s="14">
        <f t="shared" si="0"/>
        <v>44395</v>
      </c>
      <c r="AC5" s="13">
        <f>AB5+1</f>
        <v>44396</v>
      </c>
      <c r="AD5" s="12">
        <f>AC5+1</f>
        <v>44397</v>
      </c>
      <c r="AE5" s="12">
        <f t="shared" si="0"/>
        <v>44398</v>
      </c>
      <c r="AF5" s="12">
        <f t="shared" si="0"/>
        <v>44399</v>
      </c>
      <c r="AG5" s="12">
        <f t="shared" si="0"/>
        <v>44400</v>
      </c>
      <c r="AH5" s="12">
        <f t="shared" si="0"/>
        <v>44401</v>
      </c>
      <c r="AI5" s="14">
        <f t="shared" si="0"/>
        <v>44402</v>
      </c>
      <c r="AJ5" s="13">
        <f>AI5+1</f>
        <v>44403</v>
      </c>
      <c r="AK5" s="12">
        <f>AJ5+1</f>
        <v>44404</v>
      </c>
      <c r="AL5" s="12">
        <f t="shared" si="0"/>
        <v>44405</v>
      </c>
      <c r="AM5" s="12">
        <f t="shared" si="0"/>
        <v>44406</v>
      </c>
      <c r="AN5" s="12">
        <f t="shared" si="0"/>
        <v>44407</v>
      </c>
      <c r="AO5" s="12">
        <f t="shared" si="0"/>
        <v>44408</v>
      </c>
      <c r="AP5" s="14">
        <f t="shared" si="0"/>
        <v>44409</v>
      </c>
      <c r="AQ5" s="13">
        <f>AP5+1</f>
        <v>44410</v>
      </c>
      <c r="AR5" s="12">
        <f>AQ5+1</f>
        <v>44411</v>
      </c>
      <c r="AS5" s="12">
        <f t="shared" si="0"/>
        <v>44412</v>
      </c>
      <c r="AT5" s="12">
        <f t="shared" si="0"/>
        <v>44413</v>
      </c>
      <c r="AU5" s="12">
        <f t="shared" si="0"/>
        <v>44414</v>
      </c>
      <c r="AV5" s="12">
        <f t="shared" si="0"/>
        <v>44415</v>
      </c>
      <c r="AW5" s="14">
        <f t="shared" si="0"/>
        <v>44416</v>
      </c>
      <c r="AX5" s="13">
        <f>AW5+1</f>
        <v>44417</v>
      </c>
      <c r="AY5" s="12">
        <f>AX5+1</f>
        <v>44418</v>
      </c>
      <c r="AZ5" s="12">
        <f t="shared" ref="AZ5:BD5" si="1">AY5+1</f>
        <v>44419</v>
      </c>
      <c r="BA5" s="12">
        <f t="shared" si="1"/>
        <v>44420</v>
      </c>
      <c r="BB5" s="12">
        <f t="shared" si="1"/>
        <v>44421</v>
      </c>
      <c r="BC5" s="12">
        <f t="shared" si="1"/>
        <v>44422</v>
      </c>
      <c r="BD5" s="14">
        <f t="shared" si="1"/>
        <v>44423</v>
      </c>
      <c r="BE5" s="13">
        <f>BD5+1</f>
        <v>44424</v>
      </c>
      <c r="BF5" s="12">
        <f>BE5+1</f>
        <v>44425</v>
      </c>
      <c r="BG5" s="12">
        <f t="shared" ref="BG5:BK5" si="2">BF5+1</f>
        <v>44426</v>
      </c>
      <c r="BH5" s="12">
        <f t="shared" si="2"/>
        <v>44427</v>
      </c>
      <c r="BI5" s="12">
        <f t="shared" si="2"/>
        <v>44428</v>
      </c>
      <c r="BJ5" s="12">
        <f t="shared" si="2"/>
        <v>44429</v>
      </c>
      <c r="BK5" s="14">
        <f t="shared" si="2"/>
        <v>44430</v>
      </c>
    </row>
    <row r="6" spans="1:63" ht="29.25" customHeight="1" x14ac:dyDescent="0.4">
      <c r="A6" s="17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5" t="str">
        <f t="shared" ref="H6" si="3">LEFT(TEXT(H5,"ddd"),1)</f>
        <v>M</v>
      </c>
      <c r="I6" s="15" t="str">
        <f t="shared" ref="I6:AQ6" si="4">LEFT(TEXT(I5,"ddd"),1)</f>
        <v>T</v>
      </c>
      <c r="J6" s="15" t="str">
        <f t="shared" si="4"/>
        <v>W</v>
      </c>
      <c r="K6" s="15" t="str">
        <f t="shared" si="4"/>
        <v>T</v>
      </c>
      <c r="L6" s="15" t="str">
        <f t="shared" si="4"/>
        <v>F</v>
      </c>
      <c r="M6" s="15" t="str">
        <f t="shared" si="4"/>
        <v>S</v>
      </c>
      <c r="N6" s="15" t="str">
        <f t="shared" si="4"/>
        <v>S</v>
      </c>
      <c r="O6" s="15" t="str">
        <f t="shared" si="4"/>
        <v>M</v>
      </c>
      <c r="P6" s="15" t="str">
        <f t="shared" si="4"/>
        <v>T</v>
      </c>
      <c r="Q6" s="15" t="str">
        <f t="shared" si="4"/>
        <v>W</v>
      </c>
      <c r="R6" s="15" t="str">
        <f t="shared" si="4"/>
        <v>T</v>
      </c>
      <c r="S6" s="15" t="str">
        <f t="shared" si="4"/>
        <v>F</v>
      </c>
      <c r="T6" s="15" t="str">
        <f t="shared" si="4"/>
        <v>S</v>
      </c>
      <c r="U6" s="15" t="str">
        <f t="shared" si="4"/>
        <v>S</v>
      </c>
      <c r="V6" s="15" t="str">
        <f t="shared" si="4"/>
        <v>M</v>
      </c>
      <c r="W6" s="15" t="str">
        <f t="shared" si="4"/>
        <v>T</v>
      </c>
      <c r="X6" s="15" t="str">
        <f t="shared" si="4"/>
        <v>W</v>
      </c>
      <c r="Y6" s="15" t="str">
        <f t="shared" si="4"/>
        <v>T</v>
      </c>
      <c r="Z6" s="15" t="str">
        <f t="shared" si="4"/>
        <v>F</v>
      </c>
      <c r="AA6" s="15" t="str">
        <f t="shared" si="4"/>
        <v>S</v>
      </c>
      <c r="AB6" s="15" t="str">
        <f t="shared" si="4"/>
        <v>S</v>
      </c>
      <c r="AC6" s="15" t="str">
        <f t="shared" si="4"/>
        <v>M</v>
      </c>
      <c r="AD6" s="15" t="str">
        <f t="shared" si="4"/>
        <v>T</v>
      </c>
      <c r="AE6" s="15" t="str">
        <f t="shared" si="4"/>
        <v>W</v>
      </c>
      <c r="AF6" s="15" t="str">
        <f t="shared" si="4"/>
        <v>T</v>
      </c>
      <c r="AG6" s="15" t="str">
        <f t="shared" si="4"/>
        <v>F</v>
      </c>
      <c r="AH6" s="15" t="str">
        <f t="shared" si="4"/>
        <v>S</v>
      </c>
      <c r="AI6" s="15" t="str">
        <f t="shared" si="4"/>
        <v>S</v>
      </c>
      <c r="AJ6" s="15" t="str">
        <f t="shared" si="4"/>
        <v>M</v>
      </c>
      <c r="AK6" s="15" t="str">
        <f t="shared" si="4"/>
        <v>T</v>
      </c>
      <c r="AL6" s="15" t="str">
        <f t="shared" si="4"/>
        <v>W</v>
      </c>
      <c r="AM6" s="15" t="str">
        <f t="shared" si="4"/>
        <v>T</v>
      </c>
      <c r="AN6" s="15" t="str">
        <f t="shared" si="4"/>
        <v>F</v>
      </c>
      <c r="AO6" s="15" t="str">
        <f t="shared" si="4"/>
        <v>S</v>
      </c>
      <c r="AP6" s="15" t="str">
        <f t="shared" si="4"/>
        <v>S</v>
      </c>
      <c r="AQ6" s="15" t="str">
        <f t="shared" si="4"/>
        <v>M</v>
      </c>
      <c r="AR6" s="15" t="str">
        <f t="shared" ref="AR6:BK6" si="5">LEFT(TEXT(AR5,"ddd"),1)</f>
        <v>T</v>
      </c>
      <c r="AS6" s="15" t="str">
        <f t="shared" si="5"/>
        <v>W</v>
      </c>
      <c r="AT6" s="15" t="str">
        <f t="shared" si="5"/>
        <v>T</v>
      </c>
      <c r="AU6" s="15" t="str">
        <f t="shared" si="5"/>
        <v>F</v>
      </c>
      <c r="AV6" s="15" t="str">
        <f t="shared" si="5"/>
        <v>S</v>
      </c>
      <c r="AW6" s="15" t="str">
        <f t="shared" si="5"/>
        <v>S</v>
      </c>
      <c r="AX6" s="15" t="str">
        <f t="shared" si="5"/>
        <v>M</v>
      </c>
      <c r="AY6" s="15" t="str">
        <f t="shared" si="5"/>
        <v>T</v>
      </c>
      <c r="AZ6" s="15" t="str">
        <f t="shared" si="5"/>
        <v>W</v>
      </c>
      <c r="BA6" s="15" t="str">
        <f t="shared" si="5"/>
        <v>T</v>
      </c>
      <c r="BB6" s="15" t="str">
        <f t="shared" si="5"/>
        <v>F</v>
      </c>
      <c r="BC6" s="15" t="str">
        <f t="shared" si="5"/>
        <v>S</v>
      </c>
      <c r="BD6" s="15" t="str">
        <f t="shared" si="5"/>
        <v>S</v>
      </c>
      <c r="BE6" s="15" t="str">
        <f t="shared" si="5"/>
        <v>M</v>
      </c>
      <c r="BF6" s="15" t="str">
        <f t="shared" si="5"/>
        <v>T</v>
      </c>
      <c r="BG6" s="15" t="str">
        <f t="shared" si="5"/>
        <v>W</v>
      </c>
      <c r="BH6" s="15" t="str">
        <f t="shared" si="5"/>
        <v>T</v>
      </c>
      <c r="BI6" s="15" t="str">
        <f t="shared" si="5"/>
        <v>F</v>
      </c>
      <c r="BJ6" s="15" t="str">
        <f t="shared" si="5"/>
        <v>S</v>
      </c>
      <c r="BK6" s="15" t="str">
        <f t="shared" si="5"/>
        <v>S</v>
      </c>
    </row>
    <row r="7" spans="1:63" s="3" customFormat="1" ht="20.7" x14ac:dyDescent="0.4">
      <c r="A7" s="17"/>
      <c r="B7" s="18"/>
      <c r="C7" s="19"/>
      <c r="D7" s="76"/>
      <c r="E7" s="20"/>
      <c r="F7" s="21"/>
      <c r="G7" s="22" t="str">
        <f t="shared" ref="G7:G8" si="6">IF(OR(ISBLANK(task_start),ISBLANK(task_end)),"",task_end-task_start+1)</f>
        <v/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</row>
    <row r="8" spans="1:63" s="3" customFormat="1" ht="20.7" x14ac:dyDescent="0.4">
      <c r="A8" s="17"/>
      <c r="B8" s="23" t="s">
        <v>9</v>
      </c>
      <c r="C8" s="24"/>
      <c r="D8" s="25"/>
      <c r="E8" s="26"/>
      <c r="F8" s="27"/>
      <c r="G8" s="22" t="str">
        <f t="shared" si="6"/>
        <v/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</row>
    <row r="9" spans="1:63" s="3" customFormat="1" ht="20.7" x14ac:dyDescent="0.4">
      <c r="A9" s="17"/>
      <c r="B9" s="28" t="s">
        <v>11</v>
      </c>
      <c r="C9" s="29" t="s">
        <v>10</v>
      </c>
      <c r="D9" s="30">
        <v>1</v>
      </c>
      <c r="E9" s="58">
        <f>E2</f>
        <v>44378</v>
      </c>
      <c r="F9" s="59">
        <v>44379</v>
      </c>
      <c r="G9" s="22">
        <f>IF(OR(ISBLANK(task_start),ISBLANK(task_end)),"",task_end-task_start+1)</f>
        <v>2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</row>
    <row r="10" spans="1:63" s="3" customFormat="1" ht="20.7" x14ac:dyDescent="0.4">
      <c r="A10" s="17"/>
      <c r="B10" s="28" t="s">
        <v>12</v>
      </c>
      <c r="C10" s="29" t="s">
        <v>10</v>
      </c>
      <c r="D10" s="30">
        <v>1</v>
      </c>
      <c r="E10" s="58">
        <v>44380</v>
      </c>
      <c r="F10" s="59">
        <v>44384</v>
      </c>
      <c r="G10" s="22">
        <f t="shared" ref="G10:G18" si="7">IF(OR(ISBLANK(task_start),ISBLANK(task_end)),"",task_end-task_start+1)</f>
        <v>5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</row>
    <row r="11" spans="1:63" s="3" customFormat="1" ht="20.7" x14ac:dyDescent="0.4">
      <c r="A11" s="17"/>
      <c r="B11" s="28"/>
      <c r="C11" s="29" t="s">
        <v>10</v>
      </c>
      <c r="D11" s="30"/>
      <c r="E11" s="58">
        <v>44384</v>
      </c>
      <c r="F11" s="59">
        <v>44389</v>
      </c>
      <c r="G11" s="22">
        <f t="shared" si="7"/>
        <v>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</row>
    <row r="12" spans="1:63" s="3" customFormat="1" ht="20.7" x14ac:dyDescent="0.4">
      <c r="A12" s="17"/>
      <c r="B12" s="28"/>
      <c r="C12" s="29" t="s">
        <v>10</v>
      </c>
      <c r="D12" s="30"/>
      <c r="E12" s="59">
        <v>44341</v>
      </c>
      <c r="F12" s="59">
        <v>44360</v>
      </c>
      <c r="G12" s="22">
        <f t="shared" si="7"/>
        <v>20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6"/>
      <c r="U12" s="56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</row>
    <row r="13" spans="1:63" s="3" customFormat="1" ht="20.7" x14ac:dyDescent="0.4">
      <c r="A13" s="17"/>
      <c r="B13" s="28"/>
      <c r="C13" s="29" t="s">
        <v>10</v>
      </c>
      <c r="D13" s="30"/>
      <c r="E13" s="59">
        <v>44341</v>
      </c>
      <c r="F13" s="59">
        <v>44366</v>
      </c>
      <c r="G13" s="22">
        <f t="shared" si="7"/>
        <v>26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6"/>
      <c r="U13" s="56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</row>
    <row r="14" spans="1:63" s="3" customFormat="1" ht="20.7" x14ac:dyDescent="0.4">
      <c r="A14" s="17"/>
      <c r="B14" s="28"/>
      <c r="C14" s="29" t="s">
        <v>10</v>
      </c>
      <c r="D14" s="30"/>
      <c r="E14" s="59">
        <v>44348</v>
      </c>
      <c r="F14" s="59">
        <v>44351</v>
      </c>
      <c r="G14" s="22">
        <f t="shared" si="7"/>
        <v>4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6"/>
      <c r="U14" s="56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</row>
    <row r="15" spans="1:63" s="3" customFormat="1" ht="20.7" x14ac:dyDescent="0.4">
      <c r="A15" s="17"/>
      <c r="B15" s="28"/>
      <c r="C15" s="29" t="s">
        <v>10</v>
      </c>
      <c r="D15" s="30"/>
      <c r="E15" s="59">
        <v>44360</v>
      </c>
      <c r="F15" s="59">
        <v>44366</v>
      </c>
      <c r="G15" s="22">
        <f t="shared" si="7"/>
        <v>7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6"/>
      <c r="U15" s="56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</row>
    <row r="16" spans="1:63" s="3" customFormat="1" ht="20.7" x14ac:dyDescent="0.4">
      <c r="A16" s="17"/>
      <c r="B16" s="28"/>
      <c r="C16" s="29" t="s">
        <v>10</v>
      </c>
      <c r="D16" s="30"/>
      <c r="E16" s="59">
        <v>44361</v>
      </c>
      <c r="F16" s="59">
        <v>44366</v>
      </c>
      <c r="G16" s="22">
        <f t="shared" si="7"/>
        <v>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56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</row>
    <row r="17" spans="1:63" s="3" customFormat="1" ht="20.7" x14ac:dyDescent="0.4">
      <c r="A17" s="17"/>
      <c r="B17" s="28"/>
      <c r="C17" s="29" t="s">
        <v>10</v>
      </c>
      <c r="D17" s="30"/>
      <c r="E17" s="59">
        <v>44361</v>
      </c>
      <c r="F17" s="59">
        <v>44366</v>
      </c>
      <c r="G17" s="22">
        <f t="shared" si="7"/>
        <v>6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6"/>
      <c r="U17" s="56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</row>
    <row r="18" spans="1:63" s="3" customFormat="1" ht="20.7" x14ac:dyDescent="0.4">
      <c r="A18" s="17"/>
      <c r="B18" s="28"/>
      <c r="C18" s="29" t="s">
        <v>10</v>
      </c>
      <c r="D18" s="30"/>
      <c r="E18" s="59">
        <v>44348</v>
      </c>
      <c r="F18" s="59">
        <v>44368</v>
      </c>
      <c r="G18" s="22">
        <f t="shared" si="7"/>
        <v>21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6"/>
      <c r="U18" s="56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</row>
    <row r="19" spans="1:63" s="3" customFormat="1" ht="20.7" x14ac:dyDescent="0.4">
      <c r="A19" s="17"/>
      <c r="B19" s="31"/>
      <c r="C19" s="32"/>
      <c r="D19" s="33"/>
      <c r="E19" s="34"/>
      <c r="F19" s="35"/>
      <c r="G19" s="22" t="str">
        <f t="shared" ref="G19:G56" si="8">IF(OR(ISBLANK(task_start),ISBLANK(task_end)),"",task_end-task_start+1)</f>
        <v/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</row>
    <row r="20" spans="1:63" s="3" customFormat="1" ht="20.7" x14ac:dyDescent="0.4">
      <c r="A20" s="17"/>
      <c r="B20" s="36"/>
      <c r="C20" s="37"/>
      <c r="D20" s="38"/>
      <c r="E20" s="68">
        <v>44331</v>
      </c>
      <c r="F20" s="69">
        <v>44334</v>
      </c>
      <c r="G20" s="22">
        <v>4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</row>
    <row r="21" spans="1:63" s="3" customFormat="1" ht="39" customHeight="1" x14ac:dyDescent="0.4">
      <c r="A21" s="17"/>
      <c r="B21" s="36"/>
      <c r="C21" s="37"/>
      <c r="D21" s="38"/>
      <c r="E21" s="68">
        <v>44333</v>
      </c>
      <c r="F21" s="69">
        <v>44337</v>
      </c>
      <c r="G21" s="22">
        <v>5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</row>
    <row r="22" spans="1:63" s="3" customFormat="1" ht="35.25" customHeight="1" x14ac:dyDescent="0.4">
      <c r="A22" s="17"/>
      <c r="B22" s="36"/>
      <c r="C22" s="37"/>
      <c r="D22" s="38"/>
      <c r="E22" s="68">
        <v>44338</v>
      </c>
      <c r="F22" s="69">
        <v>44340</v>
      </c>
      <c r="G22" s="22">
        <v>7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</row>
    <row r="23" spans="1:63" s="3" customFormat="1" ht="20.7" x14ac:dyDescent="0.4">
      <c r="A23" s="17"/>
      <c r="B23" s="36"/>
      <c r="C23" s="37"/>
      <c r="D23" s="38"/>
      <c r="E23" s="68">
        <v>44342</v>
      </c>
      <c r="F23" s="69">
        <v>44347</v>
      </c>
      <c r="G23" s="22">
        <v>6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</row>
    <row r="24" spans="1:63" s="3" customFormat="1" ht="20.7" x14ac:dyDescent="0.4">
      <c r="A24" s="17"/>
      <c r="B24" s="36"/>
      <c r="C24" s="37"/>
      <c r="D24" s="38"/>
      <c r="E24" s="68">
        <v>44347</v>
      </c>
      <c r="F24" s="69">
        <v>44352</v>
      </c>
      <c r="G24" s="22">
        <v>6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</row>
    <row r="25" spans="1:63" s="3" customFormat="1" ht="20.7" x14ac:dyDescent="0.4">
      <c r="A25" s="17"/>
      <c r="B25" s="36"/>
      <c r="C25" s="37"/>
      <c r="D25" s="38"/>
      <c r="E25" s="68">
        <v>44351</v>
      </c>
      <c r="F25" s="69">
        <v>44358</v>
      </c>
      <c r="G25" s="22">
        <v>7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</row>
    <row r="26" spans="1:63" s="3" customFormat="1" ht="20.7" x14ac:dyDescent="0.4">
      <c r="A26" s="17"/>
      <c r="B26" s="36"/>
      <c r="C26" s="37"/>
      <c r="D26" s="38"/>
      <c r="E26" s="68">
        <v>44354</v>
      </c>
      <c r="F26" s="69">
        <v>44360</v>
      </c>
      <c r="G26" s="22">
        <v>7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</row>
    <row r="27" spans="1:63" s="3" customFormat="1" ht="20.7" x14ac:dyDescent="0.4">
      <c r="A27" s="17"/>
      <c r="B27" s="36"/>
      <c r="C27" s="37"/>
      <c r="D27" s="38"/>
      <c r="E27" s="68">
        <v>44358</v>
      </c>
      <c r="F27" s="69">
        <v>44364</v>
      </c>
      <c r="G27" s="22">
        <v>7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</row>
    <row r="28" spans="1:63" s="3" customFormat="1" ht="20.7" x14ac:dyDescent="0.4">
      <c r="A28" s="17"/>
      <c r="B28" s="36"/>
      <c r="C28" s="37"/>
      <c r="D28" s="38"/>
      <c r="E28" s="68">
        <v>44358</v>
      </c>
      <c r="F28" s="69">
        <v>44368</v>
      </c>
      <c r="G28" s="22">
        <v>11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</row>
    <row r="29" spans="1:63" s="3" customFormat="1" ht="20.7" x14ac:dyDescent="0.4">
      <c r="A29" s="17"/>
      <c r="B29" s="39"/>
      <c r="C29" s="40"/>
      <c r="D29" s="41"/>
      <c r="E29" s="42"/>
      <c r="F29" s="43"/>
      <c r="G29" s="22" t="str">
        <f t="shared" si="8"/>
        <v/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</row>
    <row r="30" spans="1:63" s="3" customFormat="1" ht="20.7" x14ac:dyDescent="0.4">
      <c r="A30" s="17"/>
      <c r="B30" s="44"/>
      <c r="C30" s="45"/>
      <c r="D30" s="46"/>
      <c r="E30" s="70">
        <v>44330</v>
      </c>
      <c r="F30" s="71">
        <v>44333</v>
      </c>
      <c r="G30" s="22">
        <f>IF(OR(ISBLANK(task_start),ISBLANK(task_end)),"",task_end-task_start+1)</f>
        <v>4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</row>
    <row r="31" spans="1:63" s="3" customFormat="1" ht="20.7" x14ac:dyDescent="0.4">
      <c r="A31" s="17"/>
      <c r="B31" s="44"/>
      <c r="C31" s="45"/>
      <c r="D31" s="46"/>
      <c r="E31" s="70">
        <v>44333</v>
      </c>
      <c r="F31" s="71">
        <v>44336</v>
      </c>
      <c r="G31" s="22">
        <f t="shared" si="8"/>
        <v>4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</row>
    <row r="32" spans="1:63" s="3" customFormat="1" ht="20.7" x14ac:dyDescent="0.4">
      <c r="A32" s="17"/>
      <c r="B32" s="44"/>
      <c r="C32" s="45"/>
      <c r="D32" s="46"/>
      <c r="E32" s="70">
        <v>44337</v>
      </c>
      <c r="F32" s="71">
        <v>44341</v>
      </c>
      <c r="G32" s="22">
        <f t="shared" si="8"/>
        <v>5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</row>
    <row r="33" spans="1:63" s="3" customFormat="1" ht="20.7" x14ac:dyDescent="0.4">
      <c r="A33" s="17"/>
      <c r="B33" s="44"/>
      <c r="C33" s="45"/>
      <c r="D33" s="46"/>
      <c r="E33" s="70">
        <v>44342</v>
      </c>
      <c r="F33" s="71">
        <v>44343</v>
      </c>
      <c r="G33" s="22">
        <f t="shared" si="8"/>
        <v>2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</row>
    <row r="34" spans="1:63" s="3" customFormat="1" ht="20.7" x14ac:dyDescent="0.4">
      <c r="A34" s="17"/>
      <c r="B34" s="44"/>
      <c r="C34" s="45"/>
      <c r="D34" s="46"/>
      <c r="E34" s="70">
        <v>44344</v>
      </c>
      <c r="F34" s="71">
        <v>44346</v>
      </c>
      <c r="G34" s="22">
        <v>3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3" s="3" customFormat="1" ht="20.7" x14ac:dyDescent="0.4">
      <c r="A35" s="17"/>
      <c r="B35" s="44"/>
      <c r="C35" s="45"/>
      <c r="D35" s="46"/>
      <c r="E35" s="70">
        <v>44348</v>
      </c>
      <c r="F35" s="71">
        <v>44350</v>
      </c>
      <c r="G35" s="22">
        <v>3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3" s="3" customFormat="1" ht="20.7" x14ac:dyDescent="0.4">
      <c r="A36" s="17"/>
      <c r="B36" s="44"/>
      <c r="C36" s="45"/>
      <c r="D36" s="46"/>
      <c r="E36" s="70">
        <v>44348</v>
      </c>
      <c r="F36" s="71">
        <v>44351</v>
      </c>
      <c r="G36" s="22">
        <v>4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37" spans="1:63" s="3" customFormat="1" ht="20.7" x14ac:dyDescent="0.4">
      <c r="A37" s="17"/>
      <c r="B37" s="44"/>
      <c r="C37" s="45"/>
      <c r="D37" s="46"/>
      <c r="E37" s="70">
        <v>44352</v>
      </c>
      <c r="F37" s="71">
        <v>44357</v>
      </c>
      <c r="G37" s="22">
        <v>5</v>
      </c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</row>
    <row r="38" spans="1:63" s="3" customFormat="1" ht="20.7" x14ac:dyDescent="0.4">
      <c r="A38" s="17"/>
      <c r="B38" s="44"/>
      <c r="C38" s="45"/>
      <c r="D38" s="46"/>
      <c r="E38" s="70">
        <v>44348</v>
      </c>
      <c r="F38" s="71">
        <v>44361</v>
      </c>
      <c r="G38" s="22">
        <v>14</v>
      </c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</row>
    <row r="39" spans="1:63" s="3" customFormat="1" ht="20.7" x14ac:dyDescent="0.4">
      <c r="A39" s="17"/>
      <c r="B39" s="47"/>
      <c r="C39" s="48"/>
      <c r="D39" s="49"/>
      <c r="E39" s="50"/>
      <c r="F39" s="51"/>
      <c r="G39" s="22" t="str">
        <f t="shared" si="8"/>
        <v/>
      </c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</row>
    <row r="40" spans="1:63" s="3" customFormat="1" ht="20.7" x14ac:dyDescent="0.4">
      <c r="A40" s="17"/>
      <c r="B40" s="52"/>
      <c r="C40" s="53"/>
      <c r="D40" s="54"/>
      <c r="E40" s="72">
        <v>44328</v>
      </c>
      <c r="F40" s="73">
        <v>44331</v>
      </c>
      <c r="G40" s="22">
        <f>IF(OR(ISBLANK(task_start),ISBLANK(task_end)),"",task_end-task_start+1)</f>
        <v>4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</row>
    <row r="41" spans="1:63" s="3" customFormat="1" ht="20.7" x14ac:dyDescent="0.4">
      <c r="A41" s="17"/>
      <c r="B41" s="52"/>
      <c r="C41" s="53"/>
      <c r="D41" s="54"/>
      <c r="E41" s="72">
        <v>44331</v>
      </c>
      <c r="F41" s="73">
        <v>44335</v>
      </c>
      <c r="G41" s="22">
        <v>5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</row>
    <row r="42" spans="1:63" s="3" customFormat="1" ht="20.7" x14ac:dyDescent="0.4">
      <c r="A42" s="17"/>
      <c r="B42" s="52"/>
      <c r="C42" s="53"/>
      <c r="D42" s="54"/>
      <c r="E42" s="72">
        <v>44335</v>
      </c>
      <c r="F42" s="73">
        <v>44337</v>
      </c>
      <c r="G42" s="22">
        <v>3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</row>
    <row r="43" spans="1:63" s="3" customFormat="1" ht="20.7" x14ac:dyDescent="0.4">
      <c r="A43" s="17"/>
      <c r="B43" s="52"/>
      <c r="C43" s="53"/>
      <c r="D43" s="54"/>
      <c r="E43" s="72">
        <v>44337</v>
      </c>
      <c r="F43" s="73">
        <v>44342</v>
      </c>
      <c r="G43" s="22">
        <v>6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</row>
    <row r="44" spans="1:63" s="3" customFormat="1" ht="20.7" x14ac:dyDescent="0.4">
      <c r="A44" s="17"/>
      <c r="B44" s="52"/>
      <c r="C44" s="53"/>
      <c r="D44" s="54"/>
      <c r="E44" s="72">
        <v>44343</v>
      </c>
      <c r="F44" s="73">
        <v>44344</v>
      </c>
      <c r="G44" s="22">
        <v>2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</row>
    <row r="45" spans="1:63" s="3" customFormat="1" ht="20.7" x14ac:dyDescent="0.4">
      <c r="A45" s="17"/>
      <c r="B45" s="52"/>
      <c r="C45" s="53"/>
      <c r="D45" s="54"/>
      <c r="E45" s="72">
        <v>44344</v>
      </c>
      <c r="F45" s="73">
        <v>44346</v>
      </c>
      <c r="G45" s="22">
        <v>3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</row>
    <row r="46" spans="1:63" s="3" customFormat="1" ht="20.7" x14ac:dyDescent="0.4">
      <c r="A46" s="17"/>
      <c r="B46" s="52"/>
      <c r="C46" s="53"/>
      <c r="D46" s="54"/>
      <c r="E46" s="72">
        <v>44346</v>
      </c>
      <c r="F46" s="73">
        <v>44347</v>
      </c>
      <c r="G46" s="22">
        <v>2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</row>
    <row r="47" spans="1:63" s="3" customFormat="1" ht="20.7" x14ac:dyDescent="0.4">
      <c r="A47" s="17"/>
      <c r="B47" s="52"/>
      <c r="C47" s="53"/>
      <c r="D47" s="54"/>
      <c r="E47" s="72">
        <v>44348</v>
      </c>
      <c r="F47" s="73">
        <v>44349</v>
      </c>
      <c r="G47" s="22">
        <v>2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</row>
    <row r="48" spans="1:63" s="3" customFormat="1" ht="20.7" x14ac:dyDescent="0.4">
      <c r="A48" s="17"/>
      <c r="B48" s="52"/>
      <c r="C48" s="53"/>
      <c r="D48" s="54"/>
      <c r="E48" s="72">
        <v>44350</v>
      </c>
      <c r="F48" s="73">
        <v>44352</v>
      </c>
      <c r="G48" s="22">
        <v>3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</row>
    <row r="49" spans="1:63" s="3" customFormat="1" ht="20.7" x14ac:dyDescent="0.4">
      <c r="A49" s="17"/>
      <c r="B49" s="52"/>
      <c r="C49" s="54"/>
      <c r="D49" s="54"/>
      <c r="E49" s="72">
        <v>44353</v>
      </c>
      <c r="F49" s="73">
        <v>44354</v>
      </c>
      <c r="G49" s="22">
        <v>2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</row>
    <row r="50" spans="1:63" s="3" customFormat="1" ht="20.7" x14ac:dyDescent="0.4">
      <c r="A50" s="17"/>
      <c r="B50" s="52"/>
      <c r="C50" s="54"/>
      <c r="D50" s="54"/>
      <c r="E50" s="72">
        <v>44354</v>
      </c>
      <c r="F50" s="73">
        <v>44357</v>
      </c>
      <c r="G50" s="22">
        <v>4</v>
      </c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</row>
    <row r="51" spans="1:63" s="3" customFormat="1" ht="20.7" x14ac:dyDescent="0.4">
      <c r="A51" s="17"/>
      <c r="B51" s="52"/>
      <c r="C51" s="54"/>
      <c r="D51" s="54"/>
      <c r="E51" s="72">
        <v>44348</v>
      </c>
      <c r="F51" s="73">
        <v>44359</v>
      </c>
      <c r="G51" s="22">
        <v>13</v>
      </c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</row>
    <row r="52" spans="1:63" s="3" customFormat="1" ht="20.7" x14ac:dyDescent="0.4">
      <c r="A52" s="17"/>
      <c r="B52" s="52"/>
      <c r="C52" s="54"/>
      <c r="D52" s="54"/>
      <c r="E52" s="72">
        <v>44360</v>
      </c>
      <c r="F52" s="73">
        <v>44368</v>
      </c>
      <c r="G52" s="22">
        <v>8</v>
      </c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</row>
    <row r="53" spans="1:63" s="3" customFormat="1" ht="20.7" x14ac:dyDescent="0.4">
      <c r="A53" s="17"/>
      <c r="B53" s="52"/>
      <c r="C53" s="54"/>
      <c r="D53" s="54"/>
      <c r="E53" s="72">
        <v>44360</v>
      </c>
      <c r="F53" s="73">
        <v>44368</v>
      </c>
      <c r="G53" s="22">
        <v>8</v>
      </c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</row>
    <row r="54" spans="1:63" s="3" customFormat="1" ht="20.7" x14ac:dyDescent="0.4">
      <c r="A54" s="17"/>
      <c r="B54" s="60"/>
      <c r="C54" s="61"/>
      <c r="D54" s="62"/>
      <c r="E54" s="63"/>
      <c r="F54" s="64"/>
      <c r="G54" s="22" t="str">
        <f t="shared" si="8"/>
        <v/>
      </c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</row>
    <row r="55" spans="1:63" s="3" customFormat="1" ht="20.7" x14ac:dyDescent="0.4">
      <c r="A55" s="17"/>
      <c r="B55" s="65"/>
      <c r="C55" s="66"/>
      <c r="D55" s="67"/>
      <c r="E55" s="74">
        <v>44331</v>
      </c>
      <c r="F55" s="75">
        <v>44334</v>
      </c>
      <c r="G55" s="22">
        <v>4</v>
      </c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</row>
    <row r="56" spans="1:63" s="3" customFormat="1" ht="20.7" x14ac:dyDescent="0.4">
      <c r="A56" s="17"/>
      <c r="B56" s="65"/>
      <c r="C56" s="66"/>
      <c r="D56" s="67"/>
      <c r="E56" s="74">
        <v>44334</v>
      </c>
      <c r="F56" s="75">
        <v>44335</v>
      </c>
      <c r="G56" s="22">
        <f t="shared" si="8"/>
        <v>2</v>
      </c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</row>
    <row r="57" spans="1:63" s="3" customFormat="1" ht="20.7" x14ac:dyDescent="0.4">
      <c r="A57" s="17"/>
      <c r="B57" s="65"/>
      <c r="C57" s="66"/>
      <c r="D57" s="67"/>
      <c r="E57" s="74">
        <v>44335</v>
      </c>
      <c r="F57" s="75">
        <v>44336</v>
      </c>
      <c r="G57" s="22">
        <v>2</v>
      </c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</row>
    <row r="58" spans="1:63" s="3" customFormat="1" ht="20.7" x14ac:dyDescent="0.4">
      <c r="A58" s="17"/>
      <c r="B58" s="65"/>
      <c r="C58" s="66"/>
      <c r="D58" s="67"/>
      <c r="E58" s="74">
        <v>44332</v>
      </c>
      <c r="F58" s="75">
        <v>44339</v>
      </c>
      <c r="G58" s="22">
        <v>8</v>
      </c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</row>
    <row r="59" spans="1:63" ht="22.5" customHeight="1" x14ac:dyDescent="0.4">
      <c r="B59" s="65"/>
      <c r="C59" s="66"/>
      <c r="D59" s="67"/>
      <c r="E59" s="74">
        <v>44338</v>
      </c>
      <c r="F59" s="75">
        <v>44341</v>
      </c>
      <c r="G59" s="22">
        <f t="shared" ref="G59" si="9">IF(OR(ISBLANK(task_start),ISBLANK(task_end)),"",task_end-task_start+1)</f>
        <v>4</v>
      </c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</row>
    <row r="60" spans="1:63" ht="22.5" customHeight="1" x14ac:dyDescent="0.4">
      <c r="B60" s="65"/>
      <c r="C60" s="66"/>
      <c r="D60" s="67"/>
      <c r="E60" s="74">
        <v>44339</v>
      </c>
      <c r="F60" s="75">
        <v>44365</v>
      </c>
      <c r="G60" s="22">
        <v>27</v>
      </c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</row>
    <row r="61" spans="1:63" ht="24" customHeight="1" x14ac:dyDescent="0.4">
      <c r="B61" s="65"/>
      <c r="C61" s="66"/>
      <c r="D61" s="67"/>
      <c r="E61" s="74">
        <v>44341</v>
      </c>
      <c r="F61" s="75">
        <v>44343</v>
      </c>
      <c r="G61" s="22">
        <v>3</v>
      </c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</row>
    <row r="62" spans="1:63" ht="22.5" customHeight="1" x14ac:dyDescent="0.4">
      <c r="B62" s="65"/>
      <c r="C62" s="66"/>
      <c r="D62" s="67"/>
      <c r="E62" s="74">
        <v>44344</v>
      </c>
      <c r="F62" s="75">
        <v>44363</v>
      </c>
      <c r="G62" s="22">
        <v>2</v>
      </c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</row>
    <row r="63" spans="1:63" ht="24" customHeight="1" x14ac:dyDescent="0.4">
      <c r="B63" s="65"/>
      <c r="C63" s="66"/>
      <c r="D63" s="67"/>
      <c r="E63" s="74">
        <v>44347</v>
      </c>
      <c r="F63" s="75">
        <v>44365</v>
      </c>
      <c r="G63" s="22">
        <f t="shared" ref="G63:G65" si="10">IF(OR(ISBLANK(task_start),ISBLANK(task_end)),"",task_end-task_start+1)</f>
        <v>19</v>
      </c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</row>
    <row r="64" spans="1:63" ht="23.25" customHeight="1" x14ac:dyDescent="0.4">
      <c r="B64" s="65"/>
      <c r="C64" s="66"/>
      <c r="D64" s="67"/>
      <c r="E64" s="74">
        <v>44352</v>
      </c>
      <c r="F64" s="75">
        <v>44367</v>
      </c>
      <c r="G64" s="22">
        <v>14</v>
      </c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</row>
    <row r="65" spans="2:63" ht="24" customHeight="1" x14ac:dyDescent="0.4">
      <c r="B65" s="65"/>
      <c r="C65" s="66"/>
      <c r="D65" s="67"/>
      <c r="E65" s="74">
        <v>44348</v>
      </c>
      <c r="F65" s="75">
        <v>44365</v>
      </c>
      <c r="G65" s="22">
        <f t="shared" si="10"/>
        <v>18</v>
      </c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</row>
    <row r="66" spans="2:63" ht="24" customHeight="1" x14ac:dyDescent="0.4">
      <c r="B66" s="65"/>
      <c r="C66" s="66"/>
      <c r="D66" s="67"/>
      <c r="E66" s="74">
        <v>44357</v>
      </c>
      <c r="F66" s="75">
        <v>44358</v>
      </c>
      <c r="G66" s="22">
        <f t="shared" ref="G66:G68" si="11">IF(OR(ISBLANK(task_start),ISBLANK(task_end)),"",task_end-task_start+1)</f>
        <v>2</v>
      </c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</row>
    <row r="67" spans="2:63" ht="24" customHeight="1" x14ac:dyDescent="0.4">
      <c r="B67" s="65"/>
      <c r="C67" s="66"/>
      <c r="D67" s="67"/>
      <c r="E67" s="74">
        <v>44361</v>
      </c>
      <c r="F67" s="75">
        <v>44363</v>
      </c>
      <c r="G67" s="22">
        <v>3</v>
      </c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</row>
    <row r="68" spans="2:63" ht="24" customHeight="1" x14ac:dyDescent="0.4">
      <c r="B68" s="65"/>
      <c r="C68" s="66"/>
      <c r="D68" s="67"/>
      <c r="E68" s="74">
        <v>44355</v>
      </c>
      <c r="F68" s="75">
        <v>44368</v>
      </c>
      <c r="G68" s="22">
        <f t="shared" si="11"/>
        <v>14</v>
      </c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</row>
  </sheetData>
  <mergeCells count="11">
    <mergeCell ref="E2:F2"/>
    <mergeCell ref="H4:N4"/>
    <mergeCell ref="O4:U4"/>
    <mergeCell ref="V4:AB4"/>
    <mergeCell ref="AC4:AI4"/>
    <mergeCell ref="E3:F3"/>
    <mergeCell ref="I1:Z1"/>
    <mergeCell ref="AJ4:AP4"/>
    <mergeCell ref="AQ4:AW4"/>
    <mergeCell ref="AX4:BD4"/>
    <mergeCell ref="BE4:BK4"/>
  </mergeCells>
  <phoneticPr fontId="17" type="noConversion"/>
  <conditionalFormatting sqref="D7:D57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R58:BK58 H7:BK57">
    <cfRule type="expression" dxfId="14" priority="59">
      <formula>AND(task_start&lt;=H$5,ROUNDDOWN((task_end-task_start+1)*task_progress,0)+task_start-1&gt;=H$5)</formula>
    </cfRule>
    <cfRule type="expression" dxfId="13" priority="60" stopIfTrue="1">
      <formula>AND(task_end&gt;=H$5,task_start&lt;H$5+1)</formula>
    </cfRule>
  </conditionalFormatting>
  <conditionalFormatting sqref="R58:BK58 H5:BK57">
    <cfRule type="expression" dxfId="12" priority="61">
      <formula>AND(today&gt;=H$5,today&lt;H$5+1)</formula>
    </cfRule>
  </conditionalFormatting>
  <conditionalFormatting sqref="C49:C50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{9159EC71-F792-47B9-815A-01C3577A2254}</x14:id>
        </ext>
      </extLst>
    </cfRule>
  </conditionalFormatting>
  <conditionalFormatting sqref="C51:C53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{AC20D0FE-3101-499F-BFA2-43CD85B77E08}</x14:id>
        </ext>
      </extLst>
    </cfRule>
  </conditionalFormatting>
  <conditionalFormatting sqref="D58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{571B6994-1568-4520-A083-2628D17C2A15}</x14:id>
        </ext>
      </extLst>
    </cfRule>
  </conditionalFormatting>
  <conditionalFormatting sqref="D59:D60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{55AEB4F6-F47A-4015-B043-A5D1CE274706}</x14:id>
        </ext>
      </extLst>
    </cfRule>
  </conditionalFormatting>
  <conditionalFormatting sqref="D61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{8798FB1D-5210-4420-80F3-D27CAD42E34C}</x14:id>
        </ext>
      </extLst>
    </cfRule>
  </conditionalFormatting>
  <conditionalFormatting sqref="H58:O58">
    <cfRule type="expression" dxfId="11" priority="23">
      <formula>AND(task_start&lt;=H$5,ROUNDDOWN((task_end-task_start+1)*task_progress,0)+task_start-1&gt;=H$5)</formula>
    </cfRule>
    <cfRule type="expression" dxfId="10" priority="24" stopIfTrue="1">
      <formula>AND(task_end&gt;=H$5,task_start&lt;H$5+1)</formula>
    </cfRule>
  </conditionalFormatting>
  <conditionalFormatting sqref="H58:O58">
    <cfRule type="expression" dxfId="9" priority="25">
      <formula>AND(today&gt;=H$5,today&lt;H$5+1)</formula>
    </cfRule>
  </conditionalFormatting>
  <conditionalFormatting sqref="P58:Q58">
    <cfRule type="expression" dxfId="8" priority="20">
      <formula>AND(task_start&lt;=P$5,ROUNDDOWN((task_end-task_start+1)*task_progress,0)+task_start-1&gt;=P$5)</formula>
    </cfRule>
    <cfRule type="expression" dxfId="7" priority="21" stopIfTrue="1">
      <formula>AND(task_end&gt;=P$5,task_start&lt;P$5+1)</formula>
    </cfRule>
  </conditionalFormatting>
  <conditionalFormatting sqref="P58:Q58">
    <cfRule type="expression" dxfId="6" priority="22">
      <formula>AND(today&gt;=P$5,today&lt;P$5+1)</formula>
    </cfRule>
  </conditionalFormatting>
  <conditionalFormatting sqref="H59:BK66">
    <cfRule type="expression" dxfId="5" priority="17">
      <formula>AND(task_start&lt;=H$5,ROUNDDOWN((task_end-task_start+1)*task_progress,0)+task_start-1&gt;=H$5)</formula>
    </cfRule>
    <cfRule type="expression" dxfId="4" priority="18" stopIfTrue="1">
      <formula>AND(task_end&gt;=H$5,task_start&lt;H$5+1)</formula>
    </cfRule>
  </conditionalFormatting>
  <conditionalFormatting sqref="H59:BK66">
    <cfRule type="expression" dxfId="3" priority="19">
      <formula>AND(today&gt;=H$5,today&lt;H$5+1)</formula>
    </cfRule>
  </conditionalFormatting>
  <conditionalFormatting sqref="D62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{01AABD4D-0677-472F-9C74-D1535D22ACD7}</x14:id>
        </ext>
      </extLst>
    </cfRule>
  </conditionalFormatting>
  <conditionalFormatting sqref="D63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{F51064D6-E556-4637-B912-B46D4F2B222C}</x14:id>
        </ext>
      </extLst>
    </cfRule>
  </conditionalFormatting>
  <conditionalFormatting sqref="D64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{D3534E40-E803-49E7-94C6-8F6CD5A47F54}</x14:id>
        </ext>
      </extLst>
    </cfRule>
  </conditionalFormatting>
  <conditionalFormatting sqref="D65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{0FF58EB2-DA28-470D-BD04-8D58B47B1DAF}</x14:id>
        </ext>
      </extLst>
    </cfRule>
  </conditionalFormatting>
  <conditionalFormatting sqref="D66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{085840B5-1778-477E-A702-3672679AE437}</x14:id>
        </ext>
      </extLst>
    </cfRule>
  </conditionalFormatting>
  <conditionalFormatting sqref="D67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{130889E7-3B4E-4BA9-8B48-0477CCA82F25}</x14:id>
        </ext>
      </extLst>
    </cfRule>
  </conditionalFormatting>
  <conditionalFormatting sqref="D68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{27D9C96A-677F-432F-82CD-30FCC1CB376F}</x14:id>
        </ext>
      </extLst>
    </cfRule>
  </conditionalFormatting>
  <conditionalFormatting sqref="H67:BK68">
    <cfRule type="expression" dxfId="2" priority="1">
      <formula>AND(task_start&lt;=H$5,ROUNDDOWN((task_end-task_start+1)*task_progress,0)+task_start-1&gt;=H$5)</formula>
    </cfRule>
    <cfRule type="expression" dxfId="1" priority="2" stopIfTrue="1">
      <formula>AND(task_end&gt;=H$5,task_start&lt;H$5+1)</formula>
    </cfRule>
  </conditionalFormatting>
  <conditionalFormatting sqref="H67:BK68">
    <cfRule type="expression" dxfId="0" priority="3">
      <formula>AND(today&gt;=H$5,today&lt;H$5+1)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D7:D57</xm:sqref>
        </x14:conditionalFormatting>
        <x14:conditionalFormatting xmlns:xm="http://schemas.microsoft.com/office/excel/2006/main">
          <x14:cfRule type="dataBar" id="{9159EC71-F792-47B9-815A-01C3577A22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C49:C50</xm:sqref>
        </x14:conditionalFormatting>
        <x14:conditionalFormatting xmlns:xm="http://schemas.microsoft.com/office/excel/2006/main">
          <x14:cfRule type="dataBar" id="{AC20D0FE-3101-499F-BFA2-43CD85B77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C51:C53</xm:sqref>
        </x14:conditionalFormatting>
        <x14:conditionalFormatting xmlns:xm="http://schemas.microsoft.com/office/excel/2006/main">
          <x14:cfRule type="dataBar" id="{571B6994-1568-4520-A083-2628D17C2A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55AEB4F6-F47A-4015-B043-A5D1CE2747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D59:D60</xm:sqref>
        </x14:conditionalFormatting>
        <x14:conditionalFormatting xmlns:xm="http://schemas.microsoft.com/office/excel/2006/main">
          <x14:cfRule type="dataBar" id="{8798FB1D-5210-4420-80F3-D27CAD42E3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01AABD4D-0677-472F-9C74-D1535D22AC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F51064D6-E556-4637-B912-B46D4F2B22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D3534E40-E803-49E7-94C6-8F6CD5A4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0FF58EB2-DA28-470D-BD04-8D58B47B1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085840B5-1778-477E-A702-3672679AE4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130889E7-3B4E-4BA9-8B48-0477CCA82F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27D9C96A-677F-432F-82CD-30FCC1CB3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ECB965BAAE04B806038A495568240" ma:contentTypeVersion="10" ma:contentTypeDescription="Create a new document." ma:contentTypeScope="" ma:versionID="26160d526c35edf7fd42bb7691b9cec9">
  <xsd:schema xmlns:xsd="http://www.w3.org/2001/XMLSchema" xmlns:xs="http://www.w3.org/2001/XMLSchema" xmlns:p="http://schemas.microsoft.com/office/2006/metadata/properties" xmlns:ns2="e928522c-edad-40ac-b7cc-c111df4e3be0" xmlns:ns3="a4c9d425-9ca3-48b6-b72d-7c132075b858" targetNamespace="http://schemas.microsoft.com/office/2006/metadata/properties" ma:root="true" ma:fieldsID="b4b2dc22a0fab5242d4b56eb8612802e" ns2:_="" ns3:_="">
    <xsd:import namespace="e928522c-edad-40ac-b7cc-c111df4e3be0"/>
    <xsd:import namespace="a4c9d425-9ca3-48b6-b72d-7c132075b8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28522c-edad-40ac-b7cc-c111df4e3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9d425-9ca3-48b6-b72d-7c132075b85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24A4EF-A01D-4B0E-BACE-2B234C964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28522c-edad-40ac-b7cc-c111df4e3be0"/>
    <ds:schemaRef ds:uri="a4c9d425-9ca3-48b6-b72d-7c132075b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F19D4-0DA3-465E-A79C-F5342B35E2D7}">
  <ds:schemaRefs>
    <ds:schemaRef ds:uri="a4c9d425-9ca3-48b6-b72d-7c132075b858"/>
    <ds:schemaRef ds:uri="http://schemas.microsoft.com/office/2006/documentManagement/types"/>
    <ds:schemaRef ds:uri="e928522c-edad-40ac-b7cc-c111df4e3be0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72004C-6885-41D7-BCF5-6C465EA91F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Gantt chart</vt:lpstr>
      <vt:lpstr>'Gantt chart'!Print_Area</vt:lpstr>
      <vt:lpstr>'Gantt chart'!Print_Titles</vt:lpstr>
      <vt:lpstr>'Gantt chart'!task_end</vt:lpstr>
      <vt:lpstr>'Gantt chart'!task_progress</vt:lpstr>
      <vt:lpstr>'Gantt chart'!task_start</vt:lpstr>
      <vt:lpstr>'Gantt chart'!today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黄 淞钰</dc:creator>
  <cp:keywords/>
  <dc:description>© 2018-2019 Vertex42 LLC. All Rights Reserved.</dc:description>
  <cp:lastModifiedBy>黄 淞钰</cp:lastModifiedBy>
  <cp:revision/>
  <dcterms:created xsi:type="dcterms:W3CDTF">2017-01-09T18:01:51Z</dcterms:created>
  <dcterms:modified xsi:type="dcterms:W3CDTF">2021-07-06T05:12:54Z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0x010100ACCECB965BAAE04B806038A495568240</vt:lpwstr>
  </property>
</Properties>
</file>