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Tag generation full OTP" sheetId="4" r:id="rId1"/>
    <sheet name="Tag decoding full OTP" sheetId="5" r:id="rId2"/>
  </sheets>
  <calcPr calcId="145621"/>
</workbook>
</file>

<file path=xl/calcChain.xml><?xml version="1.0" encoding="utf-8"?>
<calcChain xmlns="http://schemas.openxmlformats.org/spreadsheetml/2006/main">
  <c r="F3" i="5" l="1"/>
  <c r="C8" i="5" s="1"/>
  <c r="P3" i="5"/>
  <c r="F4" i="5"/>
  <c r="P4" i="5" s="1"/>
  <c r="C5" i="5"/>
  <c r="F5" i="5"/>
  <c r="P5" i="5" s="1"/>
  <c r="F6" i="5"/>
  <c r="P6" i="5"/>
  <c r="F7" i="5"/>
  <c r="P7" i="5" s="1"/>
  <c r="F8" i="5"/>
  <c r="P8" i="5"/>
  <c r="F9" i="5"/>
  <c r="P9" i="5" s="1"/>
  <c r="F10" i="5"/>
  <c r="P10" i="5"/>
  <c r="F11" i="5"/>
  <c r="G11" i="5" s="1"/>
  <c r="H11" i="5"/>
  <c r="I11" i="5"/>
  <c r="J11" i="5"/>
  <c r="L11" i="5"/>
  <c r="M11" i="5"/>
  <c r="N11" i="5"/>
  <c r="F12" i="5"/>
  <c r="H12" i="5" s="1"/>
  <c r="G12" i="5"/>
  <c r="J12" i="5"/>
  <c r="K12" i="5"/>
  <c r="N12" i="5"/>
  <c r="F13" i="5"/>
  <c r="G13" i="5" s="1"/>
  <c r="H13" i="5"/>
  <c r="I13" i="5"/>
  <c r="J13" i="5"/>
  <c r="L13" i="5"/>
  <c r="M13" i="5"/>
  <c r="N13" i="5"/>
  <c r="F14" i="5"/>
  <c r="H14" i="5" s="1"/>
  <c r="G14" i="5"/>
  <c r="J14" i="5"/>
  <c r="K14" i="5"/>
  <c r="N14" i="5"/>
  <c r="F15" i="5"/>
  <c r="G15" i="5" s="1"/>
  <c r="H15" i="5"/>
  <c r="I15" i="5"/>
  <c r="J15" i="5"/>
  <c r="L15" i="5"/>
  <c r="M15" i="5"/>
  <c r="N15" i="5"/>
  <c r="F16" i="5"/>
  <c r="H16" i="5" s="1"/>
  <c r="G16" i="5"/>
  <c r="J16" i="5"/>
  <c r="K16" i="5"/>
  <c r="N16" i="5"/>
  <c r="F17" i="5"/>
  <c r="G17" i="5" s="1"/>
  <c r="H17" i="5"/>
  <c r="I17" i="5"/>
  <c r="J17" i="5"/>
  <c r="L17" i="5"/>
  <c r="M17" i="5"/>
  <c r="N17" i="5"/>
  <c r="F18" i="5"/>
  <c r="H18" i="5" s="1"/>
  <c r="G18" i="5"/>
  <c r="J18" i="5"/>
  <c r="K18" i="5"/>
  <c r="N18" i="5"/>
  <c r="F19" i="5"/>
  <c r="G19" i="5" s="1"/>
  <c r="H19" i="5"/>
  <c r="I19" i="5"/>
  <c r="J19" i="5"/>
  <c r="L19" i="5"/>
  <c r="M19" i="5"/>
  <c r="N19" i="5"/>
  <c r="F20" i="5"/>
  <c r="H20" i="5" s="1"/>
  <c r="G20" i="5"/>
  <c r="J20" i="5"/>
  <c r="K20" i="5"/>
  <c r="N20" i="5"/>
  <c r="F21" i="5"/>
  <c r="G21" i="5" s="1"/>
  <c r="H21" i="5"/>
  <c r="I21" i="5"/>
  <c r="J21" i="5"/>
  <c r="L21" i="5"/>
  <c r="M21" i="5"/>
  <c r="N21" i="5"/>
  <c r="F22" i="5"/>
  <c r="H22" i="5" s="1"/>
  <c r="G22" i="5"/>
  <c r="K22" i="5"/>
  <c r="F23" i="5"/>
  <c r="G23" i="5" s="1"/>
  <c r="H23" i="5"/>
  <c r="I23" i="5"/>
  <c r="J23" i="5"/>
  <c r="L23" i="5"/>
  <c r="M23" i="5"/>
  <c r="N23" i="5"/>
  <c r="F24" i="5"/>
  <c r="H24" i="5" s="1"/>
  <c r="G24" i="5"/>
  <c r="K24" i="5"/>
  <c r="F25" i="5"/>
  <c r="G25" i="5" s="1"/>
  <c r="H25" i="5"/>
  <c r="I25" i="5"/>
  <c r="J25" i="5"/>
  <c r="L25" i="5"/>
  <c r="M25" i="5"/>
  <c r="N25" i="5"/>
  <c r="F26" i="5"/>
  <c r="H26" i="5" s="1"/>
  <c r="G26" i="5"/>
  <c r="K26" i="5"/>
  <c r="N26" i="5"/>
  <c r="F27" i="5"/>
  <c r="G27" i="5" s="1"/>
  <c r="H27" i="5"/>
  <c r="I27" i="5"/>
  <c r="J27" i="5"/>
  <c r="L27" i="5"/>
  <c r="M27" i="5"/>
  <c r="N27" i="5"/>
  <c r="F28" i="5"/>
  <c r="H28" i="5" s="1"/>
  <c r="G28" i="5"/>
  <c r="J28" i="5"/>
  <c r="K28" i="5"/>
  <c r="N28" i="5"/>
  <c r="F29" i="5"/>
  <c r="G29" i="5" s="1"/>
  <c r="H29" i="5"/>
  <c r="I29" i="5"/>
  <c r="J29" i="5"/>
  <c r="L29" i="5"/>
  <c r="M29" i="5"/>
  <c r="N29" i="5"/>
  <c r="F30" i="5"/>
  <c r="H30" i="5" s="1"/>
  <c r="G30" i="5"/>
  <c r="K30" i="5"/>
  <c r="F31" i="5"/>
  <c r="G31" i="5" s="1"/>
  <c r="H31" i="5"/>
  <c r="I31" i="5"/>
  <c r="J31" i="5"/>
  <c r="L31" i="5"/>
  <c r="M31" i="5"/>
  <c r="N31" i="5"/>
  <c r="F32" i="5"/>
  <c r="H32" i="5" s="1"/>
  <c r="G32" i="5"/>
  <c r="K32" i="5"/>
  <c r="F33" i="5"/>
  <c r="G33" i="5" s="1"/>
  <c r="H33" i="5"/>
  <c r="I33" i="5"/>
  <c r="J33" i="5"/>
  <c r="L33" i="5"/>
  <c r="M33" i="5"/>
  <c r="N33" i="5"/>
  <c r="F34" i="5"/>
  <c r="H34" i="5" s="1"/>
  <c r="G34" i="5"/>
  <c r="K34" i="5"/>
  <c r="F35" i="5"/>
  <c r="G35" i="5" s="1"/>
  <c r="H35" i="5"/>
  <c r="I35" i="5"/>
  <c r="J35" i="5"/>
  <c r="L35" i="5"/>
  <c r="M35" i="5"/>
  <c r="N35" i="5"/>
  <c r="F36" i="5"/>
  <c r="H36" i="5" s="1"/>
  <c r="G36" i="5"/>
  <c r="K36" i="5"/>
  <c r="F37" i="5"/>
  <c r="G37" i="5" s="1"/>
  <c r="H37" i="5"/>
  <c r="I37" i="5"/>
  <c r="J37" i="5"/>
  <c r="L37" i="5"/>
  <c r="M37" i="5"/>
  <c r="N37" i="5"/>
  <c r="J3" i="4"/>
  <c r="J40" i="4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P25" i="5" l="1"/>
  <c r="P33" i="5"/>
  <c r="P35" i="5"/>
  <c r="P21" i="5"/>
  <c r="P27" i="5"/>
  <c r="N36" i="5"/>
  <c r="J36" i="5"/>
  <c r="P36" i="5" s="1"/>
  <c r="N34" i="5"/>
  <c r="J34" i="5"/>
  <c r="N30" i="5"/>
  <c r="J30" i="5"/>
  <c r="J26" i="5"/>
  <c r="N22" i="5"/>
  <c r="J22" i="5"/>
  <c r="K37" i="5"/>
  <c r="P37" i="5" s="1"/>
  <c r="M36" i="5"/>
  <c r="I36" i="5"/>
  <c r="K35" i="5"/>
  <c r="M34" i="5"/>
  <c r="I34" i="5"/>
  <c r="P34" i="5" s="1"/>
  <c r="K33" i="5"/>
  <c r="M32" i="5"/>
  <c r="I32" i="5"/>
  <c r="P32" i="5" s="1"/>
  <c r="K31" i="5"/>
  <c r="P31" i="5" s="1"/>
  <c r="M30" i="5"/>
  <c r="I30" i="5"/>
  <c r="P30" i="5" s="1"/>
  <c r="K29" i="5"/>
  <c r="P29" i="5" s="1"/>
  <c r="M28" i="5"/>
  <c r="I28" i="5"/>
  <c r="K27" i="5"/>
  <c r="M26" i="5"/>
  <c r="I26" i="5"/>
  <c r="P26" i="5" s="1"/>
  <c r="K25" i="5"/>
  <c r="M24" i="5"/>
  <c r="I24" i="5"/>
  <c r="P24" i="5" s="1"/>
  <c r="K23" i="5"/>
  <c r="P23" i="5" s="1"/>
  <c r="M22" i="5"/>
  <c r="I22" i="5"/>
  <c r="P22" i="5" s="1"/>
  <c r="K21" i="5"/>
  <c r="M20" i="5"/>
  <c r="P20" i="5" s="1"/>
  <c r="I20" i="5"/>
  <c r="K19" i="5"/>
  <c r="P19" i="5" s="1"/>
  <c r="M18" i="5"/>
  <c r="I18" i="5"/>
  <c r="P18" i="5" s="1"/>
  <c r="K17" i="5"/>
  <c r="P17" i="5" s="1"/>
  <c r="M16" i="5"/>
  <c r="I16" i="5"/>
  <c r="P16" i="5" s="1"/>
  <c r="K15" i="5"/>
  <c r="P15" i="5" s="1"/>
  <c r="M14" i="5"/>
  <c r="I14" i="5"/>
  <c r="P14" i="5" s="1"/>
  <c r="K13" i="5"/>
  <c r="P13" i="5" s="1"/>
  <c r="M12" i="5"/>
  <c r="I12" i="5"/>
  <c r="K11" i="5"/>
  <c r="P11" i="5" s="1"/>
  <c r="N32" i="5"/>
  <c r="J32" i="5"/>
  <c r="N24" i="5"/>
  <c r="J24" i="5"/>
  <c r="L36" i="5"/>
  <c r="L34" i="5"/>
  <c r="L32" i="5"/>
  <c r="L30" i="5"/>
  <c r="L28" i="5"/>
  <c r="P28" i="5" s="1"/>
  <c r="L26" i="5"/>
  <c r="L24" i="5"/>
  <c r="L22" i="5"/>
  <c r="L20" i="5"/>
  <c r="L18" i="5"/>
  <c r="L16" i="5"/>
  <c r="L14" i="5"/>
  <c r="L12" i="5"/>
  <c r="P12" i="5" s="1"/>
</calcChain>
</file>

<file path=xl/sharedStrings.xml><?xml version="1.0" encoding="utf-8"?>
<sst xmlns="http://schemas.openxmlformats.org/spreadsheetml/2006/main" count="150" uniqueCount="48">
  <si>
    <t>This sheet is made for tags starting at address 00h!</t>
  </si>
  <si>
    <t>Setup tag</t>
  </si>
  <si>
    <t>22</t>
  </si>
  <si>
    <t>21</t>
  </si>
  <si>
    <t>20</t>
  </si>
  <si>
    <t>1F</t>
  </si>
  <si>
    <t>1E</t>
  </si>
  <si>
    <t>1D</t>
  </si>
  <si>
    <t>1C</t>
  </si>
  <si>
    <t>1B</t>
  </si>
  <si>
    <t>1A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</si>
  <si>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</si>
  <si>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</si>
  <si>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</si>
  <si>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</si>
  <si>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</si>
  <si>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</si>
  <si>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</si>
  <si>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</si>
  <si>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</si>
  <si>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</si>
  <si>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0F</t>
  </si>
  <si>
    <t>0E</t>
  </si>
  <si>
    <t>0D</t>
  </si>
  <si>
    <t>0C</t>
  </si>
  <si>
    <t>0B</t>
  </si>
  <si>
    <t>0A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</si>
  <si>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</si>
  <si>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</si>
  <si>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</si>
  <si>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</si>
  <si>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</si>
  <si>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</si>
  <si>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</si>
  <si>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</si>
  <si>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</si>
  <si>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00</t>
  </si>
  <si>
    <t>Hex</t>
  </si>
  <si>
    <r>
      <t xml:space="preserve">Bin         </t>
    </r>
    <r>
      <rPr>
        <sz val="6"/>
        <color theme="1"/>
        <rFont val="Calibri"/>
        <family val="2"/>
        <scheme val="minor"/>
      </rPr>
      <t>LSB</t>
    </r>
  </si>
  <si>
    <t>Production setting 41350</t>
  </si>
  <si>
    <t>ADDR(HEX)</t>
  </si>
  <si>
    <t>0</t>
  </si>
  <si>
    <t>Does table of hexadecimal values match tag?</t>
  </si>
  <si>
    <t>Is tag length correct?</t>
  </si>
  <si>
    <t>00000000000000000000E000000014081400000000000A000000002188256ED2000A10</t>
  </si>
  <si>
    <t>Enter tag here:</t>
  </si>
  <si>
    <t>Do the bits match the hexadecimal values?</t>
  </si>
  <si>
    <t>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</si>
</sst>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3">
    <xf numFmtId="0" fontId="0" fillId="0" borderId="0" xfId="0"/>
    <xf numFmtId="0" fontId="3" fillId="0" borderId="0" xfId="0" applyFont="1"/>
    <xf numFmtId="0" fontId="2" fillId="3" borderId="2" xfId="2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49" fontId="0" fillId="0" borderId="3" xfId="0" applyNumberFormat="1" applyFill="1" applyBorder="1" applyAlignment="1">
      <alignment horizontal="center" vertical="top"/>
    </xf>
    <xf numFmtId="0" fontId="0" fillId="0" borderId="7" xfId="0" applyBorder="1"/>
    <xf numFmtId="0" fontId="0" fillId="0" borderId="0" xfId="0" applyFill="1" applyBorder="1"/>
    <xf numFmtId="0" fontId="0" fillId="0" borderId="0" xfId="0" applyBorder="1"/>
    <xf numFmtId="0" fontId="0" fillId="4" borderId="8" xfId="0" applyFill="1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4" fillId="4" borderId="0" xfId="0" applyFont="1" applyFill="1" applyBorder="1"/>
    <xf numFmtId="0" fontId="4" fillId="4" borderId="8" xfId="0" applyFont="1" applyFill="1" applyBorder="1"/>
    <xf numFmtId="0" fontId="0" fillId="0" borderId="8" xfId="0" applyFill="1" applyBorder="1"/>
    <xf numFmtId="0" fontId="0" fillId="4" borderId="5" xfId="0" applyFill="1" applyBorder="1"/>
    <xf numFmtId="0" fontId="0" fillId="4" borderId="4" xfId="0" applyFill="1" applyBorder="1"/>
    <xf numFmtId="0" fontId="4" fillId="0" borderId="0" xfId="0" applyFont="1" applyFill="1" applyBorder="1"/>
    <xf numFmtId="49" fontId="0" fillId="0" borderId="3" xfId="0" applyNumberForma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49" fontId="7" fillId="0" borderId="1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0" fontId="2" fillId="0" borderId="0" xfId="2" applyFill="1" applyBorder="1" applyAlignment="1">
      <alignment horizontal="left"/>
    </xf>
    <xf numFmtId="0" fontId="2" fillId="3" borderId="2" xfId="2"/>
    <xf numFmtId="0" fontId="5" fillId="0" borderId="7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2" fillId="3" borderId="2" xfId="2" applyAlignment="1">
      <alignment horizontal="left"/>
    </xf>
    <xf numFmtId="49" fontId="1" fillId="2" borderId="1" xfId="1" applyNumberFormat="1"/>
    <xf numFmtId="0" fontId="3" fillId="0" borderId="0" xfId="0" applyFont="1" applyAlignment="1">
      <alignment horizontal="right"/>
    </xf>
    <xf numFmtId="49" fontId="7" fillId="0" borderId="3" xfId="0" applyNumberFormat="1" applyFont="1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C19" sqref="C19"/>
    </sheetView>
  </sheetViews>
  <sheetFormatPr defaultRowHeight="15" x14ac:dyDescent="0.25"/>
  <cols>
    <col min="1" max="1" width="11" bestFit="1" customWidth="1"/>
    <col min="2" max="9" width="2" bestFit="1" customWidth="1"/>
    <col min="11" max="11" width="63.42578125" customWidth="1"/>
  </cols>
  <sheetData>
    <row r="1" spans="1:10" x14ac:dyDescent="0.25">
      <c r="A1" s="31" t="s">
        <v>40</v>
      </c>
      <c r="B1" s="30" t="s">
        <v>39</v>
      </c>
      <c r="C1" s="29"/>
      <c r="D1" s="29"/>
      <c r="E1" s="29"/>
      <c r="F1" s="29"/>
      <c r="G1" s="29"/>
      <c r="H1" s="29"/>
      <c r="I1" s="29"/>
      <c r="J1" s="28"/>
    </row>
    <row r="2" spans="1:10" x14ac:dyDescent="0.25">
      <c r="A2" s="27"/>
      <c r="B2" s="26" t="s">
        <v>38</v>
      </c>
      <c r="C2" s="25"/>
      <c r="D2" s="25"/>
      <c r="E2" s="25"/>
      <c r="F2" s="25"/>
      <c r="G2" s="25"/>
      <c r="H2" s="25"/>
      <c r="I2" s="24"/>
      <c r="J2" s="23" t="s">
        <v>37</v>
      </c>
    </row>
    <row r="3" spans="1:10" x14ac:dyDescent="0.25">
      <c r="A3" s="21" t="s">
        <v>36</v>
      </c>
      <c r="B3" s="12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4">
        <v>0</v>
      </c>
      <c r="J3" s="22" t="str">
        <f>BIN2HEX(CONCATENATE(VALUE(B3),VALUE(C3),VALUE(D3),VALUE(E3),VALUE(F3),VALUE(G3),VALUE(H3),VALUE(I3)),2)</f>
        <v>00</v>
      </c>
    </row>
    <row r="4" spans="1:10" x14ac:dyDescent="0.25">
      <c r="A4" s="21" t="s">
        <v>35</v>
      </c>
      <c r="B4" s="12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4">
        <v>0</v>
      </c>
      <c r="J4" s="22" t="str">
        <f>BIN2HEX(CONCATENATE(VALUE(B4),VALUE(C4),VALUE(D4),VALUE(E4),VALUE(F4),VALUE(G4),VALUE(H4),VALUE(I4)),2)</f>
        <v>00</v>
      </c>
    </row>
    <row r="5" spans="1:10" x14ac:dyDescent="0.25">
      <c r="A5" s="21" t="s">
        <v>34</v>
      </c>
      <c r="B5" s="12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4">
        <v>0</v>
      </c>
      <c r="J5" s="22" t="str">
        <f>BIN2HEX(CONCATENATE(VALUE(B5),VALUE(C5),VALUE(D5),VALUE(E5),VALUE(F5),VALUE(G5),VALUE(H5),VALUE(I5)),2)</f>
        <v>00</v>
      </c>
    </row>
    <row r="6" spans="1:10" x14ac:dyDescent="0.25">
      <c r="A6" s="21" t="s">
        <v>33</v>
      </c>
      <c r="B6" s="12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4">
        <v>0</v>
      </c>
      <c r="J6" s="22" t="str">
        <f>BIN2HEX(CONCATENATE(VALUE(B6),VALUE(C6),VALUE(D6),VALUE(E6),VALUE(F6),VALUE(G6),VALUE(H6),VALUE(I6)),2)</f>
        <v>00</v>
      </c>
    </row>
    <row r="7" spans="1:10" x14ac:dyDescent="0.25">
      <c r="A7" s="21" t="s">
        <v>32</v>
      </c>
      <c r="B7" s="12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4">
        <v>0</v>
      </c>
      <c r="J7" s="22" t="str">
        <f>BIN2HEX(CONCATENATE(VALUE(B7),VALUE(C7),VALUE(D7),VALUE(E7),VALUE(F7),VALUE(G7),VALUE(H7),VALUE(I7)),2)</f>
        <v>00</v>
      </c>
    </row>
    <row r="8" spans="1:10" x14ac:dyDescent="0.25">
      <c r="A8" s="21" t="s">
        <v>31</v>
      </c>
      <c r="B8" s="12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4">
        <v>0</v>
      </c>
      <c r="J8" s="22" t="str">
        <f>BIN2HEX(CONCATENATE(VALUE(B8),VALUE(C8),VALUE(D8),VALUE(E8),VALUE(F8),VALUE(G8),VALUE(H8),VALUE(I8)),2)</f>
        <v>00</v>
      </c>
    </row>
    <row r="9" spans="1:10" x14ac:dyDescent="0.25">
      <c r="A9" s="21" t="s">
        <v>30</v>
      </c>
      <c r="B9" s="12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4">
        <v>0</v>
      </c>
      <c r="J9" s="22" t="str">
        <f>BIN2HEX(CONCATENATE(VALUE(B9),VALUE(C9),VALUE(D9),VALUE(E9),VALUE(F9),VALUE(G9),VALUE(H9),VALUE(I9)),2)</f>
        <v>00</v>
      </c>
    </row>
    <row r="10" spans="1:10" x14ac:dyDescent="0.25">
      <c r="A10" s="21" t="s">
        <v>29</v>
      </c>
      <c r="B10" s="16">
        <v>0</v>
      </c>
      <c r="C10" s="15">
        <v>0</v>
      </c>
      <c r="D10" s="15">
        <v>0</v>
      </c>
      <c r="E10" s="15">
        <v>0</v>
      </c>
      <c r="F10" s="15">
        <v>0</v>
      </c>
      <c r="G10" s="5">
        <v>0</v>
      </c>
      <c r="H10" s="5">
        <v>0</v>
      </c>
      <c r="I10" s="4">
        <v>0</v>
      </c>
      <c r="J10" s="22" t="str">
        <f>BIN2HEX(CONCATENATE(VALUE(B10),VALUE(C10),VALUE(D10),VALUE(E10),VALUE(F10),VALUE(G10),VALUE(H10),VALUE(I10)),2)</f>
        <v>00</v>
      </c>
    </row>
    <row r="11" spans="1:10" x14ac:dyDescent="0.25">
      <c r="A11" s="21" t="s">
        <v>28</v>
      </c>
      <c r="B11" s="12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4">
        <v>0</v>
      </c>
      <c r="J11" s="3" t="str">
        <f>BIN2HEX(CONCATENATE(VALUE(B11),VALUE(C11),VALUE(D11),VALUE(E11),VALUE(F11),VALUE(G11),VALUE(H11),VALUE(I11)),2)</f>
        <v>00</v>
      </c>
    </row>
    <row r="12" spans="1:10" x14ac:dyDescent="0.25">
      <c r="A12" s="21" t="s">
        <v>27</v>
      </c>
      <c r="B12" s="14">
        <v>0</v>
      </c>
      <c r="C12" s="10">
        <v>0</v>
      </c>
      <c r="D12" s="10">
        <v>0</v>
      </c>
      <c r="E12" s="20">
        <v>0</v>
      </c>
      <c r="F12" s="20">
        <v>0</v>
      </c>
      <c r="G12" s="20">
        <v>0</v>
      </c>
      <c r="H12" s="20">
        <v>0</v>
      </c>
      <c r="I12" s="8">
        <v>0</v>
      </c>
      <c r="J12" s="13" t="str">
        <f>BIN2HEX(CONCATENATE(VALUE(B12),VALUE(C12),VALUE(D12),VALUE(E12),VALUE(F12),VALUE(G12),VALUE(H12),VALUE(I12)),2)</f>
        <v>00</v>
      </c>
    </row>
    <row r="13" spans="1:10" x14ac:dyDescent="0.25">
      <c r="A13" s="7" t="s">
        <v>26</v>
      </c>
      <c r="B13" s="12">
        <v>1</v>
      </c>
      <c r="C13" s="5">
        <v>1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19">
        <v>0</v>
      </c>
      <c r="J13" s="3" t="str">
        <f>BIN2HEX(CONCATENATE(VALUE(B13),VALUE(C13),VALUE(D13),VALUE(E13),VALUE(F13),VALUE(G13),VALUE(H13),VALUE(I13)),2)</f>
        <v>E0</v>
      </c>
    </row>
    <row r="14" spans="1:10" x14ac:dyDescent="0.25">
      <c r="A14" s="7" t="s">
        <v>25</v>
      </c>
      <c r="B14" s="14">
        <v>0</v>
      </c>
      <c r="C14" s="10">
        <v>0</v>
      </c>
      <c r="D14" s="10">
        <v>0</v>
      </c>
      <c r="E14" s="9">
        <v>0</v>
      </c>
      <c r="F14" s="9">
        <v>0</v>
      </c>
      <c r="G14" s="9">
        <v>0</v>
      </c>
      <c r="H14" s="9">
        <v>0</v>
      </c>
      <c r="I14" s="8">
        <v>0</v>
      </c>
      <c r="J14" s="13" t="str">
        <f>BIN2HEX(CONCATENATE(VALUE(B14),VALUE(C14),VALUE(D14),VALUE(E14),VALUE(F14),VALUE(G14),VALUE(H14),VALUE(I14)),2)</f>
        <v>00</v>
      </c>
    </row>
    <row r="15" spans="1:10" x14ac:dyDescent="0.25">
      <c r="A15" s="7" t="s">
        <v>24</v>
      </c>
      <c r="B15" s="12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3" t="str">
        <f>BIN2HEX(CONCATENATE(VALUE(B15),VALUE(C15),VALUE(D15),VALUE(E15),VALUE(F15),VALUE(G15),VALUE(H15),VALUE(I15)),2)</f>
        <v>00</v>
      </c>
    </row>
    <row r="16" spans="1:10" x14ac:dyDescent="0.25">
      <c r="A16" s="7" t="s">
        <v>23</v>
      </c>
      <c r="B16" s="14">
        <v>0</v>
      </c>
      <c r="C16" s="10">
        <v>0</v>
      </c>
      <c r="D16" s="10">
        <v>0</v>
      </c>
      <c r="E16" s="9">
        <v>0</v>
      </c>
      <c r="F16" s="9">
        <v>0</v>
      </c>
      <c r="G16" s="9">
        <v>0</v>
      </c>
      <c r="H16" s="9">
        <v>0</v>
      </c>
      <c r="I16" s="8">
        <v>0</v>
      </c>
      <c r="J16" s="13" t="str">
        <f>BIN2HEX(CONCATENATE(VALUE(B16),VALUE(C16),VALUE(D16),VALUE(E16),VALUE(F16),VALUE(G16),VALUE(H16),VALUE(I16)),2)</f>
        <v>00</v>
      </c>
    </row>
    <row r="17" spans="1:10" x14ac:dyDescent="0.25">
      <c r="A17" s="7" t="s">
        <v>22</v>
      </c>
      <c r="B17" s="12">
        <v>0</v>
      </c>
      <c r="C17" s="5">
        <v>0</v>
      </c>
      <c r="D17" s="5">
        <v>0</v>
      </c>
      <c r="E17" s="5">
        <v>1</v>
      </c>
      <c r="F17" s="5">
        <v>0</v>
      </c>
      <c r="G17" s="5">
        <v>1</v>
      </c>
      <c r="H17" s="5">
        <v>0</v>
      </c>
      <c r="I17" s="4">
        <v>0</v>
      </c>
      <c r="J17" s="3" t="str">
        <f>BIN2HEX(CONCATENATE(VALUE(B17),VALUE(C17),VALUE(D17),VALUE(E17),VALUE(F17),VALUE(G17),VALUE(H17),VALUE(I17)),2)</f>
        <v>14</v>
      </c>
    </row>
    <row r="18" spans="1:10" x14ac:dyDescent="0.25">
      <c r="A18" s="7" t="s">
        <v>21</v>
      </c>
      <c r="B18" s="14">
        <v>0</v>
      </c>
      <c r="C18" s="9">
        <v>0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  <c r="I18" s="8">
        <v>0</v>
      </c>
      <c r="J18" s="13" t="str">
        <f>BIN2HEX(CONCATENATE(VALUE(B18),VALUE(C18),VALUE(D18),VALUE(E18),VALUE(F18),VALUE(G18),VALUE(H18),VALUE(I18)),2)</f>
        <v>08</v>
      </c>
    </row>
    <row r="19" spans="1:10" x14ac:dyDescent="0.25">
      <c r="A19" s="7" t="s">
        <v>20</v>
      </c>
      <c r="B19" s="6">
        <v>0</v>
      </c>
      <c r="C19" s="18">
        <v>0</v>
      </c>
      <c r="D19" s="5">
        <v>0</v>
      </c>
      <c r="E19" s="5">
        <v>1</v>
      </c>
      <c r="F19" s="5">
        <v>0</v>
      </c>
      <c r="G19" s="5">
        <v>1</v>
      </c>
      <c r="H19" s="5">
        <v>0</v>
      </c>
      <c r="I19" s="4">
        <v>0</v>
      </c>
      <c r="J19" s="3" t="str">
        <f>BIN2HEX(CONCATENATE(VALUE(B19),VALUE(C19),VALUE(D19),VALUE(E19),VALUE(F19),VALUE(G19),VALUE(H19),VALUE(I19)),2)</f>
        <v>14</v>
      </c>
    </row>
    <row r="20" spans="1:10" x14ac:dyDescent="0.25">
      <c r="A20" s="7" t="s">
        <v>19</v>
      </c>
      <c r="B20" s="14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8">
        <v>0</v>
      </c>
      <c r="J20" s="13" t="str">
        <f>BIN2HEX(CONCATENATE(VALUE(B20),VALUE(C20),VALUE(D20),VALUE(E20),VALUE(F20),VALUE(G20),VALUE(H20),VALUE(I20)),2)</f>
        <v>00</v>
      </c>
    </row>
    <row r="21" spans="1:10" x14ac:dyDescent="0.25">
      <c r="A21" s="7" t="s">
        <v>18</v>
      </c>
      <c r="B21" s="12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4">
        <v>0</v>
      </c>
      <c r="J21" s="3" t="str">
        <f>BIN2HEX(CONCATENATE(VALUE(B21),VALUE(C21),VALUE(D21),VALUE(E21),VALUE(F21),VALUE(G21),VALUE(H21),VALUE(I21)),2)</f>
        <v>00</v>
      </c>
    </row>
    <row r="22" spans="1:10" x14ac:dyDescent="0.25">
      <c r="A22" s="7" t="s">
        <v>17</v>
      </c>
      <c r="B22" s="14">
        <v>0</v>
      </c>
      <c r="C22" s="9">
        <v>0</v>
      </c>
      <c r="D22" s="10">
        <v>0</v>
      </c>
      <c r="E22" s="9">
        <v>0</v>
      </c>
      <c r="F22" s="9">
        <v>0</v>
      </c>
      <c r="G22" s="9">
        <v>0</v>
      </c>
      <c r="H22" s="9">
        <v>0</v>
      </c>
      <c r="I22" s="8">
        <v>0</v>
      </c>
      <c r="J22" s="13" t="str">
        <f>BIN2HEX(CONCATENATE(VALUE(B22),VALUE(C22),VALUE(D22),VALUE(E22),VALUE(F22),VALUE(G22),VALUE(H22),VALUE(I22)),2)</f>
        <v>00</v>
      </c>
    </row>
    <row r="23" spans="1:10" x14ac:dyDescent="0.25">
      <c r="A23" s="7" t="s">
        <v>16</v>
      </c>
      <c r="B23" s="12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4">
        <v>0</v>
      </c>
      <c r="J23" s="3" t="str">
        <f>BIN2HEX(CONCATENATE(VALUE(B23),VALUE(C23),VALUE(D23),VALUE(E23),VALUE(F23),VALUE(G23),VALUE(H23),VALUE(I23)),2)</f>
        <v>00</v>
      </c>
    </row>
    <row r="24" spans="1:10" x14ac:dyDescent="0.25">
      <c r="A24" s="7" t="s">
        <v>15</v>
      </c>
      <c r="B24" s="14">
        <v>0</v>
      </c>
      <c r="C24" s="10">
        <v>0</v>
      </c>
      <c r="D24" s="10">
        <v>0</v>
      </c>
      <c r="E24" s="9">
        <v>0</v>
      </c>
      <c r="F24" s="9">
        <v>0</v>
      </c>
      <c r="G24" s="9">
        <v>0</v>
      </c>
      <c r="H24" s="9">
        <v>0</v>
      </c>
      <c r="I24" s="8">
        <v>0</v>
      </c>
      <c r="J24" s="13" t="str">
        <f>BIN2HEX(CONCATENATE(VALUE(B24),VALUE(C24),VALUE(D24),VALUE(E24),VALUE(F24),VALUE(G24),VALUE(H24),VALUE(I24)),2)</f>
        <v>00</v>
      </c>
    </row>
    <row r="25" spans="1:10" x14ac:dyDescent="0.25">
      <c r="A25" s="7" t="s">
        <v>14</v>
      </c>
      <c r="B25" s="12">
        <v>0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1</v>
      </c>
      <c r="I25" s="4">
        <v>0</v>
      </c>
      <c r="J25" s="3" t="str">
        <f>BIN2HEX(CONCATENATE(VALUE(B25),VALUE(C25),VALUE(D25),VALUE(E25),VALUE(F25),VALUE(G25),VALUE(H25),VALUE(I25)),2)</f>
        <v>0A</v>
      </c>
    </row>
    <row r="26" spans="1:10" x14ac:dyDescent="0.25">
      <c r="A26" s="7" t="s">
        <v>13</v>
      </c>
      <c r="B26" s="17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8">
        <v>0</v>
      </c>
      <c r="J26" s="13" t="str">
        <f>BIN2HEX(CONCATENATE(VALUE(B26),VALUE(C26),VALUE(D26),VALUE(E26),VALUE(F26),VALUE(G26),VALUE(H26),VALUE(I26)),2)</f>
        <v>00</v>
      </c>
    </row>
    <row r="27" spans="1:10" x14ac:dyDescent="0.25">
      <c r="A27" s="7" t="s">
        <v>12</v>
      </c>
      <c r="B27" s="6">
        <v>0</v>
      </c>
      <c r="C27" s="18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4">
        <v>0</v>
      </c>
      <c r="J27" s="3" t="str">
        <f>BIN2HEX(CONCATENATE(VALUE(B27),VALUE(C27),VALUE(D27),VALUE(E27),VALUE(F27),VALUE(G27),VALUE(H27),VALUE(I27)),2)</f>
        <v>00</v>
      </c>
    </row>
    <row r="28" spans="1:10" x14ac:dyDescent="0.25">
      <c r="A28" s="7" t="s">
        <v>11</v>
      </c>
      <c r="B28" s="1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8">
        <v>0</v>
      </c>
      <c r="J28" s="13" t="str">
        <f>BIN2HEX(CONCATENATE(VALUE(B28),VALUE(C28),VALUE(D28),VALUE(E28),VALUE(F28),VALUE(G28),VALUE(H28),VALUE(I28)),2)</f>
        <v>00</v>
      </c>
    </row>
    <row r="29" spans="1:10" x14ac:dyDescent="0.25">
      <c r="A29" s="7" t="s">
        <v>10</v>
      </c>
      <c r="B29" s="16">
        <v>0</v>
      </c>
      <c r="C29" s="15">
        <v>0</v>
      </c>
      <c r="D29" s="15">
        <v>0</v>
      </c>
      <c r="E29" s="5">
        <v>0</v>
      </c>
      <c r="F29" s="5">
        <v>0</v>
      </c>
      <c r="G29" s="5">
        <v>0</v>
      </c>
      <c r="H29" s="5">
        <v>0</v>
      </c>
      <c r="I29" s="4">
        <v>0</v>
      </c>
      <c r="J29" s="3" t="str">
        <f>BIN2HEX(CONCATENATE(VALUE(B29),VALUE(C29),VALUE(D29),VALUE(E29),VALUE(F29),VALUE(G29),VALUE(H29),VALUE(I29)),2)</f>
        <v>00</v>
      </c>
    </row>
    <row r="30" spans="1:10" x14ac:dyDescent="0.25">
      <c r="A30" s="7" t="s">
        <v>9</v>
      </c>
      <c r="B30" s="14">
        <v>0</v>
      </c>
      <c r="C30" s="9">
        <v>0</v>
      </c>
      <c r="D30" s="9">
        <v>1</v>
      </c>
      <c r="E30" s="9">
        <v>0</v>
      </c>
      <c r="F30" s="9">
        <v>0</v>
      </c>
      <c r="G30" s="9">
        <v>0</v>
      </c>
      <c r="H30" s="9">
        <v>0</v>
      </c>
      <c r="I30" s="8">
        <v>1</v>
      </c>
      <c r="J30" s="13" t="str">
        <f>BIN2HEX(CONCATENATE(VALUE(B30),VALUE(C30),VALUE(D30),VALUE(E30),VALUE(F30),VALUE(G30),VALUE(H30),VALUE(I30)),2)</f>
        <v>21</v>
      </c>
    </row>
    <row r="31" spans="1:10" x14ac:dyDescent="0.25">
      <c r="A31" s="7" t="s">
        <v>8</v>
      </c>
      <c r="B31" s="12">
        <v>1</v>
      </c>
      <c r="C31" s="5">
        <v>0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4">
        <v>0</v>
      </c>
      <c r="J31" s="3" t="str">
        <f>BIN2HEX(CONCATENATE(VALUE(B31),VALUE(C31),VALUE(D31),VALUE(E31),VALUE(F31),VALUE(G31),VALUE(H31),VALUE(I31)),2)</f>
        <v>88</v>
      </c>
    </row>
    <row r="32" spans="1:10" x14ac:dyDescent="0.25">
      <c r="A32" s="7" t="s">
        <v>7</v>
      </c>
      <c r="B32" s="11">
        <v>0</v>
      </c>
      <c r="C32" s="9">
        <v>0</v>
      </c>
      <c r="D32" s="9">
        <v>1</v>
      </c>
      <c r="E32" s="9">
        <v>0</v>
      </c>
      <c r="F32" s="15">
        <v>0</v>
      </c>
      <c r="G32" s="9">
        <v>1</v>
      </c>
      <c r="H32" s="9">
        <v>0</v>
      </c>
      <c r="I32" s="8">
        <v>1</v>
      </c>
      <c r="J32" s="13" t="str">
        <f>BIN2HEX(CONCATENATE(VALUE(B32),VALUE(C32),VALUE(D32),VALUE(E32),VALUE(F32),VALUE(G32),VALUE(H32),VALUE(I32)),2)</f>
        <v>25</v>
      </c>
    </row>
    <row r="33" spans="1:11" x14ac:dyDescent="0.25">
      <c r="A33" s="7" t="s">
        <v>6</v>
      </c>
      <c r="B33" s="12">
        <v>0</v>
      </c>
      <c r="C33" s="5">
        <v>1</v>
      </c>
      <c r="D33" s="5">
        <v>1</v>
      </c>
      <c r="E33" s="5">
        <v>0</v>
      </c>
      <c r="F33" s="5">
        <v>1</v>
      </c>
      <c r="G33" s="5">
        <v>1</v>
      </c>
      <c r="H33" s="5">
        <v>1</v>
      </c>
      <c r="I33" s="4">
        <v>0</v>
      </c>
      <c r="J33" s="3" t="str">
        <f>BIN2HEX(CONCATENATE(VALUE(B33),VALUE(C33),VALUE(D33),VALUE(E33),VALUE(F33),VALUE(G33),VALUE(H33),VALUE(I33)),2)</f>
        <v>6E</v>
      </c>
    </row>
    <row r="34" spans="1:11" x14ac:dyDescent="0.25">
      <c r="A34" s="7" t="s">
        <v>5</v>
      </c>
      <c r="B34" s="14">
        <v>1</v>
      </c>
      <c r="C34" s="10">
        <v>1</v>
      </c>
      <c r="D34" s="10">
        <v>0</v>
      </c>
      <c r="E34" s="9">
        <v>1</v>
      </c>
      <c r="F34" s="9">
        <v>0</v>
      </c>
      <c r="G34" s="9">
        <v>0</v>
      </c>
      <c r="H34" s="9">
        <v>1</v>
      </c>
      <c r="I34" s="8">
        <v>0</v>
      </c>
      <c r="J34" s="13" t="str">
        <f>BIN2HEX(CONCATENATE(VALUE(B34),VALUE(C34),VALUE(D34),VALUE(E34),VALUE(F34),VALUE(G34),VALUE(H34),VALUE(I34)),2)</f>
        <v>D2</v>
      </c>
    </row>
    <row r="35" spans="1:11" x14ac:dyDescent="0.25">
      <c r="A35" s="7" t="s">
        <v>4</v>
      </c>
      <c r="B35" s="12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4">
        <v>0</v>
      </c>
      <c r="J35" s="3" t="str">
        <f>BIN2HEX(CONCATENATE(VALUE(B35),VALUE(C35),VALUE(D35),VALUE(E35),VALUE(F35),VALUE(G35),VALUE(H35),VALUE(I35)),2)</f>
        <v>00</v>
      </c>
    </row>
    <row r="36" spans="1:11" x14ac:dyDescent="0.25">
      <c r="A36" s="7" t="s">
        <v>3</v>
      </c>
      <c r="B36" s="11">
        <v>0</v>
      </c>
      <c r="C36" s="10">
        <v>0</v>
      </c>
      <c r="D36" s="10">
        <v>0</v>
      </c>
      <c r="E36" s="10">
        <v>0</v>
      </c>
      <c r="F36" s="9">
        <v>1</v>
      </c>
      <c r="G36" s="9">
        <v>0</v>
      </c>
      <c r="H36" s="9">
        <v>1</v>
      </c>
      <c r="I36" s="8">
        <v>0</v>
      </c>
      <c r="J36" s="3" t="str">
        <f>BIN2HEX(CONCATENATE(VALUE(B36),VALUE(C36),VALUE(D36),VALUE(E36),VALUE(F36),VALUE(G36),VALUE(H36),VALUE(I36)),2)</f>
        <v>0A</v>
      </c>
    </row>
    <row r="37" spans="1:11" x14ac:dyDescent="0.25">
      <c r="A37" s="7" t="s">
        <v>2</v>
      </c>
      <c r="B37" s="6">
        <v>0</v>
      </c>
      <c r="C37" s="5">
        <v>0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4">
        <v>0</v>
      </c>
      <c r="J37" s="3" t="str">
        <f>BIN2HEX(CONCATENATE(VALUE(B37),VALUE(C37),VALUE(D37),VALUE(E37),VALUE(F37),VALUE(G37),VALUE(H37),VALUE(I37)),2)</f>
        <v>10</v>
      </c>
    </row>
    <row r="39" spans="1:11" x14ac:dyDescent="0.25">
      <c r="J39" t="s">
        <v>1</v>
      </c>
    </row>
    <row r="40" spans="1:11" x14ac:dyDescent="0.25">
      <c r="J40" s="2" t="str">
        <f>CONCATENATE(J3,J4,J5,J6,J7,J8,J9,J10,J11,J12,J13,J14,J15,J16,J17,J18,J19,J20,J21,J22,J23,J24,J25,J26,J27,J28,J29,J30,J31,J32,J33,J34,J35,J36,J37)</f>
        <v>00000000000000000000E000000014081400000000000A000000002188256ED2000A10</v>
      </c>
      <c r="K40" s="2"/>
    </row>
    <row r="42" spans="1:11" x14ac:dyDescent="0.25">
      <c r="J42" s="1" t="s">
        <v>0</v>
      </c>
    </row>
  </sheetData>
  <mergeCells count="3">
    <mergeCell ref="B1:J1"/>
    <mergeCell ref="B2:I2"/>
    <mergeCell ref="J40:K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0"/>
  <sheetViews>
    <sheetView workbookViewId="0">
      <selection activeCell="C28" sqref="C28"/>
    </sheetView>
  </sheetViews>
  <sheetFormatPr defaultRowHeight="15" x14ac:dyDescent="0.25"/>
  <cols>
    <col min="2" max="2" width="14.140625" bestFit="1" customWidth="1"/>
    <col min="3" max="3" width="80.42578125" customWidth="1"/>
    <col min="5" max="5" width="11" bestFit="1" customWidth="1"/>
    <col min="7" max="14" width="2" bestFit="1" customWidth="1"/>
  </cols>
  <sheetData>
    <row r="1" spans="2:16" x14ac:dyDescent="0.25">
      <c r="E1" s="42" t="s">
        <v>40</v>
      </c>
      <c r="F1" s="30" t="s">
        <v>47</v>
      </c>
      <c r="G1" s="29"/>
      <c r="H1" s="29"/>
      <c r="I1" s="29"/>
      <c r="J1" s="29"/>
      <c r="K1" s="29"/>
      <c r="L1" s="29"/>
      <c r="M1" s="29"/>
      <c r="N1" s="28"/>
      <c r="P1" t="s">
        <v>46</v>
      </c>
    </row>
    <row r="2" spans="2:16" x14ac:dyDescent="0.25">
      <c r="B2" s="41" t="s">
        <v>45</v>
      </c>
      <c r="C2" s="40" t="s">
        <v>44</v>
      </c>
      <c r="E2" s="27"/>
      <c r="F2" s="23" t="s">
        <v>37</v>
      </c>
      <c r="G2" s="26" t="s">
        <v>38</v>
      </c>
      <c r="H2" s="25"/>
      <c r="I2" s="25"/>
      <c r="J2" s="25"/>
      <c r="K2" s="25"/>
      <c r="L2" s="25"/>
      <c r="M2" s="25"/>
      <c r="N2" s="24"/>
    </row>
    <row r="3" spans="2:16" x14ac:dyDescent="0.25">
      <c r="E3" s="21" t="s">
        <v>36</v>
      </c>
      <c r="F3" s="22" t="str">
        <f>MID($C$2,2*(HEX2DEC(E3)-HEX2DEC($E$3))+1,2)</f>
        <v>00</v>
      </c>
      <c r="G3" s="38" t="s">
        <v>41</v>
      </c>
      <c r="H3" s="37" t="s">
        <v>41</v>
      </c>
      <c r="I3" s="37" t="s">
        <v>41</v>
      </c>
      <c r="J3" s="37" t="s">
        <v>41</v>
      </c>
      <c r="K3" s="37" t="s">
        <v>41</v>
      </c>
      <c r="L3" s="37" t="s">
        <v>41</v>
      </c>
      <c r="M3" s="37" t="s">
        <v>41</v>
      </c>
      <c r="N3" s="36" t="s">
        <v>41</v>
      </c>
      <c r="P3" s="33" t="b">
        <f>EXACT(BIN2HEX(CONCATENATE(VALUE(G3),VALUE(H3),VALUE(I3),VALUE(J3),VALUE(K3),VALUE(L3),VALUE(M3),VALUE(N3)),2),F3)</f>
        <v>1</v>
      </c>
    </row>
    <row r="4" spans="2:16" x14ac:dyDescent="0.25">
      <c r="C4" t="s">
        <v>43</v>
      </c>
      <c r="E4" s="21" t="s">
        <v>35</v>
      </c>
      <c r="F4" s="22" t="str">
        <f>MID($C$2,2*(HEX2DEC(E4)-HEX2DEC($E$3))+1,2)</f>
        <v>00</v>
      </c>
      <c r="G4" s="38" t="s">
        <v>41</v>
      </c>
      <c r="H4" s="37" t="s">
        <v>41</v>
      </c>
      <c r="I4" s="37" t="s">
        <v>41</v>
      </c>
      <c r="J4" s="37" t="s">
        <v>41</v>
      </c>
      <c r="K4" s="37" t="s">
        <v>41</v>
      </c>
      <c r="L4" s="37" t="s">
        <v>41</v>
      </c>
      <c r="M4" s="37" t="s">
        <v>41</v>
      </c>
      <c r="N4" s="36" t="s">
        <v>41</v>
      </c>
      <c r="P4" s="33" t="b">
        <f>EXACT(BIN2HEX(CONCATENATE(VALUE(G4),VALUE(H4),VALUE(I4),VALUE(J4),VALUE(K4),VALUE(L4),VALUE(M4),VALUE(N4)),2),F4)</f>
        <v>1</v>
      </c>
    </row>
    <row r="5" spans="2:16" x14ac:dyDescent="0.25">
      <c r="C5" s="39" t="b">
        <f>EXACT(70,LEN($C$2))</f>
        <v>1</v>
      </c>
      <c r="E5" s="21" t="s">
        <v>34</v>
      </c>
      <c r="F5" s="22" t="str">
        <f>MID($C$2,2*(HEX2DEC(E5)-HEX2DEC($E$3))+1,2)</f>
        <v>00</v>
      </c>
      <c r="G5" s="38" t="s">
        <v>41</v>
      </c>
      <c r="H5" s="37" t="s">
        <v>41</v>
      </c>
      <c r="I5" s="37" t="s">
        <v>41</v>
      </c>
      <c r="J5" s="37" t="s">
        <v>41</v>
      </c>
      <c r="K5" s="37" t="s">
        <v>41</v>
      </c>
      <c r="L5" s="37" t="s">
        <v>41</v>
      </c>
      <c r="M5" s="37" t="s">
        <v>41</v>
      </c>
      <c r="N5" s="36" t="s">
        <v>41</v>
      </c>
      <c r="P5" s="33" t="b">
        <f>EXACT(BIN2HEX(CONCATENATE(VALUE(G5),VALUE(H5),VALUE(I5),VALUE(J5),VALUE(K5),VALUE(L5),VALUE(M5),VALUE(N5)),2),F5)</f>
        <v>1</v>
      </c>
    </row>
    <row r="6" spans="2:16" x14ac:dyDescent="0.25">
      <c r="E6" s="21" t="s">
        <v>33</v>
      </c>
      <c r="F6" s="22" t="str">
        <f>MID($C$2,2*(HEX2DEC(E6)-HEX2DEC($E$3))+1,2)</f>
        <v>00</v>
      </c>
      <c r="G6" s="38" t="s">
        <v>41</v>
      </c>
      <c r="H6" s="37" t="s">
        <v>41</v>
      </c>
      <c r="I6" s="37" t="s">
        <v>41</v>
      </c>
      <c r="J6" s="37" t="s">
        <v>41</v>
      </c>
      <c r="K6" s="37" t="s">
        <v>41</v>
      </c>
      <c r="L6" s="37" t="s">
        <v>41</v>
      </c>
      <c r="M6" s="37" t="s">
        <v>41</v>
      </c>
      <c r="N6" s="36" t="s">
        <v>41</v>
      </c>
      <c r="P6" s="33" t="b">
        <f>EXACT(BIN2HEX(CONCATENATE(VALUE(G6),VALUE(H6),VALUE(I6),VALUE(J6),VALUE(K6),VALUE(L6),VALUE(M6),VALUE(N6)),2),F6)</f>
        <v>1</v>
      </c>
    </row>
    <row r="7" spans="2:16" x14ac:dyDescent="0.25">
      <c r="C7" t="s">
        <v>42</v>
      </c>
      <c r="E7" s="21" t="s">
        <v>32</v>
      </c>
      <c r="F7" s="22" t="str">
        <f>MID($C$2,2*(HEX2DEC(E7)-HEX2DEC($E$3))+1,2)</f>
        <v>00</v>
      </c>
      <c r="G7" s="38" t="s">
        <v>41</v>
      </c>
      <c r="H7" s="37" t="s">
        <v>41</v>
      </c>
      <c r="I7" s="37" t="s">
        <v>41</v>
      </c>
      <c r="J7" s="37" t="s">
        <v>41</v>
      </c>
      <c r="K7" s="37" t="s">
        <v>41</v>
      </c>
      <c r="L7" s="37" t="s">
        <v>41</v>
      </c>
      <c r="M7" s="37" t="s">
        <v>41</v>
      </c>
      <c r="N7" s="36" t="s">
        <v>41</v>
      </c>
      <c r="P7" s="33" t="b">
        <f>EXACT(BIN2HEX(CONCATENATE(VALUE(G7),VALUE(H7),VALUE(I7),VALUE(J7),VALUE(K7),VALUE(L7),VALUE(M7),VALUE(N7)),2),F7)</f>
        <v>1</v>
      </c>
    </row>
    <row r="8" spans="2:16" x14ac:dyDescent="0.25">
      <c r="C8" s="39" t="b">
        <f>EXACT($C$2,CONCATENATE($F$3,$F$4,$F$5,$F$6,$F$7,$F$8,$F$9,$F$10,$F$11,$F$12,$F$13,$F$14,$F$15,$F$16,$F$17,$F$18,$F$19,$F$20,$F$21,$F$22,$F$23,$F$24,$F$25,$F$26,$F$27,$F$28,$F$29,$F$30,$F$31,$F$32,$F$33,$F$34,$F$35,$F$36,$F$37))</f>
        <v>1</v>
      </c>
      <c r="E8" s="21" t="s">
        <v>31</v>
      </c>
      <c r="F8" s="22" t="str">
        <f>MID($C$2,2*(HEX2DEC(E8)-HEX2DEC($E$3))+1,2)</f>
        <v>00</v>
      </c>
      <c r="G8" s="38" t="s">
        <v>41</v>
      </c>
      <c r="H8" s="37" t="s">
        <v>41</v>
      </c>
      <c r="I8" s="37" t="s">
        <v>41</v>
      </c>
      <c r="J8" s="37" t="s">
        <v>41</v>
      </c>
      <c r="K8" s="37" t="s">
        <v>41</v>
      </c>
      <c r="L8" s="37" t="s">
        <v>41</v>
      </c>
      <c r="M8" s="37" t="s">
        <v>41</v>
      </c>
      <c r="N8" s="36" t="s">
        <v>41</v>
      </c>
      <c r="P8" s="33" t="b">
        <f>EXACT(BIN2HEX(CONCATENATE(VALUE(G8),VALUE(H8),VALUE(I8),VALUE(J8),VALUE(K8),VALUE(L8),VALUE(M8),VALUE(N8)),2),F8)</f>
        <v>1</v>
      </c>
    </row>
    <row r="9" spans="2:16" x14ac:dyDescent="0.25">
      <c r="E9" s="21" t="s">
        <v>30</v>
      </c>
      <c r="F9" s="22" t="str">
        <f>MID($C$2,2*(HEX2DEC(E9)-HEX2DEC($E$3))+1,2)</f>
        <v>00</v>
      </c>
      <c r="G9" s="38" t="s">
        <v>41</v>
      </c>
      <c r="H9" s="37" t="s">
        <v>41</v>
      </c>
      <c r="I9" s="37" t="s">
        <v>41</v>
      </c>
      <c r="J9" s="37" t="s">
        <v>41</v>
      </c>
      <c r="K9" s="37" t="s">
        <v>41</v>
      </c>
      <c r="L9" s="37" t="s">
        <v>41</v>
      </c>
      <c r="M9" s="37" t="s">
        <v>41</v>
      </c>
      <c r="N9" s="36" t="s">
        <v>41</v>
      </c>
      <c r="P9" s="33" t="b">
        <f>EXACT(BIN2HEX(CONCATENATE(VALUE(G9),VALUE(H9),VALUE(I9),VALUE(J9),VALUE(K9),VALUE(L9),VALUE(M9),VALUE(N9)),2),F9)</f>
        <v>1</v>
      </c>
    </row>
    <row r="10" spans="2:16" x14ac:dyDescent="0.25">
      <c r="E10" s="21" t="s">
        <v>29</v>
      </c>
      <c r="F10" s="22" t="str">
        <f>MID($C$2,2*(HEX2DEC(E10)-HEX2DEC($E$3))+1,2)</f>
        <v>00</v>
      </c>
      <c r="G10" s="16" t="s">
        <v>41</v>
      </c>
      <c r="H10" s="15" t="s">
        <v>41</v>
      </c>
      <c r="I10" s="15" t="s">
        <v>41</v>
      </c>
      <c r="J10" s="15" t="s">
        <v>41</v>
      </c>
      <c r="K10" s="15" t="s">
        <v>41</v>
      </c>
      <c r="L10" s="35" t="s">
        <v>41</v>
      </c>
      <c r="M10" s="35" t="s">
        <v>41</v>
      </c>
      <c r="N10" s="34" t="s">
        <v>41</v>
      </c>
      <c r="P10" s="33" t="b">
        <f>EXACT(BIN2HEX(CONCATENATE(VALUE(G10),VALUE(H10),VALUE(I10),VALUE(J10),VALUE(K10),VALUE(L10),VALUE(M10),VALUE(N10)),2),F10)</f>
        <v>1</v>
      </c>
    </row>
    <row r="11" spans="2:16" x14ac:dyDescent="0.25">
      <c r="C11" s="1" t="s">
        <v>0</v>
      </c>
      <c r="E11" s="21" t="s">
        <v>28</v>
      </c>
      <c r="F11" s="3" t="str">
        <f>MID($C$2,2*(HEX2DEC(E11)-HEX2DEC($E$3))+1,2)</f>
        <v>00</v>
      </c>
      <c r="G11" s="5" t="str">
        <f>MID(HEX2BIN($F11,8),1,1)</f>
        <v>0</v>
      </c>
      <c r="H11" s="5" t="str">
        <f>MID(HEX2BIN($F11,8),2,1)</f>
        <v>0</v>
      </c>
      <c r="I11" s="5" t="str">
        <f>MID(HEX2BIN($F11,8),3,1)</f>
        <v>0</v>
      </c>
      <c r="J11" s="5" t="str">
        <f>MID(HEX2BIN($F11,8),4,1)</f>
        <v>0</v>
      </c>
      <c r="K11" s="5" t="str">
        <f>MID(HEX2BIN($F11,8),5,1)</f>
        <v>0</v>
      </c>
      <c r="L11" s="5" t="str">
        <f>MID(HEX2BIN($F11,8),6,1)</f>
        <v>0</v>
      </c>
      <c r="M11" s="5" t="str">
        <f>MID(HEX2BIN($F11,8),7,1)</f>
        <v>0</v>
      </c>
      <c r="N11" s="4" t="str">
        <f>MID(HEX2BIN($F11,8),8,1)</f>
        <v>0</v>
      </c>
      <c r="P11" s="33" t="b">
        <f>EXACT(BIN2HEX(CONCATENATE(VALUE(G11),VALUE(H11),VALUE(I11),VALUE(J11),VALUE(K11),VALUE(L11),VALUE(M11),VALUE(N11)),2),F11)</f>
        <v>1</v>
      </c>
    </row>
    <row r="12" spans="2:16" x14ac:dyDescent="0.25">
      <c r="E12" s="21" t="s">
        <v>27</v>
      </c>
      <c r="F12" s="3" t="str">
        <f>MID($C$2,2*(HEX2DEC(E12)-HEX2DEC($E$3))+1,2)</f>
        <v>00</v>
      </c>
      <c r="G12" s="5" t="str">
        <f>MID(HEX2BIN($F12,8),1,1)</f>
        <v>0</v>
      </c>
      <c r="H12" s="5" t="str">
        <f>MID(HEX2BIN($F12,8),2,1)</f>
        <v>0</v>
      </c>
      <c r="I12" s="5" t="str">
        <f>MID(HEX2BIN($F12,8),3,1)</f>
        <v>0</v>
      </c>
      <c r="J12" s="5" t="str">
        <f>MID(HEX2BIN($F12,8),4,1)</f>
        <v>0</v>
      </c>
      <c r="K12" s="5" t="str">
        <f>MID(HEX2BIN($F12,8),5,1)</f>
        <v>0</v>
      </c>
      <c r="L12" s="5" t="str">
        <f>MID(HEX2BIN($F12,8),6,1)</f>
        <v>0</v>
      </c>
      <c r="M12" s="5" t="str">
        <f>MID(HEX2BIN($F12,8),7,1)</f>
        <v>0</v>
      </c>
      <c r="N12" s="4" t="str">
        <f>MID(HEX2BIN($F12,8),8,1)</f>
        <v>0</v>
      </c>
      <c r="P12" s="33" t="b">
        <f>EXACT(BIN2HEX(CONCATENATE(VALUE(G12),VALUE(H12),VALUE(I12),VALUE(J12),VALUE(K12),VALUE(L12),VALUE(M12),VALUE(N12)),2),F12)</f>
        <v>1</v>
      </c>
    </row>
    <row r="13" spans="2:16" x14ac:dyDescent="0.25">
      <c r="E13" s="7" t="s">
        <v>26</v>
      </c>
      <c r="F13" s="3" t="str">
        <f>MID($C$2,2*(HEX2DEC(E13)-HEX2DEC($E$3))+1,2)</f>
        <v>E0</v>
      </c>
      <c r="G13" s="5" t="str">
        <f>MID(HEX2BIN($F13,8),1,1)</f>
        <v>1</v>
      </c>
      <c r="H13" s="5" t="str">
        <f>MID(HEX2BIN($F13,8),2,1)</f>
        <v>1</v>
      </c>
      <c r="I13" s="5" t="str">
        <f>MID(HEX2BIN($F13,8),3,1)</f>
        <v>1</v>
      </c>
      <c r="J13" s="5" t="str">
        <f>MID(HEX2BIN($F13,8),4,1)</f>
        <v>0</v>
      </c>
      <c r="K13" s="5" t="str">
        <f>MID(HEX2BIN($F13,8),5,1)</f>
        <v>0</v>
      </c>
      <c r="L13" s="5" t="str">
        <f>MID(HEX2BIN($F13,8),6,1)</f>
        <v>0</v>
      </c>
      <c r="M13" s="5" t="str">
        <f>MID(HEX2BIN($F13,8),7,1)</f>
        <v>0</v>
      </c>
      <c r="N13" s="4" t="str">
        <f>MID(HEX2BIN($F13,8),8,1)</f>
        <v>0</v>
      </c>
      <c r="P13" s="33" t="b">
        <f>EXACT(BIN2HEX(CONCATENATE(VALUE(G13),VALUE(H13),VALUE(I13),VALUE(J13),VALUE(K13),VALUE(L13),VALUE(M13),VALUE(N13)),2),F13)</f>
        <v>1</v>
      </c>
    </row>
    <row r="14" spans="2:16" x14ac:dyDescent="0.25">
      <c r="E14" s="7" t="s">
        <v>25</v>
      </c>
      <c r="F14" s="3" t="str">
        <f>MID($C$2,2*(HEX2DEC(E14)-HEX2DEC($E$3))+1,2)</f>
        <v>00</v>
      </c>
      <c r="G14" s="5" t="str">
        <f>MID(HEX2BIN($F14,8),1,1)</f>
        <v>0</v>
      </c>
      <c r="H14" s="5" t="str">
        <f>MID(HEX2BIN($F14,8),2,1)</f>
        <v>0</v>
      </c>
      <c r="I14" s="5" t="str">
        <f>MID(HEX2BIN($F14,8),3,1)</f>
        <v>0</v>
      </c>
      <c r="J14" s="5" t="str">
        <f>MID(HEX2BIN($F14,8),4,1)</f>
        <v>0</v>
      </c>
      <c r="K14" s="5" t="str">
        <f>MID(HEX2BIN($F14,8),5,1)</f>
        <v>0</v>
      </c>
      <c r="L14" s="5" t="str">
        <f>MID(HEX2BIN($F14,8),6,1)</f>
        <v>0</v>
      </c>
      <c r="M14" s="5" t="str">
        <f>MID(HEX2BIN($F14,8),7,1)</f>
        <v>0</v>
      </c>
      <c r="N14" s="4" t="str">
        <f>MID(HEX2BIN($F14,8),8,1)</f>
        <v>0</v>
      </c>
      <c r="P14" s="33" t="b">
        <f>EXACT(BIN2HEX(CONCATENATE(VALUE(G14),VALUE(H14),VALUE(I14),VALUE(J14),VALUE(K14),VALUE(L14),VALUE(M14),VALUE(N14)),2),F14)</f>
        <v>1</v>
      </c>
    </row>
    <row r="15" spans="2:16" x14ac:dyDescent="0.25">
      <c r="E15" s="7" t="s">
        <v>24</v>
      </c>
      <c r="F15" s="3" t="str">
        <f>MID($C$2,2*(HEX2DEC(E15)-HEX2DEC($E$3))+1,2)</f>
        <v>00</v>
      </c>
      <c r="G15" s="5" t="str">
        <f>MID(HEX2BIN($F15,8),1,1)</f>
        <v>0</v>
      </c>
      <c r="H15" s="5" t="str">
        <f>MID(HEX2BIN($F15,8),2,1)</f>
        <v>0</v>
      </c>
      <c r="I15" s="5" t="str">
        <f>MID(HEX2BIN($F15,8),3,1)</f>
        <v>0</v>
      </c>
      <c r="J15" s="5" t="str">
        <f>MID(HEX2BIN($F15,8),4,1)</f>
        <v>0</v>
      </c>
      <c r="K15" s="5" t="str">
        <f>MID(HEX2BIN($F15,8),5,1)</f>
        <v>0</v>
      </c>
      <c r="L15" s="5" t="str">
        <f>MID(HEX2BIN($F15,8),6,1)</f>
        <v>0</v>
      </c>
      <c r="M15" s="5" t="str">
        <f>MID(HEX2BIN($F15,8),7,1)</f>
        <v>0</v>
      </c>
      <c r="N15" s="4" t="str">
        <f>MID(HEX2BIN($F15,8),8,1)</f>
        <v>0</v>
      </c>
      <c r="P15" s="33" t="b">
        <f>EXACT(BIN2HEX(CONCATENATE(VALUE(G15),VALUE(H15),VALUE(I15),VALUE(J15),VALUE(K15),VALUE(L15),VALUE(M15),VALUE(N15)),2),F15)</f>
        <v>1</v>
      </c>
    </row>
    <row r="16" spans="2:16" x14ac:dyDescent="0.25">
      <c r="E16" s="7" t="s">
        <v>23</v>
      </c>
      <c r="F16" s="3" t="str">
        <f>MID($C$2,2*(HEX2DEC(E16)-HEX2DEC($E$3))+1,2)</f>
        <v>00</v>
      </c>
      <c r="G16" s="5" t="str">
        <f>MID(HEX2BIN($F16,8),1,1)</f>
        <v>0</v>
      </c>
      <c r="H16" s="5" t="str">
        <f>MID(HEX2BIN($F16,8),2,1)</f>
        <v>0</v>
      </c>
      <c r="I16" s="5" t="str">
        <f>MID(HEX2BIN($F16,8),3,1)</f>
        <v>0</v>
      </c>
      <c r="J16" s="5" t="str">
        <f>MID(HEX2BIN($F16,8),4,1)</f>
        <v>0</v>
      </c>
      <c r="K16" s="5" t="str">
        <f>MID(HEX2BIN($F16,8),5,1)</f>
        <v>0</v>
      </c>
      <c r="L16" s="5" t="str">
        <f>MID(HEX2BIN($F16,8),6,1)</f>
        <v>0</v>
      </c>
      <c r="M16" s="5" t="str">
        <f>MID(HEX2BIN($F16,8),7,1)</f>
        <v>0</v>
      </c>
      <c r="N16" s="4" t="str">
        <f>MID(HEX2BIN($F16,8),8,1)</f>
        <v>0</v>
      </c>
      <c r="P16" s="33" t="b">
        <f>EXACT(BIN2HEX(CONCATENATE(VALUE(G16),VALUE(H16),VALUE(I16),VALUE(J16),VALUE(K16),VALUE(L16),VALUE(M16),VALUE(N16)),2),F16)</f>
        <v>1</v>
      </c>
    </row>
    <row r="17" spans="5:16" x14ac:dyDescent="0.25">
      <c r="E17" s="7" t="s">
        <v>22</v>
      </c>
      <c r="F17" s="3" t="str">
        <f>MID($C$2,2*(HEX2DEC(E17)-HEX2DEC($E$3))+1,2)</f>
        <v>14</v>
      </c>
      <c r="G17" s="5" t="str">
        <f>MID(HEX2BIN($F17,8),1,1)</f>
        <v>0</v>
      </c>
      <c r="H17" s="5" t="str">
        <f>MID(HEX2BIN($F17,8),2,1)</f>
        <v>0</v>
      </c>
      <c r="I17" s="5" t="str">
        <f>MID(HEX2BIN($F17,8),3,1)</f>
        <v>0</v>
      </c>
      <c r="J17" s="5" t="str">
        <f>MID(HEX2BIN($F17,8),4,1)</f>
        <v>1</v>
      </c>
      <c r="K17" s="5" t="str">
        <f>MID(HEX2BIN($F17,8),5,1)</f>
        <v>0</v>
      </c>
      <c r="L17" s="5" t="str">
        <f>MID(HEX2BIN($F17,8),6,1)</f>
        <v>1</v>
      </c>
      <c r="M17" s="5" t="str">
        <f>MID(HEX2BIN($F17,8),7,1)</f>
        <v>0</v>
      </c>
      <c r="N17" s="4" t="str">
        <f>MID(HEX2BIN($F17,8),8,1)</f>
        <v>0</v>
      </c>
      <c r="P17" s="33" t="b">
        <f>EXACT(BIN2HEX(CONCATENATE(VALUE(G17),VALUE(H17),VALUE(I17),VALUE(J17),VALUE(K17),VALUE(L17),VALUE(M17),VALUE(N17)),2),F17)</f>
        <v>1</v>
      </c>
    </row>
    <row r="18" spans="5:16" x14ac:dyDescent="0.25">
      <c r="E18" s="7" t="s">
        <v>21</v>
      </c>
      <c r="F18" s="3" t="str">
        <f>MID($C$2,2*(HEX2DEC(E18)-HEX2DEC($E$3))+1,2)</f>
        <v>08</v>
      </c>
      <c r="G18" s="5" t="str">
        <f>MID(HEX2BIN($F18,8),1,1)</f>
        <v>0</v>
      </c>
      <c r="H18" s="5" t="str">
        <f>MID(HEX2BIN($F18,8),2,1)</f>
        <v>0</v>
      </c>
      <c r="I18" s="5" t="str">
        <f>MID(HEX2BIN($F18,8),3,1)</f>
        <v>0</v>
      </c>
      <c r="J18" s="5" t="str">
        <f>MID(HEX2BIN($F18,8),4,1)</f>
        <v>0</v>
      </c>
      <c r="K18" s="5" t="str">
        <f>MID(HEX2BIN($F18,8),5,1)</f>
        <v>1</v>
      </c>
      <c r="L18" s="5" t="str">
        <f>MID(HEX2BIN($F18,8),6,1)</f>
        <v>0</v>
      </c>
      <c r="M18" s="5" t="str">
        <f>MID(HEX2BIN($F18,8),7,1)</f>
        <v>0</v>
      </c>
      <c r="N18" s="4" t="str">
        <f>MID(HEX2BIN($F18,8),8,1)</f>
        <v>0</v>
      </c>
      <c r="P18" s="33" t="b">
        <f>EXACT(BIN2HEX(CONCATENATE(VALUE(G18),VALUE(H18),VALUE(I18),VALUE(J18),VALUE(K18),VALUE(L18),VALUE(M18),VALUE(N18)),2),F18)</f>
        <v>1</v>
      </c>
    </row>
    <row r="19" spans="5:16" x14ac:dyDescent="0.25">
      <c r="E19" s="7" t="s">
        <v>20</v>
      </c>
      <c r="F19" s="3" t="str">
        <f>MID($C$2,2*(HEX2DEC(E19)-HEX2DEC($E$3))+1,2)</f>
        <v>14</v>
      </c>
      <c r="G19" s="5" t="str">
        <f>MID(HEX2BIN($F19,8),1,1)</f>
        <v>0</v>
      </c>
      <c r="H19" s="5" t="str">
        <f>MID(HEX2BIN($F19,8),2,1)</f>
        <v>0</v>
      </c>
      <c r="I19" s="5" t="str">
        <f>MID(HEX2BIN($F19,8),3,1)</f>
        <v>0</v>
      </c>
      <c r="J19" s="5" t="str">
        <f>MID(HEX2BIN($F19,8),4,1)</f>
        <v>1</v>
      </c>
      <c r="K19" s="5" t="str">
        <f>MID(HEX2BIN($F19,8),5,1)</f>
        <v>0</v>
      </c>
      <c r="L19" s="5" t="str">
        <f>MID(HEX2BIN($F19,8),6,1)</f>
        <v>1</v>
      </c>
      <c r="M19" s="5" t="str">
        <f>MID(HEX2BIN($F19,8),7,1)</f>
        <v>0</v>
      </c>
      <c r="N19" s="4" t="str">
        <f>MID(HEX2BIN($F19,8),8,1)</f>
        <v>0</v>
      </c>
      <c r="P19" s="33" t="b">
        <f>EXACT(BIN2HEX(CONCATENATE(VALUE(G19),VALUE(H19),VALUE(I19),VALUE(J19),VALUE(K19),VALUE(L19),VALUE(M19),VALUE(N19)),2),F19)</f>
        <v>1</v>
      </c>
    </row>
    <row r="20" spans="5:16" x14ac:dyDescent="0.25">
      <c r="E20" s="7" t="s">
        <v>19</v>
      </c>
      <c r="F20" s="3" t="str">
        <f>MID($C$2,2*(HEX2DEC(E20)-HEX2DEC($E$3))+1,2)</f>
        <v>00</v>
      </c>
      <c r="G20" s="5" t="str">
        <f>MID(HEX2BIN($F20,8),1,1)</f>
        <v>0</v>
      </c>
      <c r="H20" s="5" t="str">
        <f>MID(HEX2BIN($F20,8),2,1)</f>
        <v>0</v>
      </c>
      <c r="I20" s="5" t="str">
        <f>MID(HEX2BIN($F20,8),3,1)</f>
        <v>0</v>
      </c>
      <c r="J20" s="5" t="str">
        <f>MID(HEX2BIN($F20,8),4,1)</f>
        <v>0</v>
      </c>
      <c r="K20" s="5" t="str">
        <f>MID(HEX2BIN($F20,8),5,1)</f>
        <v>0</v>
      </c>
      <c r="L20" s="5" t="str">
        <f>MID(HEX2BIN($F20,8),6,1)</f>
        <v>0</v>
      </c>
      <c r="M20" s="5" t="str">
        <f>MID(HEX2BIN($F20,8),7,1)</f>
        <v>0</v>
      </c>
      <c r="N20" s="4" t="str">
        <f>MID(HEX2BIN($F20,8),8,1)</f>
        <v>0</v>
      </c>
      <c r="P20" s="33" t="b">
        <f>EXACT(BIN2HEX(CONCATENATE(VALUE(G20),VALUE(H20),VALUE(I20),VALUE(J20),VALUE(K20),VALUE(L20),VALUE(M20),VALUE(N20)),2),F20)</f>
        <v>1</v>
      </c>
    </row>
    <row r="21" spans="5:16" x14ac:dyDescent="0.25">
      <c r="E21" s="7" t="s">
        <v>18</v>
      </c>
      <c r="F21" s="3" t="str">
        <f>MID($C$2,2*(HEX2DEC(E21)-HEX2DEC($E$3))+1,2)</f>
        <v>00</v>
      </c>
      <c r="G21" s="5" t="str">
        <f>MID(HEX2BIN($F21,8),1,1)</f>
        <v>0</v>
      </c>
      <c r="H21" s="5" t="str">
        <f>MID(HEX2BIN($F21,8),2,1)</f>
        <v>0</v>
      </c>
      <c r="I21" s="5" t="str">
        <f>MID(HEX2BIN($F21,8),3,1)</f>
        <v>0</v>
      </c>
      <c r="J21" s="5" t="str">
        <f>MID(HEX2BIN($F21,8),4,1)</f>
        <v>0</v>
      </c>
      <c r="K21" s="5" t="str">
        <f>MID(HEX2BIN($F21,8),5,1)</f>
        <v>0</v>
      </c>
      <c r="L21" s="5" t="str">
        <f>MID(HEX2BIN($F21,8),6,1)</f>
        <v>0</v>
      </c>
      <c r="M21" s="5" t="str">
        <f>MID(HEX2BIN($F21,8),7,1)</f>
        <v>0</v>
      </c>
      <c r="N21" s="4" t="str">
        <f>MID(HEX2BIN($F21,8),8,1)</f>
        <v>0</v>
      </c>
      <c r="P21" s="33" t="b">
        <f>EXACT(BIN2HEX(CONCATENATE(VALUE(G21),VALUE(H21),VALUE(I21),VALUE(J21),VALUE(K21),VALUE(L21),VALUE(M21),VALUE(N21)),2),F21)</f>
        <v>1</v>
      </c>
    </row>
    <row r="22" spans="5:16" x14ac:dyDescent="0.25">
      <c r="E22" s="7" t="s">
        <v>17</v>
      </c>
      <c r="F22" s="3" t="str">
        <f>MID($C$2,2*(HEX2DEC(E22)-HEX2DEC($E$3))+1,2)</f>
        <v>00</v>
      </c>
      <c r="G22" s="5" t="str">
        <f>MID(HEX2BIN($F22,8),1,1)</f>
        <v>0</v>
      </c>
      <c r="H22" s="5" t="str">
        <f>MID(HEX2BIN($F22,8),2,1)</f>
        <v>0</v>
      </c>
      <c r="I22" s="5" t="str">
        <f>MID(HEX2BIN($F22,8),3,1)</f>
        <v>0</v>
      </c>
      <c r="J22" s="5" t="str">
        <f>MID(HEX2BIN($F22,8),4,1)</f>
        <v>0</v>
      </c>
      <c r="K22" s="5" t="str">
        <f>MID(HEX2BIN($F22,8),5,1)</f>
        <v>0</v>
      </c>
      <c r="L22" s="5" t="str">
        <f>MID(HEX2BIN($F22,8),6,1)</f>
        <v>0</v>
      </c>
      <c r="M22" s="5" t="str">
        <f>MID(HEX2BIN($F22,8),7,1)</f>
        <v>0</v>
      </c>
      <c r="N22" s="4" t="str">
        <f>MID(HEX2BIN($F22,8),8,1)</f>
        <v>0</v>
      </c>
      <c r="P22" s="33" t="b">
        <f>EXACT(BIN2HEX(CONCATENATE(VALUE(G22),VALUE(H22),VALUE(I22),VALUE(J22),VALUE(K22),VALUE(L22),VALUE(M22),VALUE(N22)),2),F22)</f>
        <v>1</v>
      </c>
    </row>
    <row r="23" spans="5:16" x14ac:dyDescent="0.25">
      <c r="E23" s="7" t="s">
        <v>16</v>
      </c>
      <c r="F23" s="3" t="str">
        <f>MID($C$2,2*(HEX2DEC(E23)-HEX2DEC($E$3))+1,2)</f>
        <v>00</v>
      </c>
      <c r="G23" s="5" t="str">
        <f>MID(HEX2BIN($F23,8),1,1)</f>
        <v>0</v>
      </c>
      <c r="H23" s="5" t="str">
        <f>MID(HEX2BIN($F23,8),2,1)</f>
        <v>0</v>
      </c>
      <c r="I23" s="5" t="str">
        <f>MID(HEX2BIN($F23,8),3,1)</f>
        <v>0</v>
      </c>
      <c r="J23" s="5" t="str">
        <f>MID(HEX2BIN($F23,8),4,1)</f>
        <v>0</v>
      </c>
      <c r="K23" s="5" t="str">
        <f>MID(HEX2BIN($F23,8),5,1)</f>
        <v>0</v>
      </c>
      <c r="L23" s="5" t="str">
        <f>MID(HEX2BIN($F23,8),6,1)</f>
        <v>0</v>
      </c>
      <c r="M23" s="5" t="str">
        <f>MID(HEX2BIN($F23,8),7,1)</f>
        <v>0</v>
      </c>
      <c r="N23" s="4" t="str">
        <f>MID(HEX2BIN($F23,8),8,1)</f>
        <v>0</v>
      </c>
      <c r="P23" s="33" t="b">
        <f>EXACT(BIN2HEX(CONCATENATE(VALUE(G23),VALUE(H23),VALUE(I23),VALUE(J23),VALUE(K23),VALUE(L23),VALUE(M23),VALUE(N23)),2),F23)</f>
        <v>1</v>
      </c>
    </row>
    <row r="24" spans="5:16" x14ac:dyDescent="0.25">
      <c r="E24" s="7" t="s">
        <v>15</v>
      </c>
      <c r="F24" s="3" t="str">
        <f>MID($C$2,2*(HEX2DEC(E24)-HEX2DEC($E$3))+1,2)</f>
        <v>00</v>
      </c>
      <c r="G24" s="5" t="str">
        <f>MID(HEX2BIN($F24,8),1,1)</f>
        <v>0</v>
      </c>
      <c r="H24" s="5" t="str">
        <f>MID(HEX2BIN($F24,8),2,1)</f>
        <v>0</v>
      </c>
      <c r="I24" s="5" t="str">
        <f>MID(HEX2BIN($F24,8),3,1)</f>
        <v>0</v>
      </c>
      <c r="J24" s="5" t="str">
        <f>MID(HEX2BIN($F24,8),4,1)</f>
        <v>0</v>
      </c>
      <c r="K24" s="5" t="str">
        <f>MID(HEX2BIN($F24,8),5,1)</f>
        <v>0</v>
      </c>
      <c r="L24" s="5" t="str">
        <f>MID(HEX2BIN($F24,8),6,1)</f>
        <v>0</v>
      </c>
      <c r="M24" s="5" t="str">
        <f>MID(HEX2BIN($F24,8),7,1)</f>
        <v>0</v>
      </c>
      <c r="N24" s="4" t="str">
        <f>MID(HEX2BIN($F24,8),8,1)</f>
        <v>0</v>
      </c>
      <c r="P24" s="33" t="b">
        <f>EXACT(BIN2HEX(CONCATENATE(VALUE(G24),VALUE(H24),VALUE(I24),VALUE(J24),VALUE(K24),VALUE(L24),VALUE(M24),VALUE(N24)),2),F24)</f>
        <v>1</v>
      </c>
    </row>
    <row r="25" spans="5:16" x14ac:dyDescent="0.25">
      <c r="E25" s="7" t="s">
        <v>14</v>
      </c>
      <c r="F25" s="3" t="str">
        <f>MID($C$2,2*(HEX2DEC(E25)-HEX2DEC($E$3))+1,2)</f>
        <v>0A</v>
      </c>
      <c r="G25" s="5" t="str">
        <f>MID(HEX2BIN($F25,8),1,1)</f>
        <v>0</v>
      </c>
      <c r="H25" s="5" t="str">
        <f>MID(HEX2BIN($F25,8),2,1)</f>
        <v>0</v>
      </c>
      <c r="I25" s="5" t="str">
        <f>MID(HEX2BIN($F25,8),3,1)</f>
        <v>0</v>
      </c>
      <c r="J25" s="5" t="str">
        <f>MID(HEX2BIN($F25,8),4,1)</f>
        <v>0</v>
      </c>
      <c r="K25" s="5" t="str">
        <f>MID(HEX2BIN($F25,8),5,1)</f>
        <v>1</v>
      </c>
      <c r="L25" s="5" t="str">
        <f>MID(HEX2BIN($F25,8),6,1)</f>
        <v>0</v>
      </c>
      <c r="M25" s="5" t="str">
        <f>MID(HEX2BIN($F25,8),7,1)</f>
        <v>1</v>
      </c>
      <c r="N25" s="4" t="str">
        <f>MID(HEX2BIN($F25,8),8,1)</f>
        <v>0</v>
      </c>
      <c r="P25" s="33" t="b">
        <f>EXACT(BIN2HEX(CONCATENATE(VALUE(G25),VALUE(H25),VALUE(I25),VALUE(J25),VALUE(K25),VALUE(L25),VALUE(M25),VALUE(N25)),2),F25)</f>
        <v>1</v>
      </c>
    </row>
    <row r="26" spans="5:16" x14ac:dyDescent="0.25">
      <c r="E26" s="7" t="s">
        <v>13</v>
      </c>
      <c r="F26" s="3" t="str">
        <f>MID($C$2,2*(HEX2DEC(E26)-HEX2DEC($E$3))+1,2)</f>
        <v>00</v>
      </c>
      <c r="G26" s="5" t="str">
        <f>MID(HEX2BIN($F26,8),1,1)</f>
        <v>0</v>
      </c>
      <c r="H26" s="5" t="str">
        <f>MID(HEX2BIN($F26,8),2,1)</f>
        <v>0</v>
      </c>
      <c r="I26" s="5" t="str">
        <f>MID(HEX2BIN($F26,8),3,1)</f>
        <v>0</v>
      </c>
      <c r="J26" s="5" t="str">
        <f>MID(HEX2BIN($F26,8),4,1)</f>
        <v>0</v>
      </c>
      <c r="K26" s="5" t="str">
        <f>MID(HEX2BIN($F26,8),5,1)</f>
        <v>0</v>
      </c>
      <c r="L26" s="5" t="str">
        <f>MID(HEX2BIN($F26,8),6,1)</f>
        <v>0</v>
      </c>
      <c r="M26" s="5" t="str">
        <f>MID(HEX2BIN($F26,8),7,1)</f>
        <v>0</v>
      </c>
      <c r="N26" s="4" t="str">
        <f>MID(HEX2BIN($F26,8),8,1)</f>
        <v>0</v>
      </c>
      <c r="P26" s="33" t="b">
        <f>EXACT(BIN2HEX(CONCATENATE(VALUE(G26),VALUE(H26),VALUE(I26),VALUE(J26),VALUE(K26),VALUE(L26),VALUE(M26),VALUE(N26)),2),F26)</f>
        <v>1</v>
      </c>
    </row>
    <row r="27" spans="5:16" x14ac:dyDescent="0.25">
      <c r="E27" s="7" t="s">
        <v>12</v>
      </c>
      <c r="F27" s="3" t="str">
        <f>MID($C$2,2*(HEX2DEC(E27)-HEX2DEC($E$3))+1,2)</f>
        <v>00</v>
      </c>
      <c r="G27" s="5" t="str">
        <f>MID(HEX2BIN($F27,8),1,1)</f>
        <v>0</v>
      </c>
      <c r="H27" s="5" t="str">
        <f>MID(HEX2BIN($F27,8),2,1)</f>
        <v>0</v>
      </c>
      <c r="I27" s="5" t="str">
        <f>MID(HEX2BIN($F27,8),3,1)</f>
        <v>0</v>
      </c>
      <c r="J27" s="5" t="str">
        <f>MID(HEX2BIN($F27,8),4,1)</f>
        <v>0</v>
      </c>
      <c r="K27" s="5" t="str">
        <f>MID(HEX2BIN($F27,8),5,1)</f>
        <v>0</v>
      </c>
      <c r="L27" s="5" t="str">
        <f>MID(HEX2BIN($F27,8),6,1)</f>
        <v>0</v>
      </c>
      <c r="M27" s="5" t="str">
        <f>MID(HEX2BIN($F27,8),7,1)</f>
        <v>0</v>
      </c>
      <c r="N27" s="4" t="str">
        <f>MID(HEX2BIN($F27,8),8,1)</f>
        <v>0</v>
      </c>
      <c r="P27" s="33" t="b">
        <f>EXACT(BIN2HEX(CONCATENATE(VALUE(G27),VALUE(H27),VALUE(I27),VALUE(J27),VALUE(K27),VALUE(L27),VALUE(M27),VALUE(N27)),2),F27)</f>
        <v>1</v>
      </c>
    </row>
    <row r="28" spans="5:16" x14ac:dyDescent="0.25">
      <c r="E28" s="7" t="s">
        <v>11</v>
      </c>
      <c r="F28" s="3" t="str">
        <f>MID($C$2,2*(HEX2DEC(E28)-HEX2DEC($E$3))+1,2)</f>
        <v>00</v>
      </c>
      <c r="G28" s="5" t="str">
        <f>MID(HEX2BIN($F28,8),1,1)</f>
        <v>0</v>
      </c>
      <c r="H28" s="5" t="str">
        <f>MID(HEX2BIN($F28,8),2,1)</f>
        <v>0</v>
      </c>
      <c r="I28" s="5" t="str">
        <f>MID(HEX2BIN($F28,8),3,1)</f>
        <v>0</v>
      </c>
      <c r="J28" s="5" t="str">
        <f>MID(HEX2BIN($F28,8),4,1)</f>
        <v>0</v>
      </c>
      <c r="K28" s="5" t="str">
        <f>MID(HEX2BIN($F28,8),5,1)</f>
        <v>0</v>
      </c>
      <c r="L28" s="5" t="str">
        <f>MID(HEX2BIN($F28,8),6,1)</f>
        <v>0</v>
      </c>
      <c r="M28" s="5" t="str">
        <f>MID(HEX2BIN($F28,8),7,1)</f>
        <v>0</v>
      </c>
      <c r="N28" s="4" t="str">
        <f>MID(HEX2BIN($F28,8),8,1)</f>
        <v>0</v>
      </c>
      <c r="P28" s="33" t="b">
        <f>EXACT(BIN2HEX(CONCATENATE(VALUE(G28),VALUE(H28),VALUE(I28),VALUE(J28),VALUE(K28),VALUE(L28),VALUE(M28),VALUE(N28)),2),F28)</f>
        <v>1</v>
      </c>
    </row>
    <row r="29" spans="5:16" x14ac:dyDescent="0.25">
      <c r="E29" s="7" t="s">
        <v>10</v>
      </c>
      <c r="F29" s="3" t="str">
        <f>MID($C$2,2*(HEX2DEC(E29)-HEX2DEC($E$3))+1,2)</f>
        <v>00</v>
      </c>
      <c r="G29" s="5" t="str">
        <f>MID(HEX2BIN($F29,8),1,1)</f>
        <v>0</v>
      </c>
      <c r="H29" s="5" t="str">
        <f>MID(HEX2BIN($F29,8),2,1)</f>
        <v>0</v>
      </c>
      <c r="I29" s="5" t="str">
        <f>MID(HEX2BIN($F29,8),3,1)</f>
        <v>0</v>
      </c>
      <c r="J29" s="5" t="str">
        <f>MID(HEX2BIN($F29,8),4,1)</f>
        <v>0</v>
      </c>
      <c r="K29" s="5" t="str">
        <f>MID(HEX2BIN($F29,8),5,1)</f>
        <v>0</v>
      </c>
      <c r="L29" s="5" t="str">
        <f>MID(HEX2BIN($F29,8),6,1)</f>
        <v>0</v>
      </c>
      <c r="M29" s="5" t="str">
        <f>MID(HEX2BIN($F29,8),7,1)</f>
        <v>0</v>
      </c>
      <c r="N29" s="4" t="str">
        <f>MID(HEX2BIN($F29,8),8,1)</f>
        <v>0</v>
      </c>
      <c r="P29" s="33" t="b">
        <f>EXACT(BIN2HEX(CONCATENATE(VALUE(G29),VALUE(H29),VALUE(I29),VALUE(J29),VALUE(K29),VALUE(L29),VALUE(M29),VALUE(N29)),2),F29)</f>
        <v>1</v>
      </c>
    </row>
    <row r="30" spans="5:16" x14ac:dyDescent="0.25">
      <c r="E30" s="7" t="s">
        <v>9</v>
      </c>
      <c r="F30" s="3" t="str">
        <f>MID($C$2,2*(HEX2DEC(E30)-HEX2DEC($E$3))+1,2)</f>
        <v>21</v>
      </c>
      <c r="G30" s="5" t="str">
        <f>MID(HEX2BIN($F30,8),1,1)</f>
        <v>0</v>
      </c>
      <c r="H30" s="5" t="str">
        <f>MID(HEX2BIN($F30,8),2,1)</f>
        <v>0</v>
      </c>
      <c r="I30" s="5" t="str">
        <f>MID(HEX2BIN($F30,8),3,1)</f>
        <v>1</v>
      </c>
      <c r="J30" s="5" t="str">
        <f>MID(HEX2BIN($F30,8),4,1)</f>
        <v>0</v>
      </c>
      <c r="K30" s="5" t="str">
        <f>MID(HEX2BIN($F30,8),5,1)</f>
        <v>0</v>
      </c>
      <c r="L30" s="5" t="str">
        <f>MID(HEX2BIN($F30,8),6,1)</f>
        <v>0</v>
      </c>
      <c r="M30" s="5" t="str">
        <f>MID(HEX2BIN($F30,8),7,1)</f>
        <v>0</v>
      </c>
      <c r="N30" s="4" t="str">
        <f>MID(HEX2BIN($F30,8),8,1)</f>
        <v>1</v>
      </c>
      <c r="P30" s="33" t="b">
        <f>EXACT(BIN2HEX(CONCATENATE(VALUE(G30),VALUE(H30),VALUE(I30),VALUE(J30),VALUE(K30),VALUE(L30),VALUE(M30),VALUE(N30)),2),F30)</f>
        <v>1</v>
      </c>
    </row>
    <row r="31" spans="5:16" x14ac:dyDescent="0.25">
      <c r="E31" s="7" t="s">
        <v>8</v>
      </c>
      <c r="F31" s="3" t="str">
        <f>MID($C$2,2*(HEX2DEC(E31)-HEX2DEC($E$3))+1,2)</f>
        <v>88</v>
      </c>
      <c r="G31" s="5" t="str">
        <f>MID(HEX2BIN($F31,8),1,1)</f>
        <v>1</v>
      </c>
      <c r="H31" s="5" t="str">
        <f>MID(HEX2BIN($F31,8),2,1)</f>
        <v>0</v>
      </c>
      <c r="I31" s="5" t="str">
        <f>MID(HEX2BIN($F31,8),3,1)</f>
        <v>0</v>
      </c>
      <c r="J31" s="5" t="str">
        <f>MID(HEX2BIN($F31,8),4,1)</f>
        <v>0</v>
      </c>
      <c r="K31" s="5" t="str">
        <f>MID(HEX2BIN($F31,8),5,1)</f>
        <v>1</v>
      </c>
      <c r="L31" s="5" t="str">
        <f>MID(HEX2BIN($F31,8),6,1)</f>
        <v>0</v>
      </c>
      <c r="M31" s="5" t="str">
        <f>MID(HEX2BIN($F31,8),7,1)</f>
        <v>0</v>
      </c>
      <c r="N31" s="4" t="str">
        <f>MID(HEX2BIN($F31,8),8,1)</f>
        <v>0</v>
      </c>
      <c r="P31" s="33" t="b">
        <f>EXACT(BIN2HEX(CONCATENATE(VALUE(G31),VALUE(H31),VALUE(I31),VALUE(J31),VALUE(K31),VALUE(L31),VALUE(M31),VALUE(N31)),2),F31)</f>
        <v>1</v>
      </c>
    </row>
    <row r="32" spans="5:16" x14ac:dyDescent="0.25">
      <c r="E32" s="7" t="s">
        <v>7</v>
      </c>
      <c r="F32" s="3" t="str">
        <f>MID($C$2,2*(HEX2DEC(E32)-HEX2DEC($E$3))+1,2)</f>
        <v>25</v>
      </c>
      <c r="G32" s="5" t="str">
        <f>MID(HEX2BIN($F32,8),1,1)</f>
        <v>0</v>
      </c>
      <c r="H32" s="5" t="str">
        <f>MID(HEX2BIN($F32,8),2,1)</f>
        <v>0</v>
      </c>
      <c r="I32" s="5" t="str">
        <f>MID(HEX2BIN($F32,8),3,1)</f>
        <v>1</v>
      </c>
      <c r="J32" s="5" t="str">
        <f>MID(HEX2BIN($F32,8),4,1)</f>
        <v>0</v>
      </c>
      <c r="K32" s="5" t="str">
        <f>MID(HEX2BIN($F32,8),5,1)</f>
        <v>0</v>
      </c>
      <c r="L32" s="5" t="str">
        <f>MID(HEX2BIN($F32,8),6,1)</f>
        <v>1</v>
      </c>
      <c r="M32" s="5" t="str">
        <f>MID(HEX2BIN($F32,8),7,1)</f>
        <v>0</v>
      </c>
      <c r="N32" s="4" t="str">
        <f>MID(HEX2BIN($F32,8),8,1)</f>
        <v>1</v>
      </c>
      <c r="P32" s="33" t="b">
        <f>EXACT(BIN2HEX(CONCATENATE(VALUE(G32),VALUE(H32),VALUE(I32),VALUE(J32),VALUE(K32),VALUE(L32),VALUE(M32),VALUE(N32)),2),F32)</f>
        <v>1</v>
      </c>
    </row>
    <row r="33" spans="3:16" x14ac:dyDescent="0.25">
      <c r="E33" s="7" t="s">
        <v>6</v>
      </c>
      <c r="F33" s="3" t="str">
        <f>MID($C$2,2*(HEX2DEC(E33)-HEX2DEC($E$3))+1,2)</f>
        <v>6E</v>
      </c>
      <c r="G33" s="5" t="str">
        <f>MID(HEX2BIN($F33,8),1,1)</f>
        <v>0</v>
      </c>
      <c r="H33" s="5" t="str">
        <f>MID(HEX2BIN($F33,8),2,1)</f>
        <v>1</v>
      </c>
      <c r="I33" s="5" t="str">
        <f>MID(HEX2BIN($F33,8),3,1)</f>
        <v>1</v>
      </c>
      <c r="J33" s="5" t="str">
        <f>MID(HEX2BIN($F33,8),4,1)</f>
        <v>0</v>
      </c>
      <c r="K33" s="5" t="str">
        <f>MID(HEX2BIN($F33,8),5,1)</f>
        <v>1</v>
      </c>
      <c r="L33" s="5" t="str">
        <f>MID(HEX2BIN($F33,8),6,1)</f>
        <v>1</v>
      </c>
      <c r="M33" s="5" t="str">
        <f>MID(HEX2BIN($F33,8),7,1)</f>
        <v>1</v>
      </c>
      <c r="N33" s="4" t="str">
        <f>MID(HEX2BIN($F33,8),8,1)</f>
        <v>0</v>
      </c>
      <c r="P33" s="33" t="b">
        <f>EXACT(BIN2HEX(CONCATENATE(VALUE(G33),VALUE(H33),VALUE(I33),VALUE(J33),VALUE(K33),VALUE(L33),VALUE(M33),VALUE(N33)),2),F33)</f>
        <v>1</v>
      </c>
    </row>
    <row r="34" spans="3:16" x14ac:dyDescent="0.25">
      <c r="E34" s="7" t="s">
        <v>5</v>
      </c>
      <c r="F34" s="3" t="str">
        <f>MID($C$2,2*(HEX2DEC(E34)-HEX2DEC($E$3))+1,2)</f>
        <v>D2</v>
      </c>
      <c r="G34" s="5" t="str">
        <f>MID(HEX2BIN($F34,8),1,1)</f>
        <v>1</v>
      </c>
      <c r="H34" s="5" t="str">
        <f>MID(HEX2BIN($F34,8),2,1)</f>
        <v>1</v>
      </c>
      <c r="I34" s="5" t="str">
        <f>MID(HEX2BIN($F34,8),3,1)</f>
        <v>0</v>
      </c>
      <c r="J34" s="5" t="str">
        <f>MID(HEX2BIN($F34,8),4,1)</f>
        <v>1</v>
      </c>
      <c r="K34" s="5" t="str">
        <f>MID(HEX2BIN($F34,8),5,1)</f>
        <v>0</v>
      </c>
      <c r="L34" s="5" t="str">
        <f>MID(HEX2BIN($F34,8),6,1)</f>
        <v>0</v>
      </c>
      <c r="M34" s="5" t="str">
        <f>MID(HEX2BIN($F34,8),7,1)</f>
        <v>1</v>
      </c>
      <c r="N34" s="4" t="str">
        <f>MID(HEX2BIN($F34,8),8,1)</f>
        <v>0</v>
      </c>
      <c r="P34" s="33" t="b">
        <f>EXACT(BIN2HEX(CONCATENATE(VALUE(G34),VALUE(H34),VALUE(I34),VALUE(J34),VALUE(K34),VALUE(L34),VALUE(M34),VALUE(N34)),2),F34)</f>
        <v>1</v>
      </c>
    </row>
    <row r="35" spans="3:16" x14ac:dyDescent="0.25">
      <c r="E35" s="7" t="s">
        <v>4</v>
      </c>
      <c r="F35" s="3" t="str">
        <f>MID($C$2,2*(HEX2DEC(E35)-HEX2DEC($E$3))+1,2)</f>
        <v>00</v>
      </c>
      <c r="G35" s="5" t="str">
        <f>MID(HEX2BIN($F35,8),1,1)</f>
        <v>0</v>
      </c>
      <c r="H35" s="5" t="str">
        <f>MID(HEX2BIN($F35,8),2,1)</f>
        <v>0</v>
      </c>
      <c r="I35" s="5" t="str">
        <f>MID(HEX2BIN($F35,8),3,1)</f>
        <v>0</v>
      </c>
      <c r="J35" s="5" t="str">
        <f>MID(HEX2BIN($F35,8),4,1)</f>
        <v>0</v>
      </c>
      <c r="K35" s="5" t="str">
        <f>MID(HEX2BIN($F35,8),5,1)</f>
        <v>0</v>
      </c>
      <c r="L35" s="5" t="str">
        <f>MID(HEX2BIN($F35,8),6,1)</f>
        <v>0</v>
      </c>
      <c r="M35" s="5" t="str">
        <f>MID(HEX2BIN($F35,8),7,1)</f>
        <v>0</v>
      </c>
      <c r="N35" s="4" t="str">
        <f>MID(HEX2BIN($F35,8),8,1)</f>
        <v>0</v>
      </c>
      <c r="P35" s="33" t="b">
        <f>EXACT(BIN2HEX(CONCATENATE(VALUE(G35),VALUE(H35),VALUE(I35),VALUE(J35),VALUE(K35),VALUE(L35),VALUE(M35),VALUE(N35)),2),F35)</f>
        <v>1</v>
      </c>
    </row>
    <row r="36" spans="3:16" x14ac:dyDescent="0.25">
      <c r="C36" s="9"/>
      <c r="E36" s="7" t="s">
        <v>3</v>
      </c>
      <c r="F36" s="3" t="str">
        <f>MID($C$2,2*(HEX2DEC(E36)-HEX2DEC($E$3))+1,2)</f>
        <v>0A</v>
      </c>
      <c r="G36" s="5" t="str">
        <f>MID(HEX2BIN($F36,8),1,1)</f>
        <v>0</v>
      </c>
      <c r="H36" s="5" t="str">
        <f>MID(HEX2BIN($F36,8),2,1)</f>
        <v>0</v>
      </c>
      <c r="I36" s="5" t="str">
        <f>MID(HEX2BIN($F36,8),3,1)</f>
        <v>0</v>
      </c>
      <c r="J36" s="5" t="str">
        <f>MID(HEX2BIN($F36,8),4,1)</f>
        <v>0</v>
      </c>
      <c r="K36" s="5" t="str">
        <f>MID(HEX2BIN($F36,8),5,1)</f>
        <v>1</v>
      </c>
      <c r="L36" s="5" t="str">
        <f>MID(HEX2BIN($F36,8),6,1)</f>
        <v>0</v>
      </c>
      <c r="M36" s="5" t="str">
        <f>MID(HEX2BIN($F36,8),7,1)</f>
        <v>1</v>
      </c>
      <c r="N36" s="4" t="str">
        <f>MID(HEX2BIN($F36,8),8,1)</f>
        <v>0</v>
      </c>
      <c r="P36" s="33" t="b">
        <f>EXACT(BIN2HEX(CONCATENATE(VALUE(G36),VALUE(H36),VALUE(I36),VALUE(J36),VALUE(K36),VALUE(L36),VALUE(M36),VALUE(N36)),2),F36)</f>
        <v>1</v>
      </c>
    </row>
    <row r="37" spans="3:16" x14ac:dyDescent="0.25">
      <c r="C37" s="32"/>
      <c r="E37" s="7" t="s">
        <v>2</v>
      </c>
      <c r="F37" s="3" t="str">
        <f>MID($C$2,2*(HEX2DEC(E37)-HEX2DEC($E$3))+1,2)</f>
        <v>10</v>
      </c>
      <c r="G37" s="5" t="str">
        <f>MID(HEX2BIN($F37,8),1,1)</f>
        <v>0</v>
      </c>
      <c r="H37" s="5" t="str">
        <f>MID(HEX2BIN($F37,8),2,1)</f>
        <v>0</v>
      </c>
      <c r="I37" s="5" t="str">
        <f>MID(HEX2BIN($F37,8),3,1)</f>
        <v>0</v>
      </c>
      <c r="J37" s="5" t="str">
        <f>MID(HEX2BIN($F37,8),4,1)</f>
        <v>1</v>
      </c>
      <c r="K37" s="5" t="str">
        <f>MID(HEX2BIN($F37,8),5,1)</f>
        <v>0</v>
      </c>
      <c r="L37" s="5" t="str">
        <f>MID(HEX2BIN($F37,8),6,1)</f>
        <v>0</v>
      </c>
      <c r="M37" s="5" t="str">
        <f>MID(HEX2BIN($F37,8),7,1)</f>
        <v>0</v>
      </c>
      <c r="N37" s="4" t="str">
        <f>MID(HEX2BIN($F37,8),8,1)</f>
        <v>0</v>
      </c>
      <c r="P37" s="33" t="b">
        <f>EXACT(BIN2HEX(CONCATENATE(VALUE(G37),VALUE(H37),VALUE(I37),VALUE(J37),VALUE(K37),VALUE(L37),VALUE(M37),VALUE(N37)),2),F37)</f>
        <v>1</v>
      </c>
    </row>
    <row r="38" spans="3:16" x14ac:dyDescent="0.25">
      <c r="C38" s="9"/>
    </row>
    <row r="39" spans="3:16" x14ac:dyDescent="0.25">
      <c r="C39" s="9"/>
    </row>
    <row r="40" spans="3:16" x14ac:dyDescent="0.25">
      <c r="C40" s="32"/>
    </row>
  </sheetData>
  <mergeCells count="2">
    <mergeCell ref="F1:N1"/>
    <mergeCell ref="G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 generation full OTP</vt:lpstr>
      <vt:lpstr>Tag decoding full OTP</vt:lpstr>
    </vt:vector>
  </TitlesOfParts>
  <Company>InvenSense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Pavol Tikovic</dc:creator>
  <cp:lastModifiedBy>Pavol Tikovic</cp:lastModifiedBy>
  <dcterms:created xsi:type="dcterms:W3CDTF">2015-03-12T17:20:41Z</dcterms:created>
  <dcterms:modified xsi:type="dcterms:W3CDTF">2015-03-12T17:21:38Z</dcterms:modified>
</cp:coreProperties>
</file>