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Joker\Desktop\JobHunt\"/>
    </mc:Choice>
  </mc:AlternateContent>
  <xr:revisionPtr revIDLastSave="0" documentId="13_ncr:1_{A528B0B5-71CD-442B-A4EA-1B797829B360}" xr6:coauthVersionLast="40" xr6:coauthVersionMax="40" xr10:uidLastSave="{00000000-0000-0000-0000-000000000000}"/>
  <bookViews>
    <workbookView xWindow="0" yWindow="0" windowWidth="20490" windowHeight="7545" activeTab="4" xr2:uid="{06ACA2B7-BA38-4BC2-8DF7-00EE78D5992F}"/>
  </bookViews>
  <sheets>
    <sheet name="Home" sheetId="2" r:id="rId1"/>
    <sheet name="Raw" sheetId="1" r:id="rId2"/>
    <sheet name="Table" sheetId="3" r:id="rId3"/>
    <sheet name="Lookup" sheetId="5" r:id="rId4"/>
    <sheet name="Charts" sheetId="4" r:id="rId5"/>
  </sheets>
  <definedNames>
    <definedName name="Name_of_State___UT">Lookup!$A$4:$A$29</definedName>
    <definedName name="Slicer_Name_of_State___UT">#N/A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F6" i="3" s="1"/>
  <c r="G7" i="3"/>
  <c r="G8" i="3"/>
  <c r="G9" i="3"/>
  <c r="G10" i="3"/>
  <c r="F10" i="3" s="1"/>
  <c r="G11" i="3"/>
  <c r="G12" i="3"/>
  <c r="F12" i="3" s="1"/>
  <c r="G13" i="3"/>
  <c r="F13" i="3" s="1"/>
  <c r="G14" i="3"/>
  <c r="F14" i="3" s="1"/>
  <c r="G15" i="3"/>
  <c r="G16" i="3"/>
  <c r="G17" i="3"/>
  <c r="F17" i="3" s="1"/>
  <c r="G18" i="3"/>
  <c r="F18" i="3" s="1"/>
  <c r="G19" i="3"/>
  <c r="G20" i="3"/>
  <c r="G21" i="3"/>
  <c r="G22" i="3"/>
  <c r="F22" i="3" s="1"/>
  <c r="G23" i="3"/>
  <c r="G24" i="3"/>
  <c r="G25" i="3"/>
  <c r="G26" i="3"/>
  <c r="F26" i="3" s="1"/>
  <c r="G27" i="3"/>
  <c r="B28" i="3"/>
  <c r="C28" i="3"/>
  <c r="D28" i="3"/>
  <c r="E28" i="3"/>
  <c r="G2" i="3"/>
  <c r="F2" i="3" s="1"/>
  <c r="F3" i="3"/>
  <c r="F5" i="3"/>
  <c r="F7" i="3"/>
  <c r="F8" i="3"/>
  <c r="F9" i="3"/>
  <c r="F11" i="3"/>
  <c r="F15" i="3"/>
  <c r="F16" i="3"/>
  <c r="F19" i="3"/>
  <c r="F20" i="3"/>
  <c r="F21" i="3"/>
  <c r="F23" i="3"/>
  <c r="F24" i="3"/>
  <c r="F25" i="3"/>
  <c r="F27" i="3"/>
  <c r="G28" i="3" l="1"/>
  <c r="F4" i="3"/>
  <c r="F28" i="3" s="1"/>
</calcChain>
</file>

<file path=xl/sharedStrings.xml><?xml version="1.0" encoding="utf-8"?>
<sst xmlns="http://schemas.openxmlformats.org/spreadsheetml/2006/main" count="113" uniqueCount="47">
  <si>
    <t>S. No.</t>
  </si>
  <si>
    <t>Name of State / UT</t>
  </si>
  <si>
    <t>Total Confirmed cases (Indian National)</t>
  </si>
  <si>
    <t>Total Confirmed cases ( Foreign National )</t>
  </si>
  <si>
    <t>Cured</t>
  </si>
  <si>
    <t>Death</t>
  </si>
  <si>
    <t>Andhra Pradesh</t>
  </si>
  <si>
    <t>Chhattisgarh</t>
  </si>
  <si>
    <t>Delhi</t>
  </si>
  <si>
    <t>Gujarat</t>
  </si>
  <si>
    <t>Haryana</t>
  </si>
  <si>
    <t>Himachal Pradesh</t>
  </si>
  <si>
    <t>Karnataka</t>
  </si>
  <si>
    <t>Kerala</t>
  </si>
  <si>
    <t>Madhya Pradesh</t>
  </si>
  <si>
    <t>Maharashtra</t>
  </si>
  <si>
    <t>Odisha</t>
  </si>
  <si>
    <t>Puducherry</t>
  </si>
  <si>
    <t>Punjab</t>
  </si>
  <si>
    <t>Rajasthan</t>
  </si>
  <si>
    <t>Tamil Nadu</t>
  </si>
  <si>
    <t>Telengana</t>
  </si>
  <si>
    <t>Chandigarh</t>
  </si>
  <si>
    <t>Jammu and Kashmir</t>
  </si>
  <si>
    <t>Ladakh</t>
  </si>
  <si>
    <t>Uttar Pradesh</t>
  </si>
  <si>
    <t>Uttarakhand</t>
  </si>
  <si>
    <t>West Bengal</t>
  </si>
  <si>
    <t>Bihar</t>
  </si>
  <si>
    <t>Mizoram</t>
  </si>
  <si>
    <t>Goa</t>
  </si>
  <si>
    <t>Manipur</t>
  </si>
  <si>
    <t>Active cases</t>
  </si>
  <si>
    <t>Total</t>
  </si>
  <si>
    <t xml:space="preserve">Data analysis state wise corona cases </t>
  </si>
  <si>
    <t>Task completed</t>
  </si>
  <si>
    <t>Note: The datas are updated till march 2020</t>
  </si>
  <si>
    <t>Downloaded raw data from online.</t>
  </si>
  <si>
    <t>Converted it into the Table and using structured reference added total and active cases column with total row below</t>
  </si>
  <si>
    <t>Creted pivot chart, pivot table, and connected the slicer to visualize the data.</t>
  </si>
  <si>
    <t>Added Protection to the Table sheet.</t>
  </si>
  <si>
    <t>Added conditional formatiing data bars to the Total column of the Table sheet</t>
  </si>
  <si>
    <t>Added Data validation list for the state column of the Table sheet by using named ranges and lookup table.</t>
  </si>
  <si>
    <t>Sum of Total</t>
  </si>
  <si>
    <t>Row Labels</t>
  </si>
  <si>
    <t>Grand Total</t>
  </si>
  <si>
    <t>Click above button for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</si>
</sst>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w Cen MT"/>
      <family val="2"/>
      <scheme val="minor"/>
    </font>
    <font>
      <b/>
      <sz val="11"/>
      <color rgb="FF3F3F3F"/>
      <name val="Tw Cen MT"/>
      <family val="2"/>
      <scheme val="minor"/>
    </font>
    <font>
      <sz val="11"/>
      <color rgb="FFFF0000"/>
      <name val="Tw Cen MT"/>
      <family val="2"/>
      <scheme val="minor"/>
    </font>
    <font>
      <sz val="16"/>
      <color theme="1"/>
      <name val="Tw Cen MT"/>
      <family val="2"/>
      <scheme val="minor"/>
    </font>
    <font>
      <sz val="12"/>
      <color theme="1"/>
      <name val="Tw Cen MT"/>
      <family val="2"/>
      <scheme val="minor"/>
    </font>
  </fonts>
  <fills count="4">
    <fill>
      <patternFill patternType="none"/>
    </fill>
    <fill>
      <patternFill patternType="gray125"/>
    </fill>
    <fill>
      <patternFill patternType="solid">
        <fgColor rgb="FFF2F2F2"/>
      </patternFill>
    </fill>
    <fill>
      <patternFill patternType="solid">
        <fgColor rgb="FFF2F2F2"/>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10">
    <xf numFmtId="0" fontId="0" fillId="0" borderId="0" xfId="0"/>
    <xf numFmtId="0" fontId="1" fillId="2" borderId="1" xfId="1"/>
    <xf numFmtId="0" fontId="1" fillId="3" borderId="1" xfId="0" applyFont="1" applyFill="1" applyBorder="1"/>
    <xf numFmtId="0" fontId="3" fillId="0" borderId="0" xfId="0" applyFont="1" applyAlignment="1">
      <alignment horizontal="centerContinuous"/>
    </xf>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4" fillId="0" borderId="0" xfId="0" applyFont="1"/>
  </cellXfs>
  <cellStyles count="2">
    <cellStyle name="Normal" xfId="0" builtinId="0"/>
    <cellStyle name="Output" xfId="1" builtinId="21"/>
  </cellStyles>
  <dxfs count="4">
    <dxf>
      <font>
        <b/>
        <i val="0"/>
        <strike val="0"/>
        <condense val="0"/>
        <extend val="0"/>
        <outline val="0"/>
        <shadow val="0"/>
        <u val="none"/>
        <vertAlign val="baseline"/>
        <sz val="11"/>
        <color rgb="FF3F3F3F"/>
        <name val="Tw Cen MT"/>
        <family val="2"/>
        <scheme val="minor"/>
      </font>
      <fill>
        <patternFill patternType="solid">
          <fgColor indexed="64"/>
          <bgColor rgb="FFF2F2F2"/>
        </patternFill>
      </fill>
      <border diagonalUp="0" diagonalDown="0" outline="0">
        <left style="thin">
          <color rgb="FF3F3F3F"/>
        </left>
        <right style="thin">
          <color rgb="FF3F3F3F"/>
        </right>
        <top style="thin">
          <color rgb="FF3F3F3F"/>
        </top>
        <bottom style="thin">
          <color rgb="FF3F3F3F"/>
        </bottom>
      </border>
    </dxf>
    <dxf>
      <numFmt numFmtId="0" formatCode="General"/>
    </dxf>
    <dxf>
      <font>
        <b/>
        <i val="0"/>
        <strike val="0"/>
        <condense val="0"/>
        <extend val="0"/>
        <outline val="0"/>
        <shadow val="0"/>
        <u val="none"/>
        <vertAlign val="baseline"/>
        <sz val="11"/>
        <color rgb="FF3F3F3F"/>
        <name val="Tw Cen MT"/>
        <family val="2"/>
        <scheme val="minor"/>
      </font>
      <fill>
        <patternFill patternType="solid">
          <fgColor indexed="64"/>
          <bgColor rgb="FFF2F2F2"/>
        </patternFill>
      </fill>
      <border diagonalUp="0" diagonalDown="0" outline="0">
        <left style="thin">
          <color rgb="FF3F3F3F"/>
        </left>
        <right style="thin">
          <color rgb="FF3F3F3F"/>
        </right>
        <top style="thin">
          <color rgb="FF3F3F3F"/>
        </top>
        <bottom style="thin">
          <color rgb="FF3F3F3F"/>
        </bottom>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 Wise Covid Analyis.xlsx]Charts!PivotTable1</c:name>
    <c:fmtId val="0"/>
  </c:pivotSource>
  <c:chart>
    <c:autoTitleDeleted val="1"/>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Chhattisgarh</c:v>
                </c:pt>
                <c:pt idx="1">
                  <c:v>Delhi</c:v>
                </c:pt>
                <c:pt idx="2">
                  <c:v>Goa</c:v>
                </c:pt>
                <c:pt idx="3">
                  <c:v>Gujarat</c:v>
                </c:pt>
                <c:pt idx="4">
                  <c:v>Haryana</c:v>
                </c:pt>
                <c:pt idx="5">
                  <c:v>Himachal Pradesh</c:v>
                </c:pt>
                <c:pt idx="6">
                  <c:v>Jammu and Kashmir</c:v>
                </c:pt>
                <c:pt idx="7">
                  <c:v>Karnataka</c:v>
                </c:pt>
              </c:strCache>
            </c:strRef>
          </c:cat>
          <c:val>
            <c:numRef>
              <c:f>Charts!$B$5:$B$13</c:f>
              <c:numCache>
                <c:formatCode>General</c:formatCode>
                <c:ptCount val="8"/>
                <c:pt idx="0">
                  <c:v>6</c:v>
                </c:pt>
                <c:pt idx="1">
                  <c:v>39</c:v>
                </c:pt>
                <c:pt idx="2">
                  <c:v>6</c:v>
                </c:pt>
                <c:pt idx="3">
                  <c:v>43</c:v>
                </c:pt>
                <c:pt idx="4">
                  <c:v>30</c:v>
                </c:pt>
                <c:pt idx="5">
                  <c:v>4</c:v>
                </c:pt>
                <c:pt idx="6">
                  <c:v>18</c:v>
                </c:pt>
                <c:pt idx="7">
                  <c:v>20</c:v>
                </c:pt>
              </c:numCache>
            </c:numRef>
          </c:val>
          <c:extLst>
            <c:ext xmlns:c16="http://schemas.microsoft.com/office/drawing/2014/chart" uri="{C3380CC4-5D6E-409C-BE32-E72D297353CC}">
              <c16:uniqueId val="{00000000-3AE6-46C0-8F8D-A3263514FAD8}"/>
            </c:ext>
          </c:extLst>
        </c:ser>
        <c:dLbls>
          <c:showLegendKey val="0"/>
          <c:showVal val="1"/>
          <c:showCatName val="0"/>
          <c:showSerName val="0"/>
          <c:showPercent val="0"/>
          <c:showBubbleSize val="0"/>
        </c:dLbls>
        <c:gapWidth val="75"/>
        <c:axId val="106598223"/>
        <c:axId val="286568991"/>
      </c:barChart>
      <c:catAx>
        <c:axId val="106598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568991"/>
        <c:crosses val="autoZero"/>
        <c:auto val="1"/>
        <c:lblAlgn val="ctr"/>
        <c:lblOffset val="100"/>
        <c:noMultiLvlLbl val="0"/>
      </c:catAx>
      <c:valAx>
        <c:axId val="28656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9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Raw!A1"/><Relationship Id="rId2" Type="http://schemas.openxmlformats.org/officeDocument/2006/relationships/hyperlink" Target="#Table!A1"/><Relationship Id="rId1" Type="http://schemas.openxmlformats.org/officeDocument/2006/relationships/hyperlink" Target="#Lookup!A1"/><Relationship Id="rId4" Type="http://schemas.openxmlformats.org/officeDocument/2006/relationships/hyperlink" Target="#Chart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514350</xdr:colOff>
      <xdr:row>11</xdr:row>
      <xdr:rowOff>47625</xdr:rowOff>
    </xdr:from>
    <xdr:to>
      <xdr:col>9</xdr:col>
      <xdr:colOff>114300</xdr:colOff>
      <xdr:row>16</xdr:row>
      <xdr:rowOff>161925</xdr:rowOff>
    </xdr:to>
    <xdr:sp macro="" textlink="">
      <xdr:nvSpPr>
        <xdr:cNvPr id="2" name="Oval 1">
          <a:hlinkClick xmlns:r="http://schemas.openxmlformats.org/officeDocument/2006/relationships" r:id="rId1"/>
          <a:extLst>
            <a:ext uri="{FF2B5EF4-FFF2-40B4-BE49-F238E27FC236}">
              <a16:creationId xmlns:a16="http://schemas.microsoft.com/office/drawing/2014/main" id="{74AA4ED9-DB76-4462-A89C-3202987FDF42}"/>
            </a:ext>
          </a:extLst>
        </xdr:cNvPr>
        <xdr:cNvSpPr/>
      </xdr:nvSpPr>
      <xdr:spPr>
        <a:xfrm>
          <a:off x="462915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solidFill>
                <a:schemeClr val="lt1"/>
              </a:solidFill>
              <a:latin typeface="Arial" panose="020B0604020202020204" pitchFamily="34" charset="0"/>
              <a:ea typeface="+mn-ea"/>
              <a:cs typeface="Arial" panose="020B0604020202020204" pitchFamily="34" charset="0"/>
            </a:rPr>
            <a:t>Lookup</a:t>
          </a:r>
        </a:p>
      </xdr:txBody>
    </xdr:sp>
    <xdr:clientData/>
  </xdr:twoCellAnchor>
  <xdr:twoCellAnchor>
    <xdr:from>
      <xdr:col>3</xdr:col>
      <xdr:colOff>419100</xdr:colOff>
      <xdr:row>11</xdr:row>
      <xdr:rowOff>47625</xdr:rowOff>
    </xdr:from>
    <xdr:to>
      <xdr:col>6</xdr:col>
      <xdr:colOff>19050</xdr:colOff>
      <xdr:row>16</xdr:row>
      <xdr:rowOff>161925</xdr:rowOff>
    </xdr:to>
    <xdr:sp macro="" textlink="">
      <xdr:nvSpPr>
        <xdr:cNvPr id="3" name="Oval 2">
          <a:hlinkClick xmlns:r="http://schemas.openxmlformats.org/officeDocument/2006/relationships" r:id="rId2"/>
          <a:extLst>
            <a:ext uri="{FF2B5EF4-FFF2-40B4-BE49-F238E27FC236}">
              <a16:creationId xmlns:a16="http://schemas.microsoft.com/office/drawing/2014/main" id="{E33B65DA-2800-42B3-915C-467CE6C7D983}"/>
            </a:ext>
          </a:extLst>
        </xdr:cNvPr>
        <xdr:cNvSpPr/>
      </xdr:nvSpPr>
      <xdr:spPr>
        <a:xfrm>
          <a:off x="247650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r>
            <a:rPr lang="en-IN" sz="1400">
              <a:solidFill>
                <a:schemeClr val="lt1"/>
              </a:solidFill>
              <a:latin typeface="Arial" panose="020B0604020202020204" pitchFamily="34" charset="0"/>
              <a:ea typeface="+mn-ea"/>
              <a:cs typeface="Arial" panose="020B0604020202020204" pitchFamily="34" charset="0"/>
            </a:rPr>
            <a:t>  Tables	</a:t>
          </a:r>
        </a:p>
      </xdr:txBody>
    </xdr:sp>
    <xdr:clientData/>
  </xdr:twoCellAnchor>
  <xdr:twoCellAnchor>
    <xdr:from>
      <xdr:col>0</xdr:col>
      <xdr:colOff>295275</xdr:colOff>
      <xdr:row>11</xdr:row>
      <xdr:rowOff>47625</xdr:rowOff>
    </xdr:from>
    <xdr:to>
      <xdr:col>2</xdr:col>
      <xdr:colOff>581025</xdr:colOff>
      <xdr:row>16</xdr:row>
      <xdr:rowOff>161925</xdr:rowOff>
    </xdr:to>
    <xdr:sp macro="" textlink="">
      <xdr:nvSpPr>
        <xdr:cNvPr id="4" name="Oval 3">
          <a:hlinkClick xmlns:r="http://schemas.openxmlformats.org/officeDocument/2006/relationships" r:id="rId3"/>
          <a:extLst>
            <a:ext uri="{FF2B5EF4-FFF2-40B4-BE49-F238E27FC236}">
              <a16:creationId xmlns:a16="http://schemas.microsoft.com/office/drawing/2014/main" id="{DEE75320-E360-4641-A1B6-53E20C3B8E36}"/>
            </a:ext>
          </a:extLst>
        </xdr:cNvPr>
        <xdr:cNvSpPr/>
      </xdr:nvSpPr>
      <xdr:spPr>
        <a:xfrm>
          <a:off x="295275"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marL="0" indent="0" algn="ctr"/>
          <a:r>
            <a:rPr lang="en-IN" sz="1400">
              <a:solidFill>
                <a:schemeClr val="lt1"/>
              </a:solidFill>
              <a:latin typeface="Arial" panose="020B0604020202020204" pitchFamily="34" charset="0"/>
              <a:ea typeface="+mn-ea"/>
              <a:cs typeface="Arial" panose="020B0604020202020204" pitchFamily="34" charset="0"/>
            </a:rPr>
            <a:t>Raw</a:t>
          </a:r>
        </a:p>
      </xdr:txBody>
    </xdr:sp>
    <xdr:clientData/>
  </xdr:twoCellAnchor>
  <xdr:twoCellAnchor>
    <xdr:from>
      <xdr:col>9</xdr:col>
      <xdr:colOff>609600</xdr:colOff>
      <xdr:row>11</xdr:row>
      <xdr:rowOff>47625</xdr:rowOff>
    </xdr:from>
    <xdr:to>
      <xdr:col>12</xdr:col>
      <xdr:colOff>209550</xdr:colOff>
      <xdr:row>16</xdr:row>
      <xdr:rowOff>161925</xdr:rowOff>
    </xdr:to>
    <xdr:sp macro="" textlink="">
      <xdr:nvSpPr>
        <xdr:cNvPr id="5" name="Oval 4">
          <a:hlinkClick xmlns:r="http://schemas.openxmlformats.org/officeDocument/2006/relationships" r:id="rId4"/>
          <a:extLst>
            <a:ext uri="{FF2B5EF4-FFF2-40B4-BE49-F238E27FC236}">
              <a16:creationId xmlns:a16="http://schemas.microsoft.com/office/drawing/2014/main" id="{3A5658B5-C483-41D2-937B-658FECBD0918}"/>
            </a:ext>
          </a:extLst>
        </xdr:cNvPr>
        <xdr:cNvSpPr/>
      </xdr:nvSpPr>
      <xdr:spPr>
        <a:xfrm>
          <a:off x="678180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solidFill>
                <a:schemeClr val="lt1"/>
              </a:solidFill>
              <a:latin typeface="Arial" panose="020B0604020202020204" pitchFamily="34" charset="0"/>
              <a:ea typeface="+mn-ea"/>
              <a:cs typeface="Arial" panose="020B0604020202020204" pitchFamily="34" charset="0"/>
            </a:rPr>
            <a:t>Charts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xdr:colOff>
      <xdr:row>2</xdr:row>
      <xdr:rowOff>142875</xdr:rowOff>
    </xdr:from>
    <xdr:to>
      <xdr:col>9</xdr:col>
      <xdr:colOff>676275</xdr:colOff>
      <xdr:row>17</xdr:row>
      <xdr:rowOff>171450</xdr:rowOff>
    </xdr:to>
    <xdr:graphicFrame macro="">
      <xdr:nvGraphicFramePr>
        <xdr:cNvPr id="2" name="Chart 1">
          <a:extLst>
            <a:ext uri="{FF2B5EF4-FFF2-40B4-BE49-F238E27FC236}">
              <a16:creationId xmlns:a16="http://schemas.microsoft.com/office/drawing/2014/main" id="{003DFA4C-CFB2-477A-9F8F-319964A23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2</xdr:row>
      <xdr:rowOff>85725</xdr:rowOff>
    </xdr:from>
    <xdr:to>
      <xdr:col>12</xdr:col>
      <xdr:colOff>628650</xdr:colOff>
      <xdr:row>17</xdr:row>
      <xdr:rowOff>76200</xdr:rowOff>
    </xdr:to>
    <mc:AlternateContent xmlns:mc="http://schemas.openxmlformats.org/markup-compatibility/2006" xmlns:a14="http://schemas.microsoft.com/office/drawing/2010/main">
      <mc:Choice Requires="a14">
        <xdr:graphicFrame macro="">
          <xdr:nvGraphicFramePr>
            <xdr:cNvPr id="4" name="Name of State / UT">
              <a:extLst>
                <a:ext uri="{FF2B5EF4-FFF2-40B4-BE49-F238E27FC236}">
                  <a16:creationId xmlns:a16="http://schemas.microsoft.com/office/drawing/2014/main" id="{CF6FF4F8-D369-4739-BBE5-64C1639ADDAF}"/>
                </a:ext>
              </a:extLst>
            </xdr:cNvPr>
            <xdr:cNvGraphicFramePr/>
          </xdr:nvGraphicFramePr>
          <xdr:xfrm>
            <a:off x="0" y="0"/>
            <a:ext cx="0" cy="0"/>
          </xdr:xfrm>
          <a:graphic>
            <a:graphicData uri="http://schemas.microsoft.com/office/drawing/2010/slicer">
              <sle:slicer xmlns:sle="http://schemas.microsoft.com/office/drawing/2010/slicer" name="Name of State / UT"/>
            </a:graphicData>
          </a:graphic>
        </xdr:graphicFrame>
      </mc:Choice>
      <mc:Fallback xmlns="">
        <xdr:sp macro="" textlink="">
          <xdr:nvSpPr>
            <xdr:cNvPr id="0" name=""/>
            <xdr:cNvSpPr>
              <a:spLocks noTextEdit="1"/>
            </xdr:cNvSpPr>
          </xdr:nvSpPr>
          <xdr:spPr>
            <a:xfrm>
              <a:off x="7953375" y="447675"/>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ker" refreshedDate="44115.737873032405" createdVersion="6" refreshedVersion="6" minRefreshableVersion="3" recordCount="26" xr:uid="{7A3BBC48-54B9-4BFD-B13B-96D3CB9FB7C3}">
  <cacheSource type="worksheet">
    <worksheetSource name="tbl_corona"/>
  </cacheSource>
  <cacheFields count="8">
    <cacheField name="S. No." numFmtId="0">
      <sharedItems containsSemiMixedTypes="0" containsString="0" containsNumber="1" containsInteger="1" minValue="1" maxValue="26"/>
    </cacheField>
    <cacheField name="Name of State / UT" numFmtId="0">
      <sharedItems count="26">
        <s v="Andhra Pradesh"/>
        <s v="Chhattisgarh"/>
        <s v="Delhi"/>
        <s v="Gujarat"/>
        <s v="Haryana"/>
        <s v="Himachal Pradesh"/>
        <s v="Karnataka"/>
        <s v="Kerala"/>
        <s v="Madhya Pradesh"/>
        <s v="Maharashtra"/>
        <s v="Odisha"/>
        <s v="Puducherry"/>
        <s v="Punjab"/>
        <s v="Rajasthan"/>
        <s v="Tamil Nadu"/>
        <s v="Telengana"/>
        <s v="Chandigarh"/>
        <s v="Jammu and Kashmir"/>
        <s v="Ladakh"/>
        <s v="Uttar Pradesh"/>
        <s v="Uttarakhand"/>
        <s v="West Bengal"/>
        <s v="Bihar"/>
        <s v="Mizoram"/>
        <s v="Goa"/>
        <s v="Manipur"/>
      </sharedItems>
    </cacheField>
    <cacheField name="Total Confirmed cases (Indian National)" numFmtId="0">
      <sharedItems containsSemiMixedTypes="0" containsString="0" containsNumber="1" containsInteger="1" minValue="1" maxValue="144"/>
    </cacheField>
    <cacheField name="Total Confirmed cases ( Foreign National )" numFmtId="0">
      <sharedItems containsSemiMixedTypes="0" containsString="0" containsNumber="1" containsInteger="1" minValue="0" maxValue="14"/>
    </cacheField>
    <cacheField name="Cured" numFmtId="0">
      <sharedItems containsSemiMixedTypes="0" containsString="0" containsNumber="1" containsInteger="1" minValue="0" maxValue="15" count="6">
        <n v="1"/>
        <n v="0"/>
        <n v="6"/>
        <n v="11"/>
        <n v="3"/>
        <n v="15"/>
      </sharedItems>
    </cacheField>
    <cacheField name="Death" numFmtId="0">
      <sharedItems containsSemiMixedTypes="0" containsString="0" containsNumber="1" containsInteger="1" minValue="0" maxValue="4" count="5">
        <n v="0"/>
        <n v="1"/>
        <n v="3"/>
        <n v="2"/>
        <n v="4"/>
      </sharedItems>
    </cacheField>
    <cacheField name="Active cases" numFmtId="0">
      <sharedItems containsSemiMixedTypes="0" containsString="0" containsNumber="1" containsInteger="1" minValue="1" maxValue="132"/>
    </cacheField>
    <cacheField name="Total" numFmtId="0">
      <sharedItems containsSemiMixedTypes="0" containsString="0" containsNumber="1" containsInteger="1" minValue="1" maxValue="147" count="19">
        <n v="12"/>
        <n v="6"/>
        <n v="39"/>
        <n v="43"/>
        <n v="30"/>
        <n v="4"/>
        <n v="20"/>
        <n v="138"/>
        <n v="23"/>
        <n v="147"/>
        <n v="3"/>
        <n v="1"/>
        <n v="29"/>
        <n v="35"/>
        <n v="45"/>
        <n v="7"/>
        <n v="18"/>
        <n v="13"/>
        <n v="11"/>
      </sharedItems>
    </cacheField>
  </cacheFields>
  <extLst>
    <ext xmlns:x14="http://schemas.microsoft.com/office/spreadsheetml/2009/9/main" uri="{725AE2AE-9491-48be-B2B4-4EB974FC3084}">
      <x14:pivotCacheDefinition pivotCacheId="204961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x v="0"/>
    <n v="12"/>
    <n v="0"/>
    <x v="0"/>
    <x v="0"/>
    <n v="11"/>
    <x v="0"/>
  </r>
  <r>
    <n v="2"/>
    <x v="1"/>
    <n v="6"/>
    <n v="0"/>
    <x v="1"/>
    <x v="0"/>
    <n v="6"/>
    <x v="1"/>
  </r>
  <r>
    <n v="3"/>
    <x v="2"/>
    <n v="38"/>
    <n v="1"/>
    <x v="2"/>
    <x v="1"/>
    <n v="33"/>
    <x v="2"/>
  </r>
  <r>
    <n v="4"/>
    <x v="3"/>
    <n v="43"/>
    <n v="0"/>
    <x v="1"/>
    <x v="2"/>
    <n v="43"/>
    <x v="3"/>
  </r>
  <r>
    <n v="5"/>
    <x v="4"/>
    <n v="16"/>
    <n v="14"/>
    <x v="3"/>
    <x v="0"/>
    <n v="19"/>
    <x v="4"/>
  </r>
  <r>
    <n v="6"/>
    <x v="5"/>
    <n v="4"/>
    <n v="0"/>
    <x v="1"/>
    <x v="1"/>
    <n v="4"/>
    <x v="5"/>
  </r>
  <r>
    <n v="7"/>
    <x v="6"/>
    <n v="20"/>
    <n v="0"/>
    <x v="4"/>
    <x v="3"/>
    <n v="17"/>
    <x v="6"/>
  </r>
  <r>
    <n v="8"/>
    <x v="7"/>
    <n v="131"/>
    <n v="7"/>
    <x v="3"/>
    <x v="0"/>
    <n v="127"/>
    <x v="7"/>
  </r>
  <r>
    <n v="9"/>
    <x v="8"/>
    <n v="23"/>
    <n v="0"/>
    <x v="1"/>
    <x v="1"/>
    <n v="23"/>
    <x v="8"/>
  </r>
  <r>
    <n v="10"/>
    <x v="9"/>
    <n v="144"/>
    <n v="3"/>
    <x v="5"/>
    <x v="4"/>
    <n v="132"/>
    <x v="9"/>
  </r>
  <r>
    <n v="11"/>
    <x v="10"/>
    <n v="3"/>
    <n v="0"/>
    <x v="1"/>
    <x v="0"/>
    <n v="3"/>
    <x v="10"/>
  </r>
  <r>
    <n v="12"/>
    <x v="11"/>
    <n v="1"/>
    <n v="0"/>
    <x v="1"/>
    <x v="0"/>
    <n v="1"/>
    <x v="11"/>
  </r>
  <r>
    <n v="13"/>
    <x v="12"/>
    <n v="29"/>
    <n v="0"/>
    <x v="1"/>
    <x v="1"/>
    <n v="29"/>
    <x v="12"/>
  </r>
  <r>
    <n v="14"/>
    <x v="13"/>
    <n v="41"/>
    <n v="2"/>
    <x v="4"/>
    <x v="0"/>
    <n v="40"/>
    <x v="3"/>
  </r>
  <r>
    <n v="15"/>
    <x v="14"/>
    <n v="32"/>
    <n v="3"/>
    <x v="0"/>
    <x v="1"/>
    <n v="34"/>
    <x v="13"/>
  </r>
  <r>
    <n v="16"/>
    <x v="15"/>
    <n v="34"/>
    <n v="11"/>
    <x v="0"/>
    <x v="0"/>
    <n v="44"/>
    <x v="14"/>
  </r>
  <r>
    <n v="17"/>
    <x v="16"/>
    <n v="7"/>
    <n v="0"/>
    <x v="1"/>
    <x v="0"/>
    <n v="7"/>
    <x v="15"/>
  </r>
  <r>
    <n v="18"/>
    <x v="17"/>
    <n v="18"/>
    <n v="0"/>
    <x v="0"/>
    <x v="1"/>
    <n v="17"/>
    <x v="16"/>
  </r>
  <r>
    <n v="19"/>
    <x v="18"/>
    <n v="13"/>
    <n v="0"/>
    <x v="1"/>
    <x v="0"/>
    <n v="13"/>
    <x v="17"/>
  </r>
  <r>
    <n v="20"/>
    <x v="19"/>
    <n v="42"/>
    <n v="1"/>
    <x v="3"/>
    <x v="0"/>
    <n v="32"/>
    <x v="3"/>
  </r>
  <r>
    <n v="21"/>
    <x v="20"/>
    <n v="4"/>
    <n v="0"/>
    <x v="1"/>
    <x v="0"/>
    <n v="4"/>
    <x v="5"/>
  </r>
  <r>
    <n v="22"/>
    <x v="21"/>
    <n v="11"/>
    <n v="0"/>
    <x v="1"/>
    <x v="1"/>
    <n v="11"/>
    <x v="18"/>
  </r>
  <r>
    <n v="23"/>
    <x v="22"/>
    <n v="7"/>
    <n v="0"/>
    <x v="1"/>
    <x v="1"/>
    <n v="7"/>
    <x v="15"/>
  </r>
  <r>
    <n v="24"/>
    <x v="23"/>
    <n v="1"/>
    <n v="0"/>
    <x v="1"/>
    <x v="0"/>
    <n v="1"/>
    <x v="11"/>
  </r>
  <r>
    <n v="25"/>
    <x v="24"/>
    <n v="6"/>
    <n v="0"/>
    <x v="1"/>
    <x v="0"/>
    <n v="6"/>
    <x v="1"/>
  </r>
  <r>
    <n v="26"/>
    <x v="25"/>
    <n v="1"/>
    <n v="0"/>
    <x v="1"/>
    <x v="0"/>
    <n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0A77C-9FE8-4649-AA1E-B2F7E663BB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8">
    <pivotField showAll="0"/>
    <pivotField axis="axisRow" showAll="0">
      <items count="27">
        <item h="1" x="0"/>
        <item h="1" x="22"/>
        <item h="1" x="16"/>
        <item x="1"/>
        <item x="2"/>
        <item x="24"/>
        <item x="3"/>
        <item x="4"/>
        <item x="5"/>
        <item x="17"/>
        <item x="6"/>
        <item h="1" x="7"/>
        <item h="1" x="18"/>
        <item h="1" x="8"/>
        <item h="1" x="9"/>
        <item h="1" x="25"/>
        <item h="1" x="23"/>
        <item h="1" x="10"/>
        <item h="1" x="11"/>
        <item h="1" x="12"/>
        <item h="1" x="13"/>
        <item h="1" x="14"/>
        <item h="1" x="15"/>
        <item h="1" x="19"/>
        <item h="1" x="20"/>
        <item h="1" x="21"/>
        <item t="default"/>
      </items>
    </pivotField>
    <pivotField showAll="0"/>
    <pivotField showAll="0"/>
    <pivotField showAll="0">
      <items count="7">
        <item x="1"/>
        <item x="0"/>
        <item x="4"/>
        <item x="2"/>
        <item x="3"/>
        <item x="5"/>
        <item t="default"/>
      </items>
    </pivotField>
    <pivotField showAll="0">
      <items count="6">
        <item x="0"/>
        <item x="1"/>
        <item x="3"/>
        <item x="2"/>
        <item x="4"/>
        <item t="default"/>
      </items>
    </pivotField>
    <pivotField showAll="0"/>
    <pivotField dataField="1" showAll="0">
      <items count="20">
        <item h="1" x="11"/>
        <item h="1" x="10"/>
        <item h="1" x="5"/>
        <item h="1" x="1"/>
        <item x="15"/>
        <item h="1" x="18"/>
        <item h="1" x="0"/>
        <item h="1" x="17"/>
        <item h="1" x="16"/>
        <item h="1" x="6"/>
        <item h="1" x="8"/>
        <item h="1" x="12"/>
        <item h="1" x="4"/>
        <item h="1" x="13"/>
        <item h="1" x="2"/>
        <item h="1" x="3"/>
        <item h="1" x="14"/>
        <item h="1" x="7"/>
        <item h="1" x="9"/>
        <item t="default"/>
      </items>
    </pivotField>
  </pivotFields>
  <rowFields count="1">
    <field x="1"/>
  </rowFields>
  <rowItems count="9">
    <i>
      <x v="3"/>
    </i>
    <i>
      <x v="4"/>
    </i>
    <i>
      <x v="5"/>
    </i>
    <i>
      <x v="6"/>
    </i>
    <i>
      <x v="7"/>
    </i>
    <i>
      <x v="8"/>
    </i>
    <i>
      <x v="9"/>
    </i>
    <i>
      <x v="10"/>
    </i>
    <i t="grand">
      <x/>
    </i>
  </rowItems>
  <colItems count="1">
    <i/>
  </colItems>
  <dataFields count="1">
    <dataField name="Sum of Total" fld="7"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5"/>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6"/>
          </reference>
        </references>
      </pivotArea>
    </chartFormat>
    <chartFormat chart="0" format="5" series="1">
      <pivotArea type="data" outline="0" fieldPosition="0">
        <references count="2">
          <reference field="4294967294" count="1" selected="0">
            <x v="0"/>
          </reference>
          <reference field="1" count="1" selected="0">
            <x v="7"/>
          </reference>
        </references>
      </pivotArea>
    </chartFormat>
    <chartFormat chart="0" format="6" series="1">
      <pivotArea type="data" outline="0" fieldPosition="0">
        <references count="2">
          <reference field="4294967294" count="1" selected="0">
            <x v="0"/>
          </reference>
          <reference field="1" count="1" selected="0">
            <x v="8"/>
          </reference>
        </references>
      </pivotArea>
    </chartFormat>
    <chartFormat chart="0" format="7" series="1">
      <pivotArea type="data" outline="0" fieldPosition="0">
        <references count="2">
          <reference field="4294967294" count="1" selected="0">
            <x v="0"/>
          </reference>
          <reference field="1" count="1" selected="0">
            <x v="9"/>
          </reference>
        </references>
      </pivotArea>
    </chartFormat>
    <chartFormat chart="0" format="8"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State___UT" xr10:uid="{735688D5-31C0-42D4-BD40-3ACF9E5D9931}" sourceName="Name of State / UT">
  <pivotTables>
    <pivotTable tabId="4" name="PivotTable1"/>
  </pivotTables>
  <data>
    <tabular pivotCacheId="2049617996">
      <items count="26">
        <i x="0"/>
        <i x="22"/>
        <i x="16"/>
        <i x="1" s="1"/>
        <i x="2" s="1"/>
        <i x="24" s="1"/>
        <i x="3" s="1"/>
        <i x="4" s="1"/>
        <i x="5" s="1"/>
        <i x="17" s="1"/>
        <i x="6" s="1"/>
        <i x="7"/>
        <i x="18"/>
        <i x="8"/>
        <i x="9"/>
        <i x="25"/>
        <i x="23"/>
        <i x="10"/>
        <i x="11"/>
        <i x="12"/>
        <i x="13"/>
        <i x="14"/>
        <i x="15"/>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State / UT" xr10:uid="{A7016B11-1DFD-4C4F-896A-1AB433C678DD}" cache="Slicer_Name_of_State___UT" caption="Name of State / UT"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1509C9-C753-4BB4-AAFE-33C2812E1221}" name="Tbl_Corona" displayName="Tbl_Corona" ref="A1:G28" totalsRowCount="1">
  <autoFilter ref="A1:G27" xr:uid="{1F4F4930-6763-453C-8BDE-28FA4A9F2BD0}"/>
  <tableColumns count="7">
    <tableColumn id="2" xr3:uid="{D9764672-E95D-4F89-A2D4-76000C581234}" name="Name of State / UT"/>
    <tableColumn id="3" xr3:uid="{42A1735A-BDA7-4433-A50C-0A2E7D472415}" name="Total Confirmed cases (Indian National)" totalsRowFunction="count"/>
    <tableColumn id="4" xr3:uid="{FE5CF12B-F288-489D-8EA3-E3BC1ADE02EC}" name="Total Confirmed cases ( Foreign National )" totalsRowFunction="count"/>
    <tableColumn id="5" xr3:uid="{82CC0C3F-C522-466C-A5FD-6B772335A193}" name="Cured" totalsRowFunction="count"/>
    <tableColumn id="6" xr3:uid="{1D4E977B-1B8A-4ADF-8D12-E6793579883B}" name="Death" totalsRowFunction="count"/>
    <tableColumn id="7" xr3:uid="{93D3F185-5E2E-4BB7-9063-BD1E9323DA91}" name="Active cases" totalsRowFunction="count" dataDxfId="3" totalsRowDxfId="2" dataCellStyle="Output">
      <calculatedColumnFormula>Tbl_Corona[[#This Row],[Total]]-Tbl_Corona[[#This Row],[Cured]]</calculatedColumnFormula>
    </tableColumn>
    <tableColumn id="8" xr3:uid="{AD07C3DD-1BEB-4D5E-B107-1203C3D15309}" name="Total" totalsRowFunction="sum" dataDxfId="1" totalsRowDxfId="0" dataCellStyle="Output">
      <calculatedColumnFormula>Tbl_Corona[[#This Row],[Total Confirmed cases (Indian National)]]+Tbl_Corona[[#This Row],[Total Confirmed cases ( Foreign National )]]</calculatedColumnFormula>
    </tableColumn>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26407A-E4C5-4939-84F9-46C26D260B3B}" name="lkp_states" displayName="lkp_states" ref="A3:A29" totalsRowShown="0">
  <autoFilter ref="A3:A29" xr:uid="{76A07D73-FE01-44CF-B8A8-864E791AE062}"/>
  <tableColumns count="1">
    <tableColumn id="1" xr3:uid="{03ABF761-FBF3-4EAA-9C72-C114A8B230CE}" name="Name of State / UT"/>
  </tableColumns>
  <tableStyleInfo name="TableStyleMedium2"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A537-77EC-4478-ACB3-DC5ACA8675EE}">
  <dimension ref="A1:M19"/>
  <sheetViews>
    <sheetView showGridLines="0" workbookViewId="0">
      <selection activeCell="E4" sqref="E4"/>
    </sheetView>
  </sheetViews>
  <sheetFormatPr defaultRowHeight="14.25" x14ac:dyDescent="0.2"/>
  <sheetData>
    <row r="1" spans="1:13" ht="20.25" x14ac:dyDescent="0.3">
      <c r="A1" s="3" t="s">
        <v>34</v>
      </c>
      <c r="B1" s="3"/>
      <c r="C1" s="3"/>
      <c r="D1" s="3"/>
      <c r="E1" s="3"/>
      <c r="F1" s="3"/>
      <c r="G1" s="3"/>
      <c r="H1" s="3"/>
      <c r="I1" s="3"/>
      <c r="J1" s="3"/>
      <c r="K1" s="3"/>
      <c r="L1" s="3"/>
      <c r="M1" s="3"/>
    </row>
    <row r="2" spans="1:13" x14ac:dyDescent="0.2">
      <c r="A2" s="4" t="s">
        <v>36</v>
      </c>
    </row>
    <row r="4" spans="1:13" ht="20.25" x14ac:dyDescent="0.3">
      <c r="A4" s="8" t="s">
        <v>35</v>
      </c>
    </row>
    <row r="5" spans="1:13" ht="15.75" x14ac:dyDescent="0.25">
      <c r="A5" s="9">
        <v>1</v>
      </c>
      <c r="B5" s="9" t="s">
        <v>37</v>
      </c>
    </row>
    <row r="6" spans="1:13" ht="15.75" x14ac:dyDescent="0.25">
      <c r="A6" s="9">
        <v>2</v>
      </c>
      <c r="B6" s="9" t="s">
        <v>38</v>
      </c>
    </row>
    <row r="7" spans="1:13" ht="15.75" x14ac:dyDescent="0.25">
      <c r="A7" s="9">
        <v>3</v>
      </c>
      <c r="B7" s="9" t="s">
        <v>39</v>
      </c>
    </row>
    <row r="8" spans="1:13" ht="15.75" x14ac:dyDescent="0.25">
      <c r="A8" s="9">
        <v>4</v>
      </c>
      <c r="B8" s="9" t="s">
        <v>40</v>
      </c>
    </row>
    <row r="9" spans="1:13" ht="15.75" x14ac:dyDescent="0.25">
      <c r="A9" s="9">
        <v>5</v>
      </c>
      <c r="B9" s="9" t="s">
        <v>42</v>
      </c>
    </row>
    <row r="10" spans="1:13" ht="15.75" x14ac:dyDescent="0.25">
      <c r="A10" s="9">
        <v>6</v>
      </c>
      <c r="B10" s="9" t="s">
        <v>41</v>
      </c>
    </row>
    <row r="19" spans="2:2" ht="20.25" x14ac:dyDescent="0.3">
      <c r="B19" s="8" t="s">
        <v>46</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DFF68-4315-46B2-B7BB-54E6B1BF7F0A}">
  <dimension ref="A1:F27"/>
  <sheetViews>
    <sheetView workbookViewId="0">
      <selection activeCell="B24" sqref="B24"/>
    </sheetView>
  </sheetViews>
  <sheetFormatPr defaultRowHeight="14.25" x14ac:dyDescent="0.2"/>
  <sheetData>
    <row r="1" spans="1:6" x14ac:dyDescent="0.2">
      <c r="A1" t="s">
        <v>0</v>
      </c>
      <c r="B1" t="s">
        <v>1</v>
      </c>
      <c r="C1" t="s">
        <v>2</v>
      </c>
      <c r="D1" t="s">
        <v>3</v>
      </c>
      <c r="E1" t="s">
        <v>4</v>
      </c>
      <c r="F1" t="s">
        <v>5</v>
      </c>
    </row>
    <row r="2" spans="1:6" x14ac:dyDescent="0.2">
      <c r="A2">
        <v>1</v>
      </c>
      <c r="B2" t="s">
        <v>6</v>
      </c>
      <c r="C2">
        <v>12</v>
      </c>
      <c r="D2">
        <v>0</v>
      </c>
      <c r="E2">
        <v>1</v>
      </c>
      <c r="F2">
        <v>0</v>
      </c>
    </row>
    <row r="3" spans="1:6" x14ac:dyDescent="0.2">
      <c r="A3">
        <v>2</v>
      </c>
      <c r="B3" t="s">
        <v>7</v>
      </c>
      <c r="C3">
        <v>6</v>
      </c>
      <c r="D3">
        <v>0</v>
      </c>
      <c r="E3">
        <v>0</v>
      </c>
      <c r="F3">
        <v>0</v>
      </c>
    </row>
    <row r="4" spans="1:6" x14ac:dyDescent="0.2">
      <c r="A4">
        <v>3</v>
      </c>
      <c r="B4" t="s">
        <v>8</v>
      </c>
      <c r="C4">
        <v>38</v>
      </c>
      <c r="D4">
        <v>1</v>
      </c>
      <c r="E4">
        <v>6</v>
      </c>
      <c r="F4">
        <v>1</v>
      </c>
    </row>
    <row r="5" spans="1:6" x14ac:dyDescent="0.2">
      <c r="A5">
        <v>4</v>
      </c>
      <c r="B5" t="s">
        <v>9</v>
      </c>
      <c r="C5">
        <v>43</v>
      </c>
      <c r="D5">
        <v>0</v>
      </c>
      <c r="E5">
        <v>0</v>
      </c>
      <c r="F5">
        <v>3</v>
      </c>
    </row>
    <row r="6" spans="1:6" x14ac:dyDescent="0.2">
      <c r="A6">
        <v>5</v>
      </c>
      <c r="B6" t="s">
        <v>10</v>
      </c>
      <c r="C6">
        <v>16</v>
      </c>
      <c r="D6">
        <v>14</v>
      </c>
      <c r="E6">
        <v>11</v>
      </c>
      <c r="F6">
        <v>0</v>
      </c>
    </row>
    <row r="7" spans="1:6" x14ac:dyDescent="0.2">
      <c r="A7">
        <v>6</v>
      </c>
      <c r="B7" t="s">
        <v>11</v>
      </c>
      <c r="C7">
        <v>4</v>
      </c>
      <c r="D7">
        <v>0</v>
      </c>
      <c r="E7">
        <v>0</v>
      </c>
      <c r="F7">
        <v>1</v>
      </c>
    </row>
    <row r="8" spans="1:6" x14ac:dyDescent="0.2">
      <c r="A8">
        <v>7</v>
      </c>
      <c r="B8" t="s">
        <v>12</v>
      </c>
      <c r="C8">
        <v>20</v>
      </c>
      <c r="D8">
        <v>0</v>
      </c>
      <c r="E8">
        <v>3</v>
      </c>
      <c r="F8">
        <v>2</v>
      </c>
    </row>
    <row r="9" spans="1:6" x14ac:dyDescent="0.2">
      <c r="A9">
        <v>8</v>
      </c>
      <c r="B9" t="s">
        <v>13</v>
      </c>
      <c r="C9">
        <v>131</v>
      </c>
      <c r="D9">
        <v>7</v>
      </c>
      <c r="E9">
        <v>11</v>
      </c>
      <c r="F9">
        <v>0</v>
      </c>
    </row>
    <row r="10" spans="1:6" x14ac:dyDescent="0.2">
      <c r="A10">
        <v>9</v>
      </c>
      <c r="B10" t="s">
        <v>14</v>
      </c>
      <c r="C10">
        <v>23</v>
      </c>
      <c r="D10">
        <v>0</v>
      </c>
      <c r="E10">
        <v>0</v>
      </c>
      <c r="F10">
        <v>1</v>
      </c>
    </row>
    <row r="11" spans="1:6" x14ac:dyDescent="0.2">
      <c r="A11">
        <v>10</v>
      </c>
      <c r="B11" t="s">
        <v>15</v>
      </c>
      <c r="C11">
        <v>144</v>
      </c>
      <c r="D11">
        <v>3</v>
      </c>
      <c r="E11">
        <v>15</v>
      </c>
      <c r="F11">
        <v>4</v>
      </c>
    </row>
    <row r="12" spans="1:6" x14ac:dyDescent="0.2">
      <c r="A12">
        <v>11</v>
      </c>
      <c r="B12" t="s">
        <v>16</v>
      </c>
      <c r="C12">
        <v>3</v>
      </c>
      <c r="D12">
        <v>0</v>
      </c>
      <c r="E12">
        <v>0</v>
      </c>
      <c r="F12">
        <v>0</v>
      </c>
    </row>
    <row r="13" spans="1:6" x14ac:dyDescent="0.2">
      <c r="A13">
        <v>12</v>
      </c>
      <c r="B13" t="s">
        <v>17</v>
      </c>
      <c r="C13">
        <v>1</v>
      </c>
      <c r="D13">
        <v>0</v>
      </c>
      <c r="E13">
        <v>0</v>
      </c>
      <c r="F13">
        <v>0</v>
      </c>
    </row>
    <row r="14" spans="1:6" x14ac:dyDescent="0.2">
      <c r="A14">
        <v>13</v>
      </c>
      <c r="B14" t="s">
        <v>18</v>
      </c>
      <c r="C14">
        <v>29</v>
      </c>
      <c r="D14">
        <v>0</v>
      </c>
      <c r="E14">
        <v>0</v>
      </c>
      <c r="F14">
        <v>1</v>
      </c>
    </row>
    <row r="15" spans="1:6" x14ac:dyDescent="0.2">
      <c r="A15">
        <v>14</v>
      </c>
      <c r="B15" t="s">
        <v>19</v>
      </c>
      <c r="C15">
        <v>41</v>
      </c>
      <c r="D15">
        <v>2</v>
      </c>
      <c r="E15">
        <v>3</v>
      </c>
      <c r="F15">
        <v>0</v>
      </c>
    </row>
    <row r="16" spans="1:6" x14ac:dyDescent="0.2">
      <c r="A16">
        <v>15</v>
      </c>
      <c r="B16" t="s">
        <v>20</v>
      </c>
      <c r="C16">
        <v>32</v>
      </c>
      <c r="D16">
        <v>3</v>
      </c>
      <c r="E16">
        <v>1</v>
      </c>
      <c r="F16">
        <v>1</v>
      </c>
    </row>
    <row r="17" spans="1:6" x14ac:dyDescent="0.2">
      <c r="A17">
        <v>16</v>
      </c>
      <c r="B17" t="s">
        <v>21</v>
      </c>
      <c r="C17">
        <v>34</v>
      </c>
      <c r="D17">
        <v>11</v>
      </c>
      <c r="E17">
        <v>1</v>
      </c>
      <c r="F17">
        <v>0</v>
      </c>
    </row>
    <row r="18" spans="1:6" x14ac:dyDescent="0.2">
      <c r="A18">
        <v>17</v>
      </c>
      <c r="B18" t="s">
        <v>22</v>
      </c>
      <c r="C18">
        <v>7</v>
      </c>
      <c r="D18">
        <v>0</v>
      </c>
      <c r="E18">
        <v>0</v>
      </c>
      <c r="F18">
        <v>0</v>
      </c>
    </row>
    <row r="19" spans="1:6" x14ac:dyDescent="0.2">
      <c r="A19">
        <v>18</v>
      </c>
      <c r="B19" t="s">
        <v>23</v>
      </c>
      <c r="C19">
        <v>18</v>
      </c>
      <c r="D19">
        <v>0</v>
      </c>
      <c r="E19">
        <v>1</v>
      </c>
      <c r="F19">
        <v>1</v>
      </c>
    </row>
    <row r="20" spans="1:6" x14ac:dyDescent="0.2">
      <c r="A20">
        <v>19</v>
      </c>
      <c r="B20" t="s">
        <v>24</v>
      </c>
      <c r="C20">
        <v>13</v>
      </c>
      <c r="D20">
        <v>0</v>
      </c>
      <c r="E20">
        <v>0</v>
      </c>
      <c r="F20">
        <v>0</v>
      </c>
    </row>
    <row r="21" spans="1:6" x14ac:dyDescent="0.2">
      <c r="A21">
        <v>20</v>
      </c>
      <c r="B21" t="s">
        <v>25</v>
      </c>
      <c r="C21">
        <v>42</v>
      </c>
      <c r="D21">
        <v>1</v>
      </c>
      <c r="E21">
        <v>11</v>
      </c>
      <c r="F21">
        <v>0</v>
      </c>
    </row>
    <row r="22" spans="1:6" x14ac:dyDescent="0.2">
      <c r="A22">
        <v>21</v>
      </c>
      <c r="B22" t="s">
        <v>26</v>
      </c>
      <c r="C22">
        <v>4</v>
      </c>
      <c r="D22">
        <v>0</v>
      </c>
      <c r="E22">
        <v>0</v>
      </c>
      <c r="F22">
        <v>0</v>
      </c>
    </row>
    <row r="23" spans="1:6" x14ac:dyDescent="0.2">
      <c r="A23">
        <v>22</v>
      </c>
      <c r="B23" t="s">
        <v>27</v>
      </c>
      <c r="C23">
        <v>11</v>
      </c>
      <c r="D23">
        <v>0</v>
      </c>
      <c r="E23">
        <v>0</v>
      </c>
      <c r="F23">
        <v>1</v>
      </c>
    </row>
    <row r="24" spans="1:6" x14ac:dyDescent="0.2">
      <c r="A24">
        <v>23</v>
      </c>
      <c r="B24" t="s">
        <v>28</v>
      </c>
      <c r="C24">
        <v>7</v>
      </c>
      <c r="D24">
        <v>0</v>
      </c>
      <c r="E24">
        <v>0</v>
      </c>
      <c r="F24">
        <v>1</v>
      </c>
    </row>
    <row r="25" spans="1:6" x14ac:dyDescent="0.2">
      <c r="A25">
        <v>24</v>
      </c>
      <c r="B25" t="s">
        <v>29</v>
      </c>
      <c r="C25">
        <v>1</v>
      </c>
      <c r="D25">
        <v>0</v>
      </c>
      <c r="E25">
        <v>0</v>
      </c>
      <c r="F25">
        <v>0</v>
      </c>
    </row>
    <row r="26" spans="1:6" x14ac:dyDescent="0.2">
      <c r="A26">
        <v>25</v>
      </c>
      <c r="B26" t="s">
        <v>30</v>
      </c>
      <c r="C26">
        <v>6</v>
      </c>
      <c r="D26">
        <v>0</v>
      </c>
      <c r="E26">
        <v>0</v>
      </c>
      <c r="F26">
        <v>0</v>
      </c>
    </row>
    <row r="27" spans="1:6" x14ac:dyDescent="0.2">
      <c r="A27">
        <v>26</v>
      </c>
      <c r="B27" t="s">
        <v>31</v>
      </c>
      <c r="C27">
        <v>1</v>
      </c>
      <c r="D27">
        <v>0</v>
      </c>
      <c r="E27">
        <v>0</v>
      </c>
      <c r="F2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7810-D3D1-4CDC-97EB-375323C7B68B}">
  <dimension ref="A1:G28"/>
  <sheetViews>
    <sheetView workbookViewId="0">
      <selection activeCell="B14" sqref="B14"/>
    </sheetView>
  </sheetViews>
  <sheetFormatPr defaultRowHeight="14.25" x14ac:dyDescent="0.2"/>
  <cols>
    <col min="1" max="1" width="19.75" customWidth="1"/>
    <col min="2" max="2" width="37.875" customWidth="1"/>
    <col min="3" max="3" width="39.875" customWidth="1"/>
  </cols>
  <sheetData>
    <row r="1" spans="1:7" x14ac:dyDescent="0.2">
      <c r="A1" t="s">
        <v>1</v>
      </c>
      <c r="B1" t="s">
        <v>2</v>
      </c>
      <c r="C1" t="s">
        <v>3</v>
      </c>
      <c r="D1" t="s">
        <v>4</v>
      </c>
      <c r="E1" t="s">
        <v>5</v>
      </c>
      <c r="F1" s="1" t="s">
        <v>32</v>
      </c>
      <c r="G1" s="1" t="s">
        <v>33</v>
      </c>
    </row>
    <row r="2" spans="1:7" x14ac:dyDescent="0.2">
      <c r="A2" t="s">
        <v>6</v>
      </c>
      <c r="B2">
        <v>12</v>
      </c>
      <c r="C2">
        <v>0</v>
      </c>
      <c r="D2">
        <v>1</v>
      </c>
      <c r="E2">
        <v>0</v>
      </c>
      <c r="F2" s="1">
        <f>Tbl_Corona[[#This Row],[Total]]-Tbl_Corona[[#This Row],[Cured]]</f>
        <v>11</v>
      </c>
      <c r="G2" s="1">
        <f>Tbl_Corona[[#This Row],[Total Confirmed cases (Indian National)]]+Tbl_Corona[[#This Row],[Total Confirmed cases ( Foreign National )]]</f>
        <v>12</v>
      </c>
    </row>
    <row r="3" spans="1:7" x14ac:dyDescent="0.2">
      <c r="A3" t="s">
        <v>7</v>
      </c>
      <c r="B3">
        <v>6</v>
      </c>
      <c r="C3">
        <v>0</v>
      </c>
      <c r="D3">
        <v>0</v>
      </c>
      <c r="E3">
        <v>0</v>
      </c>
      <c r="F3" s="1">
        <f>Tbl_Corona[[#This Row],[Total]]-Tbl_Corona[[#This Row],[Cured]]</f>
        <v>6</v>
      </c>
      <c r="G3" s="1">
        <f>Tbl_Corona[[#This Row],[Total Confirmed cases (Indian National)]]+Tbl_Corona[[#This Row],[Total Confirmed cases ( Foreign National )]]</f>
        <v>6</v>
      </c>
    </row>
    <row r="4" spans="1:7" x14ac:dyDescent="0.2">
      <c r="A4" t="s">
        <v>8</v>
      </c>
      <c r="B4">
        <v>38</v>
      </c>
      <c r="C4">
        <v>1</v>
      </c>
      <c r="D4">
        <v>6</v>
      </c>
      <c r="E4">
        <v>1</v>
      </c>
      <c r="F4" s="1">
        <f>Tbl_Corona[[#This Row],[Total]]-Tbl_Corona[[#This Row],[Cured]]</f>
        <v>33</v>
      </c>
      <c r="G4" s="1">
        <f>Tbl_Corona[[#This Row],[Total Confirmed cases (Indian National)]]+Tbl_Corona[[#This Row],[Total Confirmed cases ( Foreign National )]]</f>
        <v>39</v>
      </c>
    </row>
    <row r="5" spans="1:7" x14ac:dyDescent="0.2">
      <c r="A5" t="s">
        <v>9</v>
      </c>
      <c r="B5">
        <v>43</v>
      </c>
      <c r="C5">
        <v>0</v>
      </c>
      <c r="D5">
        <v>0</v>
      </c>
      <c r="E5">
        <v>3</v>
      </c>
      <c r="F5" s="1">
        <f>Tbl_Corona[[#This Row],[Total]]-Tbl_Corona[[#This Row],[Cured]]</f>
        <v>43</v>
      </c>
      <c r="G5" s="1">
        <f>Tbl_Corona[[#This Row],[Total Confirmed cases (Indian National)]]+Tbl_Corona[[#This Row],[Total Confirmed cases ( Foreign National )]]</f>
        <v>43</v>
      </c>
    </row>
    <row r="6" spans="1:7" x14ac:dyDescent="0.2">
      <c r="A6" t="s">
        <v>10</v>
      </c>
      <c r="B6">
        <v>16</v>
      </c>
      <c r="C6">
        <v>14</v>
      </c>
      <c r="D6">
        <v>11</v>
      </c>
      <c r="E6">
        <v>0</v>
      </c>
      <c r="F6" s="1">
        <f>Tbl_Corona[[#This Row],[Total]]-Tbl_Corona[[#This Row],[Cured]]</f>
        <v>19</v>
      </c>
      <c r="G6" s="1">
        <f>Tbl_Corona[[#This Row],[Total Confirmed cases (Indian National)]]+Tbl_Corona[[#This Row],[Total Confirmed cases ( Foreign National )]]</f>
        <v>30</v>
      </c>
    </row>
    <row r="7" spans="1:7" x14ac:dyDescent="0.2">
      <c r="A7" t="s">
        <v>11</v>
      </c>
      <c r="B7">
        <v>4</v>
      </c>
      <c r="C7">
        <v>0</v>
      </c>
      <c r="D7">
        <v>0</v>
      </c>
      <c r="E7">
        <v>1</v>
      </c>
      <c r="F7" s="1">
        <f>Tbl_Corona[[#This Row],[Total]]-Tbl_Corona[[#This Row],[Cured]]</f>
        <v>4</v>
      </c>
      <c r="G7" s="1">
        <f>Tbl_Corona[[#This Row],[Total Confirmed cases (Indian National)]]+Tbl_Corona[[#This Row],[Total Confirmed cases ( Foreign National )]]</f>
        <v>4</v>
      </c>
    </row>
    <row r="8" spans="1:7" x14ac:dyDescent="0.2">
      <c r="A8" t="s">
        <v>12</v>
      </c>
      <c r="B8">
        <v>20</v>
      </c>
      <c r="C8">
        <v>0</v>
      </c>
      <c r="D8">
        <v>3</v>
      </c>
      <c r="E8">
        <v>2</v>
      </c>
      <c r="F8" s="1">
        <f>Tbl_Corona[[#This Row],[Total]]-Tbl_Corona[[#This Row],[Cured]]</f>
        <v>17</v>
      </c>
      <c r="G8" s="1">
        <f>Tbl_Corona[[#This Row],[Total Confirmed cases (Indian National)]]+Tbl_Corona[[#This Row],[Total Confirmed cases ( Foreign National )]]</f>
        <v>20</v>
      </c>
    </row>
    <row r="9" spans="1:7" x14ac:dyDescent="0.2">
      <c r="A9" t="s">
        <v>13</v>
      </c>
      <c r="B9">
        <v>131</v>
      </c>
      <c r="C9">
        <v>7</v>
      </c>
      <c r="D9">
        <v>11</v>
      </c>
      <c r="E9">
        <v>0</v>
      </c>
      <c r="F9" s="1">
        <f>Tbl_Corona[[#This Row],[Total]]-Tbl_Corona[[#This Row],[Cured]]</f>
        <v>127</v>
      </c>
      <c r="G9" s="1">
        <f>Tbl_Corona[[#This Row],[Total Confirmed cases (Indian National)]]+Tbl_Corona[[#This Row],[Total Confirmed cases ( Foreign National )]]</f>
        <v>138</v>
      </c>
    </row>
    <row r="10" spans="1:7" x14ac:dyDescent="0.2">
      <c r="A10" t="s">
        <v>14</v>
      </c>
      <c r="B10">
        <v>23</v>
      </c>
      <c r="C10">
        <v>0</v>
      </c>
      <c r="D10">
        <v>0</v>
      </c>
      <c r="E10">
        <v>1</v>
      </c>
      <c r="F10" s="1">
        <f>Tbl_Corona[[#This Row],[Total]]-Tbl_Corona[[#This Row],[Cured]]</f>
        <v>23</v>
      </c>
      <c r="G10" s="1">
        <f>Tbl_Corona[[#This Row],[Total Confirmed cases (Indian National)]]+Tbl_Corona[[#This Row],[Total Confirmed cases ( Foreign National )]]</f>
        <v>23</v>
      </c>
    </row>
    <row r="11" spans="1:7" x14ac:dyDescent="0.2">
      <c r="A11" t="s">
        <v>15</v>
      </c>
      <c r="B11">
        <v>144</v>
      </c>
      <c r="C11">
        <v>3</v>
      </c>
      <c r="D11">
        <v>15</v>
      </c>
      <c r="E11">
        <v>4</v>
      </c>
      <c r="F11" s="1">
        <f>Tbl_Corona[[#This Row],[Total]]-Tbl_Corona[[#This Row],[Cured]]</f>
        <v>132</v>
      </c>
      <c r="G11" s="1">
        <f>Tbl_Corona[[#This Row],[Total Confirmed cases (Indian National)]]+Tbl_Corona[[#This Row],[Total Confirmed cases ( Foreign National )]]</f>
        <v>147</v>
      </c>
    </row>
    <row r="12" spans="1:7" x14ac:dyDescent="0.2">
      <c r="A12" t="s">
        <v>16</v>
      </c>
      <c r="B12">
        <v>3</v>
      </c>
      <c r="C12">
        <v>0</v>
      </c>
      <c r="D12">
        <v>0</v>
      </c>
      <c r="E12">
        <v>0</v>
      </c>
      <c r="F12" s="1">
        <f>Tbl_Corona[[#This Row],[Total]]-Tbl_Corona[[#This Row],[Cured]]</f>
        <v>3</v>
      </c>
      <c r="G12" s="1">
        <f>Tbl_Corona[[#This Row],[Total Confirmed cases (Indian National)]]+Tbl_Corona[[#This Row],[Total Confirmed cases ( Foreign National )]]</f>
        <v>3</v>
      </c>
    </row>
    <row r="13" spans="1:7" x14ac:dyDescent="0.2">
      <c r="A13" t="s">
        <v>17</v>
      </c>
      <c r="B13">
        <v>1</v>
      </c>
      <c r="C13">
        <v>0</v>
      </c>
      <c r="D13">
        <v>0</v>
      </c>
      <c r="E13">
        <v>0</v>
      </c>
      <c r="F13" s="1">
        <f>Tbl_Corona[[#This Row],[Total]]-Tbl_Corona[[#This Row],[Cured]]</f>
        <v>1</v>
      </c>
      <c r="G13" s="1">
        <f>Tbl_Corona[[#This Row],[Total Confirmed cases (Indian National)]]+Tbl_Corona[[#This Row],[Total Confirmed cases ( Foreign National )]]</f>
        <v>1</v>
      </c>
    </row>
    <row r="14" spans="1:7" x14ac:dyDescent="0.2">
      <c r="A14" t="s">
        <v>18</v>
      </c>
      <c r="B14">
        <v>29</v>
      </c>
      <c r="C14">
        <v>0</v>
      </c>
      <c r="D14">
        <v>0</v>
      </c>
      <c r="E14">
        <v>1</v>
      </c>
      <c r="F14" s="1">
        <f>Tbl_Corona[[#This Row],[Total]]-Tbl_Corona[[#This Row],[Cured]]</f>
        <v>29</v>
      </c>
      <c r="G14" s="1">
        <f>Tbl_Corona[[#This Row],[Total Confirmed cases (Indian National)]]+Tbl_Corona[[#This Row],[Total Confirmed cases ( Foreign National )]]</f>
        <v>29</v>
      </c>
    </row>
    <row r="15" spans="1:7" x14ac:dyDescent="0.2">
      <c r="A15" t="s">
        <v>19</v>
      </c>
      <c r="B15">
        <v>41</v>
      </c>
      <c r="C15">
        <v>2</v>
      </c>
      <c r="D15">
        <v>3</v>
      </c>
      <c r="E15">
        <v>0</v>
      </c>
      <c r="F15" s="1">
        <f>Tbl_Corona[[#This Row],[Total]]-Tbl_Corona[[#This Row],[Cured]]</f>
        <v>40</v>
      </c>
      <c r="G15" s="1">
        <f>Tbl_Corona[[#This Row],[Total Confirmed cases (Indian National)]]+Tbl_Corona[[#This Row],[Total Confirmed cases ( Foreign National )]]</f>
        <v>43</v>
      </c>
    </row>
    <row r="16" spans="1:7" x14ac:dyDescent="0.2">
      <c r="A16" t="s">
        <v>20</v>
      </c>
      <c r="B16">
        <v>32</v>
      </c>
      <c r="C16">
        <v>3</v>
      </c>
      <c r="D16">
        <v>1</v>
      </c>
      <c r="E16">
        <v>1</v>
      </c>
      <c r="F16" s="1">
        <f>Tbl_Corona[[#This Row],[Total]]-Tbl_Corona[[#This Row],[Cured]]</f>
        <v>34</v>
      </c>
      <c r="G16" s="1">
        <f>Tbl_Corona[[#This Row],[Total Confirmed cases (Indian National)]]+Tbl_Corona[[#This Row],[Total Confirmed cases ( Foreign National )]]</f>
        <v>35</v>
      </c>
    </row>
    <row r="17" spans="1:7" x14ac:dyDescent="0.2">
      <c r="A17" t="s">
        <v>21</v>
      </c>
      <c r="B17">
        <v>34</v>
      </c>
      <c r="C17">
        <v>11</v>
      </c>
      <c r="D17">
        <v>1</v>
      </c>
      <c r="E17">
        <v>0</v>
      </c>
      <c r="F17" s="1">
        <f>Tbl_Corona[[#This Row],[Total]]-Tbl_Corona[[#This Row],[Cured]]</f>
        <v>44</v>
      </c>
      <c r="G17" s="1">
        <f>Tbl_Corona[[#This Row],[Total Confirmed cases (Indian National)]]+Tbl_Corona[[#This Row],[Total Confirmed cases ( Foreign National )]]</f>
        <v>45</v>
      </c>
    </row>
    <row r="18" spans="1:7" x14ac:dyDescent="0.2">
      <c r="A18" t="s">
        <v>22</v>
      </c>
      <c r="B18">
        <v>7</v>
      </c>
      <c r="C18">
        <v>0</v>
      </c>
      <c r="D18">
        <v>0</v>
      </c>
      <c r="E18">
        <v>0</v>
      </c>
      <c r="F18" s="1">
        <f>Tbl_Corona[[#This Row],[Total]]-Tbl_Corona[[#This Row],[Cured]]</f>
        <v>7</v>
      </c>
      <c r="G18" s="1">
        <f>Tbl_Corona[[#This Row],[Total Confirmed cases (Indian National)]]+Tbl_Corona[[#This Row],[Total Confirmed cases ( Foreign National )]]</f>
        <v>7</v>
      </c>
    </row>
    <row r="19" spans="1:7" x14ac:dyDescent="0.2">
      <c r="A19" t="s">
        <v>23</v>
      </c>
      <c r="B19">
        <v>18</v>
      </c>
      <c r="C19">
        <v>0</v>
      </c>
      <c r="D19">
        <v>1</v>
      </c>
      <c r="E19">
        <v>1</v>
      </c>
      <c r="F19" s="1">
        <f>Tbl_Corona[[#This Row],[Total]]-Tbl_Corona[[#This Row],[Cured]]</f>
        <v>17</v>
      </c>
      <c r="G19" s="1">
        <f>Tbl_Corona[[#This Row],[Total Confirmed cases (Indian National)]]+Tbl_Corona[[#This Row],[Total Confirmed cases ( Foreign National )]]</f>
        <v>18</v>
      </c>
    </row>
    <row r="20" spans="1:7" x14ac:dyDescent="0.2">
      <c r="A20" t="s">
        <v>24</v>
      </c>
      <c r="B20">
        <v>13</v>
      </c>
      <c r="C20">
        <v>0</v>
      </c>
      <c r="D20">
        <v>0</v>
      </c>
      <c r="E20">
        <v>0</v>
      </c>
      <c r="F20" s="1">
        <f>Tbl_Corona[[#This Row],[Total]]-Tbl_Corona[[#This Row],[Cured]]</f>
        <v>13</v>
      </c>
      <c r="G20" s="1">
        <f>Tbl_Corona[[#This Row],[Total Confirmed cases (Indian National)]]+Tbl_Corona[[#This Row],[Total Confirmed cases ( Foreign National )]]</f>
        <v>13</v>
      </c>
    </row>
    <row r="21" spans="1:7" x14ac:dyDescent="0.2">
      <c r="A21" t="s">
        <v>25</v>
      </c>
      <c r="B21">
        <v>42</v>
      </c>
      <c r="C21">
        <v>1</v>
      </c>
      <c r="D21">
        <v>11</v>
      </c>
      <c r="E21">
        <v>0</v>
      </c>
      <c r="F21" s="1">
        <f>Tbl_Corona[[#This Row],[Total]]-Tbl_Corona[[#This Row],[Cured]]</f>
        <v>32</v>
      </c>
      <c r="G21" s="1">
        <f>Tbl_Corona[[#This Row],[Total Confirmed cases (Indian National)]]+Tbl_Corona[[#This Row],[Total Confirmed cases ( Foreign National )]]</f>
        <v>43</v>
      </c>
    </row>
    <row r="22" spans="1:7" x14ac:dyDescent="0.2">
      <c r="A22" t="s">
        <v>26</v>
      </c>
      <c r="B22">
        <v>4</v>
      </c>
      <c r="C22">
        <v>0</v>
      </c>
      <c r="D22">
        <v>0</v>
      </c>
      <c r="E22">
        <v>0</v>
      </c>
      <c r="F22" s="1">
        <f>Tbl_Corona[[#This Row],[Total]]-Tbl_Corona[[#This Row],[Cured]]</f>
        <v>4</v>
      </c>
      <c r="G22" s="1">
        <f>Tbl_Corona[[#This Row],[Total Confirmed cases (Indian National)]]+Tbl_Corona[[#This Row],[Total Confirmed cases ( Foreign National )]]</f>
        <v>4</v>
      </c>
    </row>
    <row r="23" spans="1:7" x14ac:dyDescent="0.2">
      <c r="A23" t="s">
        <v>27</v>
      </c>
      <c r="B23">
        <v>11</v>
      </c>
      <c r="C23">
        <v>0</v>
      </c>
      <c r="D23">
        <v>0</v>
      </c>
      <c r="E23">
        <v>1</v>
      </c>
      <c r="F23" s="1">
        <f>Tbl_Corona[[#This Row],[Total]]-Tbl_Corona[[#This Row],[Cured]]</f>
        <v>11</v>
      </c>
      <c r="G23" s="1">
        <f>Tbl_Corona[[#This Row],[Total Confirmed cases (Indian National)]]+Tbl_Corona[[#This Row],[Total Confirmed cases ( Foreign National )]]</f>
        <v>11</v>
      </c>
    </row>
    <row r="24" spans="1:7" x14ac:dyDescent="0.2">
      <c r="A24" t="s">
        <v>28</v>
      </c>
      <c r="B24">
        <v>7</v>
      </c>
      <c r="C24">
        <v>0</v>
      </c>
      <c r="D24">
        <v>0</v>
      </c>
      <c r="E24">
        <v>1</v>
      </c>
      <c r="F24" s="1">
        <f>Tbl_Corona[[#This Row],[Total]]-Tbl_Corona[[#This Row],[Cured]]</f>
        <v>7</v>
      </c>
      <c r="G24" s="1">
        <f>Tbl_Corona[[#This Row],[Total Confirmed cases (Indian National)]]+Tbl_Corona[[#This Row],[Total Confirmed cases ( Foreign National )]]</f>
        <v>7</v>
      </c>
    </row>
    <row r="25" spans="1:7" x14ac:dyDescent="0.2">
      <c r="A25" t="s">
        <v>29</v>
      </c>
      <c r="B25">
        <v>1</v>
      </c>
      <c r="C25">
        <v>0</v>
      </c>
      <c r="D25">
        <v>0</v>
      </c>
      <c r="E25">
        <v>0</v>
      </c>
      <c r="F25" s="1">
        <f>Tbl_Corona[[#This Row],[Total]]-Tbl_Corona[[#This Row],[Cured]]</f>
        <v>1</v>
      </c>
      <c r="G25" s="1">
        <f>Tbl_Corona[[#This Row],[Total Confirmed cases (Indian National)]]+Tbl_Corona[[#This Row],[Total Confirmed cases ( Foreign National )]]</f>
        <v>1</v>
      </c>
    </row>
    <row r="26" spans="1:7" x14ac:dyDescent="0.2">
      <c r="A26" t="s">
        <v>30</v>
      </c>
      <c r="B26">
        <v>6</v>
      </c>
      <c r="C26">
        <v>0</v>
      </c>
      <c r="D26">
        <v>0</v>
      </c>
      <c r="E26">
        <v>0</v>
      </c>
      <c r="F26" s="1">
        <f>Tbl_Corona[[#This Row],[Total]]-Tbl_Corona[[#This Row],[Cured]]</f>
        <v>6</v>
      </c>
      <c r="G26" s="1">
        <f>Tbl_Corona[[#This Row],[Total Confirmed cases (Indian National)]]+Tbl_Corona[[#This Row],[Total Confirmed cases ( Foreign National )]]</f>
        <v>6</v>
      </c>
    </row>
    <row r="27" spans="1:7" x14ac:dyDescent="0.2">
      <c r="A27" t="s">
        <v>31</v>
      </c>
      <c r="B27">
        <v>1</v>
      </c>
      <c r="C27">
        <v>0</v>
      </c>
      <c r="D27">
        <v>0</v>
      </c>
      <c r="E27">
        <v>0</v>
      </c>
      <c r="F27" s="1">
        <f>Tbl_Corona[[#This Row],[Total]]-Tbl_Corona[[#This Row],[Cured]]</f>
        <v>1</v>
      </c>
      <c r="G27" s="1">
        <f>Tbl_Corona[[#This Row],[Total Confirmed cases (Indian National)]]+Tbl_Corona[[#This Row],[Total Confirmed cases ( Foreign National )]]</f>
        <v>1</v>
      </c>
    </row>
    <row r="28" spans="1:7" x14ac:dyDescent="0.2">
      <c r="B28">
        <f>SUBTOTAL(103,Tbl_Corona[Total Confirmed cases (Indian National)])</f>
        <v>26</v>
      </c>
      <c r="C28">
        <f>SUBTOTAL(103,Tbl_Corona[Total Confirmed cases ( Foreign National )])</f>
        <v>26</v>
      </c>
      <c r="D28">
        <f>SUBTOTAL(103,Tbl_Corona[Cured])</f>
        <v>26</v>
      </c>
      <c r="E28">
        <f>SUBTOTAL(103,Tbl_Corona[Death])</f>
        <v>26</v>
      </c>
      <c r="F28" s="2">
        <f>SUBTOTAL(103,Tbl_Corona[Active cases])</f>
        <v>26</v>
      </c>
      <c r="G28" s="2">
        <f>SUBTOTAL(109,Tbl_Corona[Total])</f>
        <v>729</v>
      </c>
    </row>
  </sheetData>
  <sheetProtection sheet="1" objects="1" scenarios="1" selectLockedCells="1" selectUnlockedCells="1"/>
  <conditionalFormatting sqref="G29:G1048576 G1">
    <cfRule type="dataBar" priority="2">
      <dataBar>
        <cfvo type="min"/>
        <cfvo type="max"/>
        <color rgb="FFD6007B"/>
      </dataBar>
      <extLst>
        <ext xmlns:x14="http://schemas.microsoft.com/office/spreadsheetml/2009/9/main" uri="{B025F937-C7B1-47D3-B67F-A62EFF666E3E}">
          <x14:id>{8D00D096-86BE-4827-88F1-E06D5F184A27}</x14:id>
        </ext>
      </extLst>
    </cfRule>
  </conditionalFormatting>
  <conditionalFormatting sqref="G2:G27">
    <cfRule type="dataBar" priority="1">
      <dataBar>
        <cfvo type="min"/>
        <cfvo type="max"/>
        <color rgb="FFFF555A"/>
      </dataBar>
      <extLst>
        <ext xmlns:x14="http://schemas.microsoft.com/office/spreadsheetml/2009/9/main" uri="{B025F937-C7B1-47D3-B67F-A62EFF666E3E}">
          <x14:id>{93DE67C5-7187-43E8-853C-D01763166470}</x14:id>
        </ext>
      </extLst>
    </cfRule>
  </conditionalFormatting>
  <dataValidations count="1">
    <dataValidation type="list" allowBlank="1" showInputMessage="1" showErrorMessage="1" sqref="A2:A27" xr:uid="{A39215DD-A8EF-46D7-B4DF-0DE5571214E9}">
      <formula1>Name_of_State___UT</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D00D096-86BE-4827-88F1-E06D5F184A27}">
            <x14:dataBar minLength="0" maxLength="100" gradient="0">
              <x14:cfvo type="autoMin"/>
              <x14:cfvo type="autoMax"/>
              <x14:negativeFillColor rgb="FFFF0000"/>
              <x14:axisColor rgb="FF000000"/>
            </x14:dataBar>
          </x14:cfRule>
          <xm:sqref>G29:G1048576 G1</xm:sqref>
        </x14:conditionalFormatting>
        <x14:conditionalFormatting xmlns:xm="http://schemas.microsoft.com/office/excel/2006/main">
          <x14:cfRule type="dataBar" id="{93DE67C5-7187-43E8-853C-D01763166470}">
            <x14:dataBar minLength="0" maxLength="100" border="1" negativeBarBorderColorSameAsPositive="0">
              <x14:cfvo type="autoMin"/>
              <x14:cfvo type="autoMax"/>
              <x14:borderColor rgb="FFFF555A"/>
              <x14:negativeFillColor rgb="FFFF0000"/>
              <x14:negativeBorderColor rgb="FFFF0000"/>
              <x14:axisColor rgb="FF000000"/>
            </x14:dataBar>
          </x14:cfRule>
          <xm:sqref>G2:G27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2BD2-080D-4026-8642-8408B6E38087}">
  <dimension ref="A3:A29"/>
  <sheetViews>
    <sheetView workbookViewId="0">
      <selection activeCell="A3" sqref="A3:A29"/>
    </sheetView>
  </sheetViews>
  <sheetFormatPr defaultRowHeight="14.25" x14ac:dyDescent="0.2"/>
  <cols>
    <col min="1" max="1" width="17.5" customWidth="1"/>
  </cols>
  <sheetData>
    <row r="3" spans="1:1" x14ac:dyDescent="0.2">
      <c r="A3" t="s">
        <v>1</v>
      </c>
    </row>
    <row r="4" spans="1:1" x14ac:dyDescent="0.2">
      <c r="A4" t="s">
        <v>6</v>
      </c>
    </row>
    <row r="5" spans="1:1" x14ac:dyDescent="0.2">
      <c r="A5" t="s">
        <v>7</v>
      </c>
    </row>
    <row r="6" spans="1:1" x14ac:dyDescent="0.2">
      <c r="A6" t="s">
        <v>8</v>
      </c>
    </row>
    <row r="7" spans="1:1" x14ac:dyDescent="0.2">
      <c r="A7" t="s">
        <v>9</v>
      </c>
    </row>
    <row r="8" spans="1:1" x14ac:dyDescent="0.2">
      <c r="A8" t="s">
        <v>10</v>
      </c>
    </row>
    <row r="9" spans="1:1" x14ac:dyDescent="0.2">
      <c r="A9" t="s">
        <v>11</v>
      </c>
    </row>
    <row r="10" spans="1:1" x14ac:dyDescent="0.2">
      <c r="A10" t="s">
        <v>12</v>
      </c>
    </row>
    <row r="11" spans="1:1" x14ac:dyDescent="0.2">
      <c r="A11" t="s">
        <v>13</v>
      </c>
    </row>
    <row r="12" spans="1:1" x14ac:dyDescent="0.2">
      <c r="A12" t="s">
        <v>14</v>
      </c>
    </row>
    <row r="13" spans="1:1" x14ac:dyDescent="0.2">
      <c r="A13" t="s">
        <v>15</v>
      </c>
    </row>
    <row r="14" spans="1:1" x14ac:dyDescent="0.2">
      <c r="A14" t="s">
        <v>16</v>
      </c>
    </row>
    <row r="15" spans="1:1" x14ac:dyDescent="0.2">
      <c r="A15" t="s">
        <v>17</v>
      </c>
    </row>
    <row r="16" spans="1:1" x14ac:dyDescent="0.2">
      <c r="A16" t="s">
        <v>18</v>
      </c>
    </row>
    <row r="17" spans="1:1" x14ac:dyDescent="0.2">
      <c r="A17" t="s">
        <v>19</v>
      </c>
    </row>
    <row r="18" spans="1:1" x14ac:dyDescent="0.2">
      <c r="A18" t="s">
        <v>20</v>
      </c>
    </row>
    <row r="19" spans="1:1" x14ac:dyDescent="0.2">
      <c r="A19" t="s">
        <v>21</v>
      </c>
    </row>
    <row r="20" spans="1:1" x14ac:dyDescent="0.2">
      <c r="A20" t="s">
        <v>22</v>
      </c>
    </row>
    <row r="21" spans="1:1" x14ac:dyDescent="0.2">
      <c r="A21" t="s">
        <v>23</v>
      </c>
    </row>
    <row r="22" spans="1:1" x14ac:dyDescent="0.2">
      <c r="A22" t="s">
        <v>24</v>
      </c>
    </row>
    <row r="23" spans="1:1" x14ac:dyDescent="0.2">
      <c r="A23" t="s">
        <v>25</v>
      </c>
    </row>
    <row r="24" spans="1:1" x14ac:dyDescent="0.2">
      <c r="A24" t="s">
        <v>26</v>
      </c>
    </row>
    <row r="25" spans="1:1" x14ac:dyDescent="0.2">
      <c r="A25" t="s">
        <v>27</v>
      </c>
    </row>
    <row r="26" spans="1:1" x14ac:dyDescent="0.2">
      <c r="A26" t="s">
        <v>28</v>
      </c>
    </row>
    <row r="27" spans="1:1" x14ac:dyDescent="0.2">
      <c r="A27" t="s">
        <v>29</v>
      </c>
    </row>
    <row r="28" spans="1:1" x14ac:dyDescent="0.2">
      <c r="A28" t="s">
        <v>30</v>
      </c>
    </row>
    <row r="29" spans="1:1" x14ac:dyDescent="0.2">
      <c r="A29" t="s">
        <v>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EFE9-02DC-4F66-9EC7-3F7631A08DB6}">
  <dimension ref="A4:B13"/>
  <sheetViews>
    <sheetView showGridLines="0" tabSelected="1" workbookViewId="0"/>
  </sheetViews>
  <sheetFormatPr defaultRowHeight="14.25" x14ac:dyDescent="0.2"/>
  <cols>
    <col min="1" max="1" width="15.75" bestFit="1" customWidth="1"/>
    <col min="2" max="2" width="10.75" bestFit="1" customWidth="1"/>
    <col min="3" max="3" width="5" bestFit="1" customWidth="1"/>
    <col min="4" max="4" width="4.125" bestFit="1" customWidth="1"/>
    <col min="5" max="5" width="6.75" bestFit="1" customWidth="1"/>
    <col min="6" max="6" width="7.75" bestFit="1" customWidth="1"/>
    <col min="7" max="7" width="15.25" bestFit="1" customWidth="1"/>
    <col min="8" max="8" width="17.5" bestFit="1" customWidth="1"/>
    <col min="9" max="9" width="9.125" bestFit="1" customWidth="1"/>
    <col min="10" max="10" width="10.125" bestFit="1" customWidth="1"/>
  </cols>
  <sheetData>
    <row r="4" spans="1:2" x14ac:dyDescent="0.2">
      <c r="A4" s="6" t="s">
        <v>44</v>
      </c>
      <c r="B4" t="s">
        <v>43</v>
      </c>
    </row>
    <row r="5" spans="1:2" x14ac:dyDescent="0.2">
      <c r="A5" s="7" t="s">
        <v>7</v>
      </c>
      <c r="B5" s="5">
        <v>6</v>
      </c>
    </row>
    <row r="6" spans="1:2" x14ac:dyDescent="0.2">
      <c r="A6" s="7" t="s">
        <v>8</v>
      </c>
      <c r="B6" s="5">
        <v>39</v>
      </c>
    </row>
    <row r="7" spans="1:2" x14ac:dyDescent="0.2">
      <c r="A7" s="7" t="s">
        <v>30</v>
      </c>
      <c r="B7" s="5">
        <v>6</v>
      </c>
    </row>
    <row r="8" spans="1:2" x14ac:dyDescent="0.2">
      <c r="A8" s="7" t="s">
        <v>9</v>
      </c>
      <c r="B8" s="5">
        <v>43</v>
      </c>
    </row>
    <row r="9" spans="1:2" x14ac:dyDescent="0.2">
      <c r="A9" s="7" t="s">
        <v>10</v>
      </c>
      <c r="B9" s="5">
        <v>30</v>
      </c>
    </row>
    <row r="10" spans="1:2" x14ac:dyDescent="0.2">
      <c r="A10" s="7" t="s">
        <v>11</v>
      </c>
      <c r="B10" s="5">
        <v>4</v>
      </c>
    </row>
    <row r="11" spans="1:2" x14ac:dyDescent="0.2">
      <c r="A11" s="7" t="s">
        <v>23</v>
      </c>
      <c r="B11" s="5">
        <v>18</v>
      </c>
    </row>
    <row r="12" spans="1:2" x14ac:dyDescent="0.2">
      <c r="A12" s="7" t="s">
        <v>12</v>
      </c>
      <c r="B12" s="5">
        <v>20</v>
      </c>
    </row>
    <row r="13" spans="1:2" x14ac:dyDescent="0.2">
      <c r="A13" s="7" t="s">
        <v>45</v>
      </c>
      <c r="B13" s="5">
        <v>166</v>
      </c>
    </row>
  </sheetData>
  <sheetProtection selectLockedCells="1"/>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vt:lpstr>
      <vt:lpstr>Raw</vt:lpstr>
      <vt:lpstr>Table</vt:lpstr>
      <vt:lpstr>Lookup</vt:lpstr>
      <vt:lpstr>Charts</vt:lpstr>
      <vt:lpstr>Name_of_State___UT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dc:creator>
  <cp:lastModifiedBy>Joker</cp:lastModifiedBy>
  <dcterms:created xsi:type="dcterms:W3CDTF">2020-10-11T11:46:14Z</dcterms:created>
  <dcterms:modified xsi:type="dcterms:W3CDTF">2020-10-11T13:58:17Z</dcterms:modified>
</cp:coreProperties>
</file>