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"/>
    </mc:Choice>
  </mc:AlternateContent>
  <xr:revisionPtr revIDLastSave="0" documentId="13_ncr:1_{B05A20F2-9D84-4321-A19E-FCF23C5301A7}" xr6:coauthVersionLast="47" xr6:coauthVersionMax="47" xr10:uidLastSave="{00000000-0000-0000-0000-000000000000}"/>
  <bookViews>
    <workbookView xWindow="-98" yWindow="-98" windowWidth="17806" windowHeight="13065" activeTab="1" xr2:uid="{9D9F70B6-7AAB-4BD9-B443-F913DDD5978D}"/>
  </bookViews>
  <sheets>
    <sheet name="group_by_table" sheetId="4" r:id="rId1"/>
    <sheet name="store_layout" sheetId="5" r:id="rId2"/>
    <sheet name="market_basket_dataset" sheetId="2" r:id="rId3"/>
  </sheets>
  <definedNames>
    <definedName name="Apples">group_by_table!$B$2:$B$154</definedName>
    <definedName name="Bananas">group_by_table!$C$2:$C$154</definedName>
    <definedName name="Bread">group_by_table!$D$2:$D$154</definedName>
    <definedName name="Butter">group_by_table!$E$2:$E$154</definedName>
    <definedName name="Cereal">group_by_table!$F$2:$F$154</definedName>
    <definedName name="Cheese">group_by_table!$G$2:$G$154</definedName>
    <definedName name="Chicken">group_by_table!$H$2:$H$154</definedName>
    <definedName name="Coffee">group_by_table!$I$2:$I$154</definedName>
    <definedName name="Eggs">group_by_table!$J$2:$J$154</definedName>
    <definedName name="ExternalData_1" localSheetId="2" hidden="1">market_basket_dataset!$A$1:$E$501</definedName>
    <definedName name="Juice">group_by_table!$K$2:$K$154</definedName>
    <definedName name="Milk">group_by_table!$L$2:$L$154</definedName>
    <definedName name="Onions">group_by_table!$M$2:$M$154</definedName>
    <definedName name="Oranges">group_by_table!$N$2:$N$154</definedName>
    <definedName name="Pasta">group_by_table!$O$2:$O$154</definedName>
    <definedName name="Potatoes">group_by_table!$P$2:$P$154</definedName>
    <definedName name="solver_adj" localSheetId="1" hidden="1">store_layout!$M$5:$O$6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store_layout!$M$5:$O$6</definedName>
    <definedName name="solver_lhs2" localSheetId="1" hidden="1">store_layout!$M$5:$O$6</definedName>
    <definedName name="solver_lhs3" localSheetId="1" hidden="1">store_layout!$M$5:$O$6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store_layout!$N$25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6</definedName>
    <definedName name="solver_rel3" localSheetId="1" hidden="1">3</definedName>
    <definedName name="solver_rhs1" localSheetId="1" hidden="1">6</definedName>
    <definedName name="solver_rhs2" localSheetId="1" hidden="1">"AllDifferent"</definedName>
    <definedName name="solver_rhs3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  <definedName name="Sugar">group_by_table!$Q$2:$Q$154</definedName>
    <definedName name="Tea">group_by_table!$R$2:$R$154</definedName>
    <definedName name="Tomatoes">group_by_table!$S$2:$S$154</definedName>
    <definedName name="Yogurt">group_by_table!$T$2:$T$154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5" l="1"/>
  <c r="M18" i="5"/>
  <c r="M17" i="5"/>
  <c r="M16" i="5"/>
  <c r="M15" i="5"/>
  <c r="M14" i="5"/>
  <c r="M19" i="5" l="1"/>
  <c r="AA29" i="4" l="1"/>
  <c r="AB29" i="4" s="1"/>
  <c r="Z28" i="4"/>
  <c r="Z29" i="4" l="1"/>
  <c r="Y2" i="4"/>
  <c r="Y22" i="4"/>
  <c r="Y12" i="4"/>
  <c r="Y5" i="4"/>
  <c r="Y11" i="4"/>
  <c r="Y20" i="4"/>
  <c r="Y10" i="4"/>
  <c r="Y19" i="4"/>
  <c r="Y13" i="4"/>
  <c r="Y18" i="4"/>
  <c r="Y8" i="4"/>
  <c r="Y21" i="4"/>
  <c r="Y7" i="4"/>
  <c r="Y16" i="4"/>
  <c r="Y6" i="4"/>
  <c r="Y15" i="4"/>
  <c r="Y9" i="4"/>
  <c r="Y14" i="4"/>
  <c r="Y23" i="4"/>
  <c r="Y17" i="4"/>
  <c r="Z21" i="4" l="1"/>
  <c r="Z17" i="4"/>
  <c r="Z13" i="4"/>
  <c r="Z9" i="4"/>
  <c r="Z20" i="4"/>
  <c r="Z16" i="4"/>
  <c r="Z12" i="4"/>
  <c r="Z8" i="4"/>
  <c r="Z23" i="4"/>
  <c r="Z19" i="4"/>
  <c r="Z15" i="4"/>
  <c r="Z11" i="4"/>
  <c r="Z7" i="4"/>
  <c r="Z22" i="4"/>
  <c r="Z18" i="4"/>
  <c r="Z14" i="4"/>
  <c r="Z10" i="4"/>
  <c r="Z6" i="4"/>
  <c r="Z5" i="4"/>
  <c r="Z25" i="4" s="1"/>
  <c r="Z26" i="4" l="1"/>
  <c r="Z31" i="4" l="1"/>
  <c r="AA31" i="4"/>
  <c r="AB4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49E42B-7267-4F4C-8486-0DC7896CC7E3}" keepAlive="1" name="Query - market_basket_dataset" description="Connection to the 'market_basket_dataset' query in the workbook." type="5" refreshedVersion="8" background="1" saveData="1">
    <dbPr connection="Provider=Microsoft.Mashup.OleDb.1;Data Source=$Workbook$;Location=market_basket_dataset;Extended Properties=&quot;&quot;" command="SELECT * FROM [market_basket_dataset]"/>
  </connection>
</connections>
</file>

<file path=xl/sharedStrings.xml><?xml version="1.0" encoding="utf-8"?>
<sst xmlns="http://schemas.openxmlformats.org/spreadsheetml/2006/main" count="735" uniqueCount="70">
  <si>
    <t>BillNo</t>
  </si>
  <si>
    <t>Itemname</t>
  </si>
  <si>
    <t>Quantity</t>
  </si>
  <si>
    <t>Price</t>
  </si>
  <si>
    <t>CustomerID</t>
  </si>
  <si>
    <t>Apples</t>
  </si>
  <si>
    <t>Butter</t>
  </si>
  <si>
    <t>Eggs</t>
  </si>
  <si>
    <t>Potatoes</t>
  </si>
  <si>
    <t>Oranges</t>
  </si>
  <si>
    <t>Milk</t>
  </si>
  <si>
    <t>Onions</t>
  </si>
  <si>
    <t>Cereal</t>
  </si>
  <si>
    <t>Tomatoes</t>
  </si>
  <si>
    <t>Bananas</t>
  </si>
  <si>
    <t>Pasta</t>
  </si>
  <si>
    <t>Bread</t>
  </si>
  <si>
    <t>Coffee</t>
  </si>
  <si>
    <t>Sugar</t>
  </si>
  <si>
    <t>Chicken</t>
  </si>
  <si>
    <t>Cheese</t>
  </si>
  <si>
    <t>Tea</t>
  </si>
  <si>
    <t>Yogurt</t>
  </si>
  <si>
    <t>Juice</t>
  </si>
  <si>
    <t>Row Labels</t>
  </si>
  <si>
    <t>bananas</t>
  </si>
  <si>
    <t>bread</t>
  </si>
  <si>
    <t>butter</t>
  </si>
  <si>
    <t>cereal</t>
  </si>
  <si>
    <t>cheese</t>
  </si>
  <si>
    <t>chicken</t>
  </si>
  <si>
    <t>coffee</t>
  </si>
  <si>
    <t>eggs</t>
  </si>
  <si>
    <t>juice</t>
  </si>
  <si>
    <t>milk</t>
  </si>
  <si>
    <t>onions</t>
  </si>
  <si>
    <t>oranges</t>
  </si>
  <si>
    <t>pasta</t>
  </si>
  <si>
    <t>potatoes</t>
  </si>
  <si>
    <t>sugar</t>
  </si>
  <si>
    <t>tea</t>
  </si>
  <si>
    <t>tomatoes</t>
  </si>
  <si>
    <t xml:space="preserve">count </t>
  </si>
  <si>
    <t>probablity</t>
  </si>
  <si>
    <t>apples</t>
  </si>
  <si>
    <t>yogurt</t>
  </si>
  <si>
    <t>products</t>
  </si>
  <si>
    <t>total transacation</t>
  </si>
  <si>
    <t>item 1</t>
  </si>
  <si>
    <t>item 2</t>
  </si>
  <si>
    <t>both purchased</t>
  </si>
  <si>
    <t>lift</t>
  </si>
  <si>
    <t>=</t>
  </si>
  <si>
    <t>support</t>
  </si>
  <si>
    <t>confidence</t>
  </si>
  <si>
    <t>Grand Total</t>
  </si>
  <si>
    <t>Column Labels</t>
  </si>
  <si>
    <t>Count of Itemname</t>
  </si>
  <si>
    <t>LIFT</t>
  </si>
  <si>
    <t>A</t>
  </si>
  <si>
    <t>B</t>
  </si>
  <si>
    <t>Lift of adjacent products</t>
  </si>
  <si>
    <t>A1</t>
  </si>
  <si>
    <t>A2</t>
  </si>
  <si>
    <t>A3</t>
  </si>
  <si>
    <t>B1</t>
  </si>
  <si>
    <t>B2</t>
  </si>
  <si>
    <t>B3</t>
  </si>
  <si>
    <t>Total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</si>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</sst>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Open Sans Semibold"/>
      <family val="2"/>
    </font>
    <font>
      <b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6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/>
    </xf>
    <xf numFmtId="0" fontId="1" fillId="2" borderId="10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/>
    <xf numFmtId="2" fontId="0" fillId="0" borderId="0" xfId="0" applyNumberFormat="1"/>
    <xf numFmtId="2" fontId="0" fillId="0" borderId="17" xfId="0" applyNumberFormat="1" applyBorder="1"/>
    <xf numFmtId="2" fontId="0" fillId="0" borderId="11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0" fontId="0" fillId="0" borderId="0" xfId="0" applyNumberFormat="1"/>
    <xf numFmtId="0" fontId="0" fillId="0" borderId="0" xfId="0" pivotButton="1"/>
    <xf numFmtId="0" fontId="0" fillId="0" borderId="22" xfId="0" applyBorder="1"/>
    <xf numFmtId="0" fontId="0" fillId="0" borderId="0" xfId="0" applyBorder="1"/>
    <xf numFmtId="0" fontId="0" fillId="0" borderId="24" xfId="0" applyBorder="1"/>
    <xf numFmtId="0" fontId="0" fillId="0" borderId="23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3" borderId="27" xfId="0" applyFont="1" applyFill="1" applyBorder="1"/>
    <xf numFmtId="0" fontId="1" fillId="3" borderId="28" xfId="0" applyFont="1" applyFill="1" applyBorder="1"/>
    <xf numFmtId="0" fontId="1" fillId="0" borderId="27" xfId="0" applyFont="1" applyBorder="1"/>
    <xf numFmtId="0" fontId="1" fillId="4" borderId="29" xfId="0" applyFont="1" applyFill="1" applyBorder="1"/>
    <xf numFmtId="0" fontId="1" fillId="4" borderId="30" xfId="0" applyFont="1" applyFill="1" applyBorder="1"/>
    <xf numFmtId="0" fontId="1" fillId="0" borderId="28" xfId="0" applyFont="1" applyBorder="1"/>
    <xf numFmtId="0" fontId="1" fillId="0" borderId="31" xfId="0" applyFont="1" applyBorder="1"/>
    <xf numFmtId="0" fontId="1" fillId="0" borderId="32" xfId="0" applyFont="1" applyBorder="1"/>
    <xf numFmtId="0" fontId="1" fillId="3" borderId="33" xfId="0" applyFont="1" applyFill="1" applyBorder="1"/>
    <xf numFmtId="0" fontId="1" fillId="4" borderId="34" xfId="0" applyFont="1" applyFill="1" applyBorder="1"/>
    <xf numFmtId="0" fontId="0" fillId="0" borderId="34" xfId="0" applyBorder="1"/>
    <xf numFmtId="0" fontId="0" fillId="0" borderId="35" xfId="0" applyBorder="1"/>
    <xf numFmtId="0" fontId="1" fillId="0" borderId="36" xfId="0" applyFont="1" applyBorder="1"/>
    <xf numFmtId="0" fontId="1" fillId="5" borderId="0" xfId="0" applyFont="1" applyFill="1"/>
    <xf numFmtId="0" fontId="1" fillId="5" borderId="37" xfId="0" applyFont="1" applyFill="1" applyBorder="1"/>
    <xf numFmtId="0" fontId="1" fillId="0" borderId="38" xfId="0" applyFont="1" applyBorder="1"/>
    <xf numFmtId="0" fontId="1" fillId="5" borderId="25" xfId="0" applyFont="1" applyFill="1" applyBorder="1"/>
    <xf numFmtId="0" fontId="1" fillId="5" borderId="26" xfId="0" applyFont="1" applyFill="1" applyBorder="1"/>
    <xf numFmtId="0" fontId="1" fillId="3" borderId="39" xfId="0" applyFont="1" applyFill="1" applyBorder="1"/>
    <xf numFmtId="0" fontId="1" fillId="4" borderId="40" xfId="0" applyFont="1" applyFill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4" borderId="27" xfId="0" applyFill="1" applyBorder="1"/>
    <xf numFmtId="0" fontId="1" fillId="0" borderId="0" xfId="0" applyFont="1" applyAlignment="1">
      <alignment wrapText="1"/>
    </xf>
    <xf numFmtId="0" fontId="0" fillId="0" borderId="44" xfId="0" applyBorder="1"/>
    <xf numFmtId="0" fontId="2" fillId="0" borderId="19" xfId="0" applyFont="1" applyBorder="1" applyAlignment="1">
      <alignment horizontal="center" vertical="center"/>
    </xf>
    <xf numFmtId="0" fontId="0" fillId="0" borderId="37" xfId="0" applyBorder="1"/>
    <xf numFmtId="0" fontId="0" fillId="0" borderId="33" xfId="0" applyBorder="1"/>
    <xf numFmtId="2" fontId="0" fillId="0" borderId="35" xfId="0" applyNumberFormat="1" applyBorder="1"/>
    <xf numFmtId="0" fontId="1" fillId="0" borderId="0" xfId="0" applyFont="1"/>
    <xf numFmtId="0" fontId="2" fillId="0" borderId="2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35" xfId="0" applyFont="1" applyBorder="1"/>
    <xf numFmtId="0" fontId="2" fillId="0" borderId="0" xfId="0" applyFont="1" applyAlignment="1">
      <alignment vertical="center"/>
    </xf>
    <xf numFmtId="0" fontId="0" fillId="0" borderId="45" xfId="0" applyBorder="1"/>
    <xf numFmtId="0" fontId="0" fillId="0" borderId="26" xfId="0" applyBorder="1"/>
    <xf numFmtId="0" fontId="0" fillId="0" borderId="27" xfId="0" applyBorder="1"/>
    <xf numFmtId="2" fontId="1" fillId="6" borderId="30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28</xdr:row>
      <xdr:rowOff>114300</xdr:rowOff>
    </xdr:from>
    <xdr:to>
      <xdr:col>2</xdr:col>
      <xdr:colOff>28575</xdr:colOff>
      <xdr:row>31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D2C931-0CE7-40F2-AFF1-F12EC5DEC01F}"/>
            </a:ext>
          </a:extLst>
        </xdr:cNvPr>
        <xdr:cNvSpPr txBox="1"/>
      </xdr:nvSpPr>
      <xdr:spPr>
        <a:xfrm>
          <a:off x="1019175" y="2471738"/>
          <a:ext cx="3048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en-IN" sz="1100">
              <a:solidFill>
                <a:srgbClr val="FF0000"/>
              </a:solidFill>
            </a:rPr>
            <a:t>ENTRY</a:t>
          </a:r>
        </a:p>
      </xdr:txBody>
    </xdr:sp>
    <xdr:clientData/>
  </xdr:twoCellAnchor>
  <xdr:twoCellAnchor>
    <xdr:from>
      <xdr:col>7</xdr:col>
      <xdr:colOff>0</xdr:colOff>
      <xdr:row>28</xdr:row>
      <xdr:rowOff>66675</xdr:rowOff>
    </xdr:from>
    <xdr:to>
      <xdr:col>7</xdr:col>
      <xdr:colOff>266700</xdr:colOff>
      <xdr:row>30</xdr:row>
      <xdr:rowOff>209550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236F561-4DB1-4E59-A859-EFBFFD919E32}"/>
            </a:ext>
          </a:extLst>
        </xdr:cNvPr>
        <xdr:cNvSpPr txBox="1"/>
      </xdr:nvSpPr>
      <xdr:spPr>
        <a:xfrm>
          <a:off x="4533900" y="2424113"/>
          <a:ext cx="26670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en-IN" sz="1100">
              <a:solidFill>
                <a:srgbClr val="FF0000"/>
              </a:solidFill>
            </a:rPr>
            <a:t>EXIT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ahidhshaji" refreshedDate="45373.468833333332" createdVersion="8" refreshedVersion="8" minRefreshableVersion="3" recordCount="500" xr:uid="{93EA533C-AD9A-40FE-997F-848BB6B9C86B}">
  <cacheSource type="worksheet">
    <worksheetSource name="market_basket_dataset"/>
  </cacheSource>
  <cacheFields count="5">
    <cacheField name="BillNo" numFmtId="0">
      <sharedItems containsSemiMixedTypes="0" containsString="0" containsNumber="1" containsInteger="1" minValue="1000" maxValue="1497" count="153">
        <n v="1000"/>
        <n v="1004"/>
        <n v="1005"/>
        <n v="1008"/>
        <n v="1011"/>
        <n v="1012"/>
        <n v="1013"/>
        <n v="1021"/>
        <n v="1024"/>
        <n v="1027"/>
        <n v="1033"/>
        <n v="1035"/>
        <n v="1038"/>
        <n v="1042"/>
        <n v="1044"/>
        <n v="1049"/>
        <n v="1054"/>
        <n v="1056"/>
        <n v="1063"/>
        <n v="1066"/>
        <n v="1073"/>
        <n v="1075"/>
        <n v="1076"/>
        <n v="1082"/>
        <n v="1086"/>
        <n v="1088"/>
        <n v="1101"/>
        <n v="1104"/>
        <n v="1105"/>
        <n v="1106"/>
        <n v="1109"/>
        <n v="1111"/>
        <n v="1112"/>
        <n v="1115"/>
        <n v="1120"/>
        <n v="1127"/>
        <n v="1132"/>
        <n v="1139"/>
        <n v="1140"/>
        <n v="1144"/>
        <n v="1152"/>
        <n v="1153"/>
        <n v="1160"/>
        <n v="1162"/>
        <n v="1169"/>
        <n v="1170"/>
        <n v="1172"/>
        <n v="1176"/>
        <n v="1185"/>
        <n v="1186"/>
        <n v="1190"/>
        <n v="1194"/>
        <n v="1196"/>
        <n v="1198"/>
        <n v="1203"/>
        <n v="1205"/>
        <n v="1207"/>
        <n v="1211"/>
        <n v="1214"/>
        <n v="1215"/>
        <n v="1217"/>
        <n v="1219"/>
        <n v="1220"/>
        <n v="1222"/>
        <n v="1225"/>
        <n v="1226"/>
        <n v="1230"/>
        <n v="1231"/>
        <n v="1233"/>
        <n v="1235"/>
        <n v="1236"/>
        <n v="1242"/>
        <n v="1243"/>
        <n v="1250"/>
        <n v="1252"/>
        <n v="1254"/>
        <n v="1264"/>
        <n v="1266"/>
        <n v="1267"/>
        <n v="1268"/>
        <n v="1271"/>
        <n v="1279"/>
        <n v="1280"/>
        <n v="1282"/>
        <n v="1283"/>
        <n v="1285"/>
        <n v="1287"/>
        <n v="1290"/>
        <n v="1292"/>
        <n v="1293"/>
        <n v="1297"/>
        <n v="1301"/>
        <n v="1302"/>
        <n v="1304"/>
        <n v="1310"/>
        <n v="1311"/>
        <n v="1312"/>
        <n v="1313"/>
        <n v="1320"/>
        <n v="1331"/>
        <n v="1332"/>
        <n v="1333"/>
        <n v="1334"/>
        <n v="1336"/>
        <n v="1339"/>
        <n v="1343"/>
        <n v="1348"/>
        <n v="1350"/>
        <n v="1352"/>
        <n v="1355"/>
        <n v="1356"/>
        <n v="1358"/>
        <n v="1360"/>
        <n v="1367"/>
        <n v="1369"/>
        <n v="1370"/>
        <n v="1378"/>
        <n v="1380"/>
        <n v="1381"/>
        <n v="1383"/>
        <n v="1384"/>
        <n v="1385"/>
        <n v="1386"/>
        <n v="1391"/>
        <n v="1394"/>
        <n v="1398"/>
        <n v="1399"/>
        <n v="1402"/>
        <n v="1407"/>
        <n v="1409"/>
        <n v="1412"/>
        <n v="1415"/>
        <n v="1416"/>
        <n v="1422"/>
        <n v="1424"/>
        <n v="1431"/>
        <n v="1436"/>
        <n v="1437"/>
        <n v="1442"/>
        <n v="1447"/>
        <n v="1448"/>
        <n v="1451"/>
        <n v="1454"/>
        <n v="1457"/>
        <n v="1458"/>
        <n v="1461"/>
        <n v="1463"/>
        <n v="1470"/>
        <n v="1471"/>
        <n v="1483"/>
        <n v="1485"/>
        <n v="1493"/>
        <n v="1497"/>
      </sharedItems>
    </cacheField>
    <cacheField name="Itemname" numFmtId="0">
      <sharedItems count="19">
        <s v="Apples"/>
        <s v="Butter"/>
        <s v="Eggs"/>
        <s v="Potatoes"/>
        <s v="Oranges"/>
        <s v="Milk"/>
        <s v="Onions"/>
        <s v="Cereal"/>
        <s v="Tomatoes"/>
        <s v="Bananas"/>
        <s v="Pasta"/>
        <s v="Bread"/>
        <s v="Coffee"/>
        <s v="Sugar"/>
        <s v="Chicken"/>
        <s v="Cheese"/>
        <s v="Tea"/>
        <s v="Yogurt"/>
        <s v="Juice"/>
      </sharedItems>
    </cacheField>
    <cacheField name="Quantity" numFmtId="0">
      <sharedItems containsSemiMixedTypes="0" containsString="0" containsNumber="1" containsInteger="1" minValue="1" maxValue="5"/>
    </cacheField>
    <cacheField name="Price" numFmtId="0">
      <sharedItems containsSemiMixedTypes="0" containsString="0" containsNumber="1" minValue="1.04" maxValue="9.94"/>
    </cacheField>
    <cacheField name="CustomerID" numFmtId="0">
      <sharedItems containsSemiMixedTypes="0" containsString="0" containsNumber="1" containsInteger="1" minValue="10504" maxValue="991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x v="0"/>
    <x v="0"/>
    <n v="5"/>
    <n v="8.3000000000000007"/>
    <n v="52299"/>
  </r>
  <r>
    <x v="0"/>
    <x v="1"/>
    <n v="4"/>
    <n v="6.06"/>
    <n v="11752"/>
  </r>
  <r>
    <x v="0"/>
    <x v="2"/>
    <n v="4"/>
    <n v="2.66"/>
    <n v="16415"/>
  </r>
  <r>
    <x v="0"/>
    <x v="3"/>
    <n v="4"/>
    <n v="8.1"/>
    <n v="22889"/>
  </r>
  <r>
    <x v="1"/>
    <x v="4"/>
    <n v="2"/>
    <n v="7.26"/>
    <n v="52255"/>
  </r>
  <r>
    <x v="2"/>
    <x v="5"/>
    <n v="3"/>
    <n v="5.29"/>
    <n v="54358"/>
  </r>
  <r>
    <x v="2"/>
    <x v="6"/>
    <n v="3"/>
    <n v="8.75"/>
    <n v="73266"/>
  </r>
  <r>
    <x v="2"/>
    <x v="7"/>
    <n v="2"/>
    <n v="6.91"/>
    <n v="46399"/>
  </r>
  <r>
    <x v="3"/>
    <x v="8"/>
    <n v="5"/>
    <n v="2.62"/>
    <n v="22590"/>
  </r>
  <r>
    <x v="3"/>
    <x v="3"/>
    <n v="4"/>
    <n v="8.4"/>
    <n v="47387"/>
  </r>
  <r>
    <x v="3"/>
    <x v="7"/>
    <n v="3"/>
    <n v="8.68"/>
    <n v="26046"/>
  </r>
  <r>
    <x v="4"/>
    <x v="9"/>
    <n v="3"/>
    <n v="7.67"/>
    <n v="20072"/>
  </r>
  <r>
    <x v="5"/>
    <x v="8"/>
    <n v="1"/>
    <n v="8.4499999999999993"/>
    <n v="79964"/>
  </r>
  <r>
    <x v="6"/>
    <x v="10"/>
    <n v="5"/>
    <n v="7.35"/>
    <n v="83712"/>
  </r>
  <r>
    <x v="6"/>
    <x v="6"/>
    <n v="1"/>
    <n v="7.97"/>
    <n v="68417"/>
  </r>
  <r>
    <x v="6"/>
    <x v="11"/>
    <n v="4"/>
    <n v="4.9400000000000004"/>
    <n v="25656"/>
  </r>
  <r>
    <x v="6"/>
    <x v="9"/>
    <n v="2"/>
    <n v="3.4"/>
    <n v="13413"/>
  </r>
  <r>
    <x v="6"/>
    <x v="12"/>
    <n v="4"/>
    <n v="3"/>
    <n v="71236"/>
  </r>
  <r>
    <x v="6"/>
    <x v="13"/>
    <n v="5"/>
    <n v="4.93"/>
    <n v="91572"/>
  </r>
  <r>
    <x v="6"/>
    <x v="3"/>
    <n v="2"/>
    <n v="7.12"/>
    <n v="59237"/>
  </r>
  <r>
    <x v="6"/>
    <x v="4"/>
    <n v="1"/>
    <n v="6.47"/>
    <n v="32140"/>
  </r>
  <r>
    <x v="7"/>
    <x v="9"/>
    <n v="2"/>
    <n v="3.85"/>
    <n v="63813"/>
  </r>
  <r>
    <x v="7"/>
    <x v="4"/>
    <n v="3"/>
    <n v="1.1299999999999999"/>
    <n v="80292"/>
  </r>
  <r>
    <x v="7"/>
    <x v="3"/>
    <n v="4"/>
    <n v="2.58"/>
    <n v="30570"/>
  </r>
  <r>
    <x v="8"/>
    <x v="14"/>
    <n v="3"/>
    <n v="9.66"/>
    <n v="12759"/>
  </r>
  <r>
    <x v="8"/>
    <x v="7"/>
    <n v="1"/>
    <n v="9.6999999999999993"/>
    <n v="29871"/>
  </r>
  <r>
    <x v="8"/>
    <x v="9"/>
    <n v="2"/>
    <n v="9.94"/>
    <n v="33260"/>
  </r>
  <r>
    <x v="9"/>
    <x v="15"/>
    <n v="5"/>
    <n v="9.26"/>
    <n v="20321"/>
  </r>
  <r>
    <x v="9"/>
    <x v="10"/>
    <n v="1"/>
    <n v="7.66"/>
    <n v="99122"/>
  </r>
  <r>
    <x v="9"/>
    <x v="7"/>
    <n v="5"/>
    <n v="3.98"/>
    <n v="49195"/>
  </r>
  <r>
    <x v="9"/>
    <x v="6"/>
    <n v="4"/>
    <n v="6.85"/>
    <n v="72279"/>
  </r>
  <r>
    <x v="9"/>
    <x v="9"/>
    <n v="3"/>
    <n v="8.84"/>
    <n v="11113"/>
  </r>
  <r>
    <x v="9"/>
    <x v="14"/>
    <n v="4"/>
    <n v="8.84"/>
    <n v="71938"/>
  </r>
  <r>
    <x v="10"/>
    <x v="13"/>
    <n v="4"/>
    <n v="9.11"/>
    <n v="72262"/>
  </r>
  <r>
    <x v="10"/>
    <x v="2"/>
    <n v="3"/>
    <n v="9.14"/>
    <n v="68313"/>
  </r>
  <r>
    <x v="11"/>
    <x v="6"/>
    <n v="4"/>
    <n v="8.41"/>
    <n v="64324"/>
  </r>
  <r>
    <x v="11"/>
    <x v="7"/>
    <n v="2"/>
    <n v="9.48"/>
    <n v="84568"/>
  </r>
  <r>
    <x v="11"/>
    <x v="15"/>
    <n v="2"/>
    <n v="7.82"/>
    <n v="53719"/>
  </r>
  <r>
    <x v="12"/>
    <x v="7"/>
    <n v="1"/>
    <n v="6.13"/>
    <n v="32332"/>
  </r>
  <r>
    <x v="12"/>
    <x v="12"/>
    <n v="2"/>
    <n v="1.96"/>
    <n v="42831"/>
  </r>
  <r>
    <x v="12"/>
    <x v="11"/>
    <n v="5"/>
    <n v="2.63"/>
    <n v="63032"/>
  </r>
  <r>
    <x v="12"/>
    <x v="6"/>
    <n v="1"/>
    <n v="8.41"/>
    <n v="15876"/>
  </r>
  <r>
    <x v="13"/>
    <x v="14"/>
    <n v="4"/>
    <n v="2.25"/>
    <n v="37152"/>
  </r>
  <r>
    <x v="13"/>
    <x v="10"/>
    <n v="1"/>
    <n v="9.1300000000000008"/>
    <n v="12550"/>
  </r>
  <r>
    <x v="14"/>
    <x v="2"/>
    <n v="2"/>
    <n v="9.6199999999999992"/>
    <n v="17772"/>
  </r>
  <r>
    <x v="14"/>
    <x v="1"/>
    <n v="5"/>
    <n v="5.32"/>
    <n v="35384"/>
  </r>
  <r>
    <x v="14"/>
    <x v="9"/>
    <n v="3"/>
    <n v="9.7899999999999991"/>
    <n v="40946"/>
  </r>
  <r>
    <x v="14"/>
    <x v="14"/>
    <n v="1"/>
    <n v="5.39"/>
    <n v="54206"/>
  </r>
  <r>
    <x v="14"/>
    <x v="8"/>
    <n v="3"/>
    <n v="8.15"/>
    <n v="34679"/>
  </r>
  <r>
    <x v="15"/>
    <x v="16"/>
    <n v="5"/>
    <n v="4.91"/>
    <n v="26139"/>
  </r>
  <r>
    <x v="15"/>
    <x v="9"/>
    <n v="4"/>
    <n v="8.33"/>
    <n v="76666"/>
  </r>
  <r>
    <x v="15"/>
    <x v="10"/>
    <n v="3"/>
    <n v="2.5499999999999998"/>
    <n v="63008"/>
  </r>
  <r>
    <x v="15"/>
    <x v="2"/>
    <n v="3"/>
    <n v="1.37"/>
    <n v="26307"/>
  </r>
  <r>
    <x v="15"/>
    <x v="7"/>
    <n v="5"/>
    <n v="3.69"/>
    <n v="78522"/>
  </r>
  <r>
    <x v="16"/>
    <x v="13"/>
    <n v="1"/>
    <n v="3.9"/>
    <n v="86475"/>
  </r>
  <r>
    <x v="16"/>
    <x v="12"/>
    <n v="5"/>
    <n v="9.93"/>
    <n v="16469"/>
  </r>
  <r>
    <x v="17"/>
    <x v="0"/>
    <n v="4"/>
    <n v="1.41"/>
    <n v="42281"/>
  </r>
  <r>
    <x v="17"/>
    <x v="8"/>
    <n v="3"/>
    <n v="4.78"/>
    <n v="42602"/>
  </r>
  <r>
    <x v="17"/>
    <x v="14"/>
    <n v="4"/>
    <n v="9.76"/>
    <n v="46419"/>
  </r>
  <r>
    <x v="17"/>
    <x v="10"/>
    <n v="1"/>
    <n v="2.04"/>
    <n v="10504"/>
  </r>
  <r>
    <x v="17"/>
    <x v="11"/>
    <n v="5"/>
    <n v="4.66"/>
    <n v="50407"/>
  </r>
  <r>
    <x v="17"/>
    <x v="13"/>
    <n v="1"/>
    <n v="2.81"/>
    <n v="45015"/>
  </r>
  <r>
    <x v="17"/>
    <x v="3"/>
    <n v="1"/>
    <n v="4.43"/>
    <n v="77640"/>
  </r>
  <r>
    <x v="18"/>
    <x v="17"/>
    <n v="3"/>
    <n v="7.41"/>
    <n v="50919"/>
  </r>
  <r>
    <x v="18"/>
    <x v="1"/>
    <n v="5"/>
    <n v="3.35"/>
    <n v="73789"/>
  </r>
  <r>
    <x v="18"/>
    <x v="9"/>
    <n v="2"/>
    <n v="2.67"/>
    <n v="33668"/>
  </r>
  <r>
    <x v="19"/>
    <x v="5"/>
    <n v="5"/>
    <n v="7.92"/>
    <n v="45531"/>
  </r>
  <r>
    <x v="19"/>
    <x v="2"/>
    <n v="2"/>
    <n v="4.5"/>
    <n v="38643"/>
  </r>
  <r>
    <x v="19"/>
    <x v="13"/>
    <n v="4"/>
    <n v="3.45"/>
    <n v="85960"/>
  </r>
  <r>
    <x v="19"/>
    <x v="18"/>
    <n v="2"/>
    <n v="4.1399999999999997"/>
    <n v="23412"/>
  </r>
  <r>
    <x v="19"/>
    <x v="8"/>
    <n v="1"/>
    <n v="4.21"/>
    <n v="30936"/>
  </r>
  <r>
    <x v="19"/>
    <x v="1"/>
    <n v="2"/>
    <n v="8.92"/>
    <n v="71628"/>
  </r>
  <r>
    <x v="19"/>
    <x v="6"/>
    <n v="3"/>
    <n v="4.99"/>
    <n v="26627"/>
  </r>
  <r>
    <x v="20"/>
    <x v="12"/>
    <n v="3"/>
    <n v="1.73"/>
    <n v="46419"/>
  </r>
  <r>
    <x v="20"/>
    <x v="9"/>
    <n v="5"/>
    <n v="9.7200000000000006"/>
    <n v="34870"/>
  </r>
  <r>
    <x v="21"/>
    <x v="6"/>
    <n v="2"/>
    <n v="2.63"/>
    <n v="84010"/>
  </r>
  <r>
    <x v="22"/>
    <x v="12"/>
    <n v="1"/>
    <n v="8.0399999999999991"/>
    <n v="65291"/>
  </r>
  <r>
    <x v="22"/>
    <x v="16"/>
    <n v="3"/>
    <n v="1.21"/>
    <n v="43275"/>
  </r>
  <r>
    <x v="22"/>
    <x v="9"/>
    <n v="1"/>
    <n v="2.59"/>
    <n v="74271"/>
  </r>
  <r>
    <x v="22"/>
    <x v="6"/>
    <n v="5"/>
    <n v="2.93"/>
    <n v="93698"/>
  </r>
  <r>
    <x v="22"/>
    <x v="18"/>
    <n v="4"/>
    <n v="8.6"/>
    <n v="94737"/>
  </r>
  <r>
    <x v="22"/>
    <x v="10"/>
    <n v="1"/>
    <n v="6.16"/>
    <n v="51682"/>
  </r>
  <r>
    <x v="23"/>
    <x v="16"/>
    <n v="4"/>
    <n v="4.78"/>
    <n v="38405"/>
  </r>
  <r>
    <x v="23"/>
    <x v="18"/>
    <n v="1"/>
    <n v="3.67"/>
    <n v="62431"/>
  </r>
  <r>
    <x v="23"/>
    <x v="7"/>
    <n v="2"/>
    <n v="4.88"/>
    <n v="52194"/>
  </r>
  <r>
    <x v="23"/>
    <x v="1"/>
    <n v="4"/>
    <n v="1.04"/>
    <n v="53527"/>
  </r>
  <r>
    <x v="24"/>
    <x v="17"/>
    <n v="4"/>
    <n v="4.08"/>
    <n v="53486"/>
  </r>
  <r>
    <x v="24"/>
    <x v="18"/>
    <n v="4"/>
    <n v="1.9"/>
    <n v="74277"/>
  </r>
  <r>
    <x v="25"/>
    <x v="10"/>
    <n v="1"/>
    <n v="3.22"/>
    <n v="55421"/>
  </r>
  <r>
    <x v="25"/>
    <x v="6"/>
    <n v="4"/>
    <n v="7.43"/>
    <n v="41923"/>
  </r>
  <r>
    <x v="25"/>
    <x v="14"/>
    <n v="1"/>
    <n v="5.79"/>
    <n v="58613"/>
  </r>
  <r>
    <x v="25"/>
    <x v="16"/>
    <n v="5"/>
    <n v="5.76"/>
    <n v="85393"/>
  </r>
  <r>
    <x v="25"/>
    <x v="18"/>
    <n v="1"/>
    <n v="6.98"/>
    <n v="73544"/>
  </r>
  <r>
    <x v="25"/>
    <x v="3"/>
    <n v="1"/>
    <n v="7.5"/>
    <n v="38536"/>
  </r>
  <r>
    <x v="25"/>
    <x v="13"/>
    <n v="4"/>
    <n v="4.5999999999999996"/>
    <n v="49110"/>
  </r>
  <r>
    <x v="25"/>
    <x v="12"/>
    <n v="1"/>
    <n v="3.63"/>
    <n v="43704"/>
  </r>
  <r>
    <x v="25"/>
    <x v="5"/>
    <n v="5"/>
    <n v="1.48"/>
    <n v="56067"/>
  </r>
  <r>
    <x v="25"/>
    <x v="8"/>
    <n v="3"/>
    <n v="5.24"/>
    <n v="60271"/>
  </r>
  <r>
    <x v="25"/>
    <x v="0"/>
    <n v="2"/>
    <n v="8.9600000000000009"/>
    <n v="98942"/>
  </r>
  <r>
    <x v="25"/>
    <x v="17"/>
    <n v="3"/>
    <n v="6.91"/>
    <n v="83735"/>
  </r>
  <r>
    <x v="25"/>
    <x v="2"/>
    <n v="2"/>
    <n v="9.5299999999999994"/>
    <n v="15639"/>
  </r>
  <r>
    <x v="26"/>
    <x v="10"/>
    <n v="4"/>
    <n v="9.67"/>
    <n v="83132"/>
  </r>
  <r>
    <x v="26"/>
    <x v="11"/>
    <n v="4"/>
    <n v="4.05"/>
    <n v="37686"/>
  </r>
  <r>
    <x v="26"/>
    <x v="0"/>
    <n v="2"/>
    <n v="2.93"/>
    <n v="32602"/>
  </r>
  <r>
    <x v="27"/>
    <x v="1"/>
    <n v="1"/>
    <n v="6.35"/>
    <n v="23884"/>
  </r>
  <r>
    <x v="28"/>
    <x v="0"/>
    <n v="3"/>
    <n v="2.4"/>
    <n v="34539"/>
  </r>
  <r>
    <x v="29"/>
    <x v="16"/>
    <n v="2"/>
    <n v="8.91"/>
    <n v="46426"/>
  </r>
  <r>
    <x v="29"/>
    <x v="18"/>
    <n v="2"/>
    <n v="2.4500000000000002"/>
    <n v="78268"/>
  </r>
  <r>
    <x v="29"/>
    <x v="1"/>
    <n v="5"/>
    <n v="3.82"/>
    <n v="15290"/>
  </r>
  <r>
    <x v="30"/>
    <x v="2"/>
    <n v="2"/>
    <n v="4.79"/>
    <n v="92650"/>
  </r>
  <r>
    <x v="30"/>
    <x v="8"/>
    <n v="3"/>
    <n v="6.68"/>
    <n v="18579"/>
  </r>
  <r>
    <x v="31"/>
    <x v="5"/>
    <n v="4"/>
    <n v="4.7"/>
    <n v="41510"/>
  </r>
  <r>
    <x v="32"/>
    <x v="5"/>
    <n v="4"/>
    <n v="2.34"/>
    <n v="87889"/>
  </r>
  <r>
    <x v="32"/>
    <x v="9"/>
    <n v="2"/>
    <n v="5.74"/>
    <n v="61738"/>
  </r>
  <r>
    <x v="32"/>
    <x v="4"/>
    <n v="1"/>
    <n v="9.41"/>
    <n v="44262"/>
  </r>
  <r>
    <x v="33"/>
    <x v="9"/>
    <n v="3"/>
    <n v="4.24"/>
    <n v="74386"/>
  </r>
  <r>
    <x v="33"/>
    <x v="0"/>
    <n v="3"/>
    <n v="5.42"/>
    <n v="92961"/>
  </r>
  <r>
    <x v="33"/>
    <x v="17"/>
    <n v="2"/>
    <n v="2.87"/>
    <n v="69611"/>
  </r>
  <r>
    <x v="33"/>
    <x v="13"/>
    <n v="5"/>
    <n v="8.51"/>
    <n v="19774"/>
  </r>
  <r>
    <x v="33"/>
    <x v="8"/>
    <n v="4"/>
    <n v="2.25"/>
    <n v="15870"/>
  </r>
  <r>
    <x v="34"/>
    <x v="11"/>
    <n v="1"/>
    <n v="3.48"/>
    <n v="61496"/>
  </r>
  <r>
    <x v="34"/>
    <x v="9"/>
    <n v="5"/>
    <n v="6.6"/>
    <n v="52267"/>
  </r>
  <r>
    <x v="34"/>
    <x v="3"/>
    <n v="5"/>
    <n v="2.48"/>
    <n v="80925"/>
  </r>
  <r>
    <x v="34"/>
    <x v="8"/>
    <n v="2"/>
    <n v="4.2300000000000004"/>
    <n v="43975"/>
  </r>
  <r>
    <x v="34"/>
    <x v="6"/>
    <n v="4"/>
    <n v="9.84"/>
    <n v="18108"/>
  </r>
  <r>
    <x v="34"/>
    <x v="5"/>
    <n v="5"/>
    <n v="6.32"/>
    <n v="61567"/>
  </r>
  <r>
    <x v="34"/>
    <x v="4"/>
    <n v="2"/>
    <n v="6.38"/>
    <n v="71663"/>
  </r>
  <r>
    <x v="35"/>
    <x v="5"/>
    <n v="4"/>
    <n v="4.9000000000000004"/>
    <n v="44222"/>
  </r>
  <r>
    <x v="35"/>
    <x v="17"/>
    <n v="1"/>
    <n v="7.74"/>
    <n v="30621"/>
  </r>
  <r>
    <x v="35"/>
    <x v="4"/>
    <n v="3"/>
    <n v="4.33"/>
    <n v="91832"/>
  </r>
  <r>
    <x v="35"/>
    <x v="12"/>
    <n v="1"/>
    <n v="8.82"/>
    <n v="88751"/>
  </r>
  <r>
    <x v="35"/>
    <x v="11"/>
    <n v="4"/>
    <n v="6.78"/>
    <n v="14668"/>
  </r>
  <r>
    <x v="36"/>
    <x v="18"/>
    <n v="1"/>
    <n v="8"/>
    <n v="46523"/>
  </r>
  <r>
    <x v="36"/>
    <x v="8"/>
    <n v="5"/>
    <n v="8.68"/>
    <n v="40508"/>
  </r>
  <r>
    <x v="36"/>
    <x v="2"/>
    <n v="1"/>
    <n v="4.49"/>
    <n v="55506"/>
  </r>
  <r>
    <x v="36"/>
    <x v="3"/>
    <n v="4"/>
    <n v="1.46"/>
    <n v="38011"/>
  </r>
  <r>
    <x v="36"/>
    <x v="9"/>
    <n v="4"/>
    <n v="8.7100000000000009"/>
    <n v="15877"/>
  </r>
  <r>
    <x v="36"/>
    <x v="5"/>
    <n v="2"/>
    <n v="9.7899999999999991"/>
    <n v="88999"/>
  </r>
  <r>
    <x v="36"/>
    <x v="1"/>
    <n v="5"/>
    <n v="9.32"/>
    <n v="54896"/>
  </r>
  <r>
    <x v="37"/>
    <x v="9"/>
    <n v="4"/>
    <n v="8.3699999999999992"/>
    <n v="88784"/>
  </r>
  <r>
    <x v="38"/>
    <x v="6"/>
    <n v="4"/>
    <n v="8.09"/>
    <n v="76164"/>
  </r>
  <r>
    <x v="38"/>
    <x v="2"/>
    <n v="1"/>
    <n v="2.38"/>
    <n v="76637"/>
  </r>
  <r>
    <x v="38"/>
    <x v="18"/>
    <n v="5"/>
    <n v="6.47"/>
    <n v="76765"/>
  </r>
  <r>
    <x v="38"/>
    <x v="15"/>
    <n v="3"/>
    <n v="4.6900000000000004"/>
    <n v="58046"/>
  </r>
  <r>
    <x v="39"/>
    <x v="15"/>
    <n v="4"/>
    <n v="4.7699999999999996"/>
    <n v="16027"/>
  </r>
  <r>
    <x v="39"/>
    <x v="4"/>
    <n v="3"/>
    <n v="2.68"/>
    <n v="97428"/>
  </r>
  <r>
    <x v="39"/>
    <x v="8"/>
    <n v="3"/>
    <n v="9.67"/>
    <n v="19850"/>
  </r>
  <r>
    <x v="39"/>
    <x v="17"/>
    <n v="3"/>
    <n v="1.59"/>
    <n v="47892"/>
  </r>
  <r>
    <x v="39"/>
    <x v="3"/>
    <n v="3"/>
    <n v="8.3800000000000008"/>
    <n v="93596"/>
  </r>
  <r>
    <x v="39"/>
    <x v="18"/>
    <n v="1"/>
    <n v="6.12"/>
    <n v="78128"/>
  </r>
  <r>
    <x v="39"/>
    <x v="13"/>
    <n v="5"/>
    <n v="9.25"/>
    <n v="15320"/>
  </r>
  <r>
    <x v="39"/>
    <x v="9"/>
    <n v="4"/>
    <n v="3.22"/>
    <n v="81294"/>
  </r>
  <r>
    <x v="40"/>
    <x v="2"/>
    <n v="1"/>
    <n v="2.92"/>
    <n v="35115"/>
  </r>
  <r>
    <x v="41"/>
    <x v="16"/>
    <n v="1"/>
    <n v="6.35"/>
    <n v="90438"/>
  </r>
  <r>
    <x v="41"/>
    <x v="17"/>
    <n v="4"/>
    <n v="1.27"/>
    <n v="37832"/>
  </r>
  <r>
    <x v="41"/>
    <x v="2"/>
    <n v="3"/>
    <n v="7.78"/>
    <n v="60088"/>
  </r>
  <r>
    <x v="41"/>
    <x v="1"/>
    <n v="3"/>
    <n v="1.26"/>
    <n v="69123"/>
  </r>
  <r>
    <x v="41"/>
    <x v="4"/>
    <n v="2"/>
    <n v="4.2"/>
    <n v="51604"/>
  </r>
  <r>
    <x v="41"/>
    <x v="11"/>
    <n v="5"/>
    <n v="4.6500000000000004"/>
    <n v="67685"/>
  </r>
  <r>
    <x v="41"/>
    <x v="3"/>
    <n v="3"/>
    <n v="3.95"/>
    <n v="85303"/>
  </r>
  <r>
    <x v="42"/>
    <x v="15"/>
    <n v="3"/>
    <n v="3.11"/>
    <n v="41003"/>
  </r>
  <r>
    <x v="42"/>
    <x v="13"/>
    <n v="2"/>
    <n v="1.1499999999999999"/>
    <n v="66106"/>
  </r>
  <r>
    <x v="43"/>
    <x v="0"/>
    <n v="3"/>
    <n v="5.15"/>
    <n v="33323"/>
  </r>
  <r>
    <x v="43"/>
    <x v="8"/>
    <n v="4"/>
    <n v="9.69"/>
    <n v="79689"/>
  </r>
  <r>
    <x v="43"/>
    <x v="5"/>
    <n v="3"/>
    <n v="4.04"/>
    <n v="82670"/>
  </r>
  <r>
    <x v="43"/>
    <x v="15"/>
    <n v="5"/>
    <n v="6.5"/>
    <n v="83049"/>
  </r>
  <r>
    <x v="43"/>
    <x v="4"/>
    <n v="5"/>
    <n v="5.32"/>
    <n v="64821"/>
  </r>
  <r>
    <x v="43"/>
    <x v="17"/>
    <n v="5"/>
    <n v="9.5299999999999994"/>
    <n v="27125"/>
  </r>
  <r>
    <x v="43"/>
    <x v="16"/>
    <n v="4"/>
    <n v="2.08"/>
    <n v="85895"/>
  </r>
  <r>
    <x v="44"/>
    <x v="7"/>
    <n v="3"/>
    <n v="4.9000000000000004"/>
    <n v="15378"/>
  </r>
  <r>
    <x v="45"/>
    <x v="15"/>
    <n v="1"/>
    <n v="6.66"/>
    <n v="65508"/>
  </r>
  <r>
    <x v="45"/>
    <x v="7"/>
    <n v="4"/>
    <n v="6.41"/>
    <n v="76052"/>
  </r>
  <r>
    <x v="46"/>
    <x v="10"/>
    <n v="5"/>
    <n v="8.0299999999999994"/>
    <n v="40800"/>
  </r>
  <r>
    <x v="46"/>
    <x v="9"/>
    <n v="4"/>
    <n v="5.74"/>
    <n v="37013"/>
  </r>
  <r>
    <x v="46"/>
    <x v="12"/>
    <n v="2"/>
    <n v="6.03"/>
    <n v="52161"/>
  </r>
  <r>
    <x v="46"/>
    <x v="17"/>
    <n v="4"/>
    <n v="3.67"/>
    <n v="36694"/>
  </r>
  <r>
    <x v="47"/>
    <x v="7"/>
    <n v="5"/>
    <n v="5.84"/>
    <n v="27433"/>
  </r>
  <r>
    <x v="47"/>
    <x v="1"/>
    <n v="5"/>
    <n v="5.62"/>
    <n v="67240"/>
  </r>
  <r>
    <x v="47"/>
    <x v="14"/>
    <n v="2"/>
    <n v="1.1200000000000001"/>
    <n v="55304"/>
  </r>
  <r>
    <x v="47"/>
    <x v="18"/>
    <n v="1"/>
    <n v="9.58"/>
    <n v="83761"/>
  </r>
  <r>
    <x v="47"/>
    <x v="4"/>
    <n v="2"/>
    <n v="5.45"/>
    <n v="95259"/>
  </r>
  <r>
    <x v="47"/>
    <x v="3"/>
    <n v="5"/>
    <n v="3.09"/>
    <n v="16844"/>
  </r>
  <r>
    <x v="47"/>
    <x v="8"/>
    <n v="1"/>
    <n v="5.77"/>
    <n v="92962"/>
  </r>
  <r>
    <x v="47"/>
    <x v="12"/>
    <n v="2"/>
    <n v="1.28"/>
    <n v="85903"/>
  </r>
  <r>
    <x v="47"/>
    <x v="11"/>
    <n v="2"/>
    <n v="2.09"/>
    <n v="93949"/>
  </r>
  <r>
    <x v="48"/>
    <x v="7"/>
    <n v="1"/>
    <n v="3.71"/>
    <n v="40205"/>
  </r>
  <r>
    <x v="49"/>
    <x v="18"/>
    <n v="1"/>
    <n v="1.39"/>
    <n v="78642"/>
  </r>
  <r>
    <x v="49"/>
    <x v="16"/>
    <n v="5"/>
    <n v="4.6900000000000004"/>
    <n v="89637"/>
  </r>
  <r>
    <x v="49"/>
    <x v="12"/>
    <n v="4"/>
    <n v="9.52"/>
    <n v="60944"/>
  </r>
  <r>
    <x v="49"/>
    <x v="10"/>
    <n v="3"/>
    <n v="5.76"/>
    <n v="56291"/>
  </r>
  <r>
    <x v="50"/>
    <x v="6"/>
    <n v="1"/>
    <n v="9.86"/>
    <n v="83029"/>
  </r>
  <r>
    <x v="50"/>
    <x v="15"/>
    <n v="2"/>
    <n v="9.2799999999999994"/>
    <n v="19153"/>
  </r>
  <r>
    <x v="50"/>
    <x v="16"/>
    <n v="2"/>
    <n v="2.82"/>
    <n v="68259"/>
  </r>
  <r>
    <x v="50"/>
    <x v="0"/>
    <n v="4"/>
    <n v="4.12"/>
    <n v="59094"/>
  </r>
  <r>
    <x v="51"/>
    <x v="4"/>
    <n v="5"/>
    <n v="5.1100000000000003"/>
    <n v="21268"/>
  </r>
  <r>
    <x v="51"/>
    <x v="16"/>
    <n v="4"/>
    <n v="1.61"/>
    <n v="44502"/>
  </r>
  <r>
    <x v="52"/>
    <x v="7"/>
    <n v="1"/>
    <n v="6.93"/>
    <n v="13560"/>
  </r>
  <r>
    <x v="52"/>
    <x v="6"/>
    <n v="2"/>
    <n v="7.28"/>
    <n v="39639"/>
  </r>
  <r>
    <x v="53"/>
    <x v="18"/>
    <n v="5"/>
    <n v="8.2200000000000006"/>
    <n v="90037"/>
  </r>
  <r>
    <x v="53"/>
    <x v="15"/>
    <n v="5"/>
    <n v="4.84"/>
    <n v="18944"/>
  </r>
  <r>
    <x v="53"/>
    <x v="16"/>
    <n v="4"/>
    <n v="7.51"/>
    <n v="22764"/>
  </r>
  <r>
    <x v="53"/>
    <x v="7"/>
    <n v="2"/>
    <n v="3.97"/>
    <n v="18416"/>
  </r>
  <r>
    <x v="53"/>
    <x v="17"/>
    <n v="5"/>
    <n v="6.25"/>
    <n v="36132"/>
  </r>
  <r>
    <x v="54"/>
    <x v="9"/>
    <n v="3"/>
    <n v="5.16"/>
    <n v="97433"/>
  </r>
  <r>
    <x v="54"/>
    <x v="17"/>
    <n v="4"/>
    <n v="8.93"/>
    <n v="59416"/>
  </r>
  <r>
    <x v="55"/>
    <x v="9"/>
    <n v="4"/>
    <n v="1.33"/>
    <n v="26004"/>
  </r>
  <r>
    <x v="55"/>
    <x v="13"/>
    <n v="5"/>
    <n v="4.67"/>
    <n v="11644"/>
  </r>
  <r>
    <x v="56"/>
    <x v="8"/>
    <n v="5"/>
    <n v="2.48"/>
    <n v="27619"/>
  </r>
  <r>
    <x v="56"/>
    <x v="14"/>
    <n v="1"/>
    <n v="4.04"/>
    <n v="86586"/>
  </r>
  <r>
    <x v="56"/>
    <x v="1"/>
    <n v="5"/>
    <n v="6.42"/>
    <n v="46249"/>
  </r>
  <r>
    <x v="56"/>
    <x v="3"/>
    <n v="1"/>
    <n v="4.01"/>
    <n v="95462"/>
  </r>
  <r>
    <x v="57"/>
    <x v="16"/>
    <n v="4"/>
    <n v="3.89"/>
    <n v="41055"/>
  </r>
  <r>
    <x v="57"/>
    <x v="5"/>
    <n v="4"/>
    <n v="9.6"/>
    <n v="21868"/>
  </r>
  <r>
    <x v="57"/>
    <x v="4"/>
    <n v="4"/>
    <n v="5.8"/>
    <n v="63057"/>
  </r>
  <r>
    <x v="58"/>
    <x v="0"/>
    <n v="3"/>
    <n v="4.33"/>
    <n v="24493"/>
  </r>
  <r>
    <x v="59"/>
    <x v="8"/>
    <n v="4"/>
    <n v="1.64"/>
    <n v="53364"/>
  </r>
  <r>
    <x v="59"/>
    <x v="13"/>
    <n v="1"/>
    <n v="7.25"/>
    <n v="63681"/>
  </r>
  <r>
    <x v="60"/>
    <x v="8"/>
    <n v="1"/>
    <n v="1.49"/>
    <n v="60600"/>
  </r>
  <r>
    <x v="60"/>
    <x v="15"/>
    <n v="3"/>
    <n v="8.14"/>
    <n v="22613"/>
  </r>
  <r>
    <x v="61"/>
    <x v="4"/>
    <n v="2"/>
    <n v="6.66"/>
    <n v="29955"/>
  </r>
  <r>
    <x v="62"/>
    <x v="16"/>
    <n v="3"/>
    <n v="7.47"/>
    <n v="44616"/>
  </r>
  <r>
    <x v="62"/>
    <x v="17"/>
    <n v="4"/>
    <n v="4.45"/>
    <n v="48960"/>
  </r>
  <r>
    <x v="63"/>
    <x v="17"/>
    <n v="3"/>
    <n v="6.37"/>
    <n v="61230"/>
  </r>
  <r>
    <x v="63"/>
    <x v="4"/>
    <n v="2"/>
    <n v="8.1999999999999993"/>
    <n v="59580"/>
  </r>
  <r>
    <x v="63"/>
    <x v="12"/>
    <n v="2"/>
    <n v="7.25"/>
    <n v="81556"/>
  </r>
  <r>
    <x v="64"/>
    <x v="17"/>
    <n v="3"/>
    <n v="2.65"/>
    <n v="76946"/>
  </r>
  <r>
    <x v="65"/>
    <x v="18"/>
    <n v="1"/>
    <n v="5"/>
    <n v="35705"/>
  </r>
  <r>
    <x v="65"/>
    <x v="3"/>
    <n v="1"/>
    <n v="1.41"/>
    <n v="60252"/>
  </r>
  <r>
    <x v="65"/>
    <x v="12"/>
    <n v="2"/>
    <n v="6.09"/>
    <n v="89472"/>
  </r>
  <r>
    <x v="65"/>
    <x v="16"/>
    <n v="1"/>
    <n v="5.85"/>
    <n v="51336"/>
  </r>
  <r>
    <x v="66"/>
    <x v="9"/>
    <n v="4"/>
    <n v="6.58"/>
    <n v="61198"/>
  </r>
  <r>
    <x v="67"/>
    <x v="13"/>
    <n v="1"/>
    <n v="7.35"/>
    <n v="60275"/>
  </r>
  <r>
    <x v="67"/>
    <x v="12"/>
    <n v="4"/>
    <n v="1.71"/>
    <n v="81031"/>
  </r>
  <r>
    <x v="68"/>
    <x v="1"/>
    <n v="1"/>
    <n v="6.93"/>
    <n v="91418"/>
  </r>
  <r>
    <x v="68"/>
    <x v="16"/>
    <n v="2"/>
    <n v="7.82"/>
    <n v="45811"/>
  </r>
  <r>
    <x v="69"/>
    <x v="1"/>
    <n v="2"/>
    <n v="6.69"/>
    <n v="11373"/>
  </r>
  <r>
    <x v="70"/>
    <x v="8"/>
    <n v="3"/>
    <n v="4.8499999999999996"/>
    <n v="11430"/>
  </r>
  <r>
    <x v="70"/>
    <x v="0"/>
    <n v="1"/>
    <n v="4.53"/>
    <n v="32905"/>
  </r>
  <r>
    <x v="70"/>
    <x v="11"/>
    <n v="3"/>
    <n v="9.7200000000000006"/>
    <n v="52369"/>
  </r>
  <r>
    <x v="70"/>
    <x v="15"/>
    <n v="5"/>
    <n v="9.83"/>
    <n v="65941"/>
  </r>
  <r>
    <x v="70"/>
    <x v="13"/>
    <n v="3"/>
    <n v="7.74"/>
    <n v="91077"/>
  </r>
  <r>
    <x v="70"/>
    <x v="6"/>
    <n v="3"/>
    <n v="8.11"/>
    <n v="59255"/>
  </r>
  <r>
    <x v="71"/>
    <x v="3"/>
    <n v="1"/>
    <n v="4.93"/>
    <n v="87130"/>
  </r>
  <r>
    <x v="72"/>
    <x v="15"/>
    <n v="5"/>
    <n v="9.52"/>
    <n v="73732"/>
  </r>
  <r>
    <x v="72"/>
    <x v="9"/>
    <n v="2"/>
    <n v="2.84"/>
    <n v="25874"/>
  </r>
  <r>
    <x v="72"/>
    <x v="1"/>
    <n v="1"/>
    <n v="5.44"/>
    <n v="77988"/>
  </r>
  <r>
    <x v="72"/>
    <x v="7"/>
    <n v="5"/>
    <n v="8.75"/>
    <n v="30543"/>
  </r>
  <r>
    <x v="72"/>
    <x v="3"/>
    <n v="1"/>
    <n v="3.52"/>
    <n v="48912"/>
  </r>
  <r>
    <x v="72"/>
    <x v="16"/>
    <n v="3"/>
    <n v="2.29"/>
    <n v="16891"/>
  </r>
  <r>
    <x v="72"/>
    <x v="11"/>
    <n v="3"/>
    <n v="1.25"/>
    <n v="55885"/>
  </r>
  <r>
    <x v="73"/>
    <x v="5"/>
    <n v="5"/>
    <n v="9.43"/>
    <n v="19038"/>
  </r>
  <r>
    <x v="73"/>
    <x v="4"/>
    <n v="1"/>
    <n v="3"/>
    <n v="32813"/>
  </r>
  <r>
    <x v="74"/>
    <x v="7"/>
    <n v="4"/>
    <n v="5.87"/>
    <n v="45369"/>
  </r>
  <r>
    <x v="74"/>
    <x v="9"/>
    <n v="1"/>
    <n v="8.7899999999999991"/>
    <n v="55423"/>
  </r>
  <r>
    <x v="75"/>
    <x v="6"/>
    <n v="4"/>
    <n v="9.8800000000000008"/>
    <n v="42722"/>
  </r>
  <r>
    <x v="75"/>
    <x v="15"/>
    <n v="5"/>
    <n v="8.81"/>
    <n v="12951"/>
  </r>
  <r>
    <x v="75"/>
    <x v="0"/>
    <n v="3"/>
    <n v="1.55"/>
    <n v="13350"/>
  </r>
  <r>
    <x v="75"/>
    <x v="2"/>
    <n v="3"/>
    <n v="9.18"/>
    <n v="49645"/>
  </r>
  <r>
    <x v="75"/>
    <x v="5"/>
    <n v="4"/>
    <n v="5.94"/>
    <n v="96384"/>
  </r>
  <r>
    <x v="75"/>
    <x v="3"/>
    <n v="5"/>
    <n v="9.64"/>
    <n v="16613"/>
  </r>
  <r>
    <x v="75"/>
    <x v="7"/>
    <n v="3"/>
    <n v="9.39"/>
    <n v="94391"/>
  </r>
  <r>
    <x v="75"/>
    <x v="10"/>
    <n v="3"/>
    <n v="4.33"/>
    <n v="80128"/>
  </r>
  <r>
    <x v="75"/>
    <x v="4"/>
    <n v="4"/>
    <n v="9.15"/>
    <n v="43169"/>
  </r>
  <r>
    <x v="75"/>
    <x v="14"/>
    <n v="1"/>
    <n v="2.94"/>
    <n v="35979"/>
  </r>
  <r>
    <x v="76"/>
    <x v="11"/>
    <n v="1"/>
    <n v="9.0399999999999991"/>
    <n v="25803"/>
  </r>
  <r>
    <x v="76"/>
    <x v="15"/>
    <n v="3"/>
    <n v="3.85"/>
    <n v="70126"/>
  </r>
  <r>
    <x v="77"/>
    <x v="13"/>
    <n v="1"/>
    <n v="3"/>
    <n v="18782"/>
  </r>
  <r>
    <x v="78"/>
    <x v="5"/>
    <n v="3"/>
    <n v="3.61"/>
    <n v="84964"/>
  </r>
  <r>
    <x v="79"/>
    <x v="8"/>
    <n v="3"/>
    <n v="5.26"/>
    <n v="17821"/>
  </r>
  <r>
    <x v="79"/>
    <x v="7"/>
    <n v="5"/>
    <n v="9.0399999999999991"/>
    <n v="73550"/>
  </r>
  <r>
    <x v="79"/>
    <x v="14"/>
    <n v="5"/>
    <n v="9.39"/>
    <n v="93890"/>
  </r>
  <r>
    <x v="80"/>
    <x v="12"/>
    <n v="1"/>
    <n v="2.3199999999999998"/>
    <n v="41440"/>
  </r>
  <r>
    <x v="80"/>
    <x v="15"/>
    <n v="4"/>
    <n v="6.81"/>
    <n v="21035"/>
  </r>
  <r>
    <x v="80"/>
    <x v="18"/>
    <n v="4"/>
    <n v="7.98"/>
    <n v="64854"/>
  </r>
  <r>
    <x v="80"/>
    <x v="16"/>
    <n v="3"/>
    <n v="1.59"/>
    <n v="28798"/>
  </r>
  <r>
    <x v="80"/>
    <x v="2"/>
    <n v="2"/>
    <n v="2.08"/>
    <n v="30221"/>
  </r>
  <r>
    <x v="80"/>
    <x v="3"/>
    <n v="2"/>
    <n v="4.8899999999999997"/>
    <n v="76973"/>
  </r>
  <r>
    <x v="80"/>
    <x v="1"/>
    <n v="1"/>
    <n v="1.91"/>
    <n v="88923"/>
  </r>
  <r>
    <x v="80"/>
    <x v="9"/>
    <n v="3"/>
    <n v="2.38"/>
    <n v="91211"/>
  </r>
  <r>
    <x v="81"/>
    <x v="2"/>
    <n v="1"/>
    <n v="2.12"/>
    <n v="96010"/>
  </r>
  <r>
    <x v="82"/>
    <x v="15"/>
    <n v="5"/>
    <n v="7.12"/>
    <n v="86833"/>
  </r>
  <r>
    <x v="82"/>
    <x v="9"/>
    <n v="4"/>
    <n v="5.37"/>
    <n v="15974"/>
  </r>
  <r>
    <x v="83"/>
    <x v="18"/>
    <n v="1"/>
    <n v="1.59"/>
    <n v="43594"/>
  </r>
  <r>
    <x v="84"/>
    <x v="2"/>
    <n v="4"/>
    <n v="4.8499999999999996"/>
    <n v="39921"/>
  </r>
  <r>
    <x v="84"/>
    <x v="8"/>
    <n v="2"/>
    <n v="4.8600000000000003"/>
    <n v="40389"/>
  </r>
  <r>
    <x v="85"/>
    <x v="0"/>
    <n v="5"/>
    <n v="3.02"/>
    <n v="12894"/>
  </r>
  <r>
    <x v="85"/>
    <x v="3"/>
    <n v="3"/>
    <n v="4.09"/>
    <n v="54793"/>
  </r>
  <r>
    <x v="86"/>
    <x v="15"/>
    <n v="1"/>
    <n v="6.09"/>
    <n v="82102"/>
  </r>
  <r>
    <x v="86"/>
    <x v="9"/>
    <n v="4"/>
    <n v="2.76"/>
    <n v="64093"/>
  </r>
  <r>
    <x v="86"/>
    <x v="13"/>
    <n v="3"/>
    <n v="8.07"/>
    <n v="35074"/>
  </r>
  <r>
    <x v="87"/>
    <x v="12"/>
    <n v="1"/>
    <n v="9.0500000000000007"/>
    <n v="84684"/>
  </r>
  <r>
    <x v="87"/>
    <x v="11"/>
    <n v="3"/>
    <n v="3.82"/>
    <n v="78106"/>
  </r>
  <r>
    <x v="88"/>
    <x v="0"/>
    <n v="3"/>
    <n v="7.14"/>
    <n v="99162"/>
  </r>
  <r>
    <x v="89"/>
    <x v="9"/>
    <n v="3"/>
    <n v="6.04"/>
    <n v="69005"/>
  </r>
  <r>
    <x v="89"/>
    <x v="0"/>
    <n v="3"/>
    <n v="3.54"/>
    <n v="23154"/>
  </r>
  <r>
    <x v="89"/>
    <x v="5"/>
    <n v="1"/>
    <n v="4.54"/>
    <n v="84097"/>
  </r>
  <r>
    <x v="89"/>
    <x v="13"/>
    <n v="3"/>
    <n v="1.55"/>
    <n v="43702"/>
  </r>
  <r>
    <x v="90"/>
    <x v="12"/>
    <n v="1"/>
    <n v="6.48"/>
    <n v="92271"/>
  </r>
  <r>
    <x v="90"/>
    <x v="7"/>
    <n v="5"/>
    <n v="1.98"/>
    <n v="45064"/>
  </r>
  <r>
    <x v="90"/>
    <x v="15"/>
    <n v="5"/>
    <n v="3.05"/>
    <n v="21114"/>
  </r>
  <r>
    <x v="90"/>
    <x v="4"/>
    <n v="2"/>
    <n v="5.08"/>
    <n v="13601"/>
  </r>
  <r>
    <x v="91"/>
    <x v="15"/>
    <n v="4"/>
    <n v="3.88"/>
    <n v="74773"/>
  </r>
  <r>
    <x v="92"/>
    <x v="4"/>
    <n v="4"/>
    <n v="6.21"/>
    <n v="60351"/>
  </r>
  <r>
    <x v="92"/>
    <x v="5"/>
    <n v="4"/>
    <n v="7.38"/>
    <n v="49638"/>
  </r>
  <r>
    <x v="93"/>
    <x v="6"/>
    <n v="3"/>
    <n v="3.69"/>
    <n v="37403"/>
  </r>
  <r>
    <x v="93"/>
    <x v="3"/>
    <n v="3"/>
    <n v="2.89"/>
    <n v="78342"/>
  </r>
  <r>
    <x v="93"/>
    <x v="12"/>
    <n v="2"/>
    <n v="4.3499999999999996"/>
    <n v="89941"/>
  </r>
  <r>
    <x v="93"/>
    <x v="7"/>
    <n v="1"/>
    <n v="4.49"/>
    <n v="82829"/>
  </r>
  <r>
    <x v="93"/>
    <x v="16"/>
    <n v="2"/>
    <n v="3.69"/>
    <n v="95776"/>
  </r>
  <r>
    <x v="93"/>
    <x v="11"/>
    <n v="5"/>
    <n v="3.05"/>
    <n v="80346"/>
  </r>
  <r>
    <x v="94"/>
    <x v="10"/>
    <n v="3"/>
    <n v="8.83"/>
    <n v="69784"/>
  </r>
  <r>
    <x v="95"/>
    <x v="2"/>
    <n v="4"/>
    <n v="6.91"/>
    <n v="88386"/>
  </r>
  <r>
    <x v="96"/>
    <x v="12"/>
    <n v="1"/>
    <n v="9.61"/>
    <n v="70781"/>
  </r>
  <r>
    <x v="97"/>
    <x v="17"/>
    <n v="1"/>
    <n v="7.15"/>
    <n v="28431"/>
  </r>
  <r>
    <x v="97"/>
    <x v="12"/>
    <n v="1"/>
    <n v="4.6100000000000003"/>
    <n v="74910"/>
  </r>
  <r>
    <x v="97"/>
    <x v="1"/>
    <n v="1"/>
    <n v="9.7799999999999994"/>
    <n v="27600"/>
  </r>
  <r>
    <x v="97"/>
    <x v="2"/>
    <n v="5"/>
    <n v="2.16"/>
    <n v="14018"/>
  </r>
  <r>
    <x v="97"/>
    <x v="6"/>
    <n v="4"/>
    <n v="3.58"/>
    <n v="98394"/>
  </r>
  <r>
    <x v="97"/>
    <x v="7"/>
    <n v="5"/>
    <n v="2.29"/>
    <n v="75915"/>
  </r>
  <r>
    <x v="97"/>
    <x v="15"/>
    <n v="5"/>
    <n v="8.49"/>
    <n v="26455"/>
  </r>
  <r>
    <x v="98"/>
    <x v="1"/>
    <n v="5"/>
    <n v="3.64"/>
    <n v="70520"/>
  </r>
  <r>
    <x v="98"/>
    <x v="0"/>
    <n v="2"/>
    <n v="8.23"/>
    <n v="17508"/>
  </r>
  <r>
    <x v="98"/>
    <x v="15"/>
    <n v="3"/>
    <n v="9.82"/>
    <n v="52711"/>
  </r>
  <r>
    <x v="98"/>
    <x v="16"/>
    <n v="4"/>
    <n v="9.75"/>
    <n v="51032"/>
  </r>
  <r>
    <x v="98"/>
    <x v="11"/>
    <n v="5"/>
    <n v="2.2200000000000002"/>
    <n v="35709"/>
  </r>
  <r>
    <x v="98"/>
    <x v="7"/>
    <n v="2"/>
    <n v="8.15"/>
    <n v="91421"/>
  </r>
  <r>
    <x v="98"/>
    <x v="10"/>
    <n v="4"/>
    <n v="7.91"/>
    <n v="27406"/>
  </r>
  <r>
    <x v="98"/>
    <x v="12"/>
    <n v="3"/>
    <n v="8.42"/>
    <n v="80708"/>
  </r>
  <r>
    <x v="98"/>
    <x v="13"/>
    <n v="4"/>
    <n v="3.2"/>
    <n v="61399"/>
  </r>
  <r>
    <x v="98"/>
    <x v="17"/>
    <n v="2"/>
    <n v="6.77"/>
    <n v="54178"/>
  </r>
  <r>
    <x v="98"/>
    <x v="5"/>
    <n v="3"/>
    <n v="4.6500000000000004"/>
    <n v="30445"/>
  </r>
  <r>
    <x v="99"/>
    <x v="14"/>
    <n v="3"/>
    <n v="5.3"/>
    <n v="21032"/>
  </r>
  <r>
    <x v="100"/>
    <x v="18"/>
    <n v="5"/>
    <n v="8.26"/>
    <n v="56145"/>
  </r>
  <r>
    <x v="101"/>
    <x v="10"/>
    <n v="1"/>
    <n v="4.62"/>
    <n v="55267"/>
  </r>
  <r>
    <x v="102"/>
    <x v="4"/>
    <n v="5"/>
    <n v="9.7899999999999991"/>
    <n v="86740"/>
  </r>
  <r>
    <x v="102"/>
    <x v="15"/>
    <n v="1"/>
    <n v="3.95"/>
    <n v="68861"/>
  </r>
  <r>
    <x v="103"/>
    <x v="12"/>
    <n v="3"/>
    <n v="8.2200000000000006"/>
    <n v="47285"/>
  </r>
  <r>
    <x v="103"/>
    <x v="8"/>
    <n v="4"/>
    <n v="7.92"/>
    <n v="39902"/>
  </r>
  <r>
    <x v="103"/>
    <x v="11"/>
    <n v="1"/>
    <n v="2.25"/>
    <n v="27080"/>
  </r>
  <r>
    <x v="104"/>
    <x v="7"/>
    <n v="1"/>
    <n v="8.98"/>
    <n v="53609"/>
  </r>
  <r>
    <x v="104"/>
    <x v="15"/>
    <n v="3"/>
    <n v="1.6"/>
    <n v="40115"/>
  </r>
  <r>
    <x v="104"/>
    <x v="8"/>
    <n v="2"/>
    <n v="7.32"/>
    <n v="96839"/>
  </r>
  <r>
    <x v="104"/>
    <x v="4"/>
    <n v="3"/>
    <n v="8.5399999999999991"/>
    <n v="14869"/>
  </r>
  <r>
    <x v="105"/>
    <x v="5"/>
    <n v="1"/>
    <n v="6.88"/>
    <n v="84871"/>
  </r>
  <r>
    <x v="105"/>
    <x v="8"/>
    <n v="2"/>
    <n v="6.12"/>
    <n v="77559"/>
  </r>
  <r>
    <x v="105"/>
    <x v="7"/>
    <n v="1"/>
    <n v="8.5"/>
    <n v="45063"/>
  </r>
  <r>
    <x v="105"/>
    <x v="0"/>
    <n v="2"/>
    <n v="5.0599999999999996"/>
    <n v="54970"/>
  </r>
  <r>
    <x v="105"/>
    <x v="1"/>
    <n v="4"/>
    <n v="2.3199999999999998"/>
    <n v="94859"/>
  </r>
  <r>
    <x v="106"/>
    <x v="6"/>
    <n v="5"/>
    <n v="6.91"/>
    <n v="53252"/>
  </r>
  <r>
    <x v="106"/>
    <x v="17"/>
    <n v="1"/>
    <n v="3"/>
    <n v="81260"/>
  </r>
  <r>
    <x v="107"/>
    <x v="5"/>
    <n v="5"/>
    <n v="4.7"/>
    <n v="42567"/>
  </r>
  <r>
    <x v="107"/>
    <x v="10"/>
    <n v="3"/>
    <n v="5.41"/>
    <n v="42926"/>
  </r>
  <r>
    <x v="108"/>
    <x v="6"/>
    <n v="3"/>
    <n v="8.48"/>
    <n v="22752"/>
  </r>
  <r>
    <x v="108"/>
    <x v="16"/>
    <n v="4"/>
    <n v="9.94"/>
    <n v="78411"/>
  </r>
  <r>
    <x v="108"/>
    <x v="13"/>
    <n v="2"/>
    <n v="4.9000000000000004"/>
    <n v="44236"/>
  </r>
  <r>
    <x v="109"/>
    <x v="15"/>
    <n v="5"/>
    <n v="4.08"/>
    <n v="15790"/>
  </r>
  <r>
    <x v="110"/>
    <x v="18"/>
    <n v="3"/>
    <n v="3.19"/>
    <n v="50813"/>
  </r>
  <r>
    <x v="110"/>
    <x v="12"/>
    <n v="1"/>
    <n v="9.8699999999999992"/>
    <n v="76583"/>
  </r>
  <r>
    <x v="111"/>
    <x v="6"/>
    <n v="1"/>
    <n v="2.65"/>
    <n v="25149"/>
  </r>
  <r>
    <x v="111"/>
    <x v="14"/>
    <n v="1"/>
    <n v="4.5999999999999996"/>
    <n v="98833"/>
  </r>
  <r>
    <x v="112"/>
    <x v="3"/>
    <n v="2"/>
    <n v="3.01"/>
    <n v="68017"/>
  </r>
  <r>
    <x v="112"/>
    <x v="0"/>
    <n v="5"/>
    <n v="8.11"/>
    <n v="98741"/>
  </r>
  <r>
    <x v="112"/>
    <x v="13"/>
    <n v="5"/>
    <n v="3.43"/>
    <n v="73613"/>
  </r>
  <r>
    <x v="112"/>
    <x v="11"/>
    <n v="2"/>
    <n v="4.2699999999999996"/>
    <n v="95622"/>
  </r>
  <r>
    <x v="112"/>
    <x v="17"/>
    <n v="1"/>
    <n v="1.33"/>
    <n v="76128"/>
  </r>
  <r>
    <x v="112"/>
    <x v="18"/>
    <n v="2"/>
    <n v="7.58"/>
    <n v="85311"/>
  </r>
  <r>
    <x v="112"/>
    <x v="12"/>
    <n v="3"/>
    <n v="1.18"/>
    <n v="11754"/>
  </r>
  <r>
    <x v="113"/>
    <x v="0"/>
    <n v="1"/>
    <n v="7.87"/>
    <n v="31279"/>
  </r>
  <r>
    <x v="113"/>
    <x v="12"/>
    <n v="5"/>
    <n v="4.05"/>
    <n v="15938"/>
  </r>
  <r>
    <x v="114"/>
    <x v="1"/>
    <n v="2"/>
    <n v="9.1"/>
    <n v="53723"/>
  </r>
  <r>
    <x v="115"/>
    <x v="11"/>
    <n v="1"/>
    <n v="8.8699999999999992"/>
    <n v="11267"/>
  </r>
  <r>
    <x v="115"/>
    <x v="4"/>
    <n v="5"/>
    <n v="3.73"/>
    <n v="26938"/>
  </r>
  <r>
    <x v="115"/>
    <x v="15"/>
    <n v="4"/>
    <n v="5.66"/>
    <n v="31127"/>
  </r>
  <r>
    <x v="115"/>
    <x v="1"/>
    <n v="3"/>
    <n v="7.1"/>
    <n v="96375"/>
  </r>
  <r>
    <x v="115"/>
    <x v="16"/>
    <n v="2"/>
    <n v="4.32"/>
    <n v="63217"/>
  </r>
  <r>
    <x v="115"/>
    <x v="9"/>
    <n v="3"/>
    <n v="4.34"/>
    <n v="55371"/>
  </r>
  <r>
    <x v="115"/>
    <x v="5"/>
    <n v="5"/>
    <n v="1.58"/>
    <n v="19478"/>
  </r>
  <r>
    <x v="115"/>
    <x v="6"/>
    <n v="1"/>
    <n v="3.85"/>
    <n v="44183"/>
  </r>
  <r>
    <x v="116"/>
    <x v="12"/>
    <n v="5"/>
    <n v="4.3499999999999996"/>
    <n v="53368"/>
  </r>
  <r>
    <x v="116"/>
    <x v="2"/>
    <n v="1"/>
    <n v="8.66"/>
    <n v="15037"/>
  </r>
  <r>
    <x v="117"/>
    <x v="9"/>
    <n v="3"/>
    <n v="7.12"/>
    <n v="19711"/>
  </r>
  <r>
    <x v="118"/>
    <x v="18"/>
    <n v="3"/>
    <n v="6.36"/>
    <n v="32074"/>
  </r>
  <r>
    <x v="118"/>
    <x v="2"/>
    <n v="1"/>
    <n v="2.33"/>
    <n v="16539"/>
  </r>
  <r>
    <x v="119"/>
    <x v="13"/>
    <n v="3"/>
    <n v="6.44"/>
    <n v="17679"/>
  </r>
  <r>
    <x v="120"/>
    <x v="12"/>
    <n v="1"/>
    <n v="6.36"/>
    <n v="74383"/>
  </r>
  <r>
    <x v="121"/>
    <x v="0"/>
    <n v="3"/>
    <n v="9.31"/>
    <n v="27376"/>
  </r>
  <r>
    <x v="122"/>
    <x v="16"/>
    <n v="4"/>
    <n v="3.35"/>
    <n v="73818"/>
  </r>
  <r>
    <x v="122"/>
    <x v="0"/>
    <n v="3"/>
    <n v="8.7799999999999994"/>
    <n v="71377"/>
  </r>
  <r>
    <x v="122"/>
    <x v="14"/>
    <n v="4"/>
    <n v="5.31"/>
    <n v="92652"/>
  </r>
  <r>
    <x v="122"/>
    <x v="10"/>
    <n v="5"/>
    <n v="7.09"/>
    <n v="20351"/>
  </r>
  <r>
    <x v="122"/>
    <x v="13"/>
    <n v="2"/>
    <n v="8.0299999999999994"/>
    <n v="14594"/>
  </r>
  <r>
    <x v="123"/>
    <x v="17"/>
    <n v="1"/>
    <n v="7.07"/>
    <n v="75967"/>
  </r>
  <r>
    <x v="123"/>
    <x v="0"/>
    <n v="4"/>
    <n v="7.64"/>
    <n v="69993"/>
  </r>
  <r>
    <x v="123"/>
    <x v="13"/>
    <n v="2"/>
    <n v="2.2999999999999998"/>
    <n v="90241"/>
  </r>
  <r>
    <x v="124"/>
    <x v="10"/>
    <n v="5"/>
    <n v="5.5"/>
    <n v="10588"/>
  </r>
  <r>
    <x v="124"/>
    <x v="12"/>
    <n v="5"/>
    <n v="1.1200000000000001"/>
    <n v="64367"/>
  </r>
  <r>
    <x v="124"/>
    <x v="11"/>
    <n v="3"/>
    <n v="7.46"/>
    <n v="58893"/>
  </r>
  <r>
    <x v="124"/>
    <x v="5"/>
    <n v="3"/>
    <n v="9.1"/>
    <n v="83754"/>
  </r>
  <r>
    <x v="125"/>
    <x v="17"/>
    <n v="5"/>
    <n v="5.28"/>
    <n v="54225"/>
  </r>
  <r>
    <x v="126"/>
    <x v="17"/>
    <n v="2"/>
    <n v="6.88"/>
    <n v="25485"/>
  </r>
  <r>
    <x v="126"/>
    <x v="14"/>
    <n v="5"/>
    <n v="1.64"/>
    <n v="28715"/>
  </r>
  <r>
    <x v="126"/>
    <x v="4"/>
    <n v="1"/>
    <n v="3.66"/>
    <n v="16666"/>
  </r>
  <r>
    <x v="127"/>
    <x v="11"/>
    <n v="2"/>
    <n v="9.64"/>
    <n v="37639"/>
  </r>
  <r>
    <x v="127"/>
    <x v="1"/>
    <n v="3"/>
    <n v="4.92"/>
    <n v="96136"/>
  </r>
  <r>
    <x v="127"/>
    <x v="4"/>
    <n v="5"/>
    <n v="2.89"/>
    <n v="17005"/>
  </r>
  <r>
    <x v="127"/>
    <x v="0"/>
    <n v="5"/>
    <n v="4.22"/>
    <n v="83035"/>
  </r>
  <r>
    <x v="127"/>
    <x v="14"/>
    <n v="4"/>
    <n v="8.1999999999999993"/>
    <n v="74784"/>
  </r>
  <r>
    <x v="128"/>
    <x v="2"/>
    <n v="5"/>
    <n v="1.26"/>
    <n v="88820"/>
  </r>
  <r>
    <x v="128"/>
    <x v="7"/>
    <n v="1"/>
    <n v="8.8800000000000008"/>
    <n v="23073"/>
  </r>
  <r>
    <x v="129"/>
    <x v="13"/>
    <n v="4"/>
    <n v="9.5"/>
    <n v="70748"/>
  </r>
  <r>
    <x v="129"/>
    <x v="16"/>
    <n v="1"/>
    <n v="1.54"/>
    <n v="92263"/>
  </r>
  <r>
    <x v="129"/>
    <x v="12"/>
    <n v="4"/>
    <n v="7.38"/>
    <n v="37245"/>
  </r>
  <r>
    <x v="130"/>
    <x v="3"/>
    <n v="2"/>
    <n v="1.22"/>
    <n v="20696"/>
  </r>
  <r>
    <x v="130"/>
    <x v="2"/>
    <n v="4"/>
    <n v="4.1900000000000004"/>
    <n v="54133"/>
  </r>
  <r>
    <x v="130"/>
    <x v="7"/>
    <n v="2"/>
    <n v="6.34"/>
    <n v="86986"/>
  </r>
  <r>
    <x v="131"/>
    <x v="10"/>
    <n v="2"/>
    <n v="3.48"/>
    <n v="50473"/>
  </r>
  <r>
    <x v="132"/>
    <x v="10"/>
    <n v="2"/>
    <n v="4.0199999999999996"/>
    <n v="23748"/>
  </r>
  <r>
    <x v="132"/>
    <x v="1"/>
    <n v="1"/>
    <n v="5.67"/>
    <n v="10826"/>
  </r>
  <r>
    <x v="132"/>
    <x v="14"/>
    <n v="1"/>
    <n v="6.1"/>
    <n v="84523"/>
  </r>
  <r>
    <x v="132"/>
    <x v="3"/>
    <n v="5"/>
    <n v="4.3"/>
    <n v="88065"/>
  </r>
  <r>
    <x v="132"/>
    <x v="9"/>
    <n v="4"/>
    <n v="4.54"/>
    <n v="57198"/>
  </r>
  <r>
    <x v="132"/>
    <x v="8"/>
    <n v="5"/>
    <n v="6.99"/>
    <n v="88554"/>
  </r>
  <r>
    <x v="133"/>
    <x v="2"/>
    <n v="5"/>
    <n v="6.41"/>
    <n v="51260"/>
  </r>
  <r>
    <x v="133"/>
    <x v="0"/>
    <n v="4"/>
    <n v="1.83"/>
    <n v="45049"/>
  </r>
  <r>
    <x v="134"/>
    <x v="5"/>
    <n v="2"/>
    <n v="6.04"/>
    <n v="55592"/>
  </r>
  <r>
    <x v="134"/>
    <x v="8"/>
    <n v="3"/>
    <n v="9.75"/>
    <n v="34423"/>
  </r>
  <r>
    <x v="134"/>
    <x v="15"/>
    <n v="5"/>
    <n v="4.53"/>
    <n v="78889"/>
  </r>
  <r>
    <x v="134"/>
    <x v="6"/>
    <n v="5"/>
    <n v="1.29"/>
    <n v="89244"/>
  </r>
  <r>
    <x v="134"/>
    <x v="13"/>
    <n v="5"/>
    <n v="1.82"/>
    <n v="83603"/>
  </r>
  <r>
    <x v="134"/>
    <x v="12"/>
    <n v="5"/>
    <n v="2.58"/>
    <n v="43017"/>
  </r>
  <r>
    <x v="134"/>
    <x v="7"/>
    <n v="3"/>
    <n v="1.5"/>
    <n v="68571"/>
  </r>
  <r>
    <x v="135"/>
    <x v="17"/>
    <n v="4"/>
    <n v="3.75"/>
    <n v="96485"/>
  </r>
  <r>
    <x v="135"/>
    <x v="13"/>
    <n v="1"/>
    <n v="5.21"/>
    <n v="13996"/>
  </r>
  <r>
    <x v="135"/>
    <x v="8"/>
    <n v="2"/>
    <n v="8.7100000000000009"/>
    <n v="48716"/>
  </r>
  <r>
    <x v="135"/>
    <x v="2"/>
    <n v="2"/>
    <n v="5.89"/>
    <n v="98766"/>
  </r>
  <r>
    <x v="135"/>
    <x v="9"/>
    <n v="3"/>
    <n v="4.1399999999999997"/>
    <n v="39792"/>
  </r>
  <r>
    <x v="136"/>
    <x v="2"/>
    <n v="1"/>
    <n v="5.86"/>
    <n v="43327"/>
  </r>
  <r>
    <x v="137"/>
    <x v="8"/>
    <n v="3"/>
    <n v="4.38"/>
    <n v="63124"/>
  </r>
  <r>
    <x v="137"/>
    <x v="2"/>
    <n v="5"/>
    <n v="5.25"/>
    <n v="39192"/>
  </r>
  <r>
    <x v="137"/>
    <x v="7"/>
    <n v="5"/>
    <n v="6.56"/>
    <n v="12777"/>
  </r>
  <r>
    <x v="137"/>
    <x v="10"/>
    <n v="5"/>
    <n v="7.14"/>
    <n v="89823"/>
  </r>
  <r>
    <x v="137"/>
    <x v="9"/>
    <n v="4"/>
    <n v="3.24"/>
    <n v="71310"/>
  </r>
  <r>
    <x v="138"/>
    <x v="9"/>
    <n v="2"/>
    <n v="5.66"/>
    <n v="52239"/>
  </r>
  <r>
    <x v="138"/>
    <x v="7"/>
    <n v="4"/>
    <n v="2.62"/>
    <n v="78279"/>
  </r>
  <r>
    <x v="138"/>
    <x v="6"/>
    <n v="4"/>
    <n v="9.09"/>
    <n v="45410"/>
  </r>
  <r>
    <x v="138"/>
    <x v="14"/>
    <n v="1"/>
    <n v="4.26"/>
    <n v="36298"/>
  </r>
  <r>
    <x v="138"/>
    <x v="3"/>
    <n v="1"/>
    <n v="7.38"/>
    <n v="98392"/>
  </r>
  <r>
    <x v="139"/>
    <x v="9"/>
    <n v="5"/>
    <n v="4.8499999999999996"/>
    <n v="68912"/>
  </r>
  <r>
    <x v="140"/>
    <x v="7"/>
    <n v="2"/>
    <n v="5.57"/>
    <n v="55091"/>
  </r>
  <r>
    <x v="140"/>
    <x v="9"/>
    <n v="5"/>
    <n v="2.27"/>
    <n v="80320"/>
  </r>
  <r>
    <x v="140"/>
    <x v="18"/>
    <n v="2"/>
    <n v="8.15"/>
    <n v="43933"/>
  </r>
  <r>
    <x v="141"/>
    <x v="5"/>
    <n v="2"/>
    <n v="8.75"/>
    <n v="45060"/>
  </r>
  <r>
    <x v="141"/>
    <x v="4"/>
    <n v="3"/>
    <n v="5.14"/>
    <n v="72390"/>
  </r>
  <r>
    <x v="141"/>
    <x v="1"/>
    <n v="3"/>
    <n v="4.18"/>
    <n v="18132"/>
  </r>
  <r>
    <x v="142"/>
    <x v="0"/>
    <n v="1"/>
    <n v="8.51"/>
    <n v="18450"/>
  </r>
  <r>
    <x v="142"/>
    <x v="11"/>
    <n v="3"/>
    <n v="9.84"/>
    <n v="42445"/>
  </r>
  <r>
    <x v="142"/>
    <x v="17"/>
    <n v="3"/>
    <n v="5.35"/>
    <n v="24468"/>
  </r>
  <r>
    <x v="143"/>
    <x v="4"/>
    <n v="5"/>
    <n v="7.83"/>
    <n v="69455"/>
  </r>
  <r>
    <x v="144"/>
    <x v="13"/>
    <n v="3"/>
    <n v="2.0099999999999998"/>
    <n v="39724"/>
  </r>
  <r>
    <x v="144"/>
    <x v="3"/>
    <n v="4"/>
    <n v="9.49"/>
    <n v="90362"/>
  </r>
  <r>
    <x v="144"/>
    <x v="10"/>
    <n v="2"/>
    <n v="1.21"/>
    <n v="41629"/>
  </r>
  <r>
    <x v="145"/>
    <x v="4"/>
    <n v="2"/>
    <n v="8.31"/>
    <n v="47681"/>
  </r>
  <r>
    <x v="145"/>
    <x v="3"/>
    <n v="4"/>
    <n v="5.81"/>
    <n v="63287"/>
  </r>
  <r>
    <x v="146"/>
    <x v="17"/>
    <n v="2"/>
    <n v="8.84"/>
    <n v="95924"/>
  </r>
  <r>
    <x v="146"/>
    <x v="4"/>
    <n v="1"/>
    <n v="7.52"/>
    <n v="85652"/>
  </r>
  <r>
    <x v="146"/>
    <x v="15"/>
    <n v="1"/>
    <n v="5.58"/>
    <n v="73288"/>
  </r>
  <r>
    <x v="146"/>
    <x v="0"/>
    <n v="1"/>
    <n v="7.89"/>
    <n v="61753"/>
  </r>
  <r>
    <x v="146"/>
    <x v="5"/>
    <n v="5"/>
    <n v="5.56"/>
    <n v="32827"/>
  </r>
  <r>
    <x v="146"/>
    <x v="3"/>
    <n v="3"/>
    <n v="3.48"/>
    <n v="21763"/>
  </r>
  <r>
    <x v="146"/>
    <x v="12"/>
    <n v="5"/>
    <n v="2.71"/>
    <n v="44065"/>
  </r>
  <r>
    <x v="147"/>
    <x v="17"/>
    <n v="3"/>
    <n v="5.04"/>
    <n v="76488"/>
  </r>
  <r>
    <x v="148"/>
    <x v="1"/>
    <n v="2"/>
    <n v="4.7300000000000004"/>
    <n v="91284"/>
  </r>
  <r>
    <x v="148"/>
    <x v="11"/>
    <n v="5"/>
    <n v="5.04"/>
    <n v="90160"/>
  </r>
  <r>
    <x v="148"/>
    <x v="7"/>
    <n v="1"/>
    <n v="6.15"/>
    <n v="36719"/>
  </r>
  <r>
    <x v="148"/>
    <x v="15"/>
    <n v="2"/>
    <n v="7.2"/>
    <n v="43681"/>
  </r>
  <r>
    <x v="148"/>
    <x v="9"/>
    <n v="1"/>
    <n v="4.66"/>
    <n v="97240"/>
  </r>
  <r>
    <x v="148"/>
    <x v="17"/>
    <n v="2"/>
    <n v="4.08"/>
    <n v="29519"/>
  </r>
  <r>
    <x v="148"/>
    <x v="10"/>
    <n v="4"/>
    <n v="8.56"/>
    <n v="55704"/>
  </r>
  <r>
    <x v="148"/>
    <x v="14"/>
    <n v="1"/>
    <n v="9.2799999999999994"/>
    <n v="20909"/>
  </r>
  <r>
    <x v="148"/>
    <x v="18"/>
    <n v="3"/>
    <n v="2.86"/>
    <n v="72611"/>
  </r>
  <r>
    <x v="148"/>
    <x v="2"/>
    <n v="4"/>
    <n v="7.18"/>
    <n v="96845"/>
  </r>
  <r>
    <x v="148"/>
    <x v="4"/>
    <n v="1"/>
    <n v="2.73"/>
    <n v="65376"/>
  </r>
  <r>
    <x v="148"/>
    <x v="12"/>
    <n v="3"/>
    <n v="7.34"/>
    <n v="76168"/>
  </r>
  <r>
    <x v="149"/>
    <x v="8"/>
    <n v="2"/>
    <n v="7.88"/>
    <n v="34087"/>
  </r>
  <r>
    <x v="149"/>
    <x v="12"/>
    <n v="2"/>
    <n v="4.82"/>
    <n v="69838"/>
  </r>
  <r>
    <x v="150"/>
    <x v="11"/>
    <n v="4"/>
    <n v="8.86"/>
    <n v="72981"/>
  </r>
  <r>
    <x v="150"/>
    <x v="18"/>
    <n v="1"/>
    <n v="7.66"/>
    <n v="53407"/>
  </r>
  <r>
    <x v="150"/>
    <x v="9"/>
    <n v="5"/>
    <n v="7.22"/>
    <n v="36019"/>
  </r>
  <r>
    <x v="150"/>
    <x v="14"/>
    <n v="3"/>
    <n v="7.71"/>
    <n v="29798"/>
  </r>
  <r>
    <x v="150"/>
    <x v="1"/>
    <n v="1"/>
    <n v="2.89"/>
    <n v="48098"/>
  </r>
  <r>
    <x v="150"/>
    <x v="4"/>
    <n v="2"/>
    <n v="5.69"/>
    <n v="77765"/>
  </r>
  <r>
    <x v="150"/>
    <x v="5"/>
    <n v="4"/>
    <n v="9.5"/>
    <n v="62667"/>
  </r>
  <r>
    <x v="150"/>
    <x v="3"/>
    <n v="4"/>
    <n v="8.9700000000000006"/>
    <n v="79183"/>
  </r>
  <r>
    <x v="151"/>
    <x v="14"/>
    <n v="4"/>
    <n v="8.7100000000000009"/>
    <n v="71987"/>
  </r>
  <r>
    <x v="151"/>
    <x v="9"/>
    <n v="3"/>
    <n v="2.68"/>
    <n v="78915"/>
  </r>
  <r>
    <x v="151"/>
    <x v="18"/>
    <n v="2"/>
    <n v="4.24"/>
    <n v="55321"/>
  </r>
  <r>
    <x v="151"/>
    <x v="11"/>
    <n v="5"/>
    <n v="7.05"/>
    <n v="14479"/>
  </r>
  <r>
    <x v="152"/>
    <x v="12"/>
    <n v="3"/>
    <n v="2.0099999999999998"/>
    <n v="25378"/>
  </r>
  <r>
    <x v="152"/>
    <x v="10"/>
    <n v="3"/>
    <n v="2.64"/>
    <n v="53334"/>
  </r>
  <r>
    <x v="152"/>
    <x v="2"/>
    <n v="4"/>
    <n v="7.37"/>
    <n v="346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35588-A521-4547-8620-9FA4A48FB282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22:AC177" firstHeaderRow="1" firstDataRow="2" firstDataCol="1"/>
  <pivotFields count="5">
    <pivotField axis="axisRow" showAll="0">
      <items count="1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t="default"/>
      </items>
    </pivotField>
    <pivotField axis="axisCol" dataField="1" showAll="0">
      <items count="20">
        <item x="0"/>
        <item x="9"/>
        <item x="11"/>
        <item x="1"/>
        <item x="7"/>
        <item x="15"/>
        <item x="14"/>
        <item x="12"/>
        <item x="2"/>
        <item x="18"/>
        <item x="5"/>
        <item x="6"/>
        <item x="4"/>
        <item x="10"/>
        <item x="3"/>
        <item x="13"/>
        <item x="16"/>
        <item x="8"/>
        <item x="17"/>
        <item t="default"/>
      </items>
    </pivotField>
    <pivotField showAll="0"/>
    <pivotField showAll="0"/>
    <pivotField showAll="0"/>
  </pivotFields>
  <rowFields count="1">
    <field x="0"/>
  </rowFields>
  <rowItems count="1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 t="grand">
      <x/>
    </i>
  </rowItems>
  <colFields count="1">
    <field x="1"/>
  </colFields>
  <col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Count of Item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65B757-7366-4F24-89DA-02E3DABEF477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J3:L20" firstHeaderRow="1" firstDataRow="1" firstDataCol="0"/>
  <pivotFields count="5"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657A5A-6D6D-4357-AD15-8817FEAA3930}" autoFormatId="16" applyNumberFormats="0" applyBorderFormats="0" applyFontFormats="0" applyPatternFormats="0" applyAlignmentFormats="0" applyWidthHeightFormats="0">
  <queryTableRefresh nextId="6">
    <queryTableFields count="5">
      <queryTableField id="1" name="BillNo" tableColumnId="1"/>
      <queryTableField id="2" name="Itemname" tableColumnId="2"/>
      <queryTableField id="3" name="Quantity" tableColumnId="3"/>
      <queryTableField id="4" name="Price" tableColumnId="4"/>
      <queryTableField id="5" name="CustomerID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BA4ED-135E-47A6-B45F-4F34BFBFA293}" name="Table2" displayName="Table2" ref="A1:T154" totalsRowShown="0" headerRowDxfId="23" headerRowBorderDxfId="22">
  <autoFilter ref="A1:T154" xr:uid="{5A5BA4ED-135E-47A6-B45F-4F34BFBFA293}"/>
  <tableColumns count="20">
    <tableColumn id="1" xr3:uid="{BCBD33F1-FA38-4882-AD6A-0E5485616081}" name="Row Labels" dataDxfId="21"/>
    <tableColumn id="2" xr3:uid="{0C0C1209-1B72-4F75-B93F-ECFE444080DD}" name="Apples" dataDxfId="20"/>
    <tableColumn id="3" xr3:uid="{5006F31C-4478-4E1F-A9CC-1F95BF406157}" name="Bananas" dataDxfId="19"/>
    <tableColumn id="4" xr3:uid="{CB5A41BD-DD51-4C0E-9239-7B36ABB561E2}" name="Bread" dataDxfId="18"/>
    <tableColumn id="5" xr3:uid="{A207D320-272C-487B-8629-308C1ED64B31}" name="Butter" dataDxfId="17"/>
    <tableColumn id="6" xr3:uid="{560EC878-ECFE-46F8-A5D9-66E834116FD3}" name="Cereal" dataDxfId="16"/>
    <tableColumn id="7" xr3:uid="{FE36D6F5-D64F-4081-9059-E988CC06C185}" name="Cheese" dataDxfId="15"/>
    <tableColumn id="8" xr3:uid="{D27DB20E-CEF4-4A94-893B-429A223DD630}" name="Chicken" dataDxfId="14"/>
    <tableColumn id="9" xr3:uid="{E011942D-06A2-40CF-95C9-467D2D4EE5F6}" name="Coffee" dataDxfId="13"/>
    <tableColumn id="10" xr3:uid="{D9A09D85-63CC-4D70-8EBB-8DEBDFA3C70E}" name="Eggs" dataDxfId="12"/>
    <tableColumn id="11" xr3:uid="{4945B0CF-4143-477E-BDD0-603C97EC5987}" name="Juice" dataDxfId="11"/>
    <tableColumn id="12" xr3:uid="{A403BD64-0FBA-4B74-8CD4-126D7B05FFF1}" name="Milk" dataDxfId="10"/>
    <tableColumn id="13" xr3:uid="{F0E479CA-9691-40AA-BD84-1A9531F2D150}" name="Onions" dataDxfId="9"/>
    <tableColumn id="14" xr3:uid="{90C1FDE7-60B8-44B2-9ACD-3742E9C22A97}" name="Oranges" dataDxfId="8"/>
    <tableColumn id="15" xr3:uid="{7FA61DC5-BB4A-4B2D-80C5-4648A0C2085A}" name="Pasta" dataDxfId="7"/>
    <tableColumn id="16" xr3:uid="{8694D122-F403-4B98-BA49-2220E0879D2B}" name="Potatoes" dataDxfId="6"/>
    <tableColumn id="17" xr3:uid="{07D1EE80-C89B-4CDA-96F4-D735E46025C7}" name="Sugar" dataDxfId="5"/>
    <tableColumn id="18" xr3:uid="{7E4987E7-D840-45F7-BC0D-88F1A0D5734B}" name="Tea" dataDxfId="4"/>
    <tableColumn id="19" xr3:uid="{FAF20944-46F9-4296-9951-D0F10013625C}" name="Tomatoes" dataDxfId="3"/>
    <tableColumn id="20" xr3:uid="{2E5B8189-D2BF-41C3-AC09-471E6B7B2615}" name="Yogurt" dataDxfId="2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8227B-4E31-455E-B301-2D39CAD72BAD}" name="market_basket_dataset" displayName="market_basket_dataset" ref="A1:E501" tableType="queryTable" totalsRowShown="0">
  <autoFilter ref="A1:E501" xr:uid="{E378227B-4E31-455E-B301-2D39CAD72BAD}"/>
  <tableColumns count="5">
    <tableColumn id="1" xr3:uid="{D1D49184-DE14-4944-BF4A-072BA735468C}" uniqueName="1" name="BillNo" queryTableFieldId="1"/>
    <tableColumn id="2" xr3:uid="{D20F919C-291A-40D4-A6F1-FFBD42DD50C1}" uniqueName="2" name="Itemname" queryTableFieldId="2" dataDxfId="1"/>
    <tableColumn id="3" xr3:uid="{D630608A-1B68-4440-8133-10D4135267C6}" uniqueName="3" name="Quantity" queryTableFieldId="3"/>
    <tableColumn id="4" xr3:uid="{E412A221-EB83-4D5A-A3AB-74259E4F81EA}" uniqueName="4" name="Price" queryTableFieldId="4"/>
    <tableColumn id="5" xr3:uid="{CB0E9797-08B5-4E37-B164-005088E00BD0}" uniqueName="5" name="Customer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EDDC-152F-41D9-9552-71992EFF8CFA}">
  <dimension ref="A1:AU154"/>
  <sheetViews>
    <sheetView topLeftCell="T1" zoomScale="80" zoomScaleNormal="80" workbookViewId="0">
      <selection activeCell="X5" sqref="X5:X23"/>
    </sheetView>
  </sheetViews>
  <sheetFormatPr defaultRowHeight="14.25" x14ac:dyDescent="0.45"/>
  <cols>
    <col min="1" max="1" width="11.6640625" customWidth="1"/>
    <col min="3" max="3" width="9.3984375" customWidth="1"/>
    <col min="8" max="8" width="9.265625" customWidth="1"/>
    <col min="14" max="14" width="9.33203125" customWidth="1"/>
    <col min="16" max="16" width="9.73046875" customWidth="1"/>
    <col min="19" max="19" width="10.53125" customWidth="1"/>
    <col min="24" max="24" width="14.3984375" customWidth="1"/>
  </cols>
  <sheetData>
    <row r="1" spans="1:47" x14ac:dyDescent="0.45">
      <c r="A1" s="11" t="s">
        <v>24</v>
      </c>
      <c r="B1" s="11" t="s">
        <v>5</v>
      </c>
      <c r="C1" s="11" t="s">
        <v>14</v>
      </c>
      <c r="D1" s="11" t="s">
        <v>16</v>
      </c>
      <c r="E1" s="11" t="s">
        <v>6</v>
      </c>
      <c r="F1" s="11" t="s">
        <v>12</v>
      </c>
      <c r="G1" s="11" t="s">
        <v>20</v>
      </c>
      <c r="H1" s="11" t="s">
        <v>19</v>
      </c>
      <c r="I1" s="11" t="s">
        <v>17</v>
      </c>
      <c r="J1" s="11" t="s">
        <v>7</v>
      </c>
      <c r="K1" s="11" t="s">
        <v>23</v>
      </c>
      <c r="L1" s="11" t="s">
        <v>10</v>
      </c>
      <c r="M1" s="11" t="s">
        <v>11</v>
      </c>
      <c r="N1" s="11" t="s">
        <v>9</v>
      </c>
      <c r="O1" s="11" t="s">
        <v>15</v>
      </c>
      <c r="P1" s="11" t="s">
        <v>8</v>
      </c>
      <c r="Q1" s="11" t="s">
        <v>18</v>
      </c>
      <c r="R1" s="11" t="s">
        <v>21</v>
      </c>
      <c r="S1" s="11" t="s">
        <v>13</v>
      </c>
      <c r="T1" s="11" t="s">
        <v>22</v>
      </c>
    </row>
    <row r="2" spans="1:47" x14ac:dyDescent="0.45">
      <c r="A2" s="10">
        <v>1000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X2" t="s">
        <v>47</v>
      </c>
      <c r="Y2">
        <f>COUNT(Table2[Row Labels])</f>
        <v>153</v>
      </c>
    </row>
    <row r="3" spans="1:47" ht="14.65" thickBot="1" x14ac:dyDescent="0.5">
      <c r="A3" s="10">
        <v>1004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 t="s">
        <v>51</v>
      </c>
    </row>
    <row r="4" spans="1:47" ht="14.65" thickBot="1" x14ac:dyDescent="0.5">
      <c r="A4" s="10">
        <v>1005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X4" s="17" t="s">
        <v>46</v>
      </c>
      <c r="Y4" s="19" t="s">
        <v>42</v>
      </c>
      <c r="Z4" s="18" t="s">
        <v>43</v>
      </c>
      <c r="AB4" s="20">
        <f>AA31</f>
        <v>1</v>
      </c>
      <c r="AC4" s="20" t="s">
        <v>44</v>
      </c>
      <c r="AD4" s="20" t="s">
        <v>25</v>
      </c>
      <c r="AE4" s="20" t="s">
        <v>26</v>
      </c>
      <c r="AF4" s="20" t="s">
        <v>27</v>
      </c>
      <c r="AG4" s="20" t="s">
        <v>28</v>
      </c>
      <c r="AH4" s="20" t="s">
        <v>29</v>
      </c>
      <c r="AI4" s="20" t="s">
        <v>30</v>
      </c>
      <c r="AJ4" s="20" t="s">
        <v>31</v>
      </c>
      <c r="AK4" s="20" t="s">
        <v>32</v>
      </c>
      <c r="AL4" s="20" t="s">
        <v>33</v>
      </c>
      <c r="AM4" s="20" t="s">
        <v>34</v>
      </c>
      <c r="AN4" s="20" t="s">
        <v>35</v>
      </c>
      <c r="AO4" s="20" t="s">
        <v>36</v>
      </c>
      <c r="AP4" s="20" t="s">
        <v>37</v>
      </c>
      <c r="AQ4" s="20" t="s">
        <v>38</v>
      </c>
      <c r="AR4" s="20" t="s">
        <v>39</v>
      </c>
      <c r="AS4" s="20" t="s">
        <v>40</v>
      </c>
      <c r="AT4" s="20" t="s">
        <v>41</v>
      </c>
      <c r="AU4" s="20" t="s">
        <v>45</v>
      </c>
    </row>
    <row r="5" spans="1:47" x14ac:dyDescent="0.45">
      <c r="A5" s="10">
        <v>1008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X5" s="12" t="s">
        <v>44</v>
      </c>
      <c r="Y5">
        <f ca="1">COUNTIF(INDIRECT(X5),1)</f>
        <v>25</v>
      </c>
      <c r="Z5" s="13">
        <f ca="1">Y5/$Y$2</f>
        <v>0.16339869281045752</v>
      </c>
      <c r="AB5" s="20" t="s">
        <v>44</v>
      </c>
      <c r="AC5" s="20">
        <f t="dataTable" ref="AC5:AU23" dt2D="1" dtr="1" r1="Y25" r2="Y26" ca="1"/>
        <v>1</v>
      </c>
      <c r="AD5" s="20">
        <v>0.33081081081081082</v>
      </c>
      <c r="AE5" s="20">
        <v>1.8626086956521739</v>
      </c>
      <c r="AF5" s="20">
        <v>0.97919999999999996</v>
      </c>
      <c r="AG5" s="20">
        <v>0.59225806451612906</v>
      </c>
      <c r="AH5" s="20">
        <v>1.3114285714285716</v>
      </c>
      <c r="AI5" s="20">
        <v>1.53</v>
      </c>
      <c r="AJ5" s="20">
        <v>0.92727272727272736</v>
      </c>
      <c r="AK5" s="20">
        <v>0.90666666666666662</v>
      </c>
      <c r="AL5" s="20">
        <v>0.53217391304347827</v>
      </c>
      <c r="AM5" s="20">
        <v>1.7849999999999999</v>
      </c>
      <c r="AN5" s="20">
        <v>1.0643478260869565</v>
      </c>
      <c r="AO5" s="20">
        <v>0.84413793103448276</v>
      </c>
      <c r="AP5" s="20">
        <v>1.5965217391304349</v>
      </c>
      <c r="AQ5" s="20">
        <v>1.5866666666666664</v>
      </c>
      <c r="AR5" s="20">
        <v>2.1184615384615384</v>
      </c>
      <c r="AS5" s="20">
        <v>1.3304347826086957</v>
      </c>
      <c r="AT5" s="20">
        <v>1.3599999999999999</v>
      </c>
      <c r="AU5" s="20">
        <v>1.8830769230769231</v>
      </c>
    </row>
    <row r="6" spans="1:47" x14ac:dyDescent="0.45">
      <c r="A6" s="10">
        <v>1011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X6" s="12" t="s">
        <v>25</v>
      </c>
      <c r="Y6">
        <f t="shared" ref="Y6:Y23" ca="1" si="0">COUNTIF(INDIRECT(X6),1)</f>
        <v>37</v>
      </c>
      <c r="Z6" s="13">
        <f t="shared" ref="Z6:Z23" ca="1" si="1">Y6/$Y$2</f>
        <v>0.24183006535947713</v>
      </c>
      <c r="AB6" s="20" t="s">
        <v>25</v>
      </c>
      <c r="AC6" s="20">
        <v>0.33081081081081082</v>
      </c>
      <c r="AD6" s="20">
        <v>1</v>
      </c>
      <c r="AE6" s="20">
        <v>1.2585193889541715</v>
      </c>
      <c r="AF6" s="20">
        <v>1.4886486486486488</v>
      </c>
      <c r="AG6" s="20">
        <v>1.2005231037489101</v>
      </c>
      <c r="AH6" s="20">
        <v>1.1814671814671815</v>
      </c>
      <c r="AI6" s="20">
        <v>1.654054054054054</v>
      </c>
      <c r="AJ6" s="20">
        <v>0.75184275184275173</v>
      </c>
      <c r="AK6" s="20">
        <v>1.072072072072072</v>
      </c>
      <c r="AL6" s="20">
        <v>1.4383078730904817</v>
      </c>
      <c r="AM6" s="20">
        <v>1.0337837837837838</v>
      </c>
      <c r="AN6" s="20">
        <v>1.0787309048178613</v>
      </c>
      <c r="AO6" s="20">
        <v>1.140726933830382</v>
      </c>
      <c r="AP6" s="20">
        <v>1.4383078730904817</v>
      </c>
      <c r="AQ6" s="20">
        <v>1.5315315315315314</v>
      </c>
      <c r="AR6" s="20">
        <v>1.1133056133056132</v>
      </c>
      <c r="AS6" s="20">
        <v>0.89894242068155117</v>
      </c>
      <c r="AT6" s="20">
        <v>1.2252252252252251</v>
      </c>
      <c r="AU6" s="20">
        <v>1.1133056133056132</v>
      </c>
    </row>
    <row r="7" spans="1:47" x14ac:dyDescent="0.45">
      <c r="A7" s="10">
        <v>1012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X7" s="12" t="s">
        <v>26</v>
      </c>
      <c r="Y7">
        <f t="shared" ca="1" si="0"/>
        <v>23</v>
      </c>
      <c r="Z7" s="13">
        <f t="shared" ca="1" si="1"/>
        <v>0.15032679738562091</v>
      </c>
      <c r="AB7" s="20" t="s">
        <v>26</v>
      </c>
      <c r="AC7" s="20">
        <v>1.8626086956521739</v>
      </c>
      <c r="AD7" s="20">
        <v>1.2585193889541715</v>
      </c>
      <c r="AE7" s="20">
        <v>1</v>
      </c>
      <c r="AF7" s="20">
        <v>2.1286956521739131</v>
      </c>
      <c r="AG7" s="20">
        <v>1.2875175315568024</v>
      </c>
      <c r="AH7" s="20">
        <v>1.4254658385093169</v>
      </c>
      <c r="AI7" s="20">
        <v>1.9956521739130435</v>
      </c>
      <c r="AJ7" s="20">
        <v>2.2173913043478257</v>
      </c>
      <c r="AK7" s="20">
        <v>0.49275362318840576</v>
      </c>
      <c r="AL7" s="20">
        <v>1.4461247637051042</v>
      </c>
      <c r="AM7" s="20">
        <v>1.6630434782608696</v>
      </c>
      <c r="AN7" s="20">
        <v>1.7353497164461249</v>
      </c>
      <c r="AO7" s="20">
        <v>2.0644677661169415</v>
      </c>
      <c r="AP7" s="20">
        <v>1.7353497164461249</v>
      </c>
      <c r="AQ7" s="20">
        <v>2.2173913043478257</v>
      </c>
      <c r="AR7" s="20">
        <v>1.2792642140468229</v>
      </c>
      <c r="AS7" s="20">
        <v>1.4461247637051042</v>
      </c>
      <c r="AT7" s="20">
        <v>1.2318840579710144</v>
      </c>
      <c r="AU7" s="20">
        <v>1.5351170568561874</v>
      </c>
    </row>
    <row r="8" spans="1:47" x14ac:dyDescent="0.45">
      <c r="A8" s="10">
        <v>1013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X8" s="12" t="s">
        <v>27</v>
      </c>
      <c r="Y8">
        <f t="shared" ca="1" si="0"/>
        <v>25</v>
      </c>
      <c r="Z8" s="13">
        <f t="shared" ca="1" si="1"/>
        <v>0.16339869281045752</v>
      </c>
      <c r="AB8" s="20" t="s">
        <v>27</v>
      </c>
      <c r="AC8" s="20">
        <v>0.97919999999999996</v>
      </c>
      <c r="AD8" s="20">
        <v>1.4886486486486488</v>
      </c>
      <c r="AE8" s="20">
        <v>2.1286956521739131</v>
      </c>
      <c r="AF8" s="20">
        <v>1</v>
      </c>
      <c r="AG8" s="20">
        <v>1.3819354838709677</v>
      </c>
      <c r="AH8" s="20">
        <v>1.3114285714285716</v>
      </c>
      <c r="AI8" s="20">
        <v>2.1419999999999999</v>
      </c>
      <c r="AJ8" s="20">
        <v>0.92727272727272736</v>
      </c>
      <c r="AK8" s="20">
        <v>1.8133333333333332</v>
      </c>
      <c r="AL8" s="20">
        <v>2.1286956521739131</v>
      </c>
      <c r="AM8" s="20">
        <v>1.7849999999999999</v>
      </c>
      <c r="AN8" s="20">
        <v>0.79826086956521747</v>
      </c>
      <c r="AO8" s="20">
        <v>1.4772413793103447</v>
      </c>
      <c r="AP8" s="20">
        <v>0.79826086956521747</v>
      </c>
      <c r="AQ8" s="20">
        <v>2.0399999999999996</v>
      </c>
      <c r="AR8" s="20">
        <v>0.47076923076923077</v>
      </c>
      <c r="AS8" s="20">
        <v>2.1286956521739131</v>
      </c>
      <c r="AT8" s="20">
        <v>1.5866666666666664</v>
      </c>
      <c r="AU8" s="20">
        <v>1.176923076923077</v>
      </c>
    </row>
    <row r="9" spans="1:47" x14ac:dyDescent="0.45">
      <c r="A9" s="10">
        <v>1021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X9" s="12" t="s">
        <v>28</v>
      </c>
      <c r="Y9">
        <f t="shared" ca="1" si="0"/>
        <v>31</v>
      </c>
      <c r="Z9" s="13">
        <f t="shared" ca="1" si="1"/>
        <v>0.20261437908496732</v>
      </c>
      <c r="AB9" s="20" t="s">
        <v>28</v>
      </c>
      <c r="AC9" s="20">
        <v>0.59225806451612906</v>
      </c>
      <c r="AD9" s="20">
        <v>1.2005231037489101</v>
      </c>
      <c r="AE9" s="20">
        <v>1.2875175315568024</v>
      </c>
      <c r="AF9" s="20">
        <v>1.3819354838709677</v>
      </c>
      <c r="AG9" s="20">
        <v>1</v>
      </c>
      <c r="AH9" s="20">
        <v>2.1152073732718897</v>
      </c>
      <c r="AI9" s="20">
        <v>1.7274193548387093</v>
      </c>
      <c r="AJ9" s="20">
        <v>1.1964809384164223</v>
      </c>
      <c r="AK9" s="20">
        <v>1.279569892473118</v>
      </c>
      <c r="AL9" s="20">
        <v>1.0729312762973353</v>
      </c>
      <c r="AM9" s="20">
        <v>1.0282258064516128</v>
      </c>
      <c r="AN9" s="20">
        <v>2.1458625525946706</v>
      </c>
      <c r="AO9" s="20">
        <v>0.85094549499443839</v>
      </c>
      <c r="AP9" s="20">
        <v>1.2875175315568024</v>
      </c>
      <c r="AQ9" s="20">
        <v>1.279569892473118</v>
      </c>
      <c r="AR9" s="20">
        <v>0.3796526054590571</v>
      </c>
      <c r="AS9" s="20">
        <v>1.2875175315568024</v>
      </c>
      <c r="AT9" s="20">
        <v>1.279569892473118</v>
      </c>
      <c r="AU9" s="20">
        <v>0.7593052109181142</v>
      </c>
    </row>
    <row r="10" spans="1:47" x14ac:dyDescent="0.45">
      <c r="A10" s="10">
        <v>1024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X10" s="12" t="s">
        <v>29</v>
      </c>
      <c r="Y10">
        <f t="shared" ca="1" si="0"/>
        <v>28</v>
      </c>
      <c r="Z10" s="13">
        <f t="shared" ca="1" si="1"/>
        <v>0.18300653594771241</v>
      </c>
      <c r="AB10" s="20" t="s">
        <v>29</v>
      </c>
      <c r="AC10" s="20">
        <v>1.3114285714285716</v>
      </c>
      <c r="AD10" s="20">
        <v>1.1814671814671815</v>
      </c>
      <c r="AE10" s="20">
        <v>1.4254658385093169</v>
      </c>
      <c r="AF10" s="20">
        <v>1.3114285714285716</v>
      </c>
      <c r="AG10" s="20">
        <v>2.1152073732718897</v>
      </c>
      <c r="AH10" s="20">
        <v>1</v>
      </c>
      <c r="AI10" s="20">
        <v>0.81964285714285712</v>
      </c>
      <c r="AJ10" s="20">
        <v>1.1590909090909089</v>
      </c>
      <c r="AK10" s="20">
        <v>1.0119047619047621</v>
      </c>
      <c r="AL10" s="20">
        <v>1.1878881987577641</v>
      </c>
      <c r="AM10" s="20">
        <v>1.3660714285714288</v>
      </c>
      <c r="AN10" s="20">
        <v>2.1381987577639752</v>
      </c>
      <c r="AO10" s="20">
        <v>1.6958128078817736</v>
      </c>
      <c r="AP10" s="20">
        <v>0.95031055900621131</v>
      </c>
      <c r="AQ10" s="20">
        <v>1.0119047619047621</v>
      </c>
      <c r="AR10" s="20">
        <v>1.2609890109890109</v>
      </c>
      <c r="AS10" s="20">
        <v>1.6630434782608696</v>
      </c>
      <c r="AT10" s="20">
        <v>1.2142857142857144</v>
      </c>
      <c r="AU10" s="20">
        <v>1.471153846153846</v>
      </c>
    </row>
    <row r="11" spans="1:47" x14ac:dyDescent="0.45">
      <c r="A11" s="10">
        <v>1027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X11" s="12" t="s">
        <v>30</v>
      </c>
      <c r="Y11">
        <f t="shared" ca="1" si="0"/>
        <v>20</v>
      </c>
      <c r="Z11" s="13">
        <f t="shared" ca="1" si="1"/>
        <v>0.13071895424836602</v>
      </c>
      <c r="AB11" s="20" t="s">
        <v>30</v>
      </c>
      <c r="AC11" s="20">
        <v>1.53</v>
      </c>
      <c r="AD11" s="20">
        <v>1.654054054054054</v>
      </c>
      <c r="AE11" s="20">
        <v>1.9956521739130435</v>
      </c>
      <c r="AF11" s="20">
        <v>2.1419999999999999</v>
      </c>
      <c r="AG11" s="20">
        <v>1.7274193548387093</v>
      </c>
      <c r="AH11" s="20">
        <v>0.81964285714285712</v>
      </c>
      <c r="AI11" s="20">
        <v>1</v>
      </c>
      <c r="AJ11" s="20">
        <v>0.69545454545454544</v>
      </c>
      <c r="AK11" s="20">
        <v>1.1333333333333331</v>
      </c>
      <c r="AL11" s="20">
        <v>1.6630434782608698</v>
      </c>
      <c r="AM11" s="20">
        <v>0.95624999999999993</v>
      </c>
      <c r="AN11" s="20">
        <v>1.6630434782608698</v>
      </c>
      <c r="AO11" s="20">
        <v>1.5827586206896551</v>
      </c>
      <c r="AP11" s="20">
        <v>2.6608695652173915</v>
      </c>
      <c r="AQ11" s="20">
        <v>2.2666666666666662</v>
      </c>
      <c r="AR11" s="20">
        <v>0.88269230769230766</v>
      </c>
      <c r="AS11" s="20">
        <v>0.66521739130434787</v>
      </c>
      <c r="AT11" s="20">
        <v>1.9833333333333329</v>
      </c>
      <c r="AU11" s="20">
        <v>0.88269230769230766</v>
      </c>
    </row>
    <row r="12" spans="1:47" x14ac:dyDescent="0.45">
      <c r="A12" s="10">
        <v>1033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X12" s="12" t="s">
        <v>31</v>
      </c>
      <c r="Y12">
        <f t="shared" ca="1" si="0"/>
        <v>33</v>
      </c>
      <c r="Z12" s="13">
        <f t="shared" ca="1" si="1"/>
        <v>0.21568627450980393</v>
      </c>
      <c r="AB12" s="20" t="s">
        <v>31</v>
      </c>
      <c r="AC12" s="20">
        <v>0.92727272727272736</v>
      </c>
      <c r="AD12" s="20">
        <v>0.75184275184275173</v>
      </c>
      <c r="AE12" s="20">
        <v>2.2173913043478257</v>
      </c>
      <c r="AF12" s="20">
        <v>0.92727272727272736</v>
      </c>
      <c r="AG12" s="20">
        <v>1.1964809384164223</v>
      </c>
      <c r="AH12" s="20">
        <v>1.1590909090909089</v>
      </c>
      <c r="AI12" s="20">
        <v>0.69545454545454544</v>
      </c>
      <c r="AJ12" s="20">
        <v>1</v>
      </c>
      <c r="AK12" s="20">
        <v>1.0303030303030301</v>
      </c>
      <c r="AL12" s="20">
        <v>1.8142292490118577</v>
      </c>
      <c r="AM12" s="20">
        <v>1.1590909090909089</v>
      </c>
      <c r="AN12" s="20">
        <v>1.4110671936758892</v>
      </c>
      <c r="AO12" s="20">
        <v>1.1191222570532915</v>
      </c>
      <c r="AP12" s="20">
        <v>1.8142292490118577</v>
      </c>
      <c r="AQ12" s="20">
        <v>1.3737373737373735</v>
      </c>
      <c r="AR12" s="20">
        <v>1.4265734265734267</v>
      </c>
      <c r="AS12" s="20">
        <v>1.6126482213438735</v>
      </c>
      <c r="AT12" s="20">
        <v>0.85858585858585845</v>
      </c>
      <c r="AU12" s="20">
        <v>1.6048951048951048</v>
      </c>
    </row>
    <row r="13" spans="1:47" x14ac:dyDescent="0.45">
      <c r="A13" s="10">
        <v>1035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X13" s="12" t="s">
        <v>32</v>
      </c>
      <c r="Y13">
        <f t="shared" ca="1" si="0"/>
        <v>27</v>
      </c>
      <c r="Z13" s="13">
        <f t="shared" ca="1" si="1"/>
        <v>0.17647058823529413</v>
      </c>
      <c r="AB13" s="20" t="s">
        <v>32</v>
      </c>
      <c r="AC13" s="20">
        <v>0.90666666666666662</v>
      </c>
      <c r="AD13" s="20">
        <v>1.072072072072072</v>
      </c>
      <c r="AE13" s="20">
        <v>0.49275362318840576</v>
      </c>
      <c r="AF13" s="20">
        <v>1.8133333333333332</v>
      </c>
      <c r="AG13" s="20">
        <v>1.279569892473118</v>
      </c>
      <c r="AH13" s="20">
        <v>1.0119047619047621</v>
      </c>
      <c r="AI13" s="20">
        <v>1.1333333333333331</v>
      </c>
      <c r="AJ13" s="20">
        <v>1.0303030303030301</v>
      </c>
      <c r="AK13" s="20">
        <v>1</v>
      </c>
      <c r="AL13" s="20">
        <v>1.7246376811594202</v>
      </c>
      <c r="AM13" s="20">
        <v>0.94444444444444442</v>
      </c>
      <c r="AN13" s="20">
        <v>1.2318840579710144</v>
      </c>
      <c r="AO13" s="20">
        <v>0.58620689655172409</v>
      </c>
      <c r="AP13" s="20">
        <v>1.4782608695652173</v>
      </c>
      <c r="AQ13" s="20">
        <v>1.4691358024691354</v>
      </c>
      <c r="AR13" s="20">
        <v>0.8717948717948717</v>
      </c>
      <c r="AS13" s="20">
        <v>0.98550724637681153</v>
      </c>
      <c r="AT13" s="20">
        <v>1.679012345679012</v>
      </c>
      <c r="AU13" s="20">
        <v>1.0897435897435896</v>
      </c>
    </row>
    <row r="14" spans="1:47" x14ac:dyDescent="0.45">
      <c r="A14" s="10">
        <v>1038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X14" s="12" t="s">
        <v>33</v>
      </c>
      <c r="Y14">
        <f t="shared" ca="1" si="0"/>
        <v>23</v>
      </c>
      <c r="Z14" s="13">
        <f t="shared" ca="1" si="1"/>
        <v>0.15032679738562091</v>
      </c>
      <c r="AB14" s="20" t="s">
        <v>33</v>
      </c>
      <c r="AC14" s="20">
        <v>0.53217391304347827</v>
      </c>
      <c r="AD14" s="20">
        <v>1.4383078730904817</v>
      </c>
      <c r="AE14" s="20">
        <v>1.4461247637051042</v>
      </c>
      <c r="AF14" s="20">
        <v>2.1286956521739131</v>
      </c>
      <c r="AG14" s="20">
        <v>1.0729312762973353</v>
      </c>
      <c r="AH14" s="20">
        <v>1.1878881987577641</v>
      </c>
      <c r="AI14" s="20">
        <v>1.6630434782608698</v>
      </c>
      <c r="AJ14" s="20">
        <v>1.8142292490118577</v>
      </c>
      <c r="AK14" s="20">
        <v>1.7246376811594202</v>
      </c>
      <c r="AL14" s="20">
        <v>1</v>
      </c>
      <c r="AM14" s="20">
        <v>1.1086956521739131</v>
      </c>
      <c r="AN14" s="20">
        <v>1.1568998109640833</v>
      </c>
      <c r="AO14" s="20">
        <v>0.91754122938530747</v>
      </c>
      <c r="AP14" s="20">
        <v>1.1568998109640833</v>
      </c>
      <c r="AQ14" s="20">
        <v>1.9710144927536231</v>
      </c>
      <c r="AR14" s="20">
        <v>1.0234113712374584</v>
      </c>
      <c r="AS14" s="20">
        <v>2.3137996219281667</v>
      </c>
      <c r="AT14" s="20">
        <v>1.2318840579710144</v>
      </c>
      <c r="AU14" s="20">
        <v>1.5351170568561874</v>
      </c>
    </row>
    <row r="15" spans="1:47" x14ac:dyDescent="0.45">
      <c r="A15" s="10">
        <v>1042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X15" s="12" t="s">
        <v>34</v>
      </c>
      <c r="Y15">
        <f t="shared" ca="1" si="0"/>
        <v>24</v>
      </c>
      <c r="Z15" s="13">
        <f t="shared" ca="1" si="1"/>
        <v>0.15686274509803921</v>
      </c>
      <c r="AB15" s="20" t="s">
        <v>34</v>
      </c>
      <c r="AC15" s="20">
        <v>1.7849999999999999</v>
      </c>
      <c r="AD15" s="20">
        <v>1.0337837837837838</v>
      </c>
      <c r="AE15" s="20">
        <v>1.6630434782608696</v>
      </c>
      <c r="AF15" s="20">
        <v>1.7849999999999999</v>
      </c>
      <c r="AG15" s="20">
        <v>1.0282258064516128</v>
      </c>
      <c r="AH15" s="20">
        <v>1.3660714285714288</v>
      </c>
      <c r="AI15" s="20">
        <v>0.95624999999999993</v>
      </c>
      <c r="AJ15" s="20">
        <v>1.1590909090909089</v>
      </c>
      <c r="AK15" s="20">
        <v>0.94444444444444442</v>
      </c>
      <c r="AL15" s="20">
        <v>1.1086956521739131</v>
      </c>
      <c r="AM15" s="20">
        <v>1</v>
      </c>
      <c r="AN15" s="20">
        <v>1.9402173913043479</v>
      </c>
      <c r="AO15" s="20">
        <v>2.6379310344827589</v>
      </c>
      <c r="AP15" s="20">
        <v>1.3858695652173916</v>
      </c>
      <c r="AQ15" s="20">
        <v>1.4166666666666665</v>
      </c>
      <c r="AR15" s="20">
        <v>1.2259615384615385</v>
      </c>
      <c r="AS15" s="20">
        <v>1.3858695652173916</v>
      </c>
      <c r="AT15" s="20">
        <v>1.6527777777777777</v>
      </c>
      <c r="AU15" s="20">
        <v>1.2259615384615385</v>
      </c>
    </row>
    <row r="16" spans="1:47" x14ac:dyDescent="0.45">
      <c r="A16" s="10">
        <v>1044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X16" s="12" t="s">
        <v>35</v>
      </c>
      <c r="Y16">
        <f t="shared" ca="1" si="0"/>
        <v>23</v>
      </c>
      <c r="Z16" s="13">
        <f t="shared" ca="1" si="1"/>
        <v>0.15032679738562091</v>
      </c>
      <c r="AB16" s="20" t="s">
        <v>35</v>
      </c>
      <c r="AC16" s="20">
        <v>1.0643478260869565</v>
      </c>
      <c r="AD16" s="20">
        <v>1.0787309048178613</v>
      </c>
      <c r="AE16" s="20">
        <v>1.7353497164461249</v>
      </c>
      <c r="AF16" s="20">
        <v>0.79826086956521747</v>
      </c>
      <c r="AG16" s="20">
        <v>2.1458625525946706</v>
      </c>
      <c r="AH16" s="20">
        <v>2.1381987577639752</v>
      </c>
      <c r="AI16" s="20">
        <v>1.6630434782608698</v>
      </c>
      <c r="AJ16" s="20">
        <v>1.4110671936758892</v>
      </c>
      <c r="AK16" s="20">
        <v>1.2318840579710144</v>
      </c>
      <c r="AL16" s="20">
        <v>1.1568998109640833</v>
      </c>
      <c r="AM16" s="20">
        <v>1.9402173913043479</v>
      </c>
      <c r="AN16" s="20">
        <v>1</v>
      </c>
      <c r="AO16" s="20">
        <v>0.91754122938530747</v>
      </c>
      <c r="AP16" s="20">
        <v>1.4461247637051042</v>
      </c>
      <c r="AQ16" s="20">
        <v>1.4782608695652173</v>
      </c>
      <c r="AR16" s="20">
        <v>1.5351170568561874</v>
      </c>
      <c r="AS16" s="20">
        <v>1.7353497164461249</v>
      </c>
      <c r="AT16" s="20">
        <v>1.2318840579710144</v>
      </c>
      <c r="AU16" s="20">
        <v>0.76755852842809369</v>
      </c>
    </row>
    <row r="17" spans="1:47" x14ac:dyDescent="0.45">
      <c r="A17" s="10">
        <v>1049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X17" s="12" t="s">
        <v>36</v>
      </c>
      <c r="Y17">
        <f t="shared" ca="1" si="0"/>
        <v>29</v>
      </c>
      <c r="Z17" s="13">
        <f t="shared" ca="1" si="1"/>
        <v>0.18954248366013071</v>
      </c>
      <c r="AB17" s="20" t="s">
        <v>36</v>
      </c>
      <c r="AC17" s="20">
        <v>0.84413793103448276</v>
      </c>
      <c r="AD17" s="20">
        <v>1.140726933830382</v>
      </c>
      <c r="AE17" s="20">
        <v>2.0644677661169415</v>
      </c>
      <c r="AF17" s="20">
        <v>1.4772413793103447</v>
      </c>
      <c r="AG17" s="20">
        <v>0.85094549499443839</v>
      </c>
      <c r="AH17" s="20">
        <v>1.6958128078817736</v>
      </c>
      <c r="AI17" s="20">
        <v>1.5827586206896551</v>
      </c>
      <c r="AJ17" s="20">
        <v>1.1191222570532915</v>
      </c>
      <c r="AK17" s="20">
        <v>0.58620689655172409</v>
      </c>
      <c r="AL17" s="20">
        <v>0.91754122938530747</v>
      </c>
      <c r="AM17" s="20">
        <v>2.6379310344827589</v>
      </c>
      <c r="AN17" s="20">
        <v>0.91754122938530747</v>
      </c>
      <c r="AO17" s="20">
        <v>1</v>
      </c>
      <c r="AP17" s="20">
        <v>0.68815592203898057</v>
      </c>
      <c r="AQ17" s="20">
        <v>1.954022988505747</v>
      </c>
      <c r="AR17" s="20">
        <v>0.40583554376657827</v>
      </c>
      <c r="AS17" s="20">
        <v>1.1469265367316344</v>
      </c>
      <c r="AT17" s="20">
        <v>0.97701149425287348</v>
      </c>
      <c r="AU17" s="20">
        <v>1.6233421750663131</v>
      </c>
    </row>
    <row r="18" spans="1:47" x14ac:dyDescent="0.45">
      <c r="A18" s="10">
        <v>1054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X18" s="12" t="s">
        <v>37</v>
      </c>
      <c r="Y18">
        <f t="shared" ca="1" si="0"/>
        <v>23</v>
      </c>
      <c r="Z18" s="13">
        <f t="shared" ca="1" si="1"/>
        <v>0.15032679738562091</v>
      </c>
      <c r="AB18" s="20" t="s">
        <v>37</v>
      </c>
      <c r="AC18" s="20">
        <v>1.5965217391304349</v>
      </c>
      <c r="AD18" s="20">
        <v>1.4383078730904817</v>
      </c>
      <c r="AE18" s="20">
        <v>1.7353497164461249</v>
      </c>
      <c r="AF18" s="20">
        <v>0.79826086956521747</v>
      </c>
      <c r="AG18" s="20">
        <v>1.2875175315568024</v>
      </c>
      <c r="AH18" s="20">
        <v>0.95031055900621131</v>
      </c>
      <c r="AI18" s="20">
        <v>2.6608695652173915</v>
      </c>
      <c r="AJ18" s="20">
        <v>1.8142292490118577</v>
      </c>
      <c r="AK18" s="20">
        <v>1.4782608695652173</v>
      </c>
      <c r="AL18" s="20">
        <v>1.1568998109640833</v>
      </c>
      <c r="AM18" s="20">
        <v>1.3858695652173916</v>
      </c>
      <c r="AN18" s="20">
        <v>1.4461247637051042</v>
      </c>
      <c r="AO18" s="20">
        <v>0.68815592203898057</v>
      </c>
      <c r="AP18" s="20">
        <v>1</v>
      </c>
      <c r="AQ18" s="20">
        <v>1.4782608695652173</v>
      </c>
      <c r="AR18" s="20">
        <v>1.5351170568561874</v>
      </c>
      <c r="AS18" s="20">
        <v>1.7353497164461249</v>
      </c>
      <c r="AT18" s="20">
        <v>0.98550724637681153</v>
      </c>
      <c r="AU18" s="20">
        <v>1.0234113712374584</v>
      </c>
    </row>
    <row r="19" spans="1:47" x14ac:dyDescent="0.45">
      <c r="A19" s="10">
        <v>1056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0</v>
      </c>
      <c r="X19" s="12" t="s">
        <v>38</v>
      </c>
      <c r="Y19">
        <f t="shared" ca="1" si="0"/>
        <v>27</v>
      </c>
      <c r="Z19" s="13">
        <f t="shared" ca="1" si="1"/>
        <v>0.17647058823529413</v>
      </c>
      <c r="AB19" s="20" t="s">
        <v>38</v>
      </c>
      <c r="AC19" s="20">
        <v>1.5866666666666664</v>
      </c>
      <c r="AD19" s="20">
        <v>1.5315315315315314</v>
      </c>
      <c r="AE19" s="20">
        <v>2.2173913043478257</v>
      </c>
      <c r="AF19" s="20">
        <v>2.0399999999999996</v>
      </c>
      <c r="AG19" s="20">
        <v>1.279569892473118</v>
      </c>
      <c r="AH19" s="20">
        <v>1.0119047619047621</v>
      </c>
      <c r="AI19" s="20">
        <v>2.2666666666666662</v>
      </c>
      <c r="AJ19" s="20">
        <v>1.3737373737373735</v>
      </c>
      <c r="AK19" s="20">
        <v>1.4691358024691354</v>
      </c>
      <c r="AL19" s="20">
        <v>1.9710144927536231</v>
      </c>
      <c r="AM19" s="20">
        <v>1.4166666666666665</v>
      </c>
      <c r="AN19" s="20">
        <v>1.4782608695652173</v>
      </c>
      <c r="AO19" s="20">
        <v>1.954022988505747</v>
      </c>
      <c r="AP19" s="20">
        <v>1.4782608695652173</v>
      </c>
      <c r="AQ19" s="20">
        <v>1</v>
      </c>
      <c r="AR19" s="20">
        <v>1.3076923076923075</v>
      </c>
      <c r="AS19" s="20">
        <v>1.4782608695652173</v>
      </c>
      <c r="AT19" s="20">
        <v>1.8888888888888886</v>
      </c>
      <c r="AU19" s="20">
        <v>1.0897435897435896</v>
      </c>
    </row>
    <row r="20" spans="1:47" x14ac:dyDescent="0.45">
      <c r="A20" s="10">
        <v>1063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X20" s="12" t="s">
        <v>39</v>
      </c>
      <c r="Y20">
        <f t="shared" ca="1" si="0"/>
        <v>26</v>
      </c>
      <c r="Z20" s="13">
        <f t="shared" ca="1" si="1"/>
        <v>0.16993464052287582</v>
      </c>
      <c r="AB20" s="20" t="s">
        <v>39</v>
      </c>
      <c r="AC20" s="20">
        <v>2.1184615384615384</v>
      </c>
      <c r="AD20" s="20">
        <v>1.1133056133056132</v>
      </c>
      <c r="AE20" s="20">
        <v>1.2792642140468229</v>
      </c>
      <c r="AF20" s="20">
        <v>0.47076923076923077</v>
      </c>
      <c r="AG20" s="20">
        <v>0.3796526054590571</v>
      </c>
      <c r="AH20" s="20">
        <v>1.2609890109890109</v>
      </c>
      <c r="AI20" s="20">
        <v>0.88269230769230766</v>
      </c>
      <c r="AJ20" s="20">
        <v>1.4265734265734267</v>
      </c>
      <c r="AK20" s="20">
        <v>0.8717948717948717</v>
      </c>
      <c r="AL20" s="20">
        <v>1.0234113712374584</v>
      </c>
      <c r="AM20" s="20">
        <v>1.2259615384615385</v>
      </c>
      <c r="AN20" s="20">
        <v>1.5351170568561874</v>
      </c>
      <c r="AO20" s="20">
        <v>0.40583554376657827</v>
      </c>
      <c r="AP20" s="20">
        <v>1.5351170568561874</v>
      </c>
      <c r="AQ20" s="20">
        <v>1.3076923076923075</v>
      </c>
      <c r="AR20" s="20">
        <v>1</v>
      </c>
      <c r="AS20" s="20">
        <v>1.2792642140468229</v>
      </c>
      <c r="AT20" s="20">
        <v>1.9615384615384612</v>
      </c>
      <c r="AU20" s="20">
        <v>1.5843195266272188</v>
      </c>
    </row>
    <row r="21" spans="1:47" x14ac:dyDescent="0.45">
      <c r="A21" s="10">
        <v>1066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X21" s="12" t="s">
        <v>40</v>
      </c>
      <c r="Y21">
        <f t="shared" ca="1" si="0"/>
        <v>23</v>
      </c>
      <c r="Z21" s="13">
        <f t="shared" ca="1" si="1"/>
        <v>0.15032679738562091</v>
      </c>
      <c r="AB21" s="20" t="s">
        <v>40</v>
      </c>
      <c r="AC21" s="20">
        <v>1.3304347826086957</v>
      </c>
      <c r="AD21" s="20">
        <v>0.89894242068155117</v>
      </c>
      <c r="AE21" s="20">
        <v>1.4461247637051042</v>
      </c>
      <c r="AF21" s="20">
        <v>2.1286956521739131</v>
      </c>
      <c r="AG21" s="20">
        <v>1.2875175315568024</v>
      </c>
      <c r="AH21" s="20">
        <v>1.6630434782608696</v>
      </c>
      <c r="AI21" s="20">
        <v>0.66521739130434787</v>
      </c>
      <c r="AJ21" s="20">
        <v>1.6126482213438735</v>
      </c>
      <c r="AK21" s="20">
        <v>0.98550724637681153</v>
      </c>
      <c r="AL21" s="20">
        <v>2.3137996219281667</v>
      </c>
      <c r="AM21" s="20">
        <v>1.3858695652173916</v>
      </c>
      <c r="AN21" s="20">
        <v>1.7353497164461249</v>
      </c>
      <c r="AO21" s="20">
        <v>1.1469265367316344</v>
      </c>
      <c r="AP21" s="20">
        <v>1.7353497164461249</v>
      </c>
      <c r="AQ21" s="20">
        <v>1.4782608695652173</v>
      </c>
      <c r="AR21" s="20">
        <v>1.2792642140468229</v>
      </c>
      <c r="AS21" s="20">
        <v>1</v>
      </c>
      <c r="AT21" s="20">
        <v>0.49275362318840576</v>
      </c>
      <c r="AU21" s="20">
        <v>1.5351170568561874</v>
      </c>
    </row>
    <row r="22" spans="1:47" x14ac:dyDescent="0.45">
      <c r="A22" s="10">
        <v>1073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X22" s="12" t="s">
        <v>41</v>
      </c>
      <c r="Y22">
        <f t="shared" ca="1" si="0"/>
        <v>27</v>
      </c>
      <c r="Z22" s="13">
        <f t="shared" ca="1" si="1"/>
        <v>0.17647058823529413</v>
      </c>
      <c r="AB22" s="20" t="s">
        <v>41</v>
      </c>
      <c r="AC22" s="20">
        <v>1.3599999999999999</v>
      </c>
      <c r="AD22" s="20">
        <v>1.2252252252252251</v>
      </c>
      <c r="AE22" s="20">
        <v>1.2318840579710144</v>
      </c>
      <c r="AF22" s="20">
        <v>1.5866666666666664</v>
      </c>
      <c r="AG22" s="20">
        <v>1.279569892473118</v>
      </c>
      <c r="AH22" s="20">
        <v>1.2142857142857144</v>
      </c>
      <c r="AI22" s="20">
        <v>1.9833333333333329</v>
      </c>
      <c r="AJ22" s="20">
        <v>0.85858585858585845</v>
      </c>
      <c r="AK22" s="20">
        <v>1.679012345679012</v>
      </c>
      <c r="AL22" s="20">
        <v>1.2318840579710144</v>
      </c>
      <c r="AM22" s="20">
        <v>1.6527777777777777</v>
      </c>
      <c r="AN22" s="20">
        <v>1.2318840579710144</v>
      </c>
      <c r="AO22" s="20">
        <v>0.97701149425287348</v>
      </c>
      <c r="AP22" s="20">
        <v>0.98550724637681153</v>
      </c>
      <c r="AQ22" s="20">
        <v>1.8888888888888886</v>
      </c>
      <c r="AR22" s="20">
        <v>1.9615384615384612</v>
      </c>
      <c r="AS22" s="20">
        <v>0.49275362318840576</v>
      </c>
      <c r="AT22" s="20">
        <v>1</v>
      </c>
      <c r="AU22" s="20">
        <v>1.0897435897435896</v>
      </c>
    </row>
    <row r="23" spans="1:47" ht="14.65" thickBot="1" x14ac:dyDescent="0.5">
      <c r="A23" s="10">
        <v>1075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X23" s="14" t="s">
        <v>45</v>
      </c>
      <c r="Y23" s="15">
        <f t="shared" ca="1" si="0"/>
        <v>26</v>
      </c>
      <c r="Z23" s="16">
        <f t="shared" ca="1" si="1"/>
        <v>0.16993464052287582</v>
      </c>
      <c r="AB23" s="20" t="s">
        <v>45</v>
      </c>
      <c r="AC23" s="20">
        <v>1.8830769230769231</v>
      </c>
      <c r="AD23" s="20">
        <v>1.1133056133056132</v>
      </c>
      <c r="AE23" s="20">
        <v>1.5351170568561874</v>
      </c>
      <c r="AF23" s="20">
        <v>1.176923076923077</v>
      </c>
      <c r="AG23" s="20">
        <v>0.7593052109181142</v>
      </c>
      <c r="AH23" s="20">
        <v>1.471153846153846</v>
      </c>
      <c r="AI23" s="20">
        <v>0.88269230769230766</v>
      </c>
      <c r="AJ23" s="20">
        <v>1.6048951048951048</v>
      </c>
      <c r="AK23" s="20">
        <v>1.0897435897435896</v>
      </c>
      <c r="AL23" s="20">
        <v>1.5351170568561874</v>
      </c>
      <c r="AM23" s="20">
        <v>1.2259615384615385</v>
      </c>
      <c r="AN23" s="20">
        <v>0.76755852842809369</v>
      </c>
      <c r="AO23" s="20">
        <v>1.6233421750663131</v>
      </c>
      <c r="AP23" s="20">
        <v>1.0234113712374584</v>
      </c>
      <c r="AQ23" s="20">
        <v>1.0897435897435896</v>
      </c>
      <c r="AR23" s="20">
        <v>1.5843195266272188</v>
      </c>
      <c r="AS23" s="20">
        <v>1.5351170568561874</v>
      </c>
      <c r="AT23" s="20">
        <v>1.0897435897435896</v>
      </c>
      <c r="AU23" s="20">
        <v>1</v>
      </c>
    </row>
    <row r="24" spans="1:47" x14ac:dyDescent="0.45">
      <c r="A24" s="10">
        <v>1076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</row>
    <row r="25" spans="1:47" x14ac:dyDescent="0.45">
      <c r="A25" s="10">
        <v>1082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X25" t="s">
        <v>48</v>
      </c>
      <c r="Y25" t="s">
        <v>44</v>
      </c>
      <c r="Z25">
        <f ca="1">VLOOKUP(Y25,$X$5:$Z$23,3,0)</f>
        <v>0.16339869281045752</v>
      </c>
    </row>
    <row r="26" spans="1:47" x14ac:dyDescent="0.45">
      <c r="A26" s="10">
        <v>1086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X26" t="s">
        <v>49</v>
      </c>
      <c r="Y26" t="s">
        <v>44</v>
      </c>
      <c r="Z26">
        <f ca="1">VLOOKUP(Y26,$X$5:$Z$23,3,0)</f>
        <v>0.16339869281045752</v>
      </c>
    </row>
    <row r="27" spans="1:47" x14ac:dyDescent="0.45">
      <c r="A27" s="10">
        <v>1088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47" ht="14.65" thickBot="1" x14ac:dyDescent="0.5">
      <c r="A28" s="10">
        <v>1101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X28" t="s">
        <v>50</v>
      </c>
      <c r="Y28" t="s">
        <v>52</v>
      </c>
      <c r="Z28">
        <f ca="1">COUNTIFS(INDIRECT(Y25),1,INDIRECT(Y26),1)</f>
        <v>25</v>
      </c>
      <c r="AB28" t="s">
        <v>53</v>
      </c>
    </row>
    <row r="29" spans="1:47" ht="14.65" thickBot="1" x14ac:dyDescent="0.5">
      <c r="A29" s="10">
        <v>1104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X29" t="s">
        <v>43</v>
      </c>
      <c r="Y29" t="s">
        <v>52</v>
      </c>
      <c r="Z29">
        <f ca="1">Z28/$Y$2</f>
        <v>0.16339869281045752</v>
      </c>
      <c r="AA29">
        <f>IF(Y25=Y26,1,Z29)</f>
        <v>1</v>
      </c>
      <c r="AB29" s="20">
        <f>AA29</f>
        <v>1</v>
      </c>
      <c r="AC29" s="21" t="s">
        <v>44</v>
      </c>
      <c r="AD29" s="21" t="s">
        <v>25</v>
      </c>
      <c r="AE29" s="21" t="s">
        <v>26</v>
      </c>
      <c r="AF29" s="21" t="s">
        <v>27</v>
      </c>
      <c r="AG29" s="21" t="s">
        <v>28</v>
      </c>
      <c r="AH29" s="21" t="s">
        <v>29</v>
      </c>
      <c r="AI29" s="21" t="s">
        <v>30</v>
      </c>
      <c r="AJ29" s="21" t="s">
        <v>31</v>
      </c>
      <c r="AK29" s="21" t="s">
        <v>32</v>
      </c>
      <c r="AL29" s="21" t="s">
        <v>33</v>
      </c>
      <c r="AM29" s="21" t="s">
        <v>34</v>
      </c>
      <c r="AN29" s="21" t="s">
        <v>35</v>
      </c>
      <c r="AO29" s="21" t="s">
        <v>36</v>
      </c>
      <c r="AP29" s="21" t="s">
        <v>37</v>
      </c>
      <c r="AQ29" s="21" t="s">
        <v>38</v>
      </c>
      <c r="AR29" s="21" t="s">
        <v>39</v>
      </c>
      <c r="AS29" s="21" t="s">
        <v>40</v>
      </c>
      <c r="AT29" s="21" t="s">
        <v>41</v>
      </c>
      <c r="AU29" s="22" t="s">
        <v>45</v>
      </c>
    </row>
    <row r="30" spans="1:47" x14ac:dyDescent="0.45">
      <c r="A30" s="10">
        <v>1105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 s="23" t="s">
        <v>44</v>
      </c>
      <c r="AC30" s="20">
        <f t="dataTable" ref="AC30:AU48" dt2D="1" dtr="1" r1="Y25" r2="Y26" ca="1"/>
        <v>1</v>
      </c>
      <c r="AD30" s="20">
        <v>1.3071895424836602E-2</v>
      </c>
      <c r="AE30" s="20">
        <v>4.5751633986928102E-2</v>
      </c>
      <c r="AF30" s="20">
        <v>2.6143790849673203E-2</v>
      </c>
      <c r="AG30" s="20">
        <v>1.9607843137254902E-2</v>
      </c>
      <c r="AH30" s="20">
        <v>3.9215686274509803E-2</v>
      </c>
      <c r="AI30" s="20">
        <v>3.2679738562091505E-2</v>
      </c>
      <c r="AJ30" s="20">
        <v>3.2679738562091505E-2</v>
      </c>
      <c r="AK30" s="20">
        <v>2.6143790849673203E-2</v>
      </c>
      <c r="AL30" s="20">
        <v>1.3071895424836602E-2</v>
      </c>
      <c r="AM30" s="20">
        <v>4.5751633986928102E-2</v>
      </c>
      <c r="AN30" s="20">
        <v>2.6143790849673203E-2</v>
      </c>
      <c r="AO30" s="20">
        <v>2.6143790849673203E-2</v>
      </c>
      <c r="AP30" s="20">
        <v>3.9215686274509803E-2</v>
      </c>
      <c r="AQ30" s="20">
        <v>4.5751633986928102E-2</v>
      </c>
      <c r="AR30" s="20">
        <v>5.8823529411764705E-2</v>
      </c>
      <c r="AS30" s="20">
        <v>3.2679738562091505E-2</v>
      </c>
      <c r="AT30" s="20">
        <v>3.9215686274509803E-2</v>
      </c>
      <c r="AU30" s="20">
        <v>5.2287581699346407E-2</v>
      </c>
    </row>
    <row r="31" spans="1:47" x14ac:dyDescent="0.45">
      <c r="A31" s="10">
        <v>1106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X31" t="s">
        <v>51</v>
      </c>
      <c r="Y31" t="s">
        <v>52</v>
      </c>
      <c r="Z31">
        <f ca="1">Z29/(Z26*Z25)</f>
        <v>6.12</v>
      </c>
      <c r="AA31">
        <f>IF(Y25=Y26,1,Z31)</f>
        <v>1</v>
      </c>
      <c r="AB31" s="24" t="s">
        <v>25</v>
      </c>
      <c r="AC31" s="20">
        <v>1.3071895424836602E-2</v>
      </c>
      <c r="AD31" s="20">
        <v>1</v>
      </c>
      <c r="AE31" s="20">
        <v>4.5751633986928102E-2</v>
      </c>
      <c r="AF31" s="20">
        <v>5.8823529411764705E-2</v>
      </c>
      <c r="AG31" s="20">
        <v>5.8823529411764705E-2</v>
      </c>
      <c r="AH31" s="20">
        <v>5.2287581699346407E-2</v>
      </c>
      <c r="AI31" s="20">
        <v>5.2287581699346407E-2</v>
      </c>
      <c r="AJ31" s="20">
        <v>3.9215686274509803E-2</v>
      </c>
      <c r="AK31" s="20">
        <v>4.5751633986928102E-2</v>
      </c>
      <c r="AL31" s="20">
        <v>5.2287581699346407E-2</v>
      </c>
      <c r="AM31" s="20">
        <v>3.9215686274509803E-2</v>
      </c>
      <c r="AN31" s="20">
        <v>3.9215686274509803E-2</v>
      </c>
      <c r="AO31" s="20">
        <v>5.2287581699346407E-2</v>
      </c>
      <c r="AP31" s="20">
        <v>5.2287581699346407E-2</v>
      </c>
      <c r="AQ31" s="20">
        <v>6.535947712418301E-2</v>
      </c>
      <c r="AR31" s="20">
        <v>4.5751633986928102E-2</v>
      </c>
      <c r="AS31" s="20">
        <v>3.2679738562091505E-2</v>
      </c>
      <c r="AT31" s="20">
        <v>5.2287581699346407E-2</v>
      </c>
      <c r="AU31" s="20">
        <v>4.5751633986928102E-2</v>
      </c>
    </row>
    <row r="32" spans="1:47" x14ac:dyDescent="0.45">
      <c r="A32" s="10">
        <v>1109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AB32" s="24" t="s">
        <v>26</v>
      </c>
      <c r="AC32" s="20">
        <v>4.5751633986928102E-2</v>
      </c>
      <c r="AD32" s="20">
        <v>4.5751633986928102E-2</v>
      </c>
      <c r="AE32" s="20">
        <v>1</v>
      </c>
      <c r="AF32" s="20">
        <v>5.2287581699346407E-2</v>
      </c>
      <c r="AG32" s="20">
        <v>3.9215686274509803E-2</v>
      </c>
      <c r="AH32" s="20">
        <v>3.9215686274509803E-2</v>
      </c>
      <c r="AI32" s="20">
        <v>3.9215686274509803E-2</v>
      </c>
      <c r="AJ32" s="20">
        <v>7.1895424836601302E-2</v>
      </c>
      <c r="AK32" s="20">
        <v>1.3071895424836602E-2</v>
      </c>
      <c r="AL32" s="20">
        <v>3.2679738562091505E-2</v>
      </c>
      <c r="AM32" s="20">
        <v>3.9215686274509803E-2</v>
      </c>
      <c r="AN32" s="20">
        <v>3.9215686274509803E-2</v>
      </c>
      <c r="AO32" s="20">
        <v>5.8823529411764705E-2</v>
      </c>
      <c r="AP32" s="20">
        <v>3.9215686274509803E-2</v>
      </c>
      <c r="AQ32" s="20">
        <v>5.8823529411764705E-2</v>
      </c>
      <c r="AR32" s="20">
        <v>3.2679738562091505E-2</v>
      </c>
      <c r="AS32" s="20">
        <v>3.2679738562091505E-2</v>
      </c>
      <c r="AT32" s="20">
        <v>3.2679738562091505E-2</v>
      </c>
      <c r="AU32" s="20">
        <v>3.9215686274509803E-2</v>
      </c>
    </row>
    <row r="33" spans="1:47" x14ac:dyDescent="0.45">
      <c r="A33" s="10">
        <v>1111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X33" t="s">
        <v>54</v>
      </c>
      <c r="Y33" t="s">
        <v>52</v>
      </c>
      <c r="AB33" s="24" t="s">
        <v>27</v>
      </c>
      <c r="AC33" s="20">
        <v>2.6143790849673203E-2</v>
      </c>
      <c r="AD33" s="20">
        <v>5.8823529411764705E-2</v>
      </c>
      <c r="AE33" s="20">
        <v>5.2287581699346407E-2</v>
      </c>
      <c r="AF33" s="20">
        <v>1</v>
      </c>
      <c r="AG33" s="20">
        <v>4.5751633986928102E-2</v>
      </c>
      <c r="AH33" s="20">
        <v>3.9215686274509803E-2</v>
      </c>
      <c r="AI33" s="20">
        <v>4.5751633986928102E-2</v>
      </c>
      <c r="AJ33" s="20">
        <v>3.2679738562091505E-2</v>
      </c>
      <c r="AK33" s="20">
        <v>5.2287581699346407E-2</v>
      </c>
      <c r="AL33" s="20">
        <v>5.2287581699346407E-2</v>
      </c>
      <c r="AM33" s="20">
        <v>4.5751633986928102E-2</v>
      </c>
      <c r="AN33" s="20">
        <v>1.9607843137254902E-2</v>
      </c>
      <c r="AO33" s="20">
        <v>4.5751633986928102E-2</v>
      </c>
      <c r="AP33" s="20">
        <v>1.9607843137254902E-2</v>
      </c>
      <c r="AQ33" s="20">
        <v>5.8823529411764705E-2</v>
      </c>
      <c r="AR33" s="20">
        <v>1.3071895424836602E-2</v>
      </c>
      <c r="AS33" s="20">
        <v>5.2287581699346407E-2</v>
      </c>
      <c r="AT33" s="20">
        <v>4.5751633986928102E-2</v>
      </c>
      <c r="AU33" s="20">
        <v>3.2679738562091505E-2</v>
      </c>
    </row>
    <row r="34" spans="1:47" x14ac:dyDescent="0.45">
      <c r="A34" s="10">
        <v>1112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 s="24" t="s">
        <v>28</v>
      </c>
      <c r="AC34" s="20">
        <v>1.9607843137254902E-2</v>
      </c>
      <c r="AD34" s="20">
        <v>5.8823529411764705E-2</v>
      </c>
      <c r="AE34" s="20">
        <v>3.9215686274509803E-2</v>
      </c>
      <c r="AF34" s="20">
        <v>4.5751633986928102E-2</v>
      </c>
      <c r="AG34" s="20">
        <v>1</v>
      </c>
      <c r="AH34" s="20">
        <v>7.8431372549019607E-2</v>
      </c>
      <c r="AI34" s="20">
        <v>4.5751633986928102E-2</v>
      </c>
      <c r="AJ34" s="20">
        <v>5.2287581699346407E-2</v>
      </c>
      <c r="AK34" s="20">
        <v>4.5751633986928102E-2</v>
      </c>
      <c r="AL34" s="20">
        <v>3.2679738562091505E-2</v>
      </c>
      <c r="AM34" s="20">
        <v>3.2679738562091505E-2</v>
      </c>
      <c r="AN34" s="20">
        <v>6.535947712418301E-2</v>
      </c>
      <c r="AO34" s="20">
        <v>3.2679738562091505E-2</v>
      </c>
      <c r="AP34" s="20">
        <v>3.9215686274509803E-2</v>
      </c>
      <c r="AQ34" s="20">
        <v>4.5751633986928102E-2</v>
      </c>
      <c r="AR34" s="20">
        <v>1.3071895424836602E-2</v>
      </c>
      <c r="AS34" s="20">
        <v>3.9215686274509803E-2</v>
      </c>
      <c r="AT34" s="20">
        <v>4.5751633986928102E-2</v>
      </c>
      <c r="AU34" s="20">
        <v>2.6143790849673203E-2</v>
      </c>
    </row>
    <row r="35" spans="1:47" x14ac:dyDescent="0.45">
      <c r="A35" s="10">
        <v>1115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AB35" s="24" t="s">
        <v>29</v>
      </c>
      <c r="AC35" s="20">
        <v>3.9215686274509803E-2</v>
      </c>
      <c r="AD35" s="20">
        <v>5.2287581699346407E-2</v>
      </c>
      <c r="AE35" s="20">
        <v>3.9215686274509803E-2</v>
      </c>
      <c r="AF35" s="20">
        <v>3.9215686274509803E-2</v>
      </c>
      <c r="AG35" s="20">
        <v>7.8431372549019607E-2</v>
      </c>
      <c r="AH35" s="20">
        <v>1</v>
      </c>
      <c r="AI35" s="20">
        <v>1.9607843137254902E-2</v>
      </c>
      <c r="AJ35" s="20">
        <v>4.5751633986928102E-2</v>
      </c>
      <c r="AK35" s="20">
        <v>3.2679738562091505E-2</v>
      </c>
      <c r="AL35" s="20">
        <v>3.2679738562091505E-2</v>
      </c>
      <c r="AM35" s="20">
        <v>3.9215686274509803E-2</v>
      </c>
      <c r="AN35" s="20">
        <v>5.8823529411764705E-2</v>
      </c>
      <c r="AO35" s="20">
        <v>5.8823529411764705E-2</v>
      </c>
      <c r="AP35" s="20">
        <v>2.6143790849673203E-2</v>
      </c>
      <c r="AQ35" s="20">
        <v>3.2679738562091505E-2</v>
      </c>
      <c r="AR35" s="20">
        <v>3.9215686274509803E-2</v>
      </c>
      <c r="AS35" s="20">
        <v>4.5751633986928102E-2</v>
      </c>
      <c r="AT35" s="20">
        <v>3.9215686274509803E-2</v>
      </c>
      <c r="AU35" s="20">
        <v>4.5751633986928102E-2</v>
      </c>
    </row>
    <row r="36" spans="1:47" x14ac:dyDescent="0.45">
      <c r="A36" s="10">
        <v>1120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AB36" s="24" t="s">
        <v>30</v>
      </c>
      <c r="AC36" s="20">
        <v>3.2679738562091505E-2</v>
      </c>
      <c r="AD36" s="20">
        <v>5.2287581699346407E-2</v>
      </c>
      <c r="AE36" s="20">
        <v>3.9215686274509803E-2</v>
      </c>
      <c r="AF36" s="20">
        <v>4.5751633986928102E-2</v>
      </c>
      <c r="AG36" s="20">
        <v>4.5751633986928102E-2</v>
      </c>
      <c r="AH36" s="20">
        <v>1.9607843137254902E-2</v>
      </c>
      <c r="AI36" s="20">
        <v>1</v>
      </c>
      <c r="AJ36" s="20">
        <v>1.9607843137254902E-2</v>
      </c>
      <c r="AK36" s="20">
        <v>2.6143790849673203E-2</v>
      </c>
      <c r="AL36" s="20">
        <v>3.2679738562091505E-2</v>
      </c>
      <c r="AM36" s="20">
        <v>1.9607843137254902E-2</v>
      </c>
      <c r="AN36" s="20">
        <v>3.2679738562091505E-2</v>
      </c>
      <c r="AO36" s="20">
        <v>3.9215686274509803E-2</v>
      </c>
      <c r="AP36" s="20">
        <v>5.2287581699346407E-2</v>
      </c>
      <c r="AQ36" s="20">
        <v>5.2287581699346407E-2</v>
      </c>
      <c r="AR36" s="20">
        <v>1.9607843137254902E-2</v>
      </c>
      <c r="AS36" s="20">
        <v>1.3071895424836602E-2</v>
      </c>
      <c r="AT36" s="20">
        <v>4.5751633986928102E-2</v>
      </c>
      <c r="AU36" s="20">
        <v>1.9607843137254902E-2</v>
      </c>
    </row>
    <row r="37" spans="1:47" x14ac:dyDescent="0.45">
      <c r="A37" s="10">
        <v>1127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AB37" s="24" t="s">
        <v>31</v>
      </c>
      <c r="AC37" s="20">
        <v>3.2679738562091505E-2</v>
      </c>
      <c r="AD37" s="20">
        <v>3.9215686274509803E-2</v>
      </c>
      <c r="AE37" s="20">
        <v>7.1895424836601302E-2</v>
      </c>
      <c r="AF37" s="20">
        <v>3.2679738562091505E-2</v>
      </c>
      <c r="AG37" s="20">
        <v>5.2287581699346407E-2</v>
      </c>
      <c r="AH37" s="20">
        <v>4.5751633986928102E-2</v>
      </c>
      <c r="AI37" s="20">
        <v>1.9607843137254902E-2</v>
      </c>
      <c r="AJ37" s="20">
        <v>1</v>
      </c>
      <c r="AK37" s="20">
        <v>3.9215686274509803E-2</v>
      </c>
      <c r="AL37" s="20">
        <v>5.8823529411764705E-2</v>
      </c>
      <c r="AM37" s="20">
        <v>3.9215686274509803E-2</v>
      </c>
      <c r="AN37" s="20">
        <v>4.5751633986928102E-2</v>
      </c>
      <c r="AO37" s="20">
        <v>4.5751633986928102E-2</v>
      </c>
      <c r="AP37" s="20">
        <v>5.8823529411764705E-2</v>
      </c>
      <c r="AQ37" s="20">
        <v>5.2287581699346407E-2</v>
      </c>
      <c r="AR37" s="20">
        <v>5.2287581699346407E-2</v>
      </c>
      <c r="AS37" s="20">
        <v>5.2287581699346407E-2</v>
      </c>
      <c r="AT37" s="20">
        <v>3.2679738562091505E-2</v>
      </c>
      <c r="AU37" s="20">
        <v>5.8823529411764705E-2</v>
      </c>
    </row>
    <row r="38" spans="1:47" x14ac:dyDescent="0.45">
      <c r="A38" s="10">
        <v>1132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AB38" s="24" t="s">
        <v>32</v>
      </c>
      <c r="AC38" s="20">
        <v>2.6143790849673203E-2</v>
      </c>
      <c r="AD38" s="20">
        <v>4.5751633986928102E-2</v>
      </c>
      <c r="AE38" s="20">
        <v>1.3071895424836602E-2</v>
      </c>
      <c r="AF38" s="20">
        <v>5.2287581699346407E-2</v>
      </c>
      <c r="AG38" s="20">
        <v>4.5751633986928102E-2</v>
      </c>
      <c r="AH38" s="20">
        <v>3.2679738562091505E-2</v>
      </c>
      <c r="AI38" s="20">
        <v>2.6143790849673203E-2</v>
      </c>
      <c r="AJ38" s="20">
        <v>3.9215686274509803E-2</v>
      </c>
      <c r="AK38" s="20">
        <v>1</v>
      </c>
      <c r="AL38" s="20">
        <v>4.5751633986928102E-2</v>
      </c>
      <c r="AM38" s="20">
        <v>2.6143790849673203E-2</v>
      </c>
      <c r="AN38" s="20">
        <v>3.2679738562091505E-2</v>
      </c>
      <c r="AO38" s="20">
        <v>1.9607843137254902E-2</v>
      </c>
      <c r="AP38" s="20">
        <v>3.9215686274509803E-2</v>
      </c>
      <c r="AQ38" s="20">
        <v>4.5751633986928102E-2</v>
      </c>
      <c r="AR38" s="20">
        <v>2.6143790849673203E-2</v>
      </c>
      <c r="AS38" s="20">
        <v>2.6143790849673203E-2</v>
      </c>
      <c r="AT38" s="20">
        <v>5.2287581699346407E-2</v>
      </c>
      <c r="AU38" s="20">
        <v>3.2679738562091505E-2</v>
      </c>
    </row>
    <row r="39" spans="1:47" x14ac:dyDescent="0.45">
      <c r="A39" s="10">
        <v>1139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 s="24" t="s">
        <v>33</v>
      </c>
      <c r="AC39" s="20">
        <v>1.3071895424836602E-2</v>
      </c>
      <c r="AD39" s="20">
        <v>5.2287581699346407E-2</v>
      </c>
      <c r="AE39" s="20">
        <v>3.2679738562091505E-2</v>
      </c>
      <c r="AF39" s="20">
        <v>5.2287581699346407E-2</v>
      </c>
      <c r="AG39" s="20">
        <v>3.2679738562091505E-2</v>
      </c>
      <c r="AH39" s="20">
        <v>3.2679738562091505E-2</v>
      </c>
      <c r="AI39" s="20">
        <v>3.2679738562091505E-2</v>
      </c>
      <c r="AJ39" s="20">
        <v>5.8823529411764705E-2</v>
      </c>
      <c r="AK39" s="20">
        <v>4.5751633986928102E-2</v>
      </c>
      <c r="AL39" s="20">
        <v>1</v>
      </c>
      <c r="AM39" s="20">
        <v>2.6143790849673203E-2</v>
      </c>
      <c r="AN39" s="20">
        <v>2.6143790849673203E-2</v>
      </c>
      <c r="AO39" s="20">
        <v>2.6143790849673203E-2</v>
      </c>
      <c r="AP39" s="20">
        <v>2.6143790849673203E-2</v>
      </c>
      <c r="AQ39" s="20">
        <v>5.2287581699346407E-2</v>
      </c>
      <c r="AR39" s="20">
        <v>2.6143790849673203E-2</v>
      </c>
      <c r="AS39" s="20">
        <v>5.2287581699346407E-2</v>
      </c>
      <c r="AT39" s="20">
        <v>3.2679738562091505E-2</v>
      </c>
      <c r="AU39" s="20">
        <v>3.9215686274509803E-2</v>
      </c>
    </row>
    <row r="40" spans="1:47" x14ac:dyDescent="0.45">
      <c r="A40" s="10">
        <v>1140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 s="24" t="s">
        <v>34</v>
      </c>
      <c r="AC40" s="20">
        <v>4.5751633986928102E-2</v>
      </c>
      <c r="AD40" s="20">
        <v>3.9215686274509803E-2</v>
      </c>
      <c r="AE40" s="20">
        <v>3.9215686274509803E-2</v>
      </c>
      <c r="AF40" s="20">
        <v>4.5751633986928102E-2</v>
      </c>
      <c r="AG40" s="20">
        <v>3.2679738562091505E-2</v>
      </c>
      <c r="AH40" s="20">
        <v>3.9215686274509803E-2</v>
      </c>
      <c r="AI40" s="20">
        <v>1.9607843137254902E-2</v>
      </c>
      <c r="AJ40" s="20">
        <v>3.9215686274509803E-2</v>
      </c>
      <c r="AK40" s="20">
        <v>2.6143790849673203E-2</v>
      </c>
      <c r="AL40" s="20">
        <v>2.6143790849673203E-2</v>
      </c>
      <c r="AM40" s="20">
        <v>1</v>
      </c>
      <c r="AN40" s="20">
        <v>4.5751633986928102E-2</v>
      </c>
      <c r="AO40" s="20">
        <v>7.8431372549019607E-2</v>
      </c>
      <c r="AP40" s="20">
        <v>3.2679738562091505E-2</v>
      </c>
      <c r="AQ40" s="20">
        <v>3.9215686274509803E-2</v>
      </c>
      <c r="AR40" s="20">
        <v>3.2679738562091505E-2</v>
      </c>
      <c r="AS40" s="20">
        <v>3.2679738562091505E-2</v>
      </c>
      <c r="AT40" s="20">
        <v>4.5751633986928102E-2</v>
      </c>
      <c r="AU40" s="20">
        <v>3.2679738562091505E-2</v>
      </c>
    </row>
    <row r="41" spans="1:47" x14ac:dyDescent="0.45">
      <c r="A41" s="10">
        <v>1144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AB41" s="24" t="s">
        <v>35</v>
      </c>
      <c r="AC41" s="20">
        <v>2.6143790849673203E-2</v>
      </c>
      <c r="AD41" s="20">
        <v>3.9215686274509803E-2</v>
      </c>
      <c r="AE41" s="20">
        <v>3.9215686274509803E-2</v>
      </c>
      <c r="AF41" s="20">
        <v>1.9607843137254902E-2</v>
      </c>
      <c r="AG41" s="20">
        <v>6.535947712418301E-2</v>
      </c>
      <c r="AH41" s="20">
        <v>5.8823529411764705E-2</v>
      </c>
      <c r="AI41" s="20">
        <v>3.2679738562091505E-2</v>
      </c>
      <c r="AJ41" s="20">
        <v>4.5751633986928102E-2</v>
      </c>
      <c r="AK41" s="20">
        <v>3.2679738562091505E-2</v>
      </c>
      <c r="AL41" s="20">
        <v>2.6143790849673203E-2</v>
      </c>
      <c r="AM41" s="20">
        <v>4.5751633986928102E-2</v>
      </c>
      <c r="AN41" s="20">
        <v>1</v>
      </c>
      <c r="AO41" s="20">
        <v>2.6143790849673203E-2</v>
      </c>
      <c r="AP41" s="20">
        <v>3.2679738562091505E-2</v>
      </c>
      <c r="AQ41" s="20">
        <v>3.9215686274509803E-2</v>
      </c>
      <c r="AR41" s="20">
        <v>3.9215686274509803E-2</v>
      </c>
      <c r="AS41" s="20">
        <v>3.9215686274509803E-2</v>
      </c>
      <c r="AT41" s="20">
        <v>3.2679738562091505E-2</v>
      </c>
      <c r="AU41" s="20">
        <v>1.9607843137254902E-2</v>
      </c>
    </row>
    <row r="42" spans="1:47" x14ac:dyDescent="0.45">
      <c r="A42" s="10">
        <v>1152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 s="24" t="s">
        <v>36</v>
      </c>
      <c r="AC42" s="20">
        <v>2.6143790849673203E-2</v>
      </c>
      <c r="AD42" s="20">
        <v>5.2287581699346407E-2</v>
      </c>
      <c r="AE42" s="20">
        <v>5.8823529411764705E-2</v>
      </c>
      <c r="AF42" s="20">
        <v>4.5751633986928102E-2</v>
      </c>
      <c r="AG42" s="20">
        <v>3.2679738562091505E-2</v>
      </c>
      <c r="AH42" s="20">
        <v>5.8823529411764705E-2</v>
      </c>
      <c r="AI42" s="20">
        <v>3.9215686274509803E-2</v>
      </c>
      <c r="AJ42" s="20">
        <v>4.5751633986928102E-2</v>
      </c>
      <c r="AK42" s="20">
        <v>1.9607843137254902E-2</v>
      </c>
      <c r="AL42" s="20">
        <v>2.6143790849673203E-2</v>
      </c>
      <c r="AM42" s="20">
        <v>7.8431372549019607E-2</v>
      </c>
      <c r="AN42" s="20">
        <v>2.6143790849673203E-2</v>
      </c>
      <c r="AO42" s="20">
        <v>1</v>
      </c>
      <c r="AP42" s="20">
        <v>1.9607843137254902E-2</v>
      </c>
      <c r="AQ42" s="20">
        <v>6.535947712418301E-2</v>
      </c>
      <c r="AR42" s="20">
        <v>1.3071895424836602E-2</v>
      </c>
      <c r="AS42" s="20">
        <v>3.2679738562091505E-2</v>
      </c>
      <c r="AT42" s="20">
        <v>3.2679738562091505E-2</v>
      </c>
      <c r="AU42" s="20">
        <v>5.2287581699346407E-2</v>
      </c>
    </row>
    <row r="43" spans="1:47" x14ac:dyDescent="0.45">
      <c r="A43" s="10">
        <v>1153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AB43" s="24" t="s">
        <v>37</v>
      </c>
      <c r="AC43" s="20">
        <v>3.9215686274509803E-2</v>
      </c>
      <c r="AD43" s="20">
        <v>5.2287581699346407E-2</v>
      </c>
      <c r="AE43" s="20">
        <v>3.9215686274509803E-2</v>
      </c>
      <c r="AF43" s="20">
        <v>1.9607843137254902E-2</v>
      </c>
      <c r="AG43" s="20">
        <v>3.9215686274509803E-2</v>
      </c>
      <c r="AH43" s="20">
        <v>2.6143790849673203E-2</v>
      </c>
      <c r="AI43" s="20">
        <v>5.2287581699346407E-2</v>
      </c>
      <c r="AJ43" s="20">
        <v>5.8823529411764705E-2</v>
      </c>
      <c r="AK43" s="20">
        <v>3.9215686274509803E-2</v>
      </c>
      <c r="AL43" s="20">
        <v>2.6143790849673203E-2</v>
      </c>
      <c r="AM43" s="20">
        <v>3.2679738562091505E-2</v>
      </c>
      <c r="AN43" s="20">
        <v>3.2679738562091505E-2</v>
      </c>
      <c r="AO43" s="20">
        <v>1.9607843137254902E-2</v>
      </c>
      <c r="AP43" s="20">
        <v>1</v>
      </c>
      <c r="AQ43" s="20">
        <v>3.9215686274509803E-2</v>
      </c>
      <c r="AR43" s="20">
        <v>3.9215686274509803E-2</v>
      </c>
      <c r="AS43" s="20">
        <v>3.9215686274509803E-2</v>
      </c>
      <c r="AT43" s="20">
        <v>2.6143790849673203E-2</v>
      </c>
      <c r="AU43" s="20">
        <v>2.6143790849673203E-2</v>
      </c>
    </row>
    <row r="44" spans="1:47" x14ac:dyDescent="0.45">
      <c r="A44" s="10">
        <v>1160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AB44" s="24" t="s">
        <v>38</v>
      </c>
      <c r="AC44" s="20">
        <v>4.5751633986928102E-2</v>
      </c>
      <c r="AD44" s="20">
        <v>6.535947712418301E-2</v>
      </c>
      <c r="AE44" s="20">
        <v>5.8823529411764705E-2</v>
      </c>
      <c r="AF44" s="20">
        <v>5.8823529411764705E-2</v>
      </c>
      <c r="AG44" s="20">
        <v>4.5751633986928102E-2</v>
      </c>
      <c r="AH44" s="20">
        <v>3.2679738562091505E-2</v>
      </c>
      <c r="AI44" s="20">
        <v>5.2287581699346407E-2</v>
      </c>
      <c r="AJ44" s="20">
        <v>5.2287581699346407E-2</v>
      </c>
      <c r="AK44" s="20">
        <v>4.5751633986928102E-2</v>
      </c>
      <c r="AL44" s="20">
        <v>5.2287581699346407E-2</v>
      </c>
      <c r="AM44" s="20">
        <v>3.9215686274509803E-2</v>
      </c>
      <c r="AN44" s="20">
        <v>3.9215686274509803E-2</v>
      </c>
      <c r="AO44" s="20">
        <v>6.535947712418301E-2</v>
      </c>
      <c r="AP44" s="20">
        <v>3.9215686274509803E-2</v>
      </c>
      <c r="AQ44" s="20">
        <v>1</v>
      </c>
      <c r="AR44" s="20">
        <v>3.9215686274509803E-2</v>
      </c>
      <c r="AS44" s="20">
        <v>3.9215686274509803E-2</v>
      </c>
      <c r="AT44" s="20">
        <v>5.8823529411764705E-2</v>
      </c>
      <c r="AU44" s="20">
        <v>3.2679738562091505E-2</v>
      </c>
    </row>
    <row r="45" spans="1:47" x14ac:dyDescent="0.45">
      <c r="A45" s="10">
        <v>1162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AB45" s="24" t="s">
        <v>39</v>
      </c>
      <c r="AC45" s="20">
        <v>5.8823529411764705E-2</v>
      </c>
      <c r="AD45" s="20">
        <v>4.5751633986928102E-2</v>
      </c>
      <c r="AE45" s="20">
        <v>3.2679738562091505E-2</v>
      </c>
      <c r="AF45" s="20">
        <v>1.3071895424836602E-2</v>
      </c>
      <c r="AG45" s="20">
        <v>1.3071895424836602E-2</v>
      </c>
      <c r="AH45" s="20">
        <v>3.9215686274509803E-2</v>
      </c>
      <c r="AI45" s="20">
        <v>1.9607843137254902E-2</v>
      </c>
      <c r="AJ45" s="20">
        <v>5.2287581699346407E-2</v>
      </c>
      <c r="AK45" s="20">
        <v>2.6143790849673203E-2</v>
      </c>
      <c r="AL45" s="20">
        <v>2.6143790849673203E-2</v>
      </c>
      <c r="AM45" s="20">
        <v>3.2679738562091505E-2</v>
      </c>
      <c r="AN45" s="20">
        <v>3.9215686274509803E-2</v>
      </c>
      <c r="AO45" s="20">
        <v>1.3071895424836602E-2</v>
      </c>
      <c r="AP45" s="20">
        <v>3.9215686274509803E-2</v>
      </c>
      <c r="AQ45" s="20">
        <v>3.9215686274509803E-2</v>
      </c>
      <c r="AR45" s="20">
        <v>1</v>
      </c>
      <c r="AS45" s="20">
        <v>3.2679738562091505E-2</v>
      </c>
      <c r="AT45" s="20">
        <v>5.8823529411764705E-2</v>
      </c>
      <c r="AU45" s="20">
        <v>4.5751633986928102E-2</v>
      </c>
    </row>
    <row r="46" spans="1:47" x14ac:dyDescent="0.45">
      <c r="A46" s="10">
        <v>1169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 s="24" t="s">
        <v>40</v>
      </c>
      <c r="AC46" s="20">
        <v>3.2679738562091505E-2</v>
      </c>
      <c r="AD46" s="20">
        <v>3.2679738562091505E-2</v>
      </c>
      <c r="AE46" s="20">
        <v>3.2679738562091505E-2</v>
      </c>
      <c r="AF46" s="20">
        <v>5.2287581699346407E-2</v>
      </c>
      <c r="AG46" s="20">
        <v>3.9215686274509803E-2</v>
      </c>
      <c r="AH46" s="20">
        <v>4.5751633986928102E-2</v>
      </c>
      <c r="AI46" s="20">
        <v>1.3071895424836602E-2</v>
      </c>
      <c r="AJ46" s="20">
        <v>5.2287581699346407E-2</v>
      </c>
      <c r="AK46" s="20">
        <v>2.6143790849673203E-2</v>
      </c>
      <c r="AL46" s="20">
        <v>5.2287581699346407E-2</v>
      </c>
      <c r="AM46" s="20">
        <v>3.2679738562091505E-2</v>
      </c>
      <c r="AN46" s="20">
        <v>3.9215686274509803E-2</v>
      </c>
      <c r="AO46" s="20">
        <v>3.2679738562091505E-2</v>
      </c>
      <c r="AP46" s="20">
        <v>3.9215686274509803E-2</v>
      </c>
      <c r="AQ46" s="20">
        <v>3.9215686274509803E-2</v>
      </c>
      <c r="AR46" s="20">
        <v>3.2679738562091505E-2</v>
      </c>
      <c r="AS46" s="20">
        <v>1</v>
      </c>
      <c r="AT46" s="20">
        <v>1.3071895424836602E-2</v>
      </c>
      <c r="AU46" s="20">
        <v>3.9215686274509803E-2</v>
      </c>
    </row>
    <row r="47" spans="1:47" x14ac:dyDescent="0.45">
      <c r="A47" s="10">
        <v>1170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 s="24" t="s">
        <v>41</v>
      </c>
      <c r="AC47" s="20">
        <v>3.9215686274509803E-2</v>
      </c>
      <c r="AD47" s="20">
        <v>5.2287581699346407E-2</v>
      </c>
      <c r="AE47" s="20">
        <v>3.2679738562091505E-2</v>
      </c>
      <c r="AF47" s="20">
        <v>4.5751633986928102E-2</v>
      </c>
      <c r="AG47" s="20">
        <v>4.5751633986928102E-2</v>
      </c>
      <c r="AH47" s="20">
        <v>3.9215686274509803E-2</v>
      </c>
      <c r="AI47" s="20">
        <v>4.5751633986928102E-2</v>
      </c>
      <c r="AJ47" s="20">
        <v>3.2679738562091505E-2</v>
      </c>
      <c r="AK47" s="20">
        <v>5.2287581699346407E-2</v>
      </c>
      <c r="AL47" s="20">
        <v>3.2679738562091505E-2</v>
      </c>
      <c r="AM47" s="20">
        <v>4.5751633986928102E-2</v>
      </c>
      <c r="AN47" s="20">
        <v>3.2679738562091505E-2</v>
      </c>
      <c r="AO47" s="20">
        <v>3.2679738562091505E-2</v>
      </c>
      <c r="AP47" s="20">
        <v>2.6143790849673203E-2</v>
      </c>
      <c r="AQ47" s="20">
        <v>5.8823529411764705E-2</v>
      </c>
      <c r="AR47" s="20">
        <v>5.8823529411764705E-2</v>
      </c>
      <c r="AS47" s="20">
        <v>1.3071895424836602E-2</v>
      </c>
      <c r="AT47" s="20">
        <v>1</v>
      </c>
      <c r="AU47" s="20">
        <v>3.2679738562091505E-2</v>
      </c>
    </row>
    <row r="48" spans="1:47" ht="14.65" thickBot="1" x14ac:dyDescent="0.5">
      <c r="A48" s="10">
        <v>1172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AB48" s="25" t="s">
        <v>45</v>
      </c>
      <c r="AC48" s="20">
        <v>5.2287581699346407E-2</v>
      </c>
      <c r="AD48" s="20">
        <v>4.5751633986928102E-2</v>
      </c>
      <c r="AE48" s="20">
        <v>3.9215686274509803E-2</v>
      </c>
      <c r="AF48" s="20">
        <v>3.2679738562091505E-2</v>
      </c>
      <c r="AG48" s="20">
        <v>2.6143790849673203E-2</v>
      </c>
      <c r="AH48" s="20">
        <v>4.5751633986928102E-2</v>
      </c>
      <c r="AI48" s="20">
        <v>1.9607843137254902E-2</v>
      </c>
      <c r="AJ48" s="20">
        <v>5.8823529411764705E-2</v>
      </c>
      <c r="AK48" s="20">
        <v>3.2679738562091505E-2</v>
      </c>
      <c r="AL48" s="20">
        <v>3.9215686274509803E-2</v>
      </c>
      <c r="AM48" s="20">
        <v>3.2679738562091505E-2</v>
      </c>
      <c r="AN48" s="20">
        <v>1.9607843137254902E-2</v>
      </c>
      <c r="AO48" s="20">
        <v>5.2287581699346407E-2</v>
      </c>
      <c r="AP48" s="20">
        <v>2.6143790849673203E-2</v>
      </c>
      <c r="AQ48" s="20">
        <v>3.2679738562091505E-2</v>
      </c>
      <c r="AR48" s="20">
        <v>4.5751633986928102E-2</v>
      </c>
      <c r="AS48" s="20">
        <v>3.9215686274509803E-2</v>
      </c>
      <c r="AT48" s="20">
        <v>3.2679738562091505E-2</v>
      </c>
      <c r="AU48" s="20">
        <v>1</v>
      </c>
    </row>
    <row r="49" spans="1:20" x14ac:dyDescent="0.45">
      <c r="A49" s="10">
        <v>1176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</row>
    <row r="50" spans="1:20" x14ac:dyDescent="0.45">
      <c r="A50" s="10">
        <v>1185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45">
      <c r="A51" s="10">
        <v>1186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</row>
    <row r="52" spans="1:20" x14ac:dyDescent="0.45">
      <c r="A52" s="10">
        <v>1190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45">
      <c r="A53" s="10">
        <v>1194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45">
      <c r="A54" s="10">
        <v>1196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45">
      <c r="A55" s="10">
        <v>1198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</row>
    <row r="56" spans="1:20" x14ac:dyDescent="0.45">
      <c r="A56" s="10">
        <v>1203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x14ac:dyDescent="0.45">
      <c r="A57" s="10">
        <v>1205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</row>
    <row r="58" spans="1:20" x14ac:dyDescent="0.45">
      <c r="A58" s="10">
        <v>1207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</row>
    <row r="59" spans="1:20" x14ac:dyDescent="0.45">
      <c r="A59" s="10">
        <v>1211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</row>
    <row r="60" spans="1:20" x14ac:dyDescent="0.45">
      <c r="A60" s="10">
        <v>1214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45">
      <c r="A61" s="10">
        <v>1215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 x14ac:dyDescent="0.45">
      <c r="A62" s="10">
        <v>1217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</row>
    <row r="63" spans="1:20" x14ac:dyDescent="0.45">
      <c r="A63" s="10">
        <v>1219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45">
      <c r="A64" s="10">
        <v>1220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</row>
    <row r="65" spans="1:20" x14ac:dyDescent="0.45">
      <c r="A65" s="10">
        <v>1222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 x14ac:dyDescent="0.45">
      <c r="A66" s="10">
        <v>1225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 x14ac:dyDescent="0.45">
      <c r="A67" s="10">
        <v>1226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</row>
    <row r="68" spans="1:20" x14ac:dyDescent="0.45">
      <c r="A68" s="10">
        <v>1230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45">
      <c r="A69" s="10">
        <v>1231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</row>
    <row r="70" spans="1:20" x14ac:dyDescent="0.45">
      <c r="A70" s="10">
        <v>1233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</row>
    <row r="71" spans="1:20" x14ac:dyDescent="0.45">
      <c r="A71" s="10">
        <v>1235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45">
      <c r="A72" s="10">
        <v>1236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 x14ac:dyDescent="0.45">
      <c r="A73" s="10">
        <v>1242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</row>
    <row r="74" spans="1:20" x14ac:dyDescent="0.45">
      <c r="A74" s="10">
        <v>1243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</row>
    <row r="75" spans="1:20" x14ac:dyDescent="0.45">
      <c r="A75" s="10">
        <v>1250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45">
      <c r="A76" s="10">
        <v>1252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45">
      <c r="A77" s="10">
        <v>1254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</row>
    <row r="78" spans="1:20" x14ac:dyDescent="0.45">
      <c r="A78" s="10">
        <v>1264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45">
      <c r="A79" s="10">
        <v>1266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</row>
    <row r="80" spans="1:20" x14ac:dyDescent="0.45">
      <c r="A80" s="10">
        <v>1267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45">
      <c r="A81" s="10">
        <v>1268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</row>
    <row r="82" spans="1:20" x14ac:dyDescent="0.45">
      <c r="A82" s="10">
        <v>1271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</row>
    <row r="83" spans="1:20" x14ac:dyDescent="0.45">
      <c r="A83" s="10">
        <v>1279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45">
      <c r="A84" s="10">
        <v>1280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45">
      <c r="A85" s="10">
        <v>1282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45">
      <c r="A86" s="10">
        <v>1283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</row>
    <row r="87" spans="1:20" x14ac:dyDescent="0.45">
      <c r="A87" s="10">
        <v>1285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 x14ac:dyDescent="0.45">
      <c r="A88" s="10">
        <v>1287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</row>
    <row r="89" spans="1:20" x14ac:dyDescent="0.45">
      <c r="A89" s="10">
        <v>1290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45">
      <c r="A90" s="10">
        <v>1292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45">
      <c r="A91" s="10">
        <v>1293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 x14ac:dyDescent="0.45">
      <c r="A92" s="10">
        <v>1297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45">
      <c r="A93" s="10">
        <v>1301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45">
      <c r="A94" s="10">
        <v>1302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45">
      <c r="A95" s="10">
        <v>1304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 x14ac:dyDescent="0.45">
      <c r="A96" s="10">
        <v>1310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45">
      <c r="A97" s="10">
        <v>1311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45">
      <c r="A98" s="10">
        <v>1312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45">
      <c r="A99" s="10">
        <v>1313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 x14ac:dyDescent="0.45">
      <c r="A100" s="10">
        <v>1320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1</v>
      </c>
    </row>
    <row r="101" spans="1:20" x14ac:dyDescent="0.45">
      <c r="A101" s="10">
        <v>1331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45">
      <c r="A102" s="10">
        <v>1332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45">
      <c r="A103" s="10">
        <v>1333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45">
      <c r="A104" s="10">
        <v>1334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45">
      <c r="A105" s="10">
        <v>1336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</row>
    <row r="106" spans="1:20" x14ac:dyDescent="0.45">
      <c r="A106" s="10">
        <v>1339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</row>
    <row r="107" spans="1:20" x14ac:dyDescent="0.45">
      <c r="A107" s="10">
        <v>1343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</row>
    <row r="108" spans="1:20" x14ac:dyDescent="0.45">
      <c r="A108" s="10">
        <v>1348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</row>
    <row r="109" spans="1:20" x14ac:dyDescent="0.45">
      <c r="A109" s="10">
        <v>1350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45">
      <c r="A110" s="10">
        <v>1352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</row>
    <row r="111" spans="1:20" x14ac:dyDescent="0.45">
      <c r="A111" s="10">
        <v>1355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45">
      <c r="A112" s="10">
        <v>1356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45">
      <c r="A113" s="10">
        <v>1358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45">
      <c r="A114" s="10">
        <v>1360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1</v>
      </c>
    </row>
    <row r="115" spans="1:20" x14ac:dyDescent="0.45">
      <c r="A115" s="10">
        <v>1367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45">
      <c r="A116" s="10">
        <v>1369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45">
      <c r="A117" s="10">
        <v>1370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</row>
    <row r="118" spans="1:20" x14ac:dyDescent="0.45">
      <c r="A118" s="10">
        <v>1378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45">
      <c r="A119" s="10">
        <v>1380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45">
      <c r="A120" s="10">
        <v>1381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45">
      <c r="A121" s="10">
        <v>1383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</row>
    <row r="122" spans="1:20" x14ac:dyDescent="0.45">
      <c r="A122" s="10">
        <v>1384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45">
      <c r="A123" s="10">
        <v>1385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45">
      <c r="A124" s="10">
        <v>1386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0</v>
      </c>
    </row>
    <row r="125" spans="1:20" x14ac:dyDescent="0.45">
      <c r="A125" s="10">
        <v>1391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</row>
    <row r="126" spans="1:20" x14ac:dyDescent="0.45">
      <c r="A126" s="10">
        <v>1394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45">
      <c r="A127" s="10">
        <v>1398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</row>
    <row r="128" spans="1:20" x14ac:dyDescent="0.45">
      <c r="A128" s="10">
        <v>1399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</row>
    <row r="129" spans="1:20" x14ac:dyDescent="0.45">
      <c r="A129" s="10">
        <v>1402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45">
      <c r="A130" s="10">
        <v>1407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45">
      <c r="A131" s="10">
        <v>1409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</row>
    <row r="132" spans="1:20" x14ac:dyDescent="0.45">
      <c r="A132" s="10">
        <v>1412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 x14ac:dyDescent="0.45">
      <c r="A133" s="10">
        <v>1415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45">
      <c r="A134" s="10">
        <v>1416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0</v>
      </c>
    </row>
    <row r="135" spans="1:20" x14ac:dyDescent="0.45">
      <c r="A135" s="10">
        <v>1422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45">
      <c r="A136" s="10">
        <v>1424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</row>
    <row r="137" spans="1:20" x14ac:dyDescent="0.45">
      <c r="A137" s="10">
        <v>1431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 spans="1:20" x14ac:dyDescent="0.45">
      <c r="A138" s="10">
        <v>1436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45">
      <c r="A139" s="10">
        <v>1437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</row>
    <row r="140" spans="1:20" x14ac:dyDescent="0.45">
      <c r="A140" s="10">
        <v>1442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</row>
    <row r="141" spans="1:20" x14ac:dyDescent="0.45">
      <c r="A141" s="10">
        <v>1447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45">
      <c r="A142" s="10">
        <v>1448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45">
      <c r="A143" s="10">
        <v>1451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45">
      <c r="A144" s="10">
        <v>1454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</row>
    <row r="145" spans="1:20" x14ac:dyDescent="0.45">
      <c r="A145" s="10">
        <v>1457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45">
      <c r="A146" s="10">
        <v>1458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</row>
    <row r="147" spans="1:20" x14ac:dyDescent="0.45">
      <c r="A147" s="10">
        <v>1461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45">
      <c r="A148" s="10">
        <v>1463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</row>
    <row r="149" spans="1:20" x14ac:dyDescent="0.45">
      <c r="A149" s="10">
        <v>1470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</row>
    <row r="150" spans="1:20" x14ac:dyDescent="0.45">
      <c r="A150" s="10">
        <v>1471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</row>
    <row r="151" spans="1:20" x14ac:dyDescent="0.45">
      <c r="A151" s="10">
        <v>1483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</row>
    <row r="152" spans="1:20" x14ac:dyDescent="0.45">
      <c r="A152" s="10">
        <v>1485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</row>
    <row r="153" spans="1:20" x14ac:dyDescent="0.45">
      <c r="A153" s="10">
        <v>1493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45">
      <c r="A154" s="10">
        <v>1497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</row>
  </sheetData>
  <conditionalFormatting sqref="AC5:AU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30:AU4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9BAE-36D0-48D4-8E17-7AED9FDA6A88}">
  <dimension ref="B3:O34"/>
  <sheetViews>
    <sheetView tabSelected="1" workbookViewId="0">
      <selection activeCell="O23" sqref="O23"/>
    </sheetView>
  </sheetViews>
  <sheetFormatPr defaultRowHeight="14.25" x14ac:dyDescent="0.45"/>
  <sheetData>
    <row r="3" spans="2:15" x14ac:dyDescent="0.45">
      <c r="B3" s="35" t="s">
        <v>58</v>
      </c>
      <c r="C3" s="36"/>
      <c r="D3" s="37">
        <v>1</v>
      </c>
      <c r="E3" s="37">
        <v>2</v>
      </c>
      <c r="F3" s="37">
        <v>3</v>
      </c>
      <c r="G3" s="37">
        <v>4</v>
      </c>
      <c r="H3" s="37">
        <v>5</v>
      </c>
      <c r="I3" s="38">
        <v>6</v>
      </c>
    </row>
    <row r="4" spans="2:15" x14ac:dyDescent="0.45">
      <c r="B4" s="39"/>
      <c r="C4" s="40"/>
      <c r="D4" s="40" t="s">
        <v>26</v>
      </c>
      <c r="E4" s="40" t="s">
        <v>69</v>
      </c>
      <c r="F4" s="40" t="s">
        <v>27</v>
      </c>
      <c r="G4" s="40" t="s">
        <v>28</v>
      </c>
      <c r="H4" s="40" t="s">
        <v>29</v>
      </c>
      <c r="I4" s="41" t="s">
        <v>45</v>
      </c>
      <c r="L4" s="42"/>
      <c r="M4" s="43">
        <v>1</v>
      </c>
      <c r="N4" s="43">
        <v>2</v>
      </c>
      <c r="O4" s="44">
        <v>3</v>
      </c>
    </row>
    <row r="5" spans="2:15" x14ac:dyDescent="0.45">
      <c r="B5" s="45">
        <v>1</v>
      </c>
      <c r="C5" s="46" t="s">
        <v>26</v>
      </c>
      <c r="D5" s="47">
        <v>1</v>
      </c>
      <c r="E5" s="47">
        <v>1.86</v>
      </c>
      <c r="F5" s="47">
        <v>2.13</v>
      </c>
      <c r="G5" s="47">
        <v>1.29</v>
      </c>
      <c r="H5" s="47">
        <v>1.43</v>
      </c>
      <c r="I5" s="48">
        <v>1.54</v>
      </c>
      <c r="L5" s="49" t="s">
        <v>59</v>
      </c>
      <c r="M5" s="50">
        <v>4</v>
      </c>
      <c r="N5" s="50">
        <v>3</v>
      </c>
      <c r="O5" s="51">
        <v>6</v>
      </c>
    </row>
    <row r="6" spans="2:15" x14ac:dyDescent="0.45">
      <c r="B6" s="45">
        <v>2</v>
      </c>
      <c r="C6" s="46" t="s">
        <v>69</v>
      </c>
      <c r="D6" s="47">
        <v>1.86</v>
      </c>
      <c r="E6" s="47">
        <v>1</v>
      </c>
      <c r="F6" s="47">
        <v>0.98</v>
      </c>
      <c r="G6" s="47">
        <v>0.59</v>
      </c>
      <c r="H6" s="47">
        <v>1.31</v>
      </c>
      <c r="I6" s="48">
        <v>1.88</v>
      </c>
      <c r="L6" s="52" t="s">
        <v>60</v>
      </c>
      <c r="M6" s="53">
        <v>5</v>
      </c>
      <c r="N6" s="53">
        <v>1</v>
      </c>
      <c r="O6" s="54">
        <v>2</v>
      </c>
    </row>
    <row r="7" spans="2:15" x14ac:dyDescent="0.45">
      <c r="B7" s="45">
        <v>3</v>
      </c>
      <c r="C7" s="46" t="s">
        <v>27</v>
      </c>
      <c r="D7" s="47">
        <v>2.13</v>
      </c>
      <c r="E7" s="47">
        <v>0.98</v>
      </c>
      <c r="F7" s="47">
        <v>1</v>
      </c>
      <c r="G7" s="47">
        <v>1.38</v>
      </c>
      <c r="H7" s="47">
        <v>1.31</v>
      </c>
      <c r="I7" s="48">
        <v>1.18</v>
      </c>
    </row>
    <row r="8" spans="2:15" x14ac:dyDescent="0.45">
      <c r="B8" s="45">
        <v>4</v>
      </c>
      <c r="C8" s="46" t="s">
        <v>28</v>
      </c>
      <c r="D8" s="47">
        <v>1.29</v>
      </c>
      <c r="E8" s="47">
        <v>0.59</v>
      </c>
      <c r="F8" s="47">
        <v>1.38</v>
      </c>
      <c r="G8" s="47">
        <v>1</v>
      </c>
      <c r="H8" s="47">
        <v>2.12</v>
      </c>
      <c r="I8" s="48">
        <v>0.76</v>
      </c>
    </row>
    <row r="9" spans="2:15" x14ac:dyDescent="0.45">
      <c r="B9" s="45">
        <v>5</v>
      </c>
      <c r="C9" s="46" t="s">
        <v>29</v>
      </c>
      <c r="D9" s="47">
        <v>1.43</v>
      </c>
      <c r="E9" s="47">
        <v>1.31</v>
      </c>
      <c r="F9" s="47">
        <v>1.31</v>
      </c>
      <c r="G9" s="47">
        <v>2.12</v>
      </c>
      <c r="H9" s="47">
        <v>1</v>
      </c>
      <c r="I9" s="48">
        <v>0.76</v>
      </c>
    </row>
    <row r="10" spans="2:15" x14ac:dyDescent="0.45">
      <c r="B10" s="55">
        <v>6</v>
      </c>
      <c r="C10" s="56" t="s">
        <v>45</v>
      </c>
      <c r="D10" s="57">
        <v>1.54</v>
      </c>
      <c r="E10" s="57">
        <v>1.88</v>
      </c>
      <c r="F10" s="57">
        <v>1.18</v>
      </c>
      <c r="G10" s="57">
        <v>0.76</v>
      </c>
      <c r="H10" s="57">
        <v>1.47</v>
      </c>
      <c r="I10" s="58">
        <v>1</v>
      </c>
    </row>
    <row r="12" spans="2:15" x14ac:dyDescent="0.45">
      <c r="L12" s="61"/>
      <c r="M12" s="41" t="s">
        <v>61</v>
      </c>
      <c r="N12" s="62"/>
    </row>
    <row r="13" spans="2:15" x14ac:dyDescent="0.45">
      <c r="L13" s="66" t="s">
        <v>62</v>
      </c>
      <c r="M13" s="67">
        <f>HLOOKUP(M5,D3:I10,N5+2,FALSE)+HLOOKUP(M5,D3:I10,M6+2,FALSE)</f>
        <v>3.5</v>
      </c>
      <c r="N13" s="68"/>
    </row>
    <row r="14" spans="2:15" x14ac:dyDescent="0.45">
      <c r="L14" s="66" t="s">
        <v>63</v>
      </c>
      <c r="M14" s="48">
        <f>HLOOKUP(N5,D3:I10,M5+2,FALSE)+HLOOKUP(N5,D3:I10,N6+2,FALSE)+HLOOKUP(N5,D3:I10,O5+2,FALSE)</f>
        <v>4.6899999999999995</v>
      </c>
      <c r="N14" s="68"/>
    </row>
    <row r="15" spans="2:15" x14ac:dyDescent="0.45">
      <c r="L15" s="66" t="s">
        <v>64</v>
      </c>
      <c r="M15" s="71">
        <f>HLOOKUP(O5,D3:I10,N5+2,FALSE)+ HLOOKUP(O5,D3:I10,O6+2,FALSE)</f>
        <v>3.0599999999999996</v>
      </c>
      <c r="N15" s="68"/>
    </row>
    <row r="16" spans="2:15" x14ac:dyDescent="0.45">
      <c r="L16" s="66" t="s">
        <v>65</v>
      </c>
      <c r="M16" s="71">
        <f>HLOOKUP(M6,D3:I10,M5+2,FALSE)+HLOOKUP(M6,D3:I10,N6+2,FALSE)</f>
        <v>3.55</v>
      </c>
      <c r="N16" s="68"/>
    </row>
    <row r="17" spans="3:14" x14ac:dyDescent="0.45">
      <c r="L17" s="66" t="s">
        <v>66</v>
      </c>
      <c r="M17" s="71">
        <f>HLOOKUP(N6,D3:I10,M6+2,FALSE)+HLOOKUP(N6,D3:I10,N5+2,FALSE)+HLOOKUP(N6,D3:I10,O6+2,FALSE)</f>
        <v>5.42</v>
      </c>
      <c r="N17" s="68"/>
    </row>
    <row r="18" spans="3:14" x14ac:dyDescent="0.45">
      <c r="L18" s="66" t="s">
        <v>67</v>
      </c>
      <c r="M18" s="71">
        <f>HLOOKUP(O6,D3:I10,N6+2,FALSE)+HLOOKUP(O6,D3:I10,O5+2,FALSE)</f>
        <v>3.74</v>
      </c>
      <c r="N18" s="68"/>
    </row>
    <row r="19" spans="3:14" x14ac:dyDescent="0.45">
      <c r="L19" s="75" t="s">
        <v>68</v>
      </c>
      <c r="M19" s="76">
        <f>SUM(M13:M18)</f>
        <v>23.96</v>
      </c>
      <c r="N19" s="77"/>
    </row>
    <row r="27" spans="3:14" ht="14.65" thickBot="1" x14ac:dyDescent="0.5">
      <c r="C27" s="59"/>
      <c r="D27" s="46" t="s">
        <v>28</v>
      </c>
      <c r="E27" s="40" t="s">
        <v>27</v>
      </c>
      <c r="F27" s="41" t="s">
        <v>45</v>
      </c>
      <c r="G27" s="60"/>
    </row>
    <row r="28" spans="3:14" x14ac:dyDescent="0.45">
      <c r="C28" s="63"/>
      <c r="D28" s="64" t="s">
        <v>62</v>
      </c>
      <c r="E28" s="64" t="s">
        <v>63</v>
      </c>
      <c r="F28" s="64" t="s">
        <v>64</v>
      </c>
      <c r="G28" s="65"/>
    </row>
    <row r="29" spans="3:14" ht="14.65" thickBot="1" x14ac:dyDescent="0.5">
      <c r="C29" s="63"/>
      <c r="D29" s="69"/>
      <c r="E29" s="69"/>
      <c r="F29" s="69"/>
      <c r="G29" s="65"/>
    </row>
    <row r="30" spans="3:14" ht="17.25" x14ac:dyDescent="0.45">
      <c r="C30" s="63"/>
      <c r="D30" s="70"/>
      <c r="E30" s="70"/>
      <c r="F30" s="70"/>
      <c r="G30" s="65"/>
    </row>
    <row r="31" spans="3:14" ht="17.649999999999999" thickBot="1" x14ac:dyDescent="0.5">
      <c r="C31" s="63"/>
      <c r="D31" s="72"/>
      <c r="E31" s="72"/>
      <c r="F31" s="72"/>
      <c r="G31" s="65"/>
    </row>
    <row r="32" spans="3:14" x14ac:dyDescent="0.45">
      <c r="C32" s="63"/>
      <c r="D32" s="64" t="s">
        <v>65</v>
      </c>
      <c r="E32" s="64" t="s">
        <v>66</v>
      </c>
      <c r="F32" s="64" t="s">
        <v>67</v>
      </c>
      <c r="G32" s="65"/>
    </row>
    <row r="33" spans="3:7" ht="14.65" thickBot="1" x14ac:dyDescent="0.5">
      <c r="C33" s="63"/>
      <c r="D33" s="69"/>
      <c r="E33" s="69"/>
      <c r="F33" s="69"/>
      <c r="G33" s="65"/>
    </row>
    <row r="34" spans="3:7" x14ac:dyDescent="0.45">
      <c r="C34" s="73"/>
      <c r="D34" s="40" t="s">
        <v>29</v>
      </c>
      <c r="E34" s="40" t="s">
        <v>26</v>
      </c>
      <c r="F34" s="40" t="s">
        <v>69</v>
      </c>
      <c r="G34" s="74"/>
    </row>
  </sheetData>
  <mergeCells count="7">
    <mergeCell ref="B3:C3"/>
    <mergeCell ref="D28:D29"/>
    <mergeCell ref="E28:E29"/>
    <mergeCell ref="F28:F29"/>
    <mergeCell ref="D32:D33"/>
    <mergeCell ref="E32:E33"/>
    <mergeCell ref="F32:F3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4249-515C-4E7F-8B05-1571B2AD61F4}">
  <dimension ref="A1:BA501"/>
  <sheetViews>
    <sheetView topLeftCell="AE51" zoomScale="81" workbookViewId="0">
      <selection activeCell="AH55" sqref="AH55:BA74"/>
    </sheetView>
  </sheetViews>
  <sheetFormatPr defaultRowHeight="14.25" x14ac:dyDescent="0.45"/>
  <cols>
    <col min="1" max="1" width="7.796875" bestFit="1" customWidth="1"/>
    <col min="2" max="2" width="11.06640625" bestFit="1" customWidth="1"/>
    <col min="3" max="3" width="9.6640625" bestFit="1" customWidth="1"/>
    <col min="4" max="4" width="7.06640625" bestFit="1" customWidth="1"/>
    <col min="5" max="5" width="12.53125" bestFit="1" customWidth="1"/>
    <col min="9" max="9" width="16" bestFit="1" customWidth="1"/>
    <col min="10" max="10" width="14.73046875" bestFit="1" customWidth="1"/>
    <col min="11" max="11" width="7.46484375" bestFit="1" customWidth="1"/>
    <col min="12" max="12" width="5.3984375" bestFit="1" customWidth="1"/>
    <col min="13" max="13" width="5.6640625" bestFit="1" customWidth="1"/>
    <col min="14" max="14" width="6.06640625" bestFit="1" customWidth="1"/>
    <col min="15" max="15" width="6.796875" bestFit="1" customWidth="1"/>
    <col min="16" max="16" width="7.265625" bestFit="1" customWidth="1"/>
    <col min="17" max="17" width="6.1328125" bestFit="1" customWidth="1"/>
    <col min="18" max="18" width="4.33203125" bestFit="1" customWidth="1"/>
    <col min="19" max="19" width="4.796875" bestFit="1" customWidth="1"/>
    <col min="20" max="20" width="4.06640625" bestFit="1" customWidth="1"/>
    <col min="21" max="21" width="6.33203125" bestFit="1" customWidth="1"/>
    <col min="22" max="22" width="7.33203125" bestFit="1" customWidth="1"/>
    <col min="23" max="23" width="5.1328125" bestFit="1" customWidth="1"/>
    <col min="24" max="24" width="7.796875" bestFit="1" customWidth="1"/>
    <col min="25" max="25" width="5.265625" bestFit="1" customWidth="1"/>
    <col min="26" max="26" width="3.53125" bestFit="1" customWidth="1"/>
    <col min="27" max="27" width="8.53125" bestFit="1" customWidth="1"/>
    <col min="28" max="28" width="5.86328125" bestFit="1" customWidth="1"/>
    <col min="29" max="30" width="9.863281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45">
      <c r="A2">
        <v>1000</v>
      </c>
      <c r="B2" t="s">
        <v>5</v>
      </c>
      <c r="C2">
        <v>5</v>
      </c>
      <c r="D2">
        <v>8.3000000000000007</v>
      </c>
      <c r="E2">
        <v>52299</v>
      </c>
    </row>
    <row r="3" spans="1:12" x14ac:dyDescent="0.45">
      <c r="A3">
        <v>1000</v>
      </c>
      <c r="B3" t="s">
        <v>6</v>
      </c>
      <c r="C3">
        <v>4</v>
      </c>
      <c r="D3">
        <v>6.06</v>
      </c>
      <c r="E3">
        <v>11752</v>
      </c>
      <c r="J3" s="1"/>
      <c r="K3" s="2"/>
      <c r="L3" s="3"/>
    </row>
    <row r="4" spans="1:12" x14ac:dyDescent="0.45">
      <c r="A4">
        <v>1000</v>
      </c>
      <c r="B4" t="s">
        <v>7</v>
      </c>
      <c r="C4">
        <v>4</v>
      </c>
      <c r="D4">
        <v>2.66</v>
      </c>
      <c r="E4">
        <v>16415</v>
      </c>
      <c r="J4" s="4"/>
      <c r="K4" s="5"/>
      <c r="L4" s="6"/>
    </row>
    <row r="5" spans="1:12" x14ac:dyDescent="0.45">
      <c r="A5">
        <v>1000</v>
      </c>
      <c r="B5" t="s">
        <v>8</v>
      </c>
      <c r="C5">
        <v>4</v>
      </c>
      <c r="D5">
        <v>8.1</v>
      </c>
      <c r="E5">
        <v>22889</v>
      </c>
      <c r="J5" s="4"/>
      <c r="K5" s="5"/>
      <c r="L5" s="6"/>
    </row>
    <row r="6" spans="1:12" x14ac:dyDescent="0.45">
      <c r="A6">
        <v>1004</v>
      </c>
      <c r="B6" t="s">
        <v>9</v>
      </c>
      <c r="C6">
        <v>2</v>
      </c>
      <c r="D6">
        <v>7.26</v>
      </c>
      <c r="E6">
        <v>52255</v>
      </c>
      <c r="J6" s="4"/>
      <c r="K6" s="5"/>
      <c r="L6" s="6"/>
    </row>
    <row r="7" spans="1:12" x14ac:dyDescent="0.45">
      <c r="A7">
        <v>1005</v>
      </c>
      <c r="B7" t="s">
        <v>10</v>
      </c>
      <c r="C7">
        <v>3</v>
      </c>
      <c r="D7">
        <v>5.29</v>
      </c>
      <c r="E7">
        <v>54358</v>
      </c>
      <c r="J7" s="4"/>
      <c r="K7" s="5"/>
      <c r="L7" s="6"/>
    </row>
    <row r="8" spans="1:12" x14ac:dyDescent="0.45">
      <c r="A8">
        <v>1005</v>
      </c>
      <c r="B8" t="s">
        <v>11</v>
      </c>
      <c r="C8">
        <v>3</v>
      </c>
      <c r="D8">
        <v>8.75</v>
      </c>
      <c r="E8">
        <v>73266</v>
      </c>
      <c r="J8" s="4"/>
      <c r="K8" s="5"/>
      <c r="L8" s="6"/>
    </row>
    <row r="9" spans="1:12" x14ac:dyDescent="0.45">
      <c r="A9">
        <v>1005</v>
      </c>
      <c r="B9" t="s">
        <v>12</v>
      </c>
      <c r="C9">
        <v>2</v>
      </c>
      <c r="D9">
        <v>6.91</v>
      </c>
      <c r="E9">
        <v>46399</v>
      </c>
      <c r="J9" s="4"/>
      <c r="K9" s="5"/>
      <c r="L9" s="6"/>
    </row>
    <row r="10" spans="1:12" x14ac:dyDescent="0.45">
      <c r="A10">
        <v>1008</v>
      </c>
      <c r="B10" t="s">
        <v>13</v>
      </c>
      <c r="C10">
        <v>5</v>
      </c>
      <c r="D10">
        <v>2.62</v>
      </c>
      <c r="E10">
        <v>22590</v>
      </c>
      <c r="J10" s="4"/>
      <c r="K10" s="5"/>
      <c r="L10" s="6"/>
    </row>
    <row r="11" spans="1:12" x14ac:dyDescent="0.45">
      <c r="A11">
        <v>1008</v>
      </c>
      <c r="B11" t="s">
        <v>8</v>
      </c>
      <c r="C11">
        <v>4</v>
      </c>
      <c r="D11">
        <v>8.4</v>
      </c>
      <c r="E11">
        <v>47387</v>
      </c>
      <c r="J11" s="4"/>
      <c r="K11" s="5"/>
      <c r="L11" s="6"/>
    </row>
    <row r="12" spans="1:12" x14ac:dyDescent="0.45">
      <c r="A12">
        <v>1008</v>
      </c>
      <c r="B12" t="s">
        <v>12</v>
      </c>
      <c r="C12">
        <v>3</v>
      </c>
      <c r="D12">
        <v>8.68</v>
      </c>
      <c r="E12">
        <v>26046</v>
      </c>
      <c r="J12" s="4"/>
      <c r="K12" s="5"/>
      <c r="L12" s="6"/>
    </row>
    <row r="13" spans="1:12" x14ac:dyDescent="0.45">
      <c r="A13">
        <v>1011</v>
      </c>
      <c r="B13" t="s">
        <v>14</v>
      </c>
      <c r="C13">
        <v>3</v>
      </c>
      <c r="D13">
        <v>7.67</v>
      </c>
      <c r="E13">
        <v>20072</v>
      </c>
      <c r="J13" s="4"/>
      <c r="K13" s="5"/>
      <c r="L13" s="6"/>
    </row>
    <row r="14" spans="1:12" x14ac:dyDescent="0.45">
      <c r="A14">
        <v>1012</v>
      </c>
      <c r="B14" t="s">
        <v>13</v>
      </c>
      <c r="C14">
        <v>1</v>
      </c>
      <c r="D14">
        <v>8.4499999999999993</v>
      </c>
      <c r="E14">
        <v>79964</v>
      </c>
      <c r="J14" s="4"/>
      <c r="K14" s="5"/>
      <c r="L14" s="6"/>
    </row>
    <row r="15" spans="1:12" x14ac:dyDescent="0.45">
      <c r="A15">
        <v>1013</v>
      </c>
      <c r="B15" t="s">
        <v>15</v>
      </c>
      <c r="C15">
        <v>5</v>
      </c>
      <c r="D15">
        <v>7.35</v>
      </c>
      <c r="E15">
        <v>83712</v>
      </c>
      <c r="J15" s="4"/>
      <c r="K15" s="5"/>
      <c r="L15" s="6"/>
    </row>
    <row r="16" spans="1:12" x14ac:dyDescent="0.45">
      <c r="A16">
        <v>1013</v>
      </c>
      <c r="B16" t="s">
        <v>11</v>
      </c>
      <c r="C16">
        <v>1</v>
      </c>
      <c r="D16">
        <v>7.97</v>
      </c>
      <c r="E16">
        <v>68417</v>
      </c>
      <c r="J16" s="4"/>
      <c r="K16" s="5"/>
      <c r="L16" s="6"/>
    </row>
    <row r="17" spans="1:29" x14ac:dyDescent="0.45">
      <c r="A17">
        <v>1013</v>
      </c>
      <c r="B17" t="s">
        <v>16</v>
      </c>
      <c r="C17">
        <v>4</v>
      </c>
      <c r="D17">
        <v>4.9400000000000004</v>
      </c>
      <c r="E17">
        <v>25656</v>
      </c>
      <c r="J17" s="4"/>
      <c r="K17" s="5"/>
      <c r="L17" s="6"/>
    </row>
    <row r="18" spans="1:29" x14ac:dyDescent="0.45">
      <c r="A18">
        <v>1013</v>
      </c>
      <c r="B18" t="s">
        <v>14</v>
      </c>
      <c r="C18">
        <v>2</v>
      </c>
      <c r="D18">
        <v>3.4</v>
      </c>
      <c r="E18">
        <v>13413</v>
      </c>
      <c r="J18" s="4"/>
      <c r="K18" s="5"/>
      <c r="L18" s="6"/>
    </row>
    <row r="19" spans="1:29" x14ac:dyDescent="0.45">
      <c r="A19">
        <v>1013</v>
      </c>
      <c r="B19" t="s">
        <v>17</v>
      </c>
      <c r="C19">
        <v>4</v>
      </c>
      <c r="D19">
        <v>3</v>
      </c>
      <c r="E19">
        <v>71236</v>
      </c>
      <c r="J19" s="4"/>
      <c r="K19" s="5"/>
      <c r="L19" s="6"/>
    </row>
    <row r="20" spans="1:29" x14ac:dyDescent="0.45">
      <c r="A20">
        <v>1013</v>
      </c>
      <c r="B20" t="s">
        <v>18</v>
      </c>
      <c r="C20">
        <v>5</v>
      </c>
      <c r="D20">
        <v>4.93</v>
      </c>
      <c r="E20">
        <v>91572</v>
      </c>
      <c r="J20" s="7"/>
      <c r="K20" s="8"/>
      <c r="L20" s="9"/>
    </row>
    <row r="21" spans="1:29" x14ac:dyDescent="0.45">
      <c r="A21">
        <v>1013</v>
      </c>
      <c r="B21" t="s">
        <v>8</v>
      </c>
      <c r="C21">
        <v>2</v>
      </c>
      <c r="D21">
        <v>7.12</v>
      </c>
      <c r="E21">
        <v>59237</v>
      </c>
    </row>
    <row r="22" spans="1:29" x14ac:dyDescent="0.45">
      <c r="A22">
        <v>1013</v>
      </c>
      <c r="B22" t="s">
        <v>9</v>
      </c>
      <c r="C22">
        <v>1</v>
      </c>
      <c r="D22">
        <v>6.47</v>
      </c>
      <c r="E22">
        <v>32140</v>
      </c>
      <c r="I22" s="27" t="s">
        <v>57</v>
      </c>
      <c r="J22" s="27" t="s">
        <v>56</v>
      </c>
    </row>
    <row r="23" spans="1:29" x14ac:dyDescent="0.45">
      <c r="A23">
        <v>1021</v>
      </c>
      <c r="B23" t="s">
        <v>14</v>
      </c>
      <c r="C23">
        <v>2</v>
      </c>
      <c r="D23">
        <v>3.85</v>
      </c>
      <c r="E23">
        <v>63813</v>
      </c>
      <c r="I23" s="27" t="s">
        <v>24</v>
      </c>
      <c r="J23" t="s">
        <v>5</v>
      </c>
      <c r="K23" t="s">
        <v>14</v>
      </c>
      <c r="L23" t="s">
        <v>16</v>
      </c>
      <c r="M23" t="s">
        <v>6</v>
      </c>
      <c r="N23" t="s">
        <v>12</v>
      </c>
      <c r="O23" t="s">
        <v>20</v>
      </c>
      <c r="P23" t="s">
        <v>19</v>
      </c>
      <c r="Q23" t="s">
        <v>17</v>
      </c>
      <c r="R23" t="s">
        <v>7</v>
      </c>
      <c r="S23" t="s">
        <v>23</v>
      </c>
      <c r="T23" t="s">
        <v>10</v>
      </c>
      <c r="U23" t="s">
        <v>11</v>
      </c>
      <c r="V23" t="s">
        <v>9</v>
      </c>
      <c r="W23" t="s">
        <v>15</v>
      </c>
      <c r="X23" t="s">
        <v>8</v>
      </c>
      <c r="Y23" t="s">
        <v>18</v>
      </c>
      <c r="Z23" t="s">
        <v>21</v>
      </c>
      <c r="AA23" t="s">
        <v>13</v>
      </c>
      <c r="AB23" t="s">
        <v>22</v>
      </c>
      <c r="AC23" t="s">
        <v>55</v>
      </c>
    </row>
    <row r="24" spans="1:29" x14ac:dyDescent="0.45">
      <c r="A24">
        <v>1021</v>
      </c>
      <c r="B24" t="s">
        <v>9</v>
      </c>
      <c r="C24">
        <v>3</v>
      </c>
      <c r="D24">
        <v>1.1299999999999999</v>
      </c>
      <c r="E24">
        <v>80292</v>
      </c>
      <c r="I24" s="10">
        <v>1000</v>
      </c>
      <c r="J24" s="26">
        <v>1</v>
      </c>
      <c r="K24" s="26"/>
      <c r="L24" s="26"/>
      <c r="M24" s="26">
        <v>1</v>
      </c>
      <c r="N24" s="26"/>
      <c r="O24" s="26"/>
      <c r="P24" s="26"/>
      <c r="Q24" s="26"/>
      <c r="R24" s="26">
        <v>1</v>
      </c>
      <c r="S24" s="26"/>
      <c r="T24" s="26"/>
      <c r="U24" s="26"/>
      <c r="V24" s="26"/>
      <c r="W24" s="26"/>
      <c r="X24" s="26">
        <v>1</v>
      </c>
      <c r="Y24" s="26"/>
      <c r="Z24" s="26"/>
      <c r="AA24" s="26"/>
      <c r="AB24" s="26"/>
      <c r="AC24" s="26">
        <v>4</v>
      </c>
    </row>
    <row r="25" spans="1:29" x14ac:dyDescent="0.45">
      <c r="A25">
        <v>1021</v>
      </c>
      <c r="B25" t="s">
        <v>8</v>
      </c>
      <c r="C25">
        <v>4</v>
      </c>
      <c r="D25">
        <v>2.58</v>
      </c>
      <c r="E25">
        <v>30570</v>
      </c>
      <c r="I25" s="10">
        <v>1004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>
        <v>1</v>
      </c>
      <c r="W25" s="26"/>
      <c r="X25" s="26"/>
      <c r="Y25" s="26"/>
      <c r="Z25" s="26"/>
      <c r="AA25" s="26"/>
      <c r="AB25" s="26"/>
      <c r="AC25" s="26">
        <v>1</v>
      </c>
    </row>
    <row r="26" spans="1:29" x14ac:dyDescent="0.45">
      <c r="A26">
        <v>1024</v>
      </c>
      <c r="B26" t="s">
        <v>19</v>
      </c>
      <c r="C26">
        <v>3</v>
      </c>
      <c r="D26">
        <v>9.66</v>
      </c>
      <c r="E26">
        <v>12759</v>
      </c>
      <c r="I26" s="10">
        <v>1005</v>
      </c>
      <c r="J26" s="26"/>
      <c r="K26" s="26"/>
      <c r="L26" s="26"/>
      <c r="M26" s="26"/>
      <c r="N26" s="26">
        <v>1</v>
      </c>
      <c r="O26" s="26"/>
      <c r="P26" s="26"/>
      <c r="Q26" s="26"/>
      <c r="R26" s="26"/>
      <c r="S26" s="26"/>
      <c r="T26" s="26">
        <v>1</v>
      </c>
      <c r="U26" s="26">
        <v>1</v>
      </c>
      <c r="V26" s="26"/>
      <c r="W26" s="26"/>
      <c r="X26" s="26"/>
      <c r="Y26" s="26"/>
      <c r="Z26" s="26"/>
      <c r="AA26" s="26"/>
      <c r="AB26" s="26"/>
      <c r="AC26" s="26">
        <v>3</v>
      </c>
    </row>
    <row r="27" spans="1:29" x14ac:dyDescent="0.45">
      <c r="A27">
        <v>1024</v>
      </c>
      <c r="B27" t="s">
        <v>12</v>
      </c>
      <c r="C27">
        <v>1</v>
      </c>
      <c r="D27">
        <v>9.6999999999999993</v>
      </c>
      <c r="E27">
        <v>29871</v>
      </c>
      <c r="I27" s="10">
        <v>1008</v>
      </c>
      <c r="J27" s="26"/>
      <c r="K27" s="26"/>
      <c r="L27" s="26"/>
      <c r="M27" s="26"/>
      <c r="N27" s="26">
        <v>1</v>
      </c>
      <c r="O27" s="26"/>
      <c r="P27" s="26"/>
      <c r="Q27" s="26"/>
      <c r="R27" s="26"/>
      <c r="S27" s="26"/>
      <c r="T27" s="26"/>
      <c r="U27" s="26"/>
      <c r="V27" s="26"/>
      <c r="W27" s="26"/>
      <c r="X27" s="26">
        <v>1</v>
      </c>
      <c r="Y27" s="26"/>
      <c r="Z27" s="26"/>
      <c r="AA27" s="26">
        <v>1</v>
      </c>
      <c r="AB27" s="26"/>
      <c r="AC27" s="26">
        <v>3</v>
      </c>
    </row>
    <row r="28" spans="1:29" x14ac:dyDescent="0.45">
      <c r="A28">
        <v>1024</v>
      </c>
      <c r="B28" t="s">
        <v>14</v>
      </c>
      <c r="C28">
        <v>2</v>
      </c>
      <c r="D28">
        <v>9.94</v>
      </c>
      <c r="E28">
        <v>33260</v>
      </c>
      <c r="I28" s="10">
        <v>1011</v>
      </c>
      <c r="J28" s="26"/>
      <c r="K28" s="26">
        <v>1</v>
      </c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>
        <v>1</v>
      </c>
    </row>
    <row r="29" spans="1:29" x14ac:dyDescent="0.45">
      <c r="A29">
        <v>1027</v>
      </c>
      <c r="B29" t="s">
        <v>20</v>
      </c>
      <c r="C29">
        <v>5</v>
      </c>
      <c r="D29">
        <v>9.26</v>
      </c>
      <c r="E29">
        <v>20321</v>
      </c>
      <c r="I29" s="10">
        <v>1012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>
        <v>1</v>
      </c>
      <c r="AB29" s="26"/>
      <c r="AC29" s="26">
        <v>1</v>
      </c>
    </row>
    <row r="30" spans="1:29" x14ac:dyDescent="0.45">
      <c r="A30">
        <v>1027</v>
      </c>
      <c r="B30" t="s">
        <v>15</v>
      </c>
      <c r="C30">
        <v>1</v>
      </c>
      <c r="D30">
        <v>7.66</v>
      </c>
      <c r="E30">
        <v>99122</v>
      </c>
      <c r="I30" s="10">
        <v>1013</v>
      </c>
      <c r="J30" s="26"/>
      <c r="K30" s="26">
        <v>1</v>
      </c>
      <c r="L30" s="26">
        <v>1</v>
      </c>
      <c r="M30" s="26"/>
      <c r="N30" s="26"/>
      <c r="O30" s="26"/>
      <c r="P30" s="26"/>
      <c r="Q30" s="26">
        <v>1</v>
      </c>
      <c r="R30" s="26"/>
      <c r="S30" s="26"/>
      <c r="T30" s="26"/>
      <c r="U30" s="26">
        <v>1</v>
      </c>
      <c r="V30" s="26">
        <v>1</v>
      </c>
      <c r="W30" s="26">
        <v>1</v>
      </c>
      <c r="X30" s="26">
        <v>1</v>
      </c>
      <c r="Y30" s="26">
        <v>1</v>
      </c>
      <c r="Z30" s="26"/>
      <c r="AA30" s="26"/>
      <c r="AB30" s="26"/>
      <c r="AC30" s="26">
        <v>8</v>
      </c>
    </row>
    <row r="31" spans="1:29" x14ac:dyDescent="0.45">
      <c r="A31">
        <v>1027</v>
      </c>
      <c r="B31" t="s">
        <v>12</v>
      </c>
      <c r="C31">
        <v>5</v>
      </c>
      <c r="D31">
        <v>3.98</v>
      </c>
      <c r="E31">
        <v>49195</v>
      </c>
      <c r="I31" s="10">
        <v>1021</v>
      </c>
      <c r="J31" s="26"/>
      <c r="K31" s="26">
        <v>1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>
        <v>1</v>
      </c>
      <c r="W31" s="26"/>
      <c r="X31" s="26">
        <v>1</v>
      </c>
      <c r="Y31" s="26"/>
      <c r="Z31" s="26"/>
      <c r="AA31" s="26"/>
      <c r="AB31" s="26"/>
      <c r="AC31" s="26">
        <v>3</v>
      </c>
    </row>
    <row r="32" spans="1:29" x14ac:dyDescent="0.45">
      <c r="A32">
        <v>1027</v>
      </c>
      <c r="B32" t="s">
        <v>11</v>
      </c>
      <c r="C32">
        <v>4</v>
      </c>
      <c r="D32">
        <v>6.85</v>
      </c>
      <c r="E32">
        <v>72279</v>
      </c>
      <c r="I32" s="10">
        <v>1024</v>
      </c>
      <c r="J32" s="26"/>
      <c r="K32" s="26">
        <v>1</v>
      </c>
      <c r="L32" s="26"/>
      <c r="M32" s="26"/>
      <c r="N32" s="26">
        <v>1</v>
      </c>
      <c r="O32" s="26"/>
      <c r="P32" s="26">
        <v>1</v>
      </c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>
        <v>3</v>
      </c>
    </row>
    <row r="33" spans="1:29" x14ac:dyDescent="0.45">
      <c r="A33">
        <v>1027</v>
      </c>
      <c r="B33" t="s">
        <v>14</v>
      </c>
      <c r="C33">
        <v>3</v>
      </c>
      <c r="D33">
        <v>8.84</v>
      </c>
      <c r="E33">
        <v>11113</v>
      </c>
      <c r="I33" s="10">
        <v>1027</v>
      </c>
      <c r="J33" s="26"/>
      <c r="K33" s="26">
        <v>1</v>
      </c>
      <c r="L33" s="26"/>
      <c r="M33" s="26"/>
      <c r="N33" s="26">
        <v>1</v>
      </c>
      <c r="O33" s="26">
        <v>1</v>
      </c>
      <c r="P33" s="26">
        <v>1</v>
      </c>
      <c r="Q33" s="26"/>
      <c r="R33" s="26"/>
      <c r="S33" s="26"/>
      <c r="T33" s="26"/>
      <c r="U33" s="26">
        <v>1</v>
      </c>
      <c r="V33" s="26"/>
      <c r="W33" s="26">
        <v>1</v>
      </c>
      <c r="X33" s="26"/>
      <c r="Y33" s="26"/>
      <c r="Z33" s="26"/>
      <c r="AA33" s="26"/>
      <c r="AB33" s="26"/>
      <c r="AC33" s="26">
        <v>6</v>
      </c>
    </row>
    <row r="34" spans="1:29" x14ac:dyDescent="0.45">
      <c r="A34">
        <v>1027</v>
      </c>
      <c r="B34" t="s">
        <v>19</v>
      </c>
      <c r="C34">
        <v>4</v>
      </c>
      <c r="D34">
        <v>8.84</v>
      </c>
      <c r="E34">
        <v>71938</v>
      </c>
      <c r="I34" s="10">
        <v>1033</v>
      </c>
      <c r="J34" s="26"/>
      <c r="K34" s="26"/>
      <c r="L34" s="26"/>
      <c r="M34" s="26"/>
      <c r="N34" s="26"/>
      <c r="O34" s="26"/>
      <c r="P34" s="26"/>
      <c r="Q34" s="26"/>
      <c r="R34" s="26">
        <v>1</v>
      </c>
      <c r="S34" s="26"/>
      <c r="T34" s="26"/>
      <c r="U34" s="26"/>
      <c r="V34" s="26"/>
      <c r="W34" s="26"/>
      <c r="X34" s="26"/>
      <c r="Y34" s="26">
        <v>1</v>
      </c>
      <c r="Z34" s="26"/>
      <c r="AA34" s="26"/>
      <c r="AB34" s="26"/>
      <c r="AC34" s="26">
        <v>2</v>
      </c>
    </row>
    <row r="35" spans="1:29" x14ac:dyDescent="0.45">
      <c r="A35">
        <v>1033</v>
      </c>
      <c r="B35" t="s">
        <v>18</v>
      </c>
      <c r="C35">
        <v>4</v>
      </c>
      <c r="D35">
        <v>9.11</v>
      </c>
      <c r="E35">
        <v>72262</v>
      </c>
      <c r="I35" s="10">
        <v>1035</v>
      </c>
      <c r="J35" s="26"/>
      <c r="K35" s="26"/>
      <c r="L35" s="26"/>
      <c r="M35" s="26"/>
      <c r="N35" s="26">
        <v>1</v>
      </c>
      <c r="O35" s="26">
        <v>1</v>
      </c>
      <c r="P35" s="26"/>
      <c r="Q35" s="26"/>
      <c r="R35" s="26"/>
      <c r="S35" s="26"/>
      <c r="T35" s="26"/>
      <c r="U35" s="26">
        <v>1</v>
      </c>
      <c r="V35" s="26"/>
      <c r="W35" s="26"/>
      <c r="X35" s="26"/>
      <c r="Y35" s="26"/>
      <c r="Z35" s="26"/>
      <c r="AA35" s="26"/>
      <c r="AB35" s="26"/>
      <c r="AC35" s="26">
        <v>3</v>
      </c>
    </row>
    <row r="36" spans="1:29" x14ac:dyDescent="0.45">
      <c r="A36">
        <v>1033</v>
      </c>
      <c r="B36" t="s">
        <v>7</v>
      </c>
      <c r="C36">
        <v>3</v>
      </c>
      <c r="D36">
        <v>9.14</v>
      </c>
      <c r="E36">
        <v>68313</v>
      </c>
      <c r="I36" s="10">
        <v>1038</v>
      </c>
      <c r="J36" s="26"/>
      <c r="K36" s="26"/>
      <c r="L36" s="26">
        <v>1</v>
      </c>
      <c r="M36" s="26"/>
      <c r="N36" s="26">
        <v>1</v>
      </c>
      <c r="O36" s="26"/>
      <c r="P36" s="26"/>
      <c r="Q36" s="26">
        <v>1</v>
      </c>
      <c r="R36" s="26"/>
      <c r="S36" s="26"/>
      <c r="T36" s="26"/>
      <c r="U36" s="26">
        <v>1</v>
      </c>
      <c r="V36" s="26"/>
      <c r="W36" s="26"/>
      <c r="X36" s="26"/>
      <c r="Y36" s="26"/>
      <c r="Z36" s="26"/>
      <c r="AA36" s="26"/>
      <c r="AB36" s="26"/>
      <c r="AC36" s="26">
        <v>4</v>
      </c>
    </row>
    <row r="37" spans="1:29" x14ac:dyDescent="0.45">
      <c r="A37">
        <v>1035</v>
      </c>
      <c r="B37" t="s">
        <v>11</v>
      </c>
      <c r="C37">
        <v>4</v>
      </c>
      <c r="D37">
        <v>8.41</v>
      </c>
      <c r="E37">
        <v>64324</v>
      </c>
      <c r="I37" s="10">
        <v>1042</v>
      </c>
      <c r="J37" s="26"/>
      <c r="K37" s="26"/>
      <c r="L37" s="26"/>
      <c r="M37" s="26"/>
      <c r="N37" s="26"/>
      <c r="O37" s="26"/>
      <c r="P37" s="26">
        <v>1</v>
      </c>
      <c r="Q37" s="26"/>
      <c r="R37" s="26"/>
      <c r="S37" s="26"/>
      <c r="T37" s="26"/>
      <c r="U37" s="26"/>
      <c r="V37" s="26"/>
      <c r="W37" s="26">
        <v>1</v>
      </c>
      <c r="X37" s="26"/>
      <c r="Y37" s="26"/>
      <c r="Z37" s="26"/>
      <c r="AA37" s="26"/>
      <c r="AB37" s="26"/>
      <c r="AC37" s="26">
        <v>2</v>
      </c>
    </row>
    <row r="38" spans="1:29" x14ac:dyDescent="0.45">
      <c r="A38">
        <v>1035</v>
      </c>
      <c r="B38" t="s">
        <v>12</v>
      </c>
      <c r="C38">
        <v>2</v>
      </c>
      <c r="D38">
        <v>9.48</v>
      </c>
      <c r="E38">
        <v>84568</v>
      </c>
      <c r="I38" s="10">
        <v>1044</v>
      </c>
      <c r="J38" s="26"/>
      <c r="K38" s="26">
        <v>1</v>
      </c>
      <c r="L38" s="26"/>
      <c r="M38" s="26">
        <v>1</v>
      </c>
      <c r="N38" s="26"/>
      <c r="O38" s="26"/>
      <c r="P38" s="26">
        <v>1</v>
      </c>
      <c r="Q38" s="26"/>
      <c r="R38" s="26">
        <v>1</v>
      </c>
      <c r="S38" s="26"/>
      <c r="T38" s="26"/>
      <c r="U38" s="26"/>
      <c r="V38" s="26"/>
      <c r="W38" s="26"/>
      <c r="X38" s="26"/>
      <c r="Y38" s="26"/>
      <c r="Z38" s="26"/>
      <c r="AA38" s="26">
        <v>1</v>
      </c>
      <c r="AB38" s="26"/>
      <c r="AC38" s="26">
        <v>5</v>
      </c>
    </row>
    <row r="39" spans="1:29" x14ac:dyDescent="0.45">
      <c r="A39">
        <v>1035</v>
      </c>
      <c r="B39" t="s">
        <v>20</v>
      </c>
      <c r="C39">
        <v>2</v>
      </c>
      <c r="D39">
        <v>7.82</v>
      </c>
      <c r="E39">
        <v>53719</v>
      </c>
      <c r="I39" s="10">
        <v>1049</v>
      </c>
      <c r="J39" s="26"/>
      <c r="K39" s="26">
        <v>1</v>
      </c>
      <c r="L39" s="26"/>
      <c r="M39" s="26"/>
      <c r="N39" s="26">
        <v>1</v>
      </c>
      <c r="O39" s="26"/>
      <c r="P39" s="26"/>
      <c r="Q39" s="26"/>
      <c r="R39" s="26">
        <v>1</v>
      </c>
      <c r="S39" s="26"/>
      <c r="T39" s="26"/>
      <c r="U39" s="26"/>
      <c r="V39" s="26"/>
      <c r="W39" s="26">
        <v>1</v>
      </c>
      <c r="X39" s="26"/>
      <c r="Y39" s="26"/>
      <c r="Z39" s="26">
        <v>1</v>
      </c>
      <c r="AA39" s="26"/>
      <c r="AB39" s="26"/>
      <c r="AC39" s="26">
        <v>5</v>
      </c>
    </row>
    <row r="40" spans="1:29" x14ac:dyDescent="0.45">
      <c r="A40">
        <v>1038</v>
      </c>
      <c r="B40" t="s">
        <v>12</v>
      </c>
      <c r="C40">
        <v>1</v>
      </c>
      <c r="D40">
        <v>6.13</v>
      </c>
      <c r="E40">
        <v>32332</v>
      </c>
      <c r="I40" s="10">
        <v>1054</v>
      </c>
      <c r="J40" s="26"/>
      <c r="K40" s="26"/>
      <c r="L40" s="26"/>
      <c r="M40" s="26"/>
      <c r="N40" s="26"/>
      <c r="O40" s="26"/>
      <c r="P40" s="26"/>
      <c r="Q40" s="26">
        <v>1</v>
      </c>
      <c r="R40" s="26"/>
      <c r="S40" s="26"/>
      <c r="T40" s="26"/>
      <c r="U40" s="26"/>
      <c r="V40" s="26"/>
      <c r="W40" s="26"/>
      <c r="X40" s="26"/>
      <c r="Y40" s="26">
        <v>1</v>
      </c>
      <c r="Z40" s="26"/>
      <c r="AA40" s="26"/>
      <c r="AB40" s="26"/>
      <c r="AC40" s="26">
        <v>2</v>
      </c>
    </row>
    <row r="41" spans="1:29" x14ac:dyDescent="0.45">
      <c r="A41">
        <v>1038</v>
      </c>
      <c r="B41" t="s">
        <v>17</v>
      </c>
      <c r="C41">
        <v>2</v>
      </c>
      <c r="D41">
        <v>1.96</v>
      </c>
      <c r="E41">
        <v>42831</v>
      </c>
      <c r="I41" s="10">
        <v>1056</v>
      </c>
      <c r="J41" s="26">
        <v>1</v>
      </c>
      <c r="K41" s="26"/>
      <c r="L41" s="26">
        <v>1</v>
      </c>
      <c r="M41" s="26"/>
      <c r="N41" s="26"/>
      <c r="O41" s="26"/>
      <c r="P41" s="26">
        <v>1</v>
      </c>
      <c r="Q41" s="26"/>
      <c r="R41" s="26"/>
      <c r="S41" s="26"/>
      <c r="T41" s="26"/>
      <c r="U41" s="26"/>
      <c r="V41" s="26"/>
      <c r="W41" s="26">
        <v>1</v>
      </c>
      <c r="X41" s="26">
        <v>1</v>
      </c>
      <c r="Y41" s="26">
        <v>1</v>
      </c>
      <c r="Z41" s="26"/>
      <c r="AA41" s="26">
        <v>1</v>
      </c>
      <c r="AB41" s="26"/>
      <c r="AC41" s="26">
        <v>7</v>
      </c>
    </row>
    <row r="42" spans="1:29" x14ac:dyDescent="0.45">
      <c r="A42">
        <v>1038</v>
      </c>
      <c r="B42" t="s">
        <v>16</v>
      </c>
      <c r="C42">
        <v>5</v>
      </c>
      <c r="D42">
        <v>2.63</v>
      </c>
      <c r="E42">
        <v>63032</v>
      </c>
      <c r="I42" s="10">
        <v>1063</v>
      </c>
      <c r="J42" s="26"/>
      <c r="K42" s="26">
        <v>1</v>
      </c>
      <c r="L42" s="26"/>
      <c r="M42" s="26">
        <v>1</v>
      </c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1</v>
      </c>
      <c r="AC42" s="26">
        <v>3</v>
      </c>
    </row>
    <row r="43" spans="1:29" x14ac:dyDescent="0.45">
      <c r="A43">
        <v>1038</v>
      </c>
      <c r="B43" t="s">
        <v>11</v>
      </c>
      <c r="C43">
        <v>1</v>
      </c>
      <c r="D43">
        <v>8.41</v>
      </c>
      <c r="E43">
        <v>15876</v>
      </c>
      <c r="I43" s="10">
        <v>1066</v>
      </c>
      <c r="J43" s="26"/>
      <c r="K43" s="26"/>
      <c r="L43" s="26"/>
      <c r="M43" s="26">
        <v>1</v>
      </c>
      <c r="N43" s="26"/>
      <c r="O43" s="26"/>
      <c r="P43" s="26"/>
      <c r="Q43" s="26"/>
      <c r="R43" s="26">
        <v>1</v>
      </c>
      <c r="S43" s="26">
        <v>1</v>
      </c>
      <c r="T43" s="26">
        <v>1</v>
      </c>
      <c r="U43" s="26">
        <v>1</v>
      </c>
      <c r="V43" s="26"/>
      <c r="W43" s="26"/>
      <c r="X43" s="26"/>
      <c r="Y43" s="26">
        <v>1</v>
      </c>
      <c r="Z43" s="26"/>
      <c r="AA43" s="26">
        <v>1</v>
      </c>
      <c r="AB43" s="26"/>
      <c r="AC43" s="26">
        <v>7</v>
      </c>
    </row>
    <row r="44" spans="1:29" x14ac:dyDescent="0.45">
      <c r="A44">
        <v>1042</v>
      </c>
      <c r="B44" t="s">
        <v>19</v>
      </c>
      <c r="C44">
        <v>4</v>
      </c>
      <c r="D44">
        <v>2.25</v>
      </c>
      <c r="E44">
        <v>37152</v>
      </c>
      <c r="I44" s="10">
        <v>1073</v>
      </c>
      <c r="J44" s="26"/>
      <c r="K44" s="26">
        <v>1</v>
      </c>
      <c r="L44" s="26"/>
      <c r="M44" s="26"/>
      <c r="N44" s="26"/>
      <c r="O44" s="26"/>
      <c r="P44" s="26"/>
      <c r="Q44" s="26">
        <v>1</v>
      </c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>
        <v>2</v>
      </c>
    </row>
    <row r="45" spans="1:29" x14ac:dyDescent="0.45">
      <c r="A45">
        <v>1042</v>
      </c>
      <c r="B45" t="s">
        <v>15</v>
      </c>
      <c r="C45">
        <v>1</v>
      </c>
      <c r="D45">
        <v>9.1300000000000008</v>
      </c>
      <c r="E45">
        <v>12550</v>
      </c>
      <c r="I45" s="10">
        <v>1075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>
        <v>1</v>
      </c>
      <c r="V45" s="26"/>
      <c r="W45" s="26"/>
      <c r="X45" s="26"/>
      <c r="Y45" s="26"/>
      <c r="Z45" s="26"/>
      <c r="AA45" s="26"/>
      <c r="AB45" s="26"/>
      <c r="AC45" s="26">
        <v>1</v>
      </c>
    </row>
    <row r="46" spans="1:29" x14ac:dyDescent="0.45">
      <c r="A46">
        <v>1044</v>
      </c>
      <c r="B46" t="s">
        <v>7</v>
      </c>
      <c r="C46">
        <v>2</v>
      </c>
      <c r="D46">
        <v>9.6199999999999992</v>
      </c>
      <c r="E46">
        <v>17772</v>
      </c>
      <c r="I46" s="10">
        <v>1076</v>
      </c>
      <c r="J46" s="26"/>
      <c r="K46" s="26">
        <v>1</v>
      </c>
      <c r="L46" s="26"/>
      <c r="M46" s="26"/>
      <c r="N46" s="26"/>
      <c r="O46" s="26"/>
      <c r="P46" s="26"/>
      <c r="Q46" s="26">
        <v>1</v>
      </c>
      <c r="R46" s="26"/>
      <c r="S46" s="26">
        <v>1</v>
      </c>
      <c r="T46" s="26"/>
      <c r="U46" s="26">
        <v>1</v>
      </c>
      <c r="V46" s="26"/>
      <c r="W46" s="26">
        <v>1</v>
      </c>
      <c r="X46" s="26"/>
      <c r="Y46" s="26"/>
      <c r="Z46" s="26">
        <v>1</v>
      </c>
      <c r="AA46" s="26"/>
      <c r="AB46" s="26"/>
      <c r="AC46" s="26">
        <v>6</v>
      </c>
    </row>
    <row r="47" spans="1:29" x14ac:dyDescent="0.45">
      <c r="A47">
        <v>1044</v>
      </c>
      <c r="B47" t="s">
        <v>6</v>
      </c>
      <c r="C47">
        <v>5</v>
      </c>
      <c r="D47">
        <v>5.32</v>
      </c>
      <c r="E47">
        <v>35384</v>
      </c>
      <c r="I47" s="10">
        <v>1082</v>
      </c>
      <c r="J47" s="26"/>
      <c r="K47" s="26"/>
      <c r="L47" s="26"/>
      <c r="M47" s="26">
        <v>1</v>
      </c>
      <c r="N47" s="26">
        <v>1</v>
      </c>
      <c r="O47" s="26"/>
      <c r="P47" s="26"/>
      <c r="Q47" s="26"/>
      <c r="R47" s="26"/>
      <c r="S47" s="26">
        <v>1</v>
      </c>
      <c r="T47" s="26"/>
      <c r="U47" s="26"/>
      <c r="V47" s="26"/>
      <c r="W47" s="26"/>
      <c r="X47" s="26"/>
      <c r="Y47" s="26"/>
      <c r="Z47" s="26">
        <v>1</v>
      </c>
      <c r="AA47" s="26"/>
      <c r="AB47" s="26"/>
      <c r="AC47" s="26">
        <v>4</v>
      </c>
    </row>
    <row r="48" spans="1:29" x14ac:dyDescent="0.45">
      <c r="A48">
        <v>1044</v>
      </c>
      <c r="B48" t="s">
        <v>14</v>
      </c>
      <c r="C48">
        <v>3</v>
      </c>
      <c r="D48">
        <v>9.7899999999999991</v>
      </c>
      <c r="E48">
        <v>40946</v>
      </c>
      <c r="I48" s="10">
        <v>1086</v>
      </c>
      <c r="J48" s="26"/>
      <c r="K48" s="26"/>
      <c r="L48" s="26"/>
      <c r="M48" s="26"/>
      <c r="N48" s="26"/>
      <c r="O48" s="26"/>
      <c r="P48" s="26"/>
      <c r="Q48" s="26"/>
      <c r="R48" s="26"/>
      <c r="S48" s="26">
        <v>1</v>
      </c>
      <c r="T48" s="26"/>
      <c r="U48" s="26"/>
      <c r="V48" s="26"/>
      <c r="W48" s="26"/>
      <c r="X48" s="26"/>
      <c r="Y48" s="26"/>
      <c r="Z48" s="26"/>
      <c r="AA48" s="26"/>
      <c r="AB48" s="26">
        <v>1</v>
      </c>
      <c r="AC48" s="26">
        <v>2</v>
      </c>
    </row>
    <row r="49" spans="1:53" x14ac:dyDescent="0.45">
      <c r="A49">
        <v>1044</v>
      </c>
      <c r="B49" t="s">
        <v>19</v>
      </c>
      <c r="C49">
        <v>1</v>
      </c>
      <c r="D49">
        <v>5.39</v>
      </c>
      <c r="E49">
        <v>54206</v>
      </c>
      <c r="I49" s="10">
        <v>1088</v>
      </c>
      <c r="J49" s="26">
        <v>1</v>
      </c>
      <c r="K49" s="26"/>
      <c r="L49" s="26"/>
      <c r="M49" s="26"/>
      <c r="N49" s="26"/>
      <c r="O49" s="26"/>
      <c r="P49" s="26">
        <v>1</v>
      </c>
      <c r="Q49" s="26">
        <v>1</v>
      </c>
      <c r="R49" s="26">
        <v>1</v>
      </c>
      <c r="S49" s="26">
        <v>1</v>
      </c>
      <c r="T49" s="26">
        <v>1</v>
      </c>
      <c r="U49" s="26">
        <v>1</v>
      </c>
      <c r="V49" s="26"/>
      <c r="W49" s="26">
        <v>1</v>
      </c>
      <c r="X49" s="26">
        <v>1</v>
      </c>
      <c r="Y49" s="26">
        <v>1</v>
      </c>
      <c r="Z49" s="26">
        <v>1</v>
      </c>
      <c r="AA49" s="26">
        <v>1</v>
      </c>
      <c r="AB49" s="26">
        <v>1</v>
      </c>
      <c r="AC49" s="26">
        <v>13</v>
      </c>
    </row>
    <row r="50" spans="1:53" x14ac:dyDescent="0.45">
      <c r="A50">
        <v>1044</v>
      </c>
      <c r="B50" t="s">
        <v>13</v>
      </c>
      <c r="C50">
        <v>3</v>
      </c>
      <c r="D50">
        <v>8.15</v>
      </c>
      <c r="E50">
        <v>34679</v>
      </c>
      <c r="I50" s="10">
        <v>1101</v>
      </c>
      <c r="J50" s="26">
        <v>1</v>
      </c>
      <c r="K50" s="26"/>
      <c r="L50" s="26">
        <v>1</v>
      </c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>
        <v>1</v>
      </c>
      <c r="X50" s="26"/>
      <c r="Y50" s="26"/>
      <c r="Z50" s="26"/>
      <c r="AA50" s="26"/>
      <c r="AB50" s="26"/>
      <c r="AC50" s="26">
        <v>3</v>
      </c>
    </row>
    <row r="51" spans="1:53" x14ac:dyDescent="0.45">
      <c r="A51">
        <v>1049</v>
      </c>
      <c r="B51" t="s">
        <v>21</v>
      </c>
      <c r="C51">
        <v>5</v>
      </c>
      <c r="D51">
        <v>4.91</v>
      </c>
      <c r="E51">
        <v>26139</v>
      </c>
      <c r="I51" s="10">
        <v>1104</v>
      </c>
      <c r="J51" s="26"/>
      <c r="K51" s="26"/>
      <c r="L51" s="26"/>
      <c r="M51" s="26">
        <v>1</v>
      </c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>
        <v>1</v>
      </c>
    </row>
    <row r="52" spans="1:53" x14ac:dyDescent="0.45">
      <c r="A52">
        <v>1049</v>
      </c>
      <c r="B52" t="s">
        <v>14</v>
      </c>
      <c r="C52">
        <v>4</v>
      </c>
      <c r="D52">
        <v>8.33</v>
      </c>
      <c r="E52">
        <v>76666</v>
      </c>
      <c r="I52" s="10">
        <v>1105</v>
      </c>
      <c r="J52" s="26">
        <v>1</v>
      </c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>
        <v>1</v>
      </c>
    </row>
    <row r="53" spans="1:53" x14ac:dyDescent="0.45">
      <c r="A53">
        <v>1049</v>
      </c>
      <c r="B53" t="s">
        <v>15</v>
      </c>
      <c r="C53">
        <v>3</v>
      </c>
      <c r="D53">
        <v>2.5499999999999998</v>
      </c>
      <c r="E53">
        <v>63008</v>
      </c>
      <c r="I53" s="10">
        <v>1106</v>
      </c>
      <c r="J53" s="26"/>
      <c r="K53" s="26"/>
      <c r="L53" s="26"/>
      <c r="M53" s="26">
        <v>1</v>
      </c>
      <c r="N53" s="26"/>
      <c r="O53" s="26"/>
      <c r="P53" s="26"/>
      <c r="Q53" s="26"/>
      <c r="R53" s="26"/>
      <c r="S53" s="26">
        <v>1</v>
      </c>
      <c r="T53" s="26"/>
      <c r="U53" s="26"/>
      <c r="V53" s="26"/>
      <c r="W53" s="26"/>
      <c r="X53" s="26"/>
      <c r="Y53" s="26"/>
      <c r="Z53" s="26">
        <v>1</v>
      </c>
      <c r="AA53" s="26"/>
      <c r="AB53" s="26"/>
      <c r="AC53" s="26">
        <v>3</v>
      </c>
    </row>
    <row r="54" spans="1:53" ht="14.65" thickBot="1" x14ac:dyDescent="0.5">
      <c r="A54">
        <v>1049</v>
      </c>
      <c r="B54" t="s">
        <v>7</v>
      </c>
      <c r="C54">
        <v>3</v>
      </c>
      <c r="D54">
        <v>1.37</v>
      </c>
      <c r="E54">
        <v>26307</v>
      </c>
      <c r="I54" s="10">
        <v>1109</v>
      </c>
      <c r="J54" s="26"/>
      <c r="K54" s="26"/>
      <c r="L54" s="26"/>
      <c r="M54" s="26"/>
      <c r="N54" s="26"/>
      <c r="O54" s="26"/>
      <c r="P54" s="26"/>
      <c r="Q54" s="26"/>
      <c r="R54" s="26">
        <v>1</v>
      </c>
      <c r="S54" s="26"/>
      <c r="T54" s="26"/>
      <c r="U54" s="26"/>
      <c r="V54" s="26"/>
      <c r="W54" s="26"/>
      <c r="X54" s="26"/>
      <c r="Y54" s="26"/>
      <c r="Z54" s="26"/>
      <c r="AA54" s="26">
        <v>1</v>
      </c>
      <c r="AB54" s="26"/>
      <c r="AC54" s="26">
        <v>2</v>
      </c>
    </row>
    <row r="55" spans="1:53" ht="14.65" thickBot="1" x14ac:dyDescent="0.5">
      <c r="A55">
        <v>1049</v>
      </c>
      <c r="B55" t="s">
        <v>12</v>
      </c>
      <c r="C55">
        <v>5</v>
      </c>
      <c r="D55">
        <v>3.69</v>
      </c>
      <c r="E55">
        <v>78522</v>
      </c>
      <c r="I55" s="10">
        <v>1111</v>
      </c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>
        <v>1</v>
      </c>
      <c r="U55" s="26"/>
      <c r="V55" s="26"/>
      <c r="W55" s="26"/>
      <c r="X55" s="26"/>
      <c r="Y55" s="26"/>
      <c r="Z55" s="26"/>
      <c r="AA55" s="26"/>
      <c r="AB55" s="26"/>
      <c r="AC55" s="26">
        <v>1</v>
      </c>
      <c r="AH55" s="28">
        <v>1</v>
      </c>
      <c r="AI55" s="30" t="s">
        <v>44</v>
      </c>
      <c r="AJ55" s="30" t="s">
        <v>25</v>
      </c>
      <c r="AK55" s="30" t="s">
        <v>26</v>
      </c>
      <c r="AL55" s="30" t="s">
        <v>27</v>
      </c>
      <c r="AM55" s="30" t="s">
        <v>28</v>
      </c>
      <c r="AN55" s="30" t="s">
        <v>29</v>
      </c>
      <c r="AO55" s="30" t="s">
        <v>30</v>
      </c>
      <c r="AP55" s="30" t="s">
        <v>31</v>
      </c>
      <c r="AQ55" s="30" t="s">
        <v>32</v>
      </c>
      <c r="AR55" s="30" t="s">
        <v>33</v>
      </c>
      <c r="AS55" s="30" t="s">
        <v>34</v>
      </c>
      <c r="AT55" s="30" t="s">
        <v>35</v>
      </c>
      <c r="AU55" s="30" t="s">
        <v>36</v>
      </c>
      <c r="AV55" s="30" t="s">
        <v>37</v>
      </c>
      <c r="AW55" s="30" t="s">
        <v>38</v>
      </c>
      <c r="AX55" s="30" t="s">
        <v>39</v>
      </c>
      <c r="AY55" s="30" t="s">
        <v>40</v>
      </c>
      <c r="AZ55" s="30" t="s">
        <v>41</v>
      </c>
      <c r="BA55" s="31" t="s">
        <v>45</v>
      </c>
    </row>
    <row r="56" spans="1:53" x14ac:dyDescent="0.45">
      <c r="A56">
        <v>1054</v>
      </c>
      <c r="B56" t="s">
        <v>18</v>
      </c>
      <c r="C56">
        <v>1</v>
      </c>
      <c r="D56">
        <v>3.9</v>
      </c>
      <c r="E56">
        <v>86475</v>
      </c>
      <c r="I56" s="10">
        <v>1112</v>
      </c>
      <c r="J56" s="26"/>
      <c r="K56" s="26">
        <v>1</v>
      </c>
      <c r="L56" s="26"/>
      <c r="M56" s="26"/>
      <c r="N56" s="26"/>
      <c r="O56" s="26"/>
      <c r="P56" s="26"/>
      <c r="Q56" s="26"/>
      <c r="R56" s="26"/>
      <c r="S56" s="26"/>
      <c r="T56" s="26">
        <v>1</v>
      </c>
      <c r="U56" s="26"/>
      <c r="V56" s="26">
        <v>1</v>
      </c>
      <c r="W56" s="26"/>
      <c r="X56" s="26"/>
      <c r="Y56" s="26"/>
      <c r="Z56" s="26"/>
      <c r="AA56" s="26"/>
      <c r="AB56" s="26"/>
      <c r="AC56" s="26">
        <v>3</v>
      </c>
      <c r="AH56" s="32" t="s">
        <v>44</v>
      </c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13"/>
    </row>
    <row r="57" spans="1:53" x14ac:dyDescent="0.45">
      <c r="A57">
        <v>1054</v>
      </c>
      <c r="B57" t="s">
        <v>17</v>
      </c>
      <c r="C57">
        <v>5</v>
      </c>
      <c r="D57">
        <v>9.93</v>
      </c>
      <c r="E57">
        <v>16469</v>
      </c>
      <c r="I57" s="10">
        <v>1115</v>
      </c>
      <c r="J57" s="26">
        <v>1</v>
      </c>
      <c r="K57" s="26">
        <v>1</v>
      </c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>
        <v>1</v>
      </c>
      <c r="Z57" s="26"/>
      <c r="AA57" s="26">
        <v>1</v>
      </c>
      <c r="AB57" s="26">
        <v>1</v>
      </c>
      <c r="AC57" s="26">
        <v>5</v>
      </c>
      <c r="AH57" s="33" t="s">
        <v>25</v>
      </c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13"/>
    </row>
    <row r="58" spans="1:53" x14ac:dyDescent="0.45">
      <c r="A58">
        <v>1056</v>
      </c>
      <c r="B58" t="s">
        <v>5</v>
      </c>
      <c r="C58">
        <v>4</v>
      </c>
      <c r="D58">
        <v>1.41</v>
      </c>
      <c r="E58">
        <v>42281</v>
      </c>
      <c r="I58" s="10">
        <v>1120</v>
      </c>
      <c r="J58" s="26"/>
      <c r="K58" s="26">
        <v>1</v>
      </c>
      <c r="L58" s="26">
        <v>1</v>
      </c>
      <c r="M58" s="26"/>
      <c r="N58" s="26"/>
      <c r="O58" s="26"/>
      <c r="P58" s="26"/>
      <c r="Q58" s="26"/>
      <c r="R58" s="26"/>
      <c r="S58" s="26"/>
      <c r="T58" s="26">
        <v>1</v>
      </c>
      <c r="U58" s="26">
        <v>1</v>
      </c>
      <c r="V58" s="26">
        <v>1</v>
      </c>
      <c r="W58" s="26"/>
      <c r="X58" s="26">
        <v>1</v>
      </c>
      <c r="Y58" s="26"/>
      <c r="Z58" s="26"/>
      <c r="AA58" s="26">
        <v>1</v>
      </c>
      <c r="AB58" s="26"/>
      <c r="AC58" s="26">
        <v>7</v>
      </c>
      <c r="AH58" s="33" t="s">
        <v>26</v>
      </c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13"/>
    </row>
    <row r="59" spans="1:53" x14ac:dyDescent="0.45">
      <c r="A59">
        <v>1056</v>
      </c>
      <c r="B59" t="s">
        <v>13</v>
      </c>
      <c r="C59">
        <v>3</v>
      </c>
      <c r="D59">
        <v>4.78</v>
      </c>
      <c r="E59">
        <v>42602</v>
      </c>
      <c r="I59" s="10">
        <v>1127</v>
      </c>
      <c r="J59" s="26"/>
      <c r="K59" s="26"/>
      <c r="L59" s="26">
        <v>1</v>
      </c>
      <c r="M59" s="26"/>
      <c r="N59" s="26"/>
      <c r="O59" s="26"/>
      <c r="P59" s="26"/>
      <c r="Q59" s="26">
        <v>1</v>
      </c>
      <c r="R59" s="26"/>
      <c r="S59" s="26"/>
      <c r="T59" s="26">
        <v>1</v>
      </c>
      <c r="U59" s="26"/>
      <c r="V59" s="26">
        <v>1</v>
      </c>
      <c r="W59" s="26"/>
      <c r="X59" s="26"/>
      <c r="Y59" s="26"/>
      <c r="Z59" s="26"/>
      <c r="AA59" s="26"/>
      <c r="AB59" s="26">
        <v>1</v>
      </c>
      <c r="AC59" s="26">
        <v>5</v>
      </c>
      <c r="AH59" s="33" t="s">
        <v>27</v>
      </c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13"/>
    </row>
    <row r="60" spans="1:53" x14ac:dyDescent="0.45">
      <c r="A60">
        <v>1056</v>
      </c>
      <c r="B60" t="s">
        <v>19</v>
      </c>
      <c r="C60">
        <v>4</v>
      </c>
      <c r="D60">
        <v>9.76</v>
      </c>
      <c r="E60">
        <v>46419</v>
      </c>
      <c r="I60" s="10">
        <v>1132</v>
      </c>
      <c r="J60" s="26"/>
      <c r="K60" s="26">
        <v>1</v>
      </c>
      <c r="L60" s="26"/>
      <c r="M60" s="26">
        <v>1</v>
      </c>
      <c r="N60" s="26"/>
      <c r="O60" s="26"/>
      <c r="P60" s="26"/>
      <c r="Q60" s="26"/>
      <c r="R60" s="26">
        <v>1</v>
      </c>
      <c r="S60" s="26">
        <v>1</v>
      </c>
      <c r="T60" s="26">
        <v>1</v>
      </c>
      <c r="U60" s="26"/>
      <c r="V60" s="26"/>
      <c r="W60" s="26"/>
      <c r="X60" s="26">
        <v>1</v>
      </c>
      <c r="Y60" s="26"/>
      <c r="Z60" s="26"/>
      <c r="AA60" s="26">
        <v>1</v>
      </c>
      <c r="AB60" s="26"/>
      <c r="AC60" s="26">
        <v>7</v>
      </c>
      <c r="AH60" s="33" t="s">
        <v>28</v>
      </c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13"/>
    </row>
    <row r="61" spans="1:53" x14ac:dyDescent="0.45">
      <c r="A61">
        <v>1056</v>
      </c>
      <c r="B61" t="s">
        <v>15</v>
      </c>
      <c r="C61">
        <v>1</v>
      </c>
      <c r="D61">
        <v>2.04</v>
      </c>
      <c r="E61">
        <v>10504</v>
      </c>
      <c r="I61" s="10">
        <v>1139</v>
      </c>
      <c r="J61" s="26"/>
      <c r="K61" s="26">
        <v>1</v>
      </c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>
        <v>1</v>
      </c>
      <c r="AH61" s="33" t="s">
        <v>29</v>
      </c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13"/>
    </row>
    <row r="62" spans="1:53" x14ac:dyDescent="0.45">
      <c r="A62">
        <v>1056</v>
      </c>
      <c r="B62" t="s">
        <v>16</v>
      </c>
      <c r="C62">
        <v>5</v>
      </c>
      <c r="D62">
        <v>4.66</v>
      </c>
      <c r="E62">
        <v>50407</v>
      </c>
      <c r="I62" s="10">
        <v>1140</v>
      </c>
      <c r="J62" s="26"/>
      <c r="K62" s="26"/>
      <c r="L62" s="26"/>
      <c r="M62" s="26"/>
      <c r="N62" s="26"/>
      <c r="O62" s="26">
        <v>1</v>
      </c>
      <c r="P62" s="26"/>
      <c r="Q62" s="26"/>
      <c r="R62" s="26">
        <v>1</v>
      </c>
      <c r="S62" s="26">
        <v>1</v>
      </c>
      <c r="T62" s="26"/>
      <c r="U62" s="26">
        <v>1</v>
      </c>
      <c r="V62" s="26"/>
      <c r="W62" s="26"/>
      <c r="X62" s="26"/>
      <c r="Y62" s="26"/>
      <c r="Z62" s="26"/>
      <c r="AA62" s="26"/>
      <c r="AB62" s="26"/>
      <c r="AC62" s="26">
        <v>4</v>
      </c>
      <c r="AH62" s="33" t="s">
        <v>30</v>
      </c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13"/>
    </row>
    <row r="63" spans="1:53" x14ac:dyDescent="0.45">
      <c r="A63">
        <v>1056</v>
      </c>
      <c r="B63" t="s">
        <v>18</v>
      </c>
      <c r="C63">
        <v>1</v>
      </c>
      <c r="D63">
        <v>2.81</v>
      </c>
      <c r="E63">
        <v>45015</v>
      </c>
      <c r="I63" s="10">
        <v>1144</v>
      </c>
      <c r="J63" s="26"/>
      <c r="K63" s="26">
        <v>1</v>
      </c>
      <c r="L63" s="26"/>
      <c r="M63" s="26"/>
      <c r="N63" s="26"/>
      <c r="O63" s="26">
        <v>1</v>
      </c>
      <c r="P63" s="26"/>
      <c r="Q63" s="26"/>
      <c r="R63" s="26"/>
      <c r="S63" s="26">
        <v>1</v>
      </c>
      <c r="T63" s="26"/>
      <c r="U63" s="26"/>
      <c r="V63" s="26">
        <v>1</v>
      </c>
      <c r="W63" s="26"/>
      <c r="X63" s="26">
        <v>1</v>
      </c>
      <c r="Y63" s="26">
        <v>1</v>
      </c>
      <c r="Z63" s="26"/>
      <c r="AA63" s="26">
        <v>1</v>
      </c>
      <c r="AB63" s="26">
        <v>1</v>
      </c>
      <c r="AC63" s="26">
        <v>8</v>
      </c>
      <c r="AH63" s="33" t="s">
        <v>31</v>
      </c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13"/>
    </row>
    <row r="64" spans="1:53" x14ac:dyDescent="0.45">
      <c r="A64">
        <v>1056</v>
      </c>
      <c r="B64" t="s">
        <v>8</v>
      </c>
      <c r="C64">
        <v>1</v>
      </c>
      <c r="D64">
        <v>4.43</v>
      </c>
      <c r="E64">
        <v>77640</v>
      </c>
      <c r="I64" s="10">
        <v>1152</v>
      </c>
      <c r="J64" s="26"/>
      <c r="K64" s="26"/>
      <c r="L64" s="26"/>
      <c r="M64" s="26"/>
      <c r="N64" s="26"/>
      <c r="O64" s="26"/>
      <c r="P64" s="26"/>
      <c r="Q64" s="26"/>
      <c r="R64" s="26">
        <v>1</v>
      </c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>
        <v>1</v>
      </c>
      <c r="AH64" s="33" t="s">
        <v>32</v>
      </c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13"/>
    </row>
    <row r="65" spans="1:53" x14ac:dyDescent="0.45">
      <c r="A65">
        <v>1063</v>
      </c>
      <c r="B65" t="s">
        <v>22</v>
      </c>
      <c r="C65">
        <v>3</v>
      </c>
      <c r="D65">
        <v>7.41</v>
      </c>
      <c r="E65">
        <v>50919</v>
      </c>
      <c r="I65" s="10">
        <v>1153</v>
      </c>
      <c r="J65" s="26"/>
      <c r="K65" s="26"/>
      <c r="L65" s="26">
        <v>1</v>
      </c>
      <c r="M65" s="26">
        <v>1</v>
      </c>
      <c r="N65" s="26"/>
      <c r="O65" s="26"/>
      <c r="P65" s="26"/>
      <c r="Q65" s="26"/>
      <c r="R65" s="26">
        <v>1</v>
      </c>
      <c r="S65" s="26"/>
      <c r="T65" s="26"/>
      <c r="U65" s="26"/>
      <c r="V65" s="26">
        <v>1</v>
      </c>
      <c r="W65" s="26"/>
      <c r="X65" s="26">
        <v>1</v>
      </c>
      <c r="Y65" s="26"/>
      <c r="Z65" s="26">
        <v>1</v>
      </c>
      <c r="AA65" s="26"/>
      <c r="AB65" s="26">
        <v>1</v>
      </c>
      <c r="AC65" s="26">
        <v>7</v>
      </c>
      <c r="AH65" s="33" t="s">
        <v>33</v>
      </c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13"/>
    </row>
    <row r="66" spans="1:53" x14ac:dyDescent="0.45">
      <c r="A66">
        <v>1063</v>
      </c>
      <c r="B66" t="s">
        <v>6</v>
      </c>
      <c r="C66">
        <v>5</v>
      </c>
      <c r="D66">
        <v>3.35</v>
      </c>
      <c r="E66">
        <v>73789</v>
      </c>
      <c r="I66" s="10">
        <v>1160</v>
      </c>
      <c r="J66" s="26"/>
      <c r="K66" s="26"/>
      <c r="L66" s="26"/>
      <c r="M66" s="26"/>
      <c r="N66" s="26"/>
      <c r="O66" s="26">
        <v>1</v>
      </c>
      <c r="P66" s="26"/>
      <c r="Q66" s="26"/>
      <c r="R66" s="26"/>
      <c r="S66" s="26"/>
      <c r="T66" s="26"/>
      <c r="U66" s="26"/>
      <c r="V66" s="26"/>
      <c r="W66" s="26"/>
      <c r="X66" s="26"/>
      <c r="Y66" s="26">
        <v>1</v>
      </c>
      <c r="Z66" s="26"/>
      <c r="AA66" s="26"/>
      <c r="AB66" s="26"/>
      <c r="AC66" s="26">
        <v>2</v>
      </c>
      <c r="AH66" s="33" t="s">
        <v>34</v>
      </c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13"/>
    </row>
    <row r="67" spans="1:53" x14ac:dyDescent="0.45">
      <c r="A67">
        <v>1063</v>
      </c>
      <c r="B67" t="s">
        <v>14</v>
      </c>
      <c r="C67">
        <v>2</v>
      </c>
      <c r="D67">
        <v>2.67</v>
      </c>
      <c r="E67">
        <v>33668</v>
      </c>
      <c r="I67" s="10">
        <v>1162</v>
      </c>
      <c r="J67" s="26">
        <v>1</v>
      </c>
      <c r="K67" s="26"/>
      <c r="L67" s="26"/>
      <c r="M67" s="26"/>
      <c r="N67" s="26"/>
      <c r="O67" s="26">
        <v>1</v>
      </c>
      <c r="P67" s="26"/>
      <c r="Q67" s="26"/>
      <c r="R67" s="26"/>
      <c r="S67" s="26"/>
      <c r="T67" s="26">
        <v>1</v>
      </c>
      <c r="U67" s="26"/>
      <c r="V67" s="26">
        <v>1</v>
      </c>
      <c r="W67" s="26"/>
      <c r="X67" s="26"/>
      <c r="Y67" s="26"/>
      <c r="Z67" s="26">
        <v>1</v>
      </c>
      <c r="AA67" s="26">
        <v>1</v>
      </c>
      <c r="AB67" s="26">
        <v>1</v>
      </c>
      <c r="AC67" s="26">
        <v>7</v>
      </c>
      <c r="AH67" s="33" t="s">
        <v>35</v>
      </c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13"/>
    </row>
    <row r="68" spans="1:53" x14ac:dyDescent="0.45">
      <c r="A68">
        <v>1066</v>
      </c>
      <c r="B68" t="s">
        <v>10</v>
      </c>
      <c r="C68">
        <v>5</v>
      </c>
      <c r="D68">
        <v>7.92</v>
      </c>
      <c r="E68">
        <v>45531</v>
      </c>
      <c r="I68" s="10">
        <v>1169</v>
      </c>
      <c r="J68" s="26"/>
      <c r="K68" s="26"/>
      <c r="L68" s="26"/>
      <c r="M68" s="26"/>
      <c r="N68" s="26">
        <v>1</v>
      </c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>
        <v>1</v>
      </c>
      <c r="AH68" s="33" t="s">
        <v>36</v>
      </c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13"/>
    </row>
    <row r="69" spans="1:53" x14ac:dyDescent="0.45">
      <c r="A69">
        <v>1066</v>
      </c>
      <c r="B69" t="s">
        <v>7</v>
      </c>
      <c r="C69">
        <v>2</v>
      </c>
      <c r="D69">
        <v>4.5</v>
      </c>
      <c r="E69">
        <v>38643</v>
      </c>
      <c r="I69" s="10">
        <v>1170</v>
      </c>
      <c r="J69" s="26"/>
      <c r="K69" s="26"/>
      <c r="L69" s="26"/>
      <c r="M69" s="26"/>
      <c r="N69" s="26">
        <v>1</v>
      </c>
      <c r="O69" s="26">
        <v>1</v>
      </c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>
        <v>2</v>
      </c>
      <c r="AH69" s="33" t="s">
        <v>37</v>
      </c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13"/>
    </row>
    <row r="70" spans="1:53" x14ac:dyDescent="0.45">
      <c r="A70">
        <v>1066</v>
      </c>
      <c r="B70" t="s">
        <v>18</v>
      </c>
      <c r="C70">
        <v>4</v>
      </c>
      <c r="D70">
        <v>3.45</v>
      </c>
      <c r="E70">
        <v>85960</v>
      </c>
      <c r="I70" s="10">
        <v>1172</v>
      </c>
      <c r="J70" s="26"/>
      <c r="K70" s="26">
        <v>1</v>
      </c>
      <c r="L70" s="26"/>
      <c r="M70" s="26"/>
      <c r="N70" s="26"/>
      <c r="O70" s="26"/>
      <c r="P70" s="26"/>
      <c r="Q70" s="26">
        <v>1</v>
      </c>
      <c r="R70" s="26"/>
      <c r="S70" s="26"/>
      <c r="T70" s="26"/>
      <c r="U70" s="26"/>
      <c r="V70" s="26"/>
      <c r="W70" s="26">
        <v>1</v>
      </c>
      <c r="X70" s="26"/>
      <c r="Y70" s="26"/>
      <c r="Z70" s="26"/>
      <c r="AA70" s="26"/>
      <c r="AB70" s="26">
        <v>1</v>
      </c>
      <c r="AC70" s="26">
        <v>4</v>
      </c>
      <c r="AH70" s="33" t="s">
        <v>38</v>
      </c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13"/>
    </row>
    <row r="71" spans="1:53" x14ac:dyDescent="0.45">
      <c r="A71">
        <v>1066</v>
      </c>
      <c r="B71" t="s">
        <v>23</v>
      </c>
      <c r="C71">
        <v>2</v>
      </c>
      <c r="D71">
        <v>4.1399999999999997</v>
      </c>
      <c r="E71">
        <v>23412</v>
      </c>
      <c r="I71" s="10">
        <v>1176</v>
      </c>
      <c r="J71" s="26"/>
      <c r="K71" s="26"/>
      <c r="L71" s="26">
        <v>1</v>
      </c>
      <c r="M71" s="26">
        <v>1</v>
      </c>
      <c r="N71" s="26">
        <v>1</v>
      </c>
      <c r="O71" s="26"/>
      <c r="P71" s="26">
        <v>1</v>
      </c>
      <c r="Q71" s="26">
        <v>1</v>
      </c>
      <c r="R71" s="26"/>
      <c r="S71" s="26">
        <v>1</v>
      </c>
      <c r="T71" s="26"/>
      <c r="U71" s="26"/>
      <c r="V71" s="26">
        <v>1</v>
      </c>
      <c r="W71" s="26"/>
      <c r="X71" s="26">
        <v>1</v>
      </c>
      <c r="Y71" s="26"/>
      <c r="Z71" s="26"/>
      <c r="AA71" s="26">
        <v>1</v>
      </c>
      <c r="AB71" s="26"/>
      <c r="AC71" s="26">
        <v>9</v>
      </c>
      <c r="AH71" s="33" t="s">
        <v>39</v>
      </c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13"/>
    </row>
    <row r="72" spans="1:53" x14ac:dyDescent="0.45">
      <c r="A72">
        <v>1066</v>
      </c>
      <c r="B72" t="s">
        <v>13</v>
      </c>
      <c r="C72">
        <v>1</v>
      </c>
      <c r="D72">
        <v>4.21</v>
      </c>
      <c r="E72">
        <v>30936</v>
      </c>
      <c r="I72" s="10">
        <v>1185</v>
      </c>
      <c r="J72" s="26"/>
      <c r="K72" s="26"/>
      <c r="L72" s="26"/>
      <c r="M72" s="26"/>
      <c r="N72" s="26">
        <v>1</v>
      </c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>
        <v>1</v>
      </c>
      <c r="AH72" s="33" t="s">
        <v>40</v>
      </c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13"/>
    </row>
    <row r="73" spans="1:53" x14ac:dyDescent="0.45">
      <c r="A73">
        <v>1066</v>
      </c>
      <c r="B73" t="s">
        <v>6</v>
      </c>
      <c r="C73">
        <v>2</v>
      </c>
      <c r="D73">
        <v>8.92</v>
      </c>
      <c r="E73">
        <v>71628</v>
      </c>
      <c r="I73" s="10">
        <v>1186</v>
      </c>
      <c r="J73" s="26"/>
      <c r="K73" s="26"/>
      <c r="L73" s="26"/>
      <c r="M73" s="26"/>
      <c r="N73" s="26"/>
      <c r="O73" s="26"/>
      <c r="P73" s="26"/>
      <c r="Q73" s="26">
        <v>1</v>
      </c>
      <c r="R73" s="26"/>
      <c r="S73" s="26">
        <v>1</v>
      </c>
      <c r="T73" s="26"/>
      <c r="U73" s="26"/>
      <c r="V73" s="26"/>
      <c r="W73" s="26">
        <v>1</v>
      </c>
      <c r="X73" s="26"/>
      <c r="Y73" s="26"/>
      <c r="Z73" s="26">
        <v>1</v>
      </c>
      <c r="AA73" s="26"/>
      <c r="AB73" s="26"/>
      <c r="AC73" s="26">
        <v>4</v>
      </c>
      <c r="AH73" s="33" t="s">
        <v>41</v>
      </c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13"/>
    </row>
    <row r="74" spans="1:53" ht="14.65" thickBot="1" x14ac:dyDescent="0.5">
      <c r="A74">
        <v>1066</v>
      </c>
      <c r="B74" t="s">
        <v>11</v>
      </c>
      <c r="C74">
        <v>3</v>
      </c>
      <c r="D74">
        <v>4.99</v>
      </c>
      <c r="E74">
        <v>26627</v>
      </c>
      <c r="I74" s="10">
        <v>1190</v>
      </c>
      <c r="J74" s="26">
        <v>1</v>
      </c>
      <c r="K74" s="26"/>
      <c r="L74" s="26"/>
      <c r="M74" s="26"/>
      <c r="N74" s="26"/>
      <c r="O74" s="26">
        <v>1</v>
      </c>
      <c r="P74" s="26"/>
      <c r="Q74" s="26"/>
      <c r="R74" s="26"/>
      <c r="S74" s="26"/>
      <c r="T74" s="26"/>
      <c r="U74" s="26">
        <v>1</v>
      </c>
      <c r="V74" s="26"/>
      <c r="W74" s="26"/>
      <c r="X74" s="26"/>
      <c r="Y74" s="26"/>
      <c r="Z74" s="26">
        <v>1</v>
      </c>
      <c r="AA74" s="26"/>
      <c r="AB74" s="26"/>
      <c r="AC74" s="26">
        <v>4</v>
      </c>
      <c r="AH74" s="34" t="s">
        <v>45</v>
      </c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6"/>
    </row>
    <row r="75" spans="1:53" x14ac:dyDescent="0.45">
      <c r="A75">
        <v>1073</v>
      </c>
      <c r="B75" t="s">
        <v>17</v>
      </c>
      <c r="C75">
        <v>3</v>
      </c>
      <c r="D75">
        <v>1.73</v>
      </c>
      <c r="E75">
        <v>46419</v>
      </c>
      <c r="I75" s="10">
        <v>1194</v>
      </c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>
        <v>1</v>
      </c>
      <c r="W75" s="26"/>
      <c r="X75" s="26"/>
      <c r="Y75" s="26"/>
      <c r="Z75" s="26">
        <v>1</v>
      </c>
      <c r="AA75" s="26"/>
      <c r="AB75" s="26"/>
      <c r="AC75" s="26">
        <v>2</v>
      </c>
    </row>
    <row r="76" spans="1:53" x14ac:dyDescent="0.45">
      <c r="A76">
        <v>1073</v>
      </c>
      <c r="B76" t="s">
        <v>14</v>
      </c>
      <c r="C76">
        <v>5</v>
      </c>
      <c r="D76">
        <v>9.7200000000000006</v>
      </c>
      <c r="E76">
        <v>34870</v>
      </c>
      <c r="I76" s="10">
        <v>1196</v>
      </c>
      <c r="J76" s="26"/>
      <c r="K76" s="26"/>
      <c r="L76" s="26"/>
      <c r="M76" s="26"/>
      <c r="N76" s="26">
        <v>1</v>
      </c>
      <c r="O76" s="26"/>
      <c r="P76" s="26"/>
      <c r="Q76" s="26"/>
      <c r="R76" s="26"/>
      <c r="S76" s="26"/>
      <c r="T76" s="26"/>
      <c r="U76" s="26">
        <v>1</v>
      </c>
      <c r="V76" s="26"/>
      <c r="W76" s="26"/>
      <c r="X76" s="26"/>
      <c r="Y76" s="26"/>
      <c r="Z76" s="26"/>
      <c r="AA76" s="26"/>
      <c r="AB76" s="26"/>
      <c r="AC76" s="26">
        <v>2</v>
      </c>
    </row>
    <row r="77" spans="1:53" x14ac:dyDescent="0.45">
      <c r="A77">
        <v>1075</v>
      </c>
      <c r="B77" t="s">
        <v>11</v>
      </c>
      <c r="C77">
        <v>2</v>
      </c>
      <c r="D77">
        <v>2.63</v>
      </c>
      <c r="E77">
        <v>84010</v>
      </c>
      <c r="I77" s="10">
        <v>1198</v>
      </c>
      <c r="J77" s="26"/>
      <c r="K77" s="26"/>
      <c r="L77" s="26"/>
      <c r="M77" s="26"/>
      <c r="N77" s="26">
        <v>1</v>
      </c>
      <c r="O77" s="26">
        <v>1</v>
      </c>
      <c r="P77" s="26"/>
      <c r="Q77" s="26"/>
      <c r="R77" s="26"/>
      <c r="S77" s="26">
        <v>1</v>
      </c>
      <c r="T77" s="26"/>
      <c r="U77" s="26"/>
      <c r="V77" s="26"/>
      <c r="W77" s="26"/>
      <c r="X77" s="26"/>
      <c r="Y77" s="26"/>
      <c r="Z77" s="26">
        <v>1</v>
      </c>
      <c r="AA77" s="26"/>
      <c r="AB77" s="26">
        <v>1</v>
      </c>
      <c r="AC77" s="26">
        <v>5</v>
      </c>
    </row>
    <row r="78" spans="1:53" x14ac:dyDescent="0.45">
      <c r="A78">
        <v>1076</v>
      </c>
      <c r="B78" t="s">
        <v>17</v>
      </c>
      <c r="C78">
        <v>1</v>
      </c>
      <c r="D78">
        <v>8.0399999999999991</v>
      </c>
      <c r="E78">
        <v>65291</v>
      </c>
      <c r="I78" s="10">
        <v>1203</v>
      </c>
      <c r="J78" s="26"/>
      <c r="K78" s="26">
        <v>1</v>
      </c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>
        <v>1</v>
      </c>
      <c r="AC78" s="26">
        <v>2</v>
      </c>
    </row>
    <row r="79" spans="1:53" x14ac:dyDescent="0.45">
      <c r="A79">
        <v>1076</v>
      </c>
      <c r="B79" t="s">
        <v>21</v>
      </c>
      <c r="C79">
        <v>3</v>
      </c>
      <c r="D79">
        <v>1.21</v>
      </c>
      <c r="E79">
        <v>43275</v>
      </c>
      <c r="I79" s="10">
        <v>1205</v>
      </c>
      <c r="J79" s="26"/>
      <c r="K79" s="26">
        <v>1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>
        <v>1</v>
      </c>
      <c r="Z79" s="26"/>
      <c r="AA79" s="26"/>
      <c r="AB79" s="26"/>
      <c r="AC79" s="26">
        <v>2</v>
      </c>
    </row>
    <row r="80" spans="1:53" x14ac:dyDescent="0.45">
      <c r="A80">
        <v>1076</v>
      </c>
      <c r="B80" t="s">
        <v>14</v>
      </c>
      <c r="C80">
        <v>1</v>
      </c>
      <c r="D80">
        <v>2.59</v>
      </c>
      <c r="E80">
        <v>74271</v>
      </c>
      <c r="I80" s="10">
        <v>1207</v>
      </c>
      <c r="J80" s="26"/>
      <c r="K80" s="26"/>
      <c r="L80" s="26"/>
      <c r="M80" s="26">
        <v>1</v>
      </c>
      <c r="N80" s="26"/>
      <c r="O80" s="26"/>
      <c r="P80" s="26">
        <v>1</v>
      </c>
      <c r="Q80" s="26"/>
      <c r="R80" s="26"/>
      <c r="S80" s="26"/>
      <c r="T80" s="26"/>
      <c r="U80" s="26"/>
      <c r="V80" s="26"/>
      <c r="W80" s="26"/>
      <c r="X80" s="26">
        <v>1</v>
      </c>
      <c r="Y80" s="26"/>
      <c r="Z80" s="26"/>
      <c r="AA80" s="26">
        <v>1</v>
      </c>
      <c r="AB80" s="26"/>
      <c r="AC80" s="26">
        <v>4</v>
      </c>
    </row>
    <row r="81" spans="1:29" x14ac:dyDescent="0.45">
      <c r="A81">
        <v>1076</v>
      </c>
      <c r="B81" t="s">
        <v>11</v>
      </c>
      <c r="C81">
        <v>5</v>
      </c>
      <c r="D81">
        <v>2.93</v>
      </c>
      <c r="E81">
        <v>93698</v>
      </c>
      <c r="I81" s="10">
        <v>1211</v>
      </c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>
        <v>1</v>
      </c>
      <c r="U81" s="26"/>
      <c r="V81" s="26">
        <v>1</v>
      </c>
      <c r="W81" s="26"/>
      <c r="X81" s="26"/>
      <c r="Y81" s="26"/>
      <c r="Z81" s="26">
        <v>1</v>
      </c>
      <c r="AA81" s="26"/>
      <c r="AB81" s="26"/>
      <c r="AC81" s="26">
        <v>3</v>
      </c>
    </row>
    <row r="82" spans="1:29" x14ac:dyDescent="0.45">
      <c r="A82">
        <v>1076</v>
      </c>
      <c r="B82" t="s">
        <v>23</v>
      </c>
      <c r="C82">
        <v>4</v>
      </c>
      <c r="D82">
        <v>8.6</v>
      </c>
      <c r="E82">
        <v>94737</v>
      </c>
      <c r="I82" s="10">
        <v>1214</v>
      </c>
      <c r="J82" s="26">
        <v>1</v>
      </c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>
        <v>1</v>
      </c>
    </row>
    <row r="83" spans="1:29" x14ac:dyDescent="0.45">
      <c r="A83">
        <v>1076</v>
      </c>
      <c r="B83" t="s">
        <v>15</v>
      </c>
      <c r="C83">
        <v>1</v>
      </c>
      <c r="D83">
        <v>6.16</v>
      </c>
      <c r="E83">
        <v>51682</v>
      </c>
      <c r="I83" s="10">
        <v>1215</v>
      </c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>
        <v>1</v>
      </c>
      <c r="Z83" s="26"/>
      <c r="AA83" s="26">
        <v>1</v>
      </c>
      <c r="AB83" s="26"/>
      <c r="AC83" s="26">
        <v>2</v>
      </c>
    </row>
    <row r="84" spans="1:29" x14ac:dyDescent="0.45">
      <c r="A84">
        <v>1082</v>
      </c>
      <c r="B84" t="s">
        <v>21</v>
      </c>
      <c r="C84">
        <v>4</v>
      </c>
      <c r="D84">
        <v>4.78</v>
      </c>
      <c r="E84">
        <v>38405</v>
      </c>
      <c r="I84" s="10">
        <v>1217</v>
      </c>
      <c r="J84" s="26"/>
      <c r="K84" s="26"/>
      <c r="L84" s="26"/>
      <c r="M84" s="26"/>
      <c r="N84" s="26"/>
      <c r="O84" s="26">
        <v>1</v>
      </c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>
        <v>1</v>
      </c>
      <c r="AB84" s="26"/>
      <c r="AC84" s="26">
        <v>2</v>
      </c>
    </row>
    <row r="85" spans="1:29" x14ac:dyDescent="0.45">
      <c r="A85">
        <v>1082</v>
      </c>
      <c r="B85" t="s">
        <v>23</v>
      </c>
      <c r="C85">
        <v>1</v>
      </c>
      <c r="D85">
        <v>3.67</v>
      </c>
      <c r="E85">
        <v>62431</v>
      </c>
      <c r="I85" s="10">
        <v>1219</v>
      </c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>
        <v>1</v>
      </c>
      <c r="W85" s="26"/>
      <c r="X85" s="26"/>
      <c r="Y85" s="26"/>
      <c r="Z85" s="26"/>
      <c r="AA85" s="26"/>
      <c r="AB85" s="26"/>
      <c r="AC85" s="26">
        <v>1</v>
      </c>
    </row>
    <row r="86" spans="1:29" x14ac:dyDescent="0.45">
      <c r="A86">
        <v>1082</v>
      </c>
      <c r="B86" t="s">
        <v>12</v>
      </c>
      <c r="C86">
        <v>2</v>
      </c>
      <c r="D86">
        <v>4.88</v>
      </c>
      <c r="E86">
        <v>52194</v>
      </c>
      <c r="I86" s="10">
        <v>1220</v>
      </c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>
        <v>1</v>
      </c>
      <c r="AA86" s="26"/>
      <c r="AB86" s="26">
        <v>1</v>
      </c>
      <c r="AC86" s="26">
        <v>2</v>
      </c>
    </row>
    <row r="87" spans="1:29" x14ac:dyDescent="0.45">
      <c r="A87">
        <v>1082</v>
      </c>
      <c r="B87" t="s">
        <v>6</v>
      </c>
      <c r="C87">
        <v>4</v>
      </c>
      <c r="D87">
        <v>1.04</v>
      </c>
      <c r="E87">
        <v>53527</v>
      </c>
      <c r="I87" s="10">
        <v>1222</v>
      </c>
      <c r="J87" s="26"/>
      <c r="K87" s="26"/>
      <c r="L87" s="26"/>
      <c r="M87" s="26"/>
      <c r="N87" s="26"/>
      <c r="O87" s="26"/>
      <c r="P87" s="26"/>
      <c r="Q87" s="26">
        <v>1</v>
      </c>
      <c r="R87" s="26"/>
      <c r="S87" s="26"/>
      <c r="T87" s="26"/>
      <c r="U87" s="26"/>
      <c r="V87" s="26">
        <v>1</v>
      </c>
      <c r="W87" s="26"/>
      <c r="X87" s="26"/>
      <c r="Y87" s="26"/>
      <c r="Z87" s="26"/>
      <c r="AA87" s="26"/>
      <c r="AB87" s="26">
        <v>1</v>
      </c>
      <c r="AC87" s="26">
        <v>3</v>
      </c>
    </row>
    <row r="88" spans="1:29" x14ac:dyDescent="0.45">
      <c r="A88">
        <v>1086</v>
      </c>
      <c r="B88" t="s">
        <v>22</v>
      </c>
      <c r="C88">
        <v>4</v>
      </c>
      <c r="D88">
        <v>4.08</v>
      </c>
      <c r="E88">
        <v>53486</v>
      </c>
      <c r="I88" s="10">
        <v>1225</v>
      </c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>
        <v>1</v>
      </c>
      <c r="AC88" s="26">
        <v>1</v>
      </c>
    </row>
    <row r="89" spans="1:29" x14ac:dyDescent="0.45">
      <c r="A89">
        <v>1086</v>
      </c>
      <c r="B89" t="s">
        <v>23</v>
      </c>
      <c r="C89">
        <v>4</v>
      </c>
      <c r="D89">
        <v>1.9</v>
      </c>
      <c r="E89">
        <v>74277</v>
      </c>
      <c r="I89" s="10">
        <v>1226</v>
      </c>
      <c r="J89" s="26"/>
      <c r="K89" s="26"/>
      <c r="L89" s="26"/>
      <c r="M89" s="26"/>
      <c r="N89" s="26"/>
      <c r="O89" s="26"/>
      <c r="P89" s="26"/>
      <c r="Q89" s="26">
        <v>1</v>
      </c>
      <c r="R89" s="26"/>
      <c r="S89" s="26">
        <v>1</v>
      </c>
      <c r="T89" s="26"/>
      <c r="U89" s="26"/>
      <c r="V89" s="26"/>
      <c r="W89" s="26"/>
      <c r="X89" s="26">
        <v>1</v>
      </c>
      <c r="Y89" s="26"/>
      <c r="Z89" s="26">
        <v>1</v>
      </c>
      <c r="AA89" s="26"/>
      <c r="AB89" s="26"/>
      <c r="AC89" s="26">
        <v>4</v>
      </c>
    </row>
    <row r="90" spans="1:29" x14ac:dyDescent="0.45">
      <c r="A90">
        <v>1088</v>
      </c>
      <c r="B90" t="s">
        <v>15</v>
      </c>
      <c r="C90">
        <v>1</v>
      </c>
      <c r="D90">
        <v>3.22</v>
      </c>
      <c r="E90">
        <v>55421</v>
      </c>
      <c r="I90" s="10">
        <v>1230</v>
      </c>
      <c r="J90" s="26"/>
      <c r="K90" s="26">
        <v>1</v>
      </c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>
        <v>1</v>
      </c>
    </row>
    <row r="91" spans="1:29" x14ac:dyDescent="0.45">
      <c r="A91">
        <v>1088</v>
      </c>
      <c r="B91" t="s">
        <v>11</v>
      </c>
      <c r="C91">
        <v>4</v>
      </c>
      <c r="D91">
        <v>7.43</v>
      </c>
      <c r="E91">
        <v>41923</v>
      </c>
      <c r="I91" s="10">
        <v>1231</v>
      </c>
      <c r="J91" s="26"/>
      <c r="K91" s="26"/>
      <c r="L91" s="26"/>
      <c r="M91" s="26"/>
      <c r="N91" s="26"/>
      <c r="O91" s="26"/>
      <c r="P91" s="26"/>
      <c r="Q91" s="26">
        <v>1</v>
      </c>
      <c r="R91" s="26"/>
      <c r="S91" s="26"/>
      <c r="T91" s="26"/>
      <c r="U91" s="26"/>
      <c r="V91" s="26"/>
      <c r="W91" s="26"/>
      <c r="X91" s="26"/>
      <c r="Y91" s="26">
        <v>1</v>
      </c>
      <c r="Z91" s="26"/>
      <c r="AA91" s="26"/>
      <c r="AB91" s="26"/>
      <c r="AC91" s="26">
        <v>2</v>
      </c>
    </row>
    <row r="92" spans="1:29" x14ac:dyDescent="0.45">
      <c r="A92">
        <v>1088</v>
      </c>
      <c r="B92" t="s">
        <v>19</v>
      </c>
      <c r="C92">
        <v>1</v>
      </c>
      <c r="D92">
        <v>5.79</v>
      </c>
      <c r="E92">
        <v>58613</v>
      </c>
      <c r="I92" s="10">
        <v>1233</v>
      </c>
      <c r="J92" s="26"/>
      <c r="K92" s="26"/>
      <c r="L92" s="26"/>
      <c r="M92" s="26">
        <v>1</v>
      </c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>
        <v>1</v>
      </c>
      <c r="AA92" s="26"/>
      <c r="AB92" s="26"/>
      <c r="AC92" s="26">
        <v>2</v>
      </c>
    </row>
    <row r="93" spans="1:29" x14ac:dyDescent="0.45">
      <c r="A93">
        <v>1088</v>
      </c>
      <c r="B93" t="s">
        <v>21</v>
      </c>
      <c r="C93">
        <v>5</v>
      </c>
      <c r="D93">
        <v>5.76</v>
      </c>
      <c r="E93">
        <v>85393</v>
      </c>
      <c r="I93" s="10">
        <v>1235</v>
      </c>
      <c r="J93" s="26"/>
      <c r="K93" s="26"/>
      <c r="L93" s="26"/>
      <c r="M93" s="26">
        <v>1</v>
      </c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>
        <v>1</v>
      </c>
    </row>
    <row r="94" spans="1:29" x14ac:dyDescent="0.45">
      <c r="A94">
        <v>1088</v>
      </c>
      <c r="B94" t="s">
        <v>23</v>
      </c>
      <c r="C94">
        <v>1</v>
      </c>
      <c r="D94">
        <v>6.98</v>
      </c>
      <c r="E94">
        <v>73544</v>
      </c>
      <c r="I94" s="10">
        <v>1236</v>
      </c>
      <c r="J94" s="26">
        <v>1</v>
      </c>
      <c r="K94" s="26"/>
      <c r="L94" s="26">
        <v>1</v>
      </c>
      <c r="M94" s="26"/>
      <c r="N94" s="26"/>
      <c r="O94" s="26">
        <v>1</v>
      </c>
      <c r="P94" s="26"/>
      <c r="Q94" s="26"/>
      <c r="R94" s="26"/>
      <c r="S94" s="26"/>
      <c r="T94" s="26"/>
      <c r="U94" s="26">
        <v>1</v>
      </c>
      <c r="V94" s="26"/>
      <c r="W94" s="26"/>
      <c r="X94" s="26"/>
      <c r="Y94" s="26">
        <v>1</v>
      </c>
      <c r="Z94" s="26"/>
      <c r="AA94" s="26">
        <v>1</v>
      </c>
      <c r="AB94" s="26"/>
      <c r="AC94" s="26">
        <v>6</v>
      </c>
    </row>
    <row r="95" spans="1:29" x14ac:dyDescent="0.45">
      <c r="A95">
        <v>1088</v>
      </c>
      <c r="B95" t="s">
        <v>8</v>
      </c>
      <c r="C95">
        <v>1</v>
      </c>
      <c r="D95">
        <v>7.5</v>
      </c>
      <c r="E95">
        <v>38536</v>
      </c>
      <c r="I95" s="10">
        <v>1242</v>
      </c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>
        <v>1</v>
      </c>
      <c r="Y95" s="26"/>
      <c r="Z95" s="26"/>
      <c r="AA95" s="26"/>
      <c r="AB95" s="26"/>
      <c r="AC95" s="26">
        <v>1</v>
      </c>
    </row>
    <row r="96" spans="1:29" x14ac:dyDescent="0.45">
      <c r="A96">
        <v>1088</v>
      </c>
      <c r="B96" t="s">
        <v>18</v>
      </c>
      <c r="C96">
        <v>4</v>
      </c>
      <c r="D96">
        <v>4.5999999999999996</v>
      </c>
      <c r="E96">
        <v>49110</v>
      </c>
      <c r="I96" s="10">
        <v>1243</v>
      </c>
      <c r="J96" s="26"/>
      <c r="K96" s="26">
        <v>1</v>
      </c>
      <c r="L96" s="26">
        <v>1</v>
      </c>
      <c r="M96" s="26">
        <v>1</v>
      </c>
      <c r="N96" s="26">
        <v>1</v>
      </c>
      <c r="O96" s="26">
        <v>1</v>
      </c>
      <c r="P96" s="26"/>
      <c r="Q96" s="26"/>
      <c r="R96" s="26"/>
      <c r="S96" s="26"/>
      <c r="T96" s="26"/>
      <c r="U96" s="26"/>
      <c r="V96" s="26"/>
      <c r="W96" s="26"/>
      <c r="X96" s="26">
        <v>1</v>
      </c>
      <c r="Y96" s="26"/>
      <c r="Z96" s="26">
        <v>1</v>
      </c>
      <c r="AA96" s="26"/>
      <c r="AB96" s="26"/>
      <c r="AC96" s="26">
        <v>7</v>
      </c>
    </row>
    <row r="97" spans="1:29" x14ac:dyDescent="0.45">
      <c r="A97">
        <v>1088</v>
      </c>
      <c r="B97" t="s">
        <v>17</v>
      </c>
      <c r="C97">
        <v>1</v>
      </c>
      <c r="D97">
        <v>3.63</v>
      </c>
      <c r="E97">
        <v>43704</v>
      </c>
      <c r="I97" s="10">
        <v>1250</v>
      </c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>
        <v>1</v>
      </c>
      <c r="U97" s="26"/>
      <c r="V97" s="26">
        <v>1</v>
      </c>
      <c r="W97" s="26"/>
      <c r="X97" s="26"/>
      <c r="Y97" s="26"/>
      <c r="Z97" s="26"/>
      <c r="AA97" s="26"/>
      <c r="AB97" s="26"/>
      <c r="AC97" s="26">
        <v>2</v>
      </c>
    </row>
    <row r="98" spans="1:29" x14ac:dyDescent="0.45">
      <c r="A98">
        <v>1088</v>
      </c>
      <c r="B98" t="s">
        <v>10</v>
      </c>
      <c r="C98">
        <v>5</v>
      </c>
      <c r="D98">
        <v>1.48</v>
      </c>
      <c r="E98">
        <v>56067</v>
      </c>
      <c r="I98" s="10">
        <v>1252</v>
      </c>
      <c r="J98" s="26"/>
      <c r="K98" s="26">
        <v>1</v>
      </c>
      <c r="L98" s="26"/>
      <c r="M98" s="26"/>
      <c r="N98" s="26">
        <v>1</v>
      </c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>
        <v>2</v>
      </c>
    </row>
    <row r="99" spans="1:29" x14ac:dyDescent="0.45">
      <c r="A99">
        <v>1088</v>
      </c>
      <c r="B99" t="s">
        <v>13</v>
      </c>
      <c r="C99">
        <v>3</v>
      </c>
      <c r="D99">
        <v>5.24</v>
      </c>
      <c r="E99">
        <v>60271</v>
      </c>
      <c r="I99" s="10">
        <v>1254</v>
      </c>
      <c r="J99" s="26">
        <v>1</v>
      </c>
      <c r="K99" s="26"/>
      <c r="L99" s="26"/>
      <c r="M99" s="26"/>
      <c r="N99" s="26">
        <v>1</v>
      </c>
      <c r="O99" s="26">
        <v>1</v>
      </c>
      <c r="P99" s="26">
        <v>1</v>
      </c>
      <c r="Q99" s="26"/>
      <c r="R99" s="26">
        <v>1</v>
      </c>
      <c r="S99" s="26"/>
      <c r="T99" s="26">
        <v>1</v>
      </c>
      <c r="U99" s="26">
        <v>1</v>
      </c>
      <c r="V99" s="26">
        <v>1</v>
      </c>
      <c r="W99" s="26">
        <v>1</v>
      </c>
      <c r="X99" s="26">
        <v>1</v>
      </c>
      <c r="Y99" s="26"/>
      <c r="Z99" s="26"/>
      <c r="AA99" s="26"/>
      <c r="AB99" s="26"/>
      <c r="AC99" s="26">
        <v>10</v>
      </c>
    </row>
    <row r="100" spans="1:29" x14ac:dyDescent="0.45">
      <c r="A100">
        <v>1088</v>
      </c>
      <c r="B100" t="s">
        <v>5</v>
      </c>
      <c r="C100">
        <v>2</v>
      </c>
      <c r="D100">
        <v>8.9600000000000009</v>
      </c>
      <c r="E100">
        <v>98942</v>
      </c>
      <c r="I100" s="10">
        <v>1264</v>
      </c>
      <c r="J100" s="26"/>
      <c r="K100" s="26"/>
      <c r="L100" s="26">
        <v>1</v>
      </c>
      <c r="M100" s="26"/>
      <c r="N100" s="26"/>
      <c r="O100" s="26">
        <v>1</v>
      </c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>
        <v>2</v>
      </c>
    </row>
    <row r="101" spans="1:29" x14ac:dyDescent="0.45">
      <c r="A101">
        <v>1088</v>
      </c>
      <c r="B101" t="s">
        <v>22</v>
      </c>
      <c r="C101">
        <v>3</v>
      </c>
      <c r="D101">
        <v>6.91</v>
      </c>
      <c r="E101">
        <v>83735</v>
      </c>
      <c r="I101" s="10">
        <v>1266</v>
      </c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>
        <v>1</v>
      </c>
      <c r="Z101" s="26"/>
      <c r="AA101" s="26"/>
      <c r="AB101" s="26"/>
      <c r="AC101" s="26">
        <v>1</v>
      </c>
    </row>
    <row r="102" spans="1:29" x14ac:dyDescent="0.45">
      <c r="A102">
        <v>1088</v>
      </c>
      <c r="B102" t="s">
        <v>7</v>
      </c>
      <c r="C102">
        <v>2</v>
      </c>
      <c r="D102">
        <v>9.5299999999999994</v>
      </c>
      <c r="E102">
        <v>15639</v>
      </c>
      <c r="I102" s="10">
        <v>1267</v>
      </c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>
        <v>1</v>
      </c>
      <c r="U102" s="26"/>
      <c r="V102" s="26"/>
      <c r="W102" s="26"/>
      <c r="X102" s="26"/>
      <c r="Y102" s="26"/>
      <c r="Z102" s="26"/>
      <c r="AA102" s="26"/>
      <c r="AB102" s="26"/>
      <c r="AC102" s="26">
        <v>1</v>
      </c>
    </row>
    <row r="103" spans="1:29" x14ac:dyDescent="0.45">
      <c r="A103">
        <v>1101</v>
      </c>
      <c r="B103" t="s">
        <v>15</v>
      </c>
      <c r="C103">
        <v>4</v>
      </c>
      <c r="D103">
        <v>9.67</v>
      </c>
      <c r="E103">
        <v>83132</v>
      </c>
      <c r="I103" s="10">
        <v>1268</v>
      </c>
      <c r="J103" s="26"/>
      <c r="K103" s="26"/>
      <c r="L103" s="26"/>
      <c r="M103" s="26"/>
      <c r="N103" s="26">
        <v>1</v>
      </c>
      <c r="O103" s="26"/>
      <c r="P103" s="26">
        <v>1</v>
      </c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>
        <v>1</v>
      </c>
      <c r="AB103" s="26"/>
      <c r="AC103" s="26">
        <v>3</v>
      </c>
    </row>
    <row r="104" spans="1:29" x14ac:dyDescent="0.45">
      <c r="A104">
        <v>1101</v>
      </c>
      <c r="B104" t="s">
        <v>16</v>
      </c>
      <c r="C104">
        <v>4</v>
      </c>
      <c r="D104">
        <v>4.05</v>
      </c>
      <c r="E104">
        <v>37686</v>
      </c>
      <c r="I104" s="10">
        <v>1271</v>
      </c>
      <c r="J104" s="26"/>
      <c r="K104" s="26">
        <v>1</v>
      </c>
      <c r="L104" s="26"/>
      <c r="M104" s="26">
        <v>1</v>
      </c>
      <c r="N104" s="26"/>
      <c r="O104" s="26">
        <v>1</v>
      </c>
      <c r="P104" s="26"/>
      <c r="Q104" s="26">
        <v>1</v>
      </c>
      <c r="R104" s="26">
        <v>1</v>
      </c>
      <c r="S104" s="26">
        <v>1</v>
      </c>
      <c r="T104" s="26"/>
      <c r="U104" s="26"/>
      <c r="V104" s="26"/>
      <c r="W104" s="26"/>
      <c r="X104" s="26">
        <v>1</v>
      </c>
      <c r="Y104" s="26"/>
      <c r="Z104" s="26">
        <v>1</v>
      </c>
      <c r="AA104" s="26"/>
      <c r="AB104" s="26"/>
      <c r="AC104" s="26">
        <v>8</v>
      </c>
    </row>
    <row r="105" spans="1:29" x14ac:dyDescent="0.45">
      <c r="A105">
        <v>1101</v>
      </c>
      <c r="B105" t="s">
        <v>5</v>
      </c>
      <c r="C105">
        <v>2</v>
      </c>
      <c r="D105">
        <v>2.93</v>
      </c>
      <c r="E105">
        <v>32602</v>
      </c>
      <c r="I105" s="10">
        <v>1279</v>
      </c>
      <c r="J105" s="26"/>
      <c r="K105" s="26"/>
      <c r="L105" s="26"/>
      <c r="M105" s="26"/>
      <c r="N105" s="26"/>
      <c r="O105" s="26"/>
      <c r="P105" s="26"/>
      <c r="Q105" s="26"/>
      <c r="R105" s="26">
        <v>1</v>
      </c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>
        <v>1</v>
      </c>
    </row>
    <row r="106" spans="1:29" x14ac:dyDescent="0.45">
      <c r="A106">
        <v>1104</v>
      </c>
      <c r="B106" t="s">
        <v>6</v>
      </c>
      <c r="C106">
        <v>1</v>
      </c>
      <c r="D106">
        <v>6.35</v>
      </c>
      <c r="E106">
        <v>23884</v>
      </c>
      <c r="I106" s="10">
        <v>1280</v>
      </c>
      <c r="J106" s="26"/>
      <c r="K106" s="26">
        <v>1</v>
      </c>
      <c r="L106" s="26"/>
      <c r="M106" s="26"/>
      <c r="N106" s="26"/>
      <c r="O106" s="26">
        <v>1</v>
      </c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>
        <v>2</v>
      </c>
    </row>
    <row r="107" spans="1:29" x14ac:dyDescent="0.45">
      <c r="A107">
        <v>1105</v>
      </c>
      <c r="B107" t="s">
        <v>5</v>
      </c>
      <c r="C107">
        <v>3</v>
      </c>
      <c r="D107">
        <v>2.4</v>
      </c>
      <c r="E107">
        <v>34539</v>
      </c>
      <c r="I107" s="10">
        <v>1282</v>
      </c>
      <c r="J107" s="26"/>
      <c r="K107" s="26"/>
      <c r="L107" s="26"/>
      <c r="M107" s="26"/>
      <c r="N107" s="26"/>
      <c r="O107" s="26"/>
      <c r="P107" s="26"/>
      <c r="Q107" s="26"/>
      <c r="R107" s="26"/>
      <c r="S107" s="26">
        <v>1</v>
      </c>
      <c r="T107" s="26"/>
      <c r="U107" s="26"/>
      <c r="V107" s="26"/>
      <c r="W107" s="26"/>
      <c r="X107" s="26"/>
      <c r="Y107" s="26"/>
      <c r="Z107" s="26"/>
      <c r="AA107" s="26"/>
      <c r="AB107" s="26"/>
      <c r="AC107" s="26">
        <v>1</v>
      </c>
    </row>
    <row r="108" spans="1:29" x14ac:dyDescent="0.45">
      <c r="A108">
        <v>1106</v>
      </c>
      <c r="B108" t="s">
        <v>21</v>
      </c>
      <c r="C108">
        <v>2</v>
      </c>
      <c r="D108">
        <v>8.91</v>
      </c>
      <c r="E108">
        <v>46426</v>
      </c>
      <c r="I108" s="10">
        <v>1283</v>
      </c>
      <c r="J108" s="26"/>
      <c r="K108" s="26"/>
      <c r="L108" s="26"/>
      <c r="M108" s="26"/>
      <c r="N108" s="26"/>
      <c r="O108" s="26"/>
      <c r="P108" s="26"/>
      <c r="Q108" s="26"/>
      <c r="R108" s="26">
        <v>1</v>
      </c>
      <c r="S108" s="26"/>
      <c r="T108" s="26"/>
      <c r="U108" s="26"/>
      <c r="V108" s="26"/>
      <c r="W108" s="26"/>
      <c r="X108" s="26"/>
      <c r="Y108" s="26"/>
      <c r="Z108" s="26"/>
      <c r="AA108" s="26">
        <v>1</v>
      </c>
      <c r="AB108" s="26"/>
      <c r="AC108" s="26">
        <v>2</v>
      </c>
    </row>
    <row r="109" spans="1:29" x14ac:dyDescent="0.45">
      <c r="A109">
        <v>1106</v>
      </c>
      <c r="B109" t="s">
        <v>23</v>
      </c>
      <c r="C109">
        <v>2</v>
      </c>
      <c r="D109">
        <v>2.4500000000000002</v>
      </c>
      <c r="E109">
        <v>78268</v>
      </c>
      <c r="I109" s="10">
        <v>1285</v>
      </c>
      <c r="J109" s="26">
        <v>1</v>
      </c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>
        <v>1</v>
      </c>
      <c r="Y109" s="26"/>
      <c r="Z109" s="26"/>
      <c r="AA109" s="26"/>
      <c r="AB109" s="26"/>
      <c r="AC109" s="26">
        <v>2</v>
      </c>
    </row>
    <row r="110" spans="1:29" x14ac:dyDescent="0.45">
      <c r="A110">
        <v>1106</v>
      </c>
      <c r="B110" t="s">
        <v>6</v>
      </c>
      <c r="C110">
        <v>5</v>
      </c>
      <c r="D110">
        <v>3.82</v>
      </c>
      <c r="E110">
        <v>15290</v>
      </c>
      <c r="I110" s="10">
        <v>1287</v>
      </c>
      <c r="J110" s="26"/>
      <c r="K110" s="26">
        <v>1</v>
      </c>
      <c r="L110" s="26"/>
      <c r="M110" s="26"/>
      <c r="N110" s="26"/>
      <c r="O110" s="26">
        <v>1</v>
      </c>
      <c r="P110" s="26"/>
      <c r="Q110" s="26"/>
      <c r="R110" s="26"/>
      <c r="S110" s="26"/>
      <c r="T110" s="26"/>
      <c r="U110" s="26"/>
      <c r="V110" s="26"/>
      <c r="W110" s="26"/>
      <c r="X110" s="26"/>
      <c r="Y110" s="26">
        <v>1</v>
      </c>
      <c r="Z110" s="26"/>
      <c r="AA110" s="26"/>
      <c r="AB110" s="26"/>
      <c r="AC110" s="26">
        <v>3</v>
      </c>
    </row>
    <row r="111" spans="1:29" x14ac:dyDescent="0.45">
      <c r="A111">
        <v>1109</v>
      </c>
      <c r="B111" t="s">
        <v>7</v>
      </c>
      <c r="C111">
        <v>2</v>
      </c>
      <c r="D111">
        <v>4.79</v>
      </c>
      <c r="E111">
        <v>92650</v>
      </c>
      <c r="I111" s="10">
        <v>1290</v>
      </c>
      <c r="J111" s="26"/>
      <c r="K111" s="26"/>
      <c r="L111" s="26">
        <v>1</v>
      </c>
      <c r="M111" s="26"/>
      <c r="N111" s="26"/>
      <c r="O111" s="26"/>
      <c r="P111" s="26"/>
      <c r="Q111" s="26">
        <v>1</v>
      </c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>
        <v>2</v>
      </c>
    </row>
    <row r="112" spans="1:29" x14ac:dyDescent="0.45">
      <c r="A112">
        <v>1109</v>
      </c>
      <c r="B112" t="s">
        <v>13</v>
      </c>
      <c r="C112">
        <v>3</v>
      </c>
      <c r="D112">
        <v>6.68</v>
      </c>
      <c r="E112">
        <v>18579</v>
      </c>
      <c r="I112" s="10">
        <v>1292</v>
      </c>
      <c r="J112" s="26">
        <v>1</v>
      </c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>
        <v>1</v>
      </c>
    </row>
    <row r="113" spans="1:29" x14ac:dyDescent="0.45">
      <c r="A113">
        <v>1111</v>
      </c>
      <c r="B113" t="s">
        <v>10</v>
      </c>
      <c r="C113">
        <v>4</v>
      </c>
      <c r="D113">
        <v>4.7</v>
      </c>
      <c r="E113">
        <v>41510</v>
      </c>
      <c r="I113" s="10">
        <v>1293</v>
      </c>
      <c r="J113" s="26">
        <v>1</v>
      </c>
      <c r="K113" s="26">
        <v>1</v>
      </c>
      <c r="L113" s="26"/>
      <c r="M113" s="26"/>
      <c r="N113" s="26"/>
      <c r="O113" s="26"/>
      <c r="P113" s="26"/>
      <c r="Q113" s="26"/>
      <c r="R113" s="26"/>
      <c r="S113" s="26"/>
      <c r="T113" s="26">
        <v>1</v>
      </c>
      <c r="U113" s="26"/>
      <c r="V113" s="26"/>
      <c r="W113" s="26"/>
      <c r="X113" s="26"/>
      <c r="Y113" s="26">
        <v>1</v>
      </c>
      <c r="Z113" s="26"/>
      <c r="AA113" s="26"/>
      <c r="AB113" s="26"/>
      <c r="AC113" s="26">
        <v>4</v>
      </c>
    </row>
    <row r="114" spans="1:29" x14ac:dyDescent="0.45">
      <c r="A114">
        <v>1112</v>
      </c>
      <c r="B114" t="s">
        <v>10</v>
      </c>
      <c r="C114">
        <v>4</v>
      </c>
      <c r="D114">
        <v>2.34</v>
      </c>
      <c r="E114">
        <v>87889</v>
      </c>
      <c r="I114" s="10">
        <v>1297</v>
      </c>
      <c r="J114" s="26"/>
      <c r="K114" s="26"/>
      <c r="L114" s="26"/>
      <c r="M114" s="26"/>
      <c r="N114" s="26">
        <v>1</v>
      </c>
      <c r="O114" s="26">
        <v>1</v>
      </c>
      <c r="P114" s="26"/>
      <c r="Q114" s="26">
        <v>1</v>
      </c>
      <c r="R114" s="26"/>
      <c r="S114" s="26"/>
      <c r="T114" s="26"/>
      <c r="U114" s="26"/>
      <c r="V114" s="26">
        <v>1</v>
      </c>
      <c r="W114" s="26"/>
      <c r="X114" s="26"/>
      <c r="Y114" s="26"/>
      <c r="Z114" s="26"/>
      <c r="AA114" s="26"/>
      <c r="AB114" s="26"/>
      <c r="AC114" s="26">
        <v>4</v>
      </c>
    </row>
    <row r="115" spans="1:29" x14ac:dyDescent="0.45">
      <c r="A115">
        <v>1112</v>
      </c>
      <c r="B115" t="s">
        <v>14</v>
      </c>
      <c r="C115">
        <v>2</v>
      </c>
      <c r="D115">
        <v>5.74</v>
      </c>
      <c r="E115">
        <v>61738</v>
      </c>
      <c r="I115" s="10">
        <v>1301</v>
      </c>
      <c r="J115" s="26"/>
      <c r="K115" s="26"/>
      <c r="L115" s="26"/>
      <c r="M115" s="26"/>
      <c r="N115" s="26"/>
      <c r="O115" s="26">
        <v>1</v>
      </c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>
        <v>1</v>
      </c>
    </row>
    <row r="116" spans="1:29" x14ac:dyDescent="0.45">
      <c r="A116">
        <v>1112</v>
      </c>
      <c r="B116" t="s">
        <v>9</v>
      </c>
      <c r="C116">
        <v>1</v>
      </c>
      <c r="D116">
        <v>9.41</v>
      </c>
      <c r="E116">
        <v>44262</v>
      </c>
      <c r="I116" s="10">
        <v>1302</v>
      </c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>
        <v>1</v>
      </c>
      <c r="U116" s="26"/>
      <c r="V116" s="26">
        <v>1</v>
      </c>
      <c r="W116" s="26"/>
      <c r="X116" s="26"/>
      <c r="Y116" s="26"/>
      <c r="Z116" s="26"/>
      <c r="AA116" s="26"/>
      <c r="AB116" s="26"/>
      <c r="AC116" s="26">
        <v>2</v>
      </c>
    </row>
    <row r="117" spans="1:29" x14ac:dyDescent="0.45">
      <c r="A117">
        <v>1115</v>
      </c>
      <c r="B117" t="s">
        <v>14</v>
      </c>
      <c r="C117">
        <v>3</v>
      </c>
      <c r="D117">
        <v>4.24</v>
      </c>
      <c r="E117">
        <v>74386</v>
      </c>
      <c r="I117" s="10">
        <v>1304</v>
      </c>
      <c r="J117" s="26"/>
      <c r="K117" s="26"/>
      <c r="L117" s="26">
        <v>1</v>
      </c>
      <c r="M117" s="26"/>
      <c r="N117" s="26">
        <v>1</v>
      </c>
      <c r="O117" s="26"/>
      <c r="P117" s="26"/>
      <c r="Q117" s="26">
        <v>1</v>
      </c>
      <c r="R117" s="26"/>
      <c r="S117" s="26"/>
      <c r="T117" s="26"/>
      <c r="U117" s="26">
        <v>1</v>
      </c>
      <c r="V117" s="26"/>
      <c r="W117" s="26"/>
      <c r="X117" s="26">
        <v>1</v>
      </c>
      <c r="Y117" s="26"/>
      <c r="Z117" s="26">
        <v>1</v>
      </c>
      <c r="AA117" s="26"/>
      <c r="AB117" s="26"/>
      <c r="AC117" s="26">
        <v>6</v>
      </c>
    </row>
    <row r="118" spans="1:29" x14ac:dyDescent="0.45">
      <c r="A118">
        <v>1115</v>
      </c>
      <c r="B118" t="s">
        <v>5</v>
      </c>
      <c r="C118">
        <v>3</v>
      </c>
      <c r="D118">
        <v>5.42</v>
      </c>
      <c r="E118">
        <v>92961</v>
      </c>
      <c r="I118" s="10">
        <v>1310</v>
      </c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>
        <v>1</v>
      </c>
      <c r="X118" s="26"/>
      <c r="Y118" s="26"/>
      <c r="Z118" s="26"/>
      <c r="AA118" s="26"/>
      <c r="AB118" s="26"/>
      <c r="AC118" s="26">
        <v>1</v>
      </c>
    </row>
    <row r="119" spans="1:29" x14ac:dyDescent="0.45">
      <c r="A119">
        <v>1115</v>
      </c>
      <c r="B119" t="s">
        <v>22</v>
      </c>
      <c r="C119">
        <v>2</v>
      </c>
      <c r="D119">
        <v>2.87</v>
      </c>
      <c r="E119">
        <v>69611</v>
      </c>
      <c r="I119" s="10">
        <v>1311</v>
      </c>
      <c r="J119" s="26"/>
      <c r="K119" s="26"/>
      <c r="L119" s="26"/>
      <c r="M119" s="26"/>
      <c r="N119" s="26"/>
      <c r="O119" s="26"/>
      <c r="P119" s="26"/>
      <c r="Q119" s="26"/>
      <c r="R119" s="26">
        <v>1</v>
      </c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>
        <v>1</v>
      </c>
    </row>
    <row r="120" spans="1:29" x14ac:dyDescent="0.45">
      <c r="A120">
        <v>1115</v>
      </c>
      <c r="B120" t="s">
        <v>18</v>
      </c>
      <c r="C120">
        <v>5</v>
      </c>
      <c r="D120">
        <v>8.51</v>
      </c>
      <c r="E120">
        <v>19774</v>
      </c>
      <c r="I120" s="10">
        <v>1312</v>
      </c>
      <c r="J120" s="26"/>
      <c r="K120" s="26"/>
      <c r="L120" s="26"/>
      <c r="M120" s="26"/>
      <c r="N120" s="26"/>
      <c r="O120" s="26"/>
      <c r="P120" s="26"/>
      <c r="Q120" s="26">
        <v>1</v>
      </c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>
        <v>1</v>
      </c>
    </row>
    <row r="121" spans="1:29" x14ac:dyDescent="0.45">
      <c r="A121">
        <v>1115</v>
      </c>
      <c r="B121" t="s">
        <v>13</v>
      </c>
      <c r="C121">
        <v>4</v>
      </c>
      <c r="D121">
        <v>2.25</v>
      </c>
      <c r="E121">
        <v>15870</v>
      </c>
      <c r="I121" s="10">
        <v>1313</v>
      </c>
      <c r="J121" s="26"/>
      <c r="K121" s="26"/>
      <c r="L121" s="26"/>
      <c r="M121" s="26">
        <v>1</v>
      </c>
      <c r="N121" s="26">
        <v>1</v>
      </c>
      <c r="O121" s="26">
        <v>1</v>
      </c>
      <c r="P121" s="26"/>
      <c r="Q121" s="26">
        <v>1</v>
      </c>
      <c r="R121" s="26">
        <v>1</v>
      </c>
      <c r="S121" s="26"/>
      <c r="T121" s="26"/>
      <c r="U121" s="26">
        <v>1</v>
      </c>
      <c r="V121" s="26"/>
      <c r="W121" s="26"/>
      <c r="X121" s="26"/>
      <c r="Y121" s="26"/>
      <c r="Z121" s="26"/>
      <c r="AA121" s="26"/>
      <c r="AB121" s="26">
        <v>1</v>
      </c>
      <c r="AC121" s="26">
        <v>7</v>
      </c>
    </row>
    <row r="122" spans="1:29" x14ac:dyDescent="0.45">
      <c r="A122">
        <v>1120</v>
      </c>
      <c r="B122" t="s">
        <v>16</v>
      </c>
      <c r="C122">
        <v>1</v>
      </c>
      <c r="D122">
        <v>3.48</v>
      </c>
      <c r="E122">
        <v>61496</v>
      </c>
      <c r="I122" s="10">
        <v>1320</v>
      </c>
      <c r="J122" s="26">
        <v>1</v>
      </c>
      <c r="K122" s="26"/>
      <c r="L122" s="26">
        <v>1</v>
      </c>
      <c r="M122" s="26">
        <v>1</v>
      </c>
      <c r="N122" s="26">
        <v>1</v>
      </c>
      <c r="O122" s="26">
        <v>1</v>
      </c>
      <c r="P122" s="26"/>
      <c r="Q122" s="26">
        <v>1</v>
      </c>
      <c r="R122" s="26"/>
      <c r="S122" s="26"/>
      <c r="T122" s="26">
        <v>1</v>
      </c>
      <c r="U122" s="26"/>
      <c r="V122" s="26"/>
      <c r="W122" s="26">
        <v>1</v>
      </c>
      <c r="X122" s="26"/>
      <c r="Y122" s="26">
        <v>1</v>
      </c>
      <c r="Z122" s="26">
        <v>1</v>
      </c>
      <c r="AA122" s="26"/>
      <c r="AB122" s="26">
        <v>1</v>
      </c>
      <c r="AC122" s="26">
        <v>11</v>
      </c>
    </row>
    <row r="123" spans="1:29" x14ac:dyDescent="0.45">
      <c r="A123">
        <v>1120</v>
      </c>
      <c r="B123" t="s">
        <v>14</v>
      </c>
      <c r="C123">
        <v>5</v>
      </c>
      <c r="D123">
        <v>6.6</v>
      </c>
      <c r="E123">
        <v>52267</v>
      </c>
      <c r="I123" s="10">
        <v>1331</v>
      </c>
      <c r="J123" s="26"/>
      <c r="K123" s="26"/>
      <c r="L123" s="26"/>
      <c r="M123" s="26"/>
      <c r="N123" s="26"/>
      <c r="O123" s="26"/>
      <c r="P123" s="26">
        <v>1</v>
      </c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>
        <v>1</v>
      </c>
    </row>
    <row r="124" spans="1:29" x14ac:dyDescent="0.45">
      <c r="A124">
        <v>1120</v>
      </c>
      <c r="B124" t="s">
        <v>8</v>
      </c>
      <c r="C124">
        <v>5</v>
      </c>
      <c r="D124">
        <v>2.48</v>
      </c>
      <c r="E124">
        <v>80925</v>
      </c>
      <c r="I124" s="10">
        <v>1332</v>
      </c>
      <c r="J124" s="26"/>
      <c r="K124" s="26"/>
      <c r="L124" s="26"/>
      <c r="M124" s="26"/>
      <c r="N124" s="26"/>
      <c r="O124" s="26"/>
      <c r="P124" s="26"/>
      <c r="Q124" s="26"/>
      <c r="R124" s="26"/>
      <c r="S124" s="26">
        <v>1</v>
      </c>
      <c r="T124" s="26"/>
      <c r="U124" s="26"/>
      <c r="V124" s="26"/>
      <c r="W124" s="26"/>
      <c r="X124" s="26"/>
      <c r="Y124" s="26"/>
      <c r="Z124" s="26"/>
      <c r="AA124" s="26"/>
      <c r="AB124" s="26"/>
      <c r="AC124" s="26">
        <v>1</v>
      </c>
    </row>
    <row r="125" spans="1:29" x14ac:dyDescent="0.45">
      <c r="A125">
        <v>1120</v>
      </c>
      <c r="B125" t="s">
        <v>13</v>
      </c>
      <c r="C125">
        <v>2</v>
      </c>
      <c r="D125">
        <v>4.2300000000000004</v>
      </c>
      <c r="E125">
        <v>43975</v>
      </c>
      <c r="I125" s="10">
        <v>1333</v>
      </c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>
        <v>1</v>
      </c>
      <c r="X125" s="26"/>
      <c r="Y125" s="26"/>
      <c r="Z125" s="26"/>
      <c r="AA125" s="26"/>
      <c r="AB125" s="26"/>
      <c r="AC125" s="26">
        <v>1</v>
      </c>
    </row>
    <row r="126" spans="1:29" x14ac:dyDescent="0.45">
      <c r="A126">
        <v>1120</v>
      </c>
      <c r="B126" t="s">
        <v>11</v>
      </c>
      <c r="C126">
        <v>4</v>
      </c>
      <c r="D126">
        <v>9.84</v>
      </c>
      <c r="E126">
        <v>18108</v>
      </c>
      <c r="I126" s="10">
        <v>1334</v>
      </c>
      <c r="J126" s="26"/>
      <c r="K126" s="26"/>
      <c r="L126" s="26"/>
      <c r="M126" s="26"/>
      <c r="N126" s="26"/>
      <c r="O126" s="26">
        <v>1</v>
      </c>
      <c r="P126" s="26"/>
      <c r="Q126" s="26"/>
      <c r="R126" s="26"/>
      <c r="S126" s="26"/>
      <c r="T126" s="26"/>
      <c r="U126" s="26"/>
      <c r="V126" s="26">
        <v>1</v>
      </c>
      <c r="W126" s="26"/>
      <c r="X126" s="26"/>
      <c r="Y126" s="26"/>
      <c r="Z126" s="26"/>
      <c r="AA126" s="26"/>
      <c r="AB126" s="26"/>
      <c r="AC126" s="26">
        <v>2</v>
      </c>
    </row>
    <row r="127" spans="1:29" x14ac:dyDescent="0.45">
      <c r="A127">
        <v>1120</v>
      </c>
      <c r="B127" t="s">
        <v>10</v>
      </c>
      <c r="C127">
        <v>5</v>
      </c>
      <c r="D127">
        <v>6.32</v>
      </c>
      <c r="E127">
        <v>61567</v>
      </c>
      <c r="I127" s="10">
        <v>1336</v>
      </c>
      <c r="J127" s="26"/>
      <c r="K127" s="26"/>
      <c r="L127" s="26">
        <v>1</v>
      </c>
      <c r="M127" s="26"/>
      <c r="N127" s="26"/>
      <c r="O127" s="26"/>
      <c r="P127" s="26"/>
      <c r="Q127" s="26">
        <v>1</v>
      </c>
      <c r="R127" s="26"/>
      <c r="S127" s="26"/>
      <c r="T127" s="26"/>
      <c r="U127" s="26"/>
      <c r="V127" s="26"/>
      <c r="W127" s="26"/>
      <c r="X127" s="26"/>
      <c r="Y127" s="26"/>
      <c r="Z127" s="26"/>
      <c r="AA127" s="26">
        <v>1</v>
      </c>
      <c r="AB127" s="26"/>
      <c r="AC127" s="26">
        <v>3</v>
      </c>
    </row>
    <row r="128" spans="1:29" x14ac:dyDescent="0.45">
      <c r="A128">
        <v>1120</v>
      </c>
      <c r="B128" t="s">
        <v>9</v>
      </c>
      <c r="C128">
        <v>2</v>
      </c>
      <c r="D128">
        <v>6.38</v>
      </c>
      <c r="E128">
        <v>71663</v>
      </c>
      <c r="I128" s="10">
        <v>1339</v>
      </c>
      <c r="J128" s="26"/>
      <c r="K128" s="26"/>
      <c r="L128" s="26"/>
      <c r="M128" s="26"/>
      <c r="N128" s="26">
        <v>1</v>
      </c>
      <c r="O128" s="26">
        <v>1</v>
      </c>
      <c r="P128" s="26"/>
      <c r="Q128" s="26"/>
      <c r="R128" s="26"/>
      <c r="S128" s="26"/>
      <c r="T128" s="26"/>
      <c r="U128" s="26"/>
      <c r="V128" s="26">
        <v>1</v>
      </c>
      <c r="W128" s="26"/>
      <c r="X128" s="26"/>
      <c r="Y128" s="26"/>
      <c r="Z128" s="26"/>
      <c r="AA128" s="26">
        <v>1</v>
      </c>
      <c r="AB128" s="26"/>
      <c r="AC128" s="26">
        <v>4</v>
      </c>
    </row>
    <row r="129" spans="1:29" x14ac:dyDescent="0.45">
      <c r="A129">
        <v>1127</v>
      </c>
      <c r="B129" t="s">
        <v>10</v>
      </c>
      <c r="C129">
        <v>4</v>
      </c>
      <c r="D129">
        <v>4.9000000000000004</v>
      </c>
      <c r="E129">
        <v>44222</v>
      </c>
      <c r="I129" s="10">
        <v>1343</v>
      </c>
      <c r="J129" s="26">
        <v>1</v>
      </c>
      <c r="K129" s="26"/>
      <c r="L129" s="26"/>
      <c r="M129" s="26">
        <v>1</v>
      </c>
      <c r="N129" s="26">
        <v>1</v>
      </c>
      <c r="O129" s="26"/>
      <c r="P129" s="26"/>
      <c r="Q129" s="26"/>
      <c r="R129" s="26"/>
      <c r="S129" s="26"/>
      <c r="T129" s="26">
        <v>1</v>
      </c>
      <c r="U129" s="26"/>
      <c r="V129" s="26"/>
      <c r="W129" s="26"/>
      <c r="X129" s="26"/>
      <c r="Y129" s="26"/>
      <c r="Z129" s="26"/>
      <c r="AA129" s="26">
        <v>1</v>
      </c>
      <c r="AB129" s="26"/>
      <c r="AC129" s="26">
        <v>5</v>
      </c>
    </row>
    <row r="130" spans="1:29" x14ac:dyDescent="0.45">
      <c r="A130">
        <v>1127</v>
      </c>
      <c r="B130" t="s">
        <v>22</v>
      </c>
      <c r="C130">
        <v>1</v>
      </c>
      <c r="D130">
        <v>7.74</v>
      </c>
      <c r="E130">
        <v>30621</v>
      </c>
      <c r="I130" s="10">
        <v>1348</v>
      </c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>
        <v>1</v>
      </c>
      <c r="V130" s="26"/>
      <c r="W130" s="26"/>
      <c r="X130" s="26"/>
      <c r="Y130" s="26"/>
      <c r="Z130" s="26"/>
      <c r="AA130" s="26"/>
      <c r="AB130" s="26">
        <v>1</v>
      </c>
      <c r="AC130" s="26">
        <v>2</v>
      </c>
    </row>
    <row r="131" spans="1:29" x14ac:dyDescent="0.45">
      <c r="A131">
        <v>1127</v>
      </c>
      <c r="B131" t="s">
        <v>9</v>
      </c>
      <c r="C131">
        <v>3</v>
      </c>
      <c r="D131">
        <v>4.33</v>
      </c>
      <c r="E131">
        <v>91832</v>
      </c>
      <c r="I131" s="10">
        <v>1350</v>
      </c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>
        <v>1</v>
      </c>
      <c r="U131" s="26"/>
      <c r="V131" s="26"/>
      <c r="W131" s="26">
        <v>1</v>
      </c>
      <c r="X131" s="26"/>
      <c r="Y131" s="26"/>
      <c r="Z131" s="26"/>
      <c r="AA131" s="26"/>
      <c r="AB131" s="26"/>
      <c r="AC131" s="26">
        <v>2</v>
      </c>
    </row>
    <row r="132" spans="1:29" x14ac:dyDescent="0.45">
      <c r="A132">
        <v>1127</v>
      </c>
      <c r="B132" t="s">
        <v>17</v>
      </c>
      <c r="C132">
        <v>1</v>
      </c>
      <c r="D132">
        <v>8.82</v>
      </c>
      <c r="E132">
        <v>88751</v>
      </c>
      <c r="I132" s="10">
        <v>1352</v>
      </c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>
        <v>1</v>
      </c>
      <c r="V132" s="26"/>
      <c r="W132" s="26"/>
      <c r="X132" s="26"/>
      <c r="Y132" s="26">
        <v>1</v>
      </c>
      <c r="Z132" s="26">
        <v>1</v>
      </c>
      <c r="AA132" s="26"/>
      <c r="AB132" s="26"/>
      <c r="AC132" s="26">
        <v>3</v>
      </c>
    </row>
    <row r="133" spans="1:29" x14ac:dyDescent="0.45">
      <c r="A133">
        <v>1127</v>
      </c>
      <c r="B133" t="s">
        <v>16</v>
      </c>
      <c r="C133">
        <v>4</v>
      </c>
      <c r="D133">
        <v>6.78</v>
      </c>
      <c r="E133">
        <v>14668</v>
      </c>
      <c r="I133" s="10">
        <v>1355</v>
      </c>
      <c r="J133" s="26"/>
      <c r="K133" s="26"/>
      <c r="L133" s="26"/>
      <c r="M133" s="26"/>
      <c r="N133" s="26"/>
      <c r="O133" s="26">
        <v>1</v>
      </c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>
        <v>1</v>
      </c>
    </row>
    <row r="134" spans="1:29" x14ac:dyDescent="0.45">
      <c r="A134">
        <v>1132</v>
      </c>
      <c r="B134" t="s">
        <v>23</v>
      </c>
      <c r="C134">
        <v>1</v>
      </c>
      <c r="D134">
        <v>8</v>
      </c>
      <c r="E134">
        <v>46523</v>
      </c>
      <c r="I134" s="10">
        <v>1356</v>
      </c>
      <c r="J134" s="26"/>
      <c r="K134" s="26"/>
      <c r="L134" s="26"/>
      <c r="M134" s="26"/>
      <c r="N134" s="26"/>
      <c r="O134" s="26"/>
      <c r="P134" s="26"/>
      <c r="Q134" s="26">
        <v>1</v>
      </c>
      <c r="R134" s="26"/>
      <c r="S134" s="26">
        <v>1</v>
      </c>
      <c r="T134" s="26"/>
      <c r="U134" s="26"/>
      <c r="V134" s="26"/>
      <c r="W134" s="26"/>
      <c r="X134" s="26"/>
      <c r="Y134" s="26"/>
      <c r="Z134" s="26"/>
      <c r="AA134" s="26"/>
      <c r="AB134" s="26"/>
      <c r="AC134" s="26">
        <v>2</v>
      </c>
    </row>
    <row r="135" spans="1:29" x14ac:dyDescent="0.45">
      <c r="A135">
        <v>1132</v>
      </c>
      <c r="B135" t="s">
        <v>13</v>
      </c>
      <c r="C135">
        <v>5</v>
      </c>
      <c r="D135">
        <v>8.68</v>
      </c>
      <c r="E135">
        <v>40508</v>
      </c>
      <c r="I135" s="10">
        <v>1358</v>
      </c>
      <c r="J135" s="26"/>
      <c r="K135" s="26"/>
      <c r="L135" s="26"/>
      <c r="M135" s="26"/>
      <c r="N135" s="26"/>
      <c r="O135" s="26"/>
      <c r="P135" s="26">
        <v>1</v>
      </c>
      <c r="Q135" s="26"/>
      <c r="R135" s="26"/>
      <c r="S135" s="26"/>
      <c r="T135" s="26"/>
      <c r="U135" s="26">
        <v>1</v>
      </c>
      <c r="V135" s="26"/>
      <c r="W135" s="26"/>
      <c r="X135" s="26"/>
      <c r="Y135" s="26"/>
      <c r="Z135" s="26"/>
      <c r="AA135" s="26"/>
      <c r="AB135" s="26"/>
      <c r="AC135" s="26">
        <v>2</v>
      </c>
    </row>
    <row r="136" spans="1:29" x14ac:dyDescent="0.45">
      <c r="A136">
        <v>1132</v>
      </c>
      <c r="B136" t="s">
        <v>7</v>
      </c>
      <c r="C136">
        <v>1</v>
      </c>
      <c r="D136">
        <v>4.49</v>
      </c>
      <c r="E136">
        <v>55506</v>
      </c>
      <c r="I136" s="10">
        <v>1360</v>
      </c>
      <c r="J136" s="26">
        <v>1</v>
      </c>
      <c r="K136" s="26"/>
      <c r="L136" s="26">
        <v>1</v>
      </c>
      <c r="M136" s="26"/>
      <c r="N136" s="26"/>
      <c r="O136" s="26"/>
      <c r="P136" s="26"/>
      <c r="Q136" s="26">
        <v>1</v>
      </c>
      <c r="R136" s="26"/>
      <c r="S136" s="26">
        <v>1</v>
      </c>
      <c r="T136" s="26"/>
      <c r="U136" s="26"/>
      <c r="V136" s="26"/>
      <c r="W136" s="26"/>
      <c r="X136" s="26">
        <v>1</v>
      </c>
      <c r="Y136" s="26">
        <v>1</v>
      </c>
      <c r="Z136" s="26"/>
      <c r="AA136" s="26"/>
      <c r="AB136" s="26">
        <v>1</v>
      </c>
      <c r="AC136" s="26">
        <v>7</v>
      </c>
    </row>
    <row r="137" spans="1:29" x14ac:dyDescent="0.45">
      <c r="A137">
        <v>1132</v>
      </c>
      <c r="B137" t="s">
        <v>8</v>
      </c>
      <c r="C137">
        <v>4</v>
      </c>
      <c r="D137">
        <v>1.46</v>
      </c>
      <c r="E137">
        <v>38011</v>
      </c>
      <c r="I137" s="10">
        <v>1367</v>
      </c>
      <c r="J137" s="26">
        <v>1</v>
      </c>
      <c r="K137" s="26"/>
      <c r="L137" s="26"/>
      <c r="M137" s="26"/>
      <c r="N137" s="26"/>
      <c r="O137" s="26"/>
      <c r="P137" s="26"/>
      <c r="Q137" s="26">
        <v>1</v>
      </c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>
        <v>2</v>
      </c>
    </row>
    <row r="138" spans="1:29" x14ac:dyDescent="0.45">
      <c r="A138">
        <v>1132</v>
      </c>
      <c r="B138" t="s">
        <v>14</v>
      </c>
      <c r="C138">
        <v>4</v>
      </c>
      <c r="D138">
        <v>8.7100000000000009</v>
      </c>
      <c r="E138">
        <v>15877</v>
      </c>
      <c r="I138" s="10">
        <v>1369</v>
      </c>
      <c r="J138" s="26"/>
      <c r="K138" s="26"/>
      <c r="L138" s="26"/>
      <c r="M138" s="26">
        <v>1</v>
      </c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>
        <v>1</v>
      </c>
    </row>
    <row r="139" spans="1:29" x14ac:dyDescent="0.45">
      <c r="A139">
        <v>1132</v>
      </c>
      <c r="B139" t="s">
        <v>10</v>
      </c>
      <c r="C139">
        <v>2</v>
      </c>
      <c r="D139">
        <v>9.7899999999999991</v>
      </c>
      <c r="E139">
        <v>88999</v>
      </c>
      <c r="I139" s="10">
        <v>1370</v>
      </c>
      <c r="J139" s="26"/>
      <c r="K139" s="26">
        <v>1</v>
      </c>
      <c r="L139" s="26">
        <v>1</v>
      </c>
      <c r="M139" s="26">
        <v>1</v>
      </c>
      <c r="N139" s="26"/>
      <c r="O139" s="26">
        <v>1</v>
      </c>
      <c r="P139" s="26"/>
      <c r="Q139" s="26"/>
      <c r="R139" s="26"/>
      <c r="S139" s="26"/>
      <c r="T139" s="26">
        <v>1</v>
      </c>
      <c r="U139" s="26">
        <v>1</v>
      </c>
      <c r="V139" s="26">
        <v>1</v>
      </c>
      <c r="W139" s="26"/>
      <c r="X139" s="26"/>
      <c r="Y139" s="26"/>
      <c r="Z139" s="26">
        <v>1</v>
      </c>
      <c r="AA139" s="26"/>
      <c r="AB139" s="26"/>
      <c r="AC139" s="26">
        <v>8</v>
      </c>
    </row>
    <row r="140" spans="1:29" x14ac:dyDescent="0.45">
      <c r="A140">
        <v>1132</v>
      </c>
      <c r="B140" t="s">
        <v>6</v>
      </c>
      <c r="C140">
        <v>5</v>
      </c>
      <c r="D140">
        <v>9.32</v>
      </c>
      <c r="E140">
        <v>54896</v>
      </c>
      <c r="I140" s="10">
        <v>1378</v>
      </c>
      <c r="J140" s="26"/>
      <c r="K140" s="26"/>
      <c r="L140" s="26"/>
      <c r="M140" s="26"/>
      <c r="N140" s="26"/>
      <c r="O140" s="26"/>
      <c r="P140" s="26"/>
      <c r="Q140" s="26">
        <v>1</v>
      </c>
      <c r="R140" s="26">
        <v>1</v>
      </c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>
        <v>2</v>
      </c>
    </row>
    <row r="141" spans="1:29" x14ac:dyDescent="0.45">
      <c r="A141">
        <v>1139</v>
      </c>
      <c r="B141" t="s">
        <v>14</v>
      </c>
      <c r="C141">
        <v>4</v>
      </c>
      <c r="D141">
        <v>8.3699999999999992</v>
      </c>
      <c r="E141">
        <v>88784</v>
      </c>
      <c r="I141" s="10">
        <v>1380</v>
      </c>
      <c r="J141" s="26"/>
      <c r="K141" s="26">
        <v>1</v>
      </c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>
        <v>1</v>
      </c>
    </row>
    <row r="142" spans="1:29" x14ac:dyDescent="0.45">
      <c r="A142">
        <v>1140</v>
      </c>
      <c r="B142" t="s">
        <v>11</v>
      </c>
      <c r="C142">
        <v>4</v>
      </c>
      <c r="D142">
        <v>8.09</v>
      </c>
      <c r="E142">
        <v>76164</v>
      </c>
      <c r="I142" s="10">
        <v>1381</v>
      </c>
      <c r="J142" s="26"/>
      <c r="K142" s="26"/>
      <c r="L142" s="26"/>
      <c r="M142" s="26"/>
      <c r="N142" s="26"/>
      <c r="O142" s="26"/>
      <c r="P142" s="26"/>
      <c r="Q142" s="26"/>
      <c r="R142" s="26">
        <v>1</v>
      </c>
      <c r="S142" s="26">
        <v>1</v>
      </c>
      <c r="T142" s="26"/>
      <c r="U142" s="26"/>
      <c r="V142" s="26"/>
      <c r="W142" s="26"/>
      <c r="X142" s="26"/>
      <c r="Y142" s="26"/>
      <c r="Z142" s="26"/>
      <c r="AA142" s="26"/>
      <c r="AB142" s="26"/>
      <c r="AC142" s="26">
        <v>2</v>
      </c>
    </row>
    <row r="143" spans="1:29" x14ac:dyDescent="0.45">
      <c r="A143">
        <v>1140</v>
      </c>
      <c r="B143" t="s">
        <v>7</v>
      </c>
      <c r="C143">
        <v>1</v>
      </c>
      <c r="D143">
        <v>2.38</v>
      </c>
      <c r="E143">
        <v>76637</v>
      </c>
      <c r="I143" s="10">
        <v>1383</v>
      </c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>
        <v>1</v>
      </c>
      <c r="Z143" s="26"/>
      <c r="AA143" s="26"/>
      <c r="AB143" s="26"/>
      <c r="AC143" s="26">
        <v>1</v>
      </c>
    </row>
    <row r="144" spans="1:29" x14ac:dyDescent="0.45">
      <c r="A144">
        <v>1140</v>
      </c>
      <c r="B144" t="s">
        <v>23</v>
      </c>
      <c r="C144">
        <v>5</v>
      </c>
      <c r="D144">
        <v>6.47</v>
      </c>
      <c r="E144">
        <v>76765</v>
      </c>
      <c r="I144" s="10">
        <v>1384</v>
      </c>
      <c r="J144" s="26"/>
      <c r="K144" s="26"/>
      <c r="L144" s="26"/>
      <c r="M144" s="26"/>
      <c r="N144" s="26"/>
      <c r="O144" s="26"/>
      <c r="P144" s="26"/>
      <c r="Q144" s="26">
        <v>1</v>
      </c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>
        <v>1</v>
      </c>
    </row>
    <row r="145" spans="1:29" x14ac:dyDescent="0.45">
      <c r="A145">
        <v>1140</v>
      </c>
      <c r="B145" t="s">
        <v>20</v>
      </c>
      <c r="C145">
        <v>3</v>
      </c>
      <c r="D145">
        <v>4.6900000000000004</v>
      </c>
      <c r="E145">
        <v>58046</v>
      </c>
      <c r="I145" s="10">
        <v>1385</v>
      </c>
      <c r="J145" s="26">
        <v>1</v>
      </c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>
        <v>1</v>
      </c>
    </row>
    <row r="146" spans="1:29" x14ac:dyDescent="0.45">
      <c r="A146">
        <v>1144</v>
      </c>
      <c r="B146" t="s">
        <v>20</v>
      </c>
      <c r="C146">
        <v>4</v>
      </c>
      <c r="D146">
        <v>4.7699999999999996</v>
      </c>
      <c r="E146">
        <v>16027</v>
      </c>
      <c r="I146" s="10">
        <v>1386</v>
      </c>
      <c r="J146" s="26">
        <v>1</v>
      </c>
      <c r="K146" s="26"/>
      <c r="L146" s="26"/>
      <c r="M146" s="26"/>
      <c r="N146" s="26"/>
      <c r="O146" s="26"/>
      <c r="P146" s="26">
        <v>1</v>
      </c>
      <c r="Q146" s="26"/>
      <c r="R146" s="26"/>
      <c r="S146" s="26"/>
      <c r="T146" s="26"/>
      <c r="U146" s="26"/>
      <c r="V146" s="26"/>
      <c r="W146" s="26">
        <v>1</v>
      </c>
      <c r="X146" s="26"/>
      <c r="Y146" s="26">
        <v>1</v>
      </c>
      <c r="Z146" s="26">
        <v>1</v>
      </c>
      <c r="AA146" s="26"/>
      <c r="AB146" s="26"/>
      <c r="AC146" s="26">
        <v>5</v>
      </c>
    </row>
    <row r="147" spans="1:29" x14ac:dyDescent="0.45">
      <c r="A147">
        <v>1144</v>
      </c>
      <c r="B147" t="s">
        <v>9</v>
      </c>
      <c r="C147">
        <v>3</v>
      </c>
      <c r="D147">
        <v>2.68</v>
      </c>
      <c r="E147">
        <v>97428</v>
      </c>
      <c r="I147" s="10">
        <v>1391</v>
      </c>
      <c r="J147" s="26">
        <v>1</v>
      </c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>
        <v>1</v>
      </c>
      <c r="Z147" s="26"/>
      <c r="AA147" s="26"/>
      <c r="AB147" s="26">
        <v>1</v>
      </c>
      <c r="AC147" s="26">
        <v>3</v>
      </c>
    </row>
    <row r="148" spans="1:29" x14ac:dyDescent="0.45">
      <c r="A148">
        <v>1144</v>
      </c>
      <c r="B148" t="s">
        <v>13</v>
      </c>
      <c r="C148">
        <v>3</v>
      </c>
      <c r="D148">
        <v>9.67</v>
      </c>
      <c r="E148">
        <v>19850</v>
      </c>
      <c r="I148" s="10">
        <v>1394</v>
      </c>
      <c r="J148" s="26"/>
      <c r="K148" s="26"/>
      <c r="L148" s="26">
        <v>1</v>
      </c>
      <c r="M148" s="26"/>
      <c r="N148" s="26"/>
      <c r="O148" s="26"/>
      <c r="P148" s="26"/>
      <c r="Q148" s="26">
        <v>1</v>
      </c>
      <c r="R148" s="26"/>
      <c r="S148" s="26"/>
      <c r="T148" s="26">
        <v>1</v>
      </c>
      <c r="U148" s="26"/>
      <c r="V148" s="26"/>
      <c r="W148" s="26">
        <v>1</v>
      </c>
      <c r="X148" s="26"/>
      <c r="Y148" s="26"/>
      <c r="Z148" s="26"/>
      <c r="AA148" s="26"/>
      <c r="AB148" s="26"/>
      <c r="AC148" s="26">
        <v>4</v>
      </c>
    </row>
    <row r="149" spans="1:29" x14ac:dyDescent="0.45">
      <c r="A149">
        <v>1144</v>
      </c>
      <c r="B149" t="s">
        <v>22</v>
      </c>
      <c r="C149">
        <v>3</v>
      </c>
      <c r="D149">
        <v>1.59</v>
      </c>
      <c r="E149">
        <v>47892</v>
      </c>
      <c r="I149" s="10">
        <v>1398</v>
      </c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>
        <v>1</v>
      </c>
      <c r="AC149" s="26">
        <v>1</v>
      </c>
    </row>
    <row r="150" spans="1:29" x14ac:dyDescent="0.45">
      <c r="A150">
        <v>1144</v>
      </c>
      <c r="B150" t="s">
        <v>8</v>
      </c>
      <c r="C150">
        <v>3</v>
      </c>
      <c r="D150">
        <v>8.3800000000000008</v>
      </c>
      <c r="E150">
        <v>93596</v>
      </c>
      <c r="I150" s="10">
        <v>1399</v>
      </c>
      <c r="J150" s="26"/>
      <c r="K150" s="26"/>
      <c r="L150" s="26"/>
      <c r="M150" s="26"/>
      <c r="N150" s="26"/>
      <c r="O150" s="26"/>
      <c r="P150" s="26">
        <v>1</v>
      </c>
      <c r="Q150" s="26"/>
      <c r="R150" s="26"/>
      <c r="S150" s="26"/>
      <c r="T150" s="26"/>
      <c r="U150" s="26"/>
      <c r="V150" s="26">
        <v>1</v>
      </c>
      <c r="W150" s="26"/>
      <c r="X150" s="26"/>
      <c r="Y150" s="26"/>
      <c r="Z150" s="26"/>
      <c r="AA150" s="26"/>
      <c r="AB150" s="26">
        <v>1</v>
      </c>
      <c r="AC150" s="26">
        <v>3</v>
      </c>
    </row>
    <row r="151" spans="1:29" x14ac:dyDescent="0.45">
      <c r="A151">
        <v>1144</v>
      </c>
      <c r="B151" t="s">
        <v>23</v>
      </c>
      <c r="C151">
        <v>1</v>
      </c>
      <c r="D151">
        <v>6.12</v>
      </c>
      <c r="E151">
        <v>78128</v>
      </c>
      <c r="I151" s="10">
        <v>1402</v>
      </c>
      <c r="J151" s="26">
        <v>1</v>
      </c>
      <c r="K151" s="26"/>
      <c r="L151" s="26">
        <v>1</v>
      </c>
      <c r="M151" s="26">
        <v>1</v>
      </c>
      <c r="N151" s="26"/>
      <c r="O151" s="26"/>
      <c r="P151" s="26">
        <v>1</v>
      </c>
      <c r="Q151" s="26"/>
      <c r="R151" s="26"/>
      <c r="S151" s="26"/>
      <c r="T151" s="26"/>
      <c r="U151" s="26"/>
      <c r="V151" s="26">
        <v>1</v>
      </c>
      <c r="W151" s="26"/>
      <c r="X151" s="26"/>
      <c r="Y151" s="26"/>
      <c r="Z151" s="26"/>
      <c r="AA151" s="26"/>
      <c r="AB151" s="26"/>
      <c r="AC151" s="26">
        <v>5</v>
      </c>
    </row>
    <row r="152" spans="1:29" x14ac:dyDescent="0.45">
      <c r="A152">
        <v>1144</v>
      </c>
      <c r="B152" t="s">
        <v>18</v>
      </c>
      <c r="C152">
        <v>5</v>
      </c>
      <c r="D152">
        <v>9.25</v>
      </c>
      <c r="E152">
        <v>15320</v>
      </c>
      <c r="I152" s="10">
        <v>1407</v>
      </c>
      <c r="J152" s="26"/>
      <c r="K152" s="26"/>
      <c r="L152" s="26"/>
      <c r="M152" s="26"/>
      <c r="N152" s="26">
        <v>1</v>
      </c>
      <c r="O152" s="26"/>
      <c r="P152" s="26"/>
      <c r="Q152" s="26"/>
      <c r="R152" s="26">
        <v>1</v>
      </c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>
        <v>2</v>
      </c>
    </row>
    <row r="153" spans="1:29" x14ac:dyDescent="0.45">
      <c r="A153">
        <v>1144</v>
      </c>
      <c r="B153" t="s">
        <v>14</v>
      </c>
      <c r="C153">
        <v>4</v>
      </c>
      <c r="D153">
        <v>3.22</v>
      </c>
      <c r="E153">
        <v>81294</v>
      </c>
      <c r="I153" s="10">
        <v>1409</v>
      </c>
      <c r="J153" s="26"/>
      <c r="K153" s="26"/>
      <c r="L153" s="26"/>
      <c r="M153" s="26"/>
      <c r="N153" s="26"/>
      <c r="O153" s="26"/>
      <c r="P153" s="26"/>
      <c r="Q153" s="26">
        <v>1</v>
      </c>
      <c r="R153" s="26"/>
      <c r="S153" s="26"/>
      <c r="T153" s="26"/>
      <c r="U153" s="26"/>
      <c r="V153" s="26"/>
      <c r="W153" s="26"/>
      <c r="X153" s="26"/>
      <c r="Y153" s="26">
        <v>1</v>
      </c>
      <c r="Z153" s="26">
        <v>1</v>
      </c>
      <c r="AA153" s="26"/>
      <c r="AB153" s="26"/>
      <c r="AC153" s="26">
        <v>3</v>
      </c>
    </row>
    <row r="154" spans="1:29" x14ac:dyDescent="0.45">
      <c r="A154">
        <v>1152</v>
      </c>
      <c r="B154" t="s">
        <v>7</v>
      </c>
      <c r="C154">
        <v>1</v>
      </c>
      <c r="D154">
        <v>2.92</v>
      </c>
      <c r="E154">
        <v>35115</v>
      </c>
      <c r="I154" s="10">
        <v>1412</v>
      </c>
      <c r="J154" s="26"/>
      <c r="K154" s="26"/>
      <c r="L154" s="26"/>
      <c r="M154" s="26"/>
      <c r="N154" s="26">
        <v>1</v>
      </c>
      <c r="O154" s="26"/>
      <c r="P154" s="26"/>
      <c r="Q154" s="26"/>
      <c r="R154" s="26">
        <v>1</v>
      </c>
      <c r="S154" s="26"/>
      <c r="T154" s="26"/>
      <c r="U154" s="26"/>
      <c r="V154" s="26"/>
      <c r="W154" s="26"/>
      <c r="X154" s="26">
        <v>1</v>
      </c>
      <c r="Y154" s="26"/>
      <c r="Z154" s="26"/>
      <c r="AA154" s="26"/>
      <c r="AB154" s="26"/>
      <c r="AC154" s="26">
        <v>3</v>
      </c>
    </row>
    <row r="155" spans="1:29" x14ac:dyDescent="0.45">
      <c r="A155">
        <v>1153</v>
      </c>
      <c r="B155" t="s">
        <v>21</v>
      </c>
      <c r="C155">
        <v>1</v>
      </c>
      <c r="D155">
        <v>6.35</v>
      </c>
      <c r="E155">
        <v>90438</v>
      </c>
      <c r="I155" s="10">
        <v>1415</v>
      </c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>
        <v>1</v>
      </c>
      <c r="X155" s="26"/>
      <c r="Y155" s="26"/>
      <c r="Z155" s="26"/>
      <c r="AA155" s="26"/>
      <c r="AB155" s="26"/>
      <c r="AC155" s="26">
        <v>1</v>
      </c>
    </row>
    <row r="156" spans="1:29" x14ac:dyDescent="0.45">
      <c r="A156">
        <v>1153</v>
      </c>
      <c r="B156" t="s">
        <v>22</v>
      </c>
      <c r="C156">
        <v>4</v>
      </c>
      <c r="D156">
        <v>1.27</v>
      </c>
      <c r="E156">
        <v>37832</v>
      </c>
      <c r="I156" s="10">
        <v>1416</v>
      </c>
      <c r="J156" s="26"/>
      <c r="K156" s="26">
        <v>1</v>
      </c>
      <c r="L156" s="26"/>
      <c r="M156" s="26">
        <v>1</v>
      </c>
      <c r="N156" s="26"/>
      <c r="O156" s="26"/>
      <c r="P156" s="26">
        <v>1</v>
      </c>
      <c r="Q156" s="26"/>
      <c r="R156" s="26"/>
      <c r="S156" s="26"/>
      <c r="T156" s="26"/>
      <c r="U156" s="26"/>
      <c r="V156" s="26"/>
      <c r="W156" s="26">
        <v>1</v>
      </c>
      <c r="X156" s="26">
        <v>1</v>
      </c>
      <c r="Y156" s="26"/>
      <c r="Z156" s="26"/>
      <c r="AA156" s="26">
        <v>1</v>
      </c>
      <c r="AB156" s="26"/>
      <c r="AC156" s="26">
        <v>6</v>
      </c>
    </row>
    <row r="157" spans="1:29" x14ac:dyDescent="0.45">
      <c r="A157">
        <v>1153</v>
      </c>
      <c r="B157" t="s">
        <v>7</v>
      </c>
      <c r="C157">
        <v>3</v>
      </c>
      <c r="D157">
        <v>7.78</v>
      </c>
      <c r="E157">
        <v>60088</v>
      </c>
      <c r="I157" s="10">
        <v>1422</v>
      </c>
      <c r="J157" s="26">
        <v>1</v>
      </c>
      <c r="K157" s="26"/>
      <c r="L157" s="26"/>
      <c r="M157" s="26"/>
      <c r="N157" s="26"/>
      <c r="O157" s="26"/>
      <c r="P157" s="26"/>
      <c r="Q157" s="26"/>
      <c r="R157" s="26">
        <v>1</v>
      </c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>
        <v>2</v>
      </c>
    </row>
    <row r="158" spans="1:29" x14ac:dyDescent="0.45">
      <c r="A158">
        <v>1153</v>
      </c>
      <c r="B158" t="s">
        <v>6</v>
      </c>
      <c r="C158">
        <v>3</v>
      </c>
      <c r="D158">
        <v>1.26</v>
      </c>
      <c r="E158">
        <v>69123</v>
      </c>
      <c r="I158" s="10">
        <v>1424</v>
      </c>
      <c r="J158" s="26"/>
      <c r="K158" s="26"/>
      <c r="L158" s="26"/>
      <c r="M158" s="26"/>
      <c r="N158" s="26">
        <v>1</v>
      </c>
      <c r="O158" s="26">
        <v>1</v>
      </c>
      <c r="P158" s="26"/>
      <c r="Q158" s="26">
        <v>1</v>
      </c>
      <c r="R158" s="26"/>
      <c r="S158" s="26"/>
      <c r="T158" s="26">
        <v>1</v>
      </c>
      <c r="U158" s="26">
        <v>1</v>
      </c>
      <c r="V158" s="26"/>
      <c r="W158" s="26"/>
      <c r="X158" s="26"/>
      <c r="Y158" s="26">
        <v>1</v>
      </c>
      <c r="Z158" s="26"/>
      <c r="AA158" s="26">
        <v>1</v>
      </c>
      <c r="AB158" s="26"/>
      <c r="AC158" s="26">
        <v>7</v>
      </c>
    </row>
    <row r="159" spans="1:29" x14ac:dyDescent="0.45">
      <c r="A159">
        <v>1153</v>
      </c>
      <c r="B159" t="s">
        <v>9</v>
      </c>
      <c r="C159">
        <v>2</v>
      </c>
      <c r="D159">
        <v>4.2</v>
      </c>
      <c r="E159">
        <v>51604</v>
      </c>
      <c r="I159" s="10">
        <v>1431</v>
      </c>
      <c r="J159" s="26"/>
      <c r="K159" s="26">
        <v>1</v>
      </c>
      <c r="L159" s="26"/>
      <c r="M159" s="26"/>
      <c r="N159" s="26"/>
      <c r="O159" s="26"/>
      <c r="P159" s="26"/>
      <c r="Q159" s="26"/>
      <c r="R159" s="26">
        <v>1</v>
      </c>
      <c r="S159" s="26"/>
      <c r="T159" s="26"/>
      <c r="U159" s="26"/>
      <c r="V159" s="26"/>
      <c r="W159" s="26"/>
      <c r="X159" s="26"/>
      <c r="Y159" s="26">
        <v>1</v>
      </c>
      <c r="Z159" s="26"/>
      <c r="AA159" s="26">
        <v>1</v>
      </c>
      <c r="AB159" s="26">
        <v>1</v>
      </c>
      <c r="AC159" s="26">
        <v>5</v>
      </c>
    </row>
    <row r="160" spans="1:29" x14ac:dyDescent="0.45">
      <c r="A160">
        <v>1153</v>
      </c>
      <c r="B160" t="s">
        <v>16</v>
      </c>
      <c r="C160">
        <v>5</v>
      </c>
      <c r="D160">
        <v>4.6500000000000004</v>
      </c>
      <c r="E160">
        <v>67685</v>
      </c>
      <c r="I160" s="10">
        <v>1436</v>
      </c>
      <c r="J160" s="26"/>
      <c r="K160" s="26"/>
      <c r="L160" s="26"/>
      <c r="M160" s="26"/>
      <c r="N160" s="26"/>
      <c r="O160" s="26"/>
      <c r="P160" s="26"/>
      <c r="Q160" s="26"/>
      <c r="R160" s="26">
        <v>1</v>
      </c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>
        <v>1</v>
      </c>
    </row>
    <row r="161" spans="1:29" x14ac:dyDescent="0.45">
      <c r="A161">
        <v>1153</v>
      </c>
      <c r="B161" t="s">
        <v>8</v>
      </c>
      <c r="C161">
        <v>3</v>
      </c>
      <c r="D161">
        <v>3.95</v>
      </c>
      <c r="E161">
        <v>85303</v>
      </c>
      <c r="I161" s="10">
        <v>1437</v>
      </c>
      <c r="J161" s="26"/>
      <c r="K161" s="26">
        <v>1</v>
      </c>
      <c r="L161" s="26"/>
      <c r="M161" s="26"/>
      <c r="N161" s="26">
        <v>1</v>
      </c>
      <c r="O161" s="26"/>
      <c r="P161" s="26"/>
      <c r="Q161" s="26"/>
      <c r="R161" s="26">
        <v>1</v>
      </c>
      <c r="S161" s="26"/>
      <c r="T161" s="26"/>
      <c r="U161" s="26"/>
      <c r="V161" s="26"/>
      <c r="W161" s="26">
        <v>1</v>
      </c>
      <c r="X161" s="26"/>
      <c r="Y161" s="26"/>
      <c r="Z161" s="26"/>
      <c r="AA161" s="26">
        <v>1</v>
      </c>
      <c r="AB161" s="26"/>
      <c r="AC161" s="26">
        <v>5</v>
      </c>
    </row>
    <row r="162" spans="1:29" x14ac:dyDescent="0.45">
      <c r="A162">
        <v>1160</v>
      </c>
      <c r="B162" t="s">
        <v>20</v>
      </c>
      <c r="C162">
        <v>3</v>
      </c>
      <c r="D162">
        <v>3.11</v>
      </c>
      <c r="E162">
        <v>41003</v>
      </c>
      <c r="I162" s="10">
        <v>1442</v>
      </c>
      <c r="J162" s="26"/>
      <c r="K162" s="26">
        <v>1</v>
      </c>
      <c r="L162" s="26"/>
      <c r="M162" s="26"/>
      <c r="N162" s="26">
        <v>1</v>
      </c>
      <c r="O162" s="26"/>
      <c r="P162" s="26">
        <v>1</v>
      </c>
      <c r="Q162" s="26"/>
      <c r="R162" s="26"/>
      <c r="S162" s="26"/>
      <c r="T162" s="26"/>
      <c r="U162" s="26">
        <v>1</v>
      </c>
      <c r="V162" s="26"/>
      <c r="W162" s="26"/>
      <c r="X162" s="26">
        <v>1</v>
      </c>
      <c r="Y162" s="26"/>
      <c r="Z162" s="26"/>
      <c r="AA162" s="26"/>
      <c r="AB162" s="26"/>
      <c r="AC162" s="26">
        <v>5</v>
      </c>
    </row>
    <row r="163" spans="1:29" x14ac:dyDescent="0.45">
      <c r="A163">
        <v>1160</v>
      </c>
      <c r="B163" t="s">
        <v>18</v>
      </c>
      <c r="C163">
        <v>2</v>
      </c>
      <c r="D163">
        <v>1.1499999999999999</v>
      </c>
      <c r="E163">
        <v>66106</v>
      </c>
      <c r="I163" s="10">
        <v>1447</v>
      </c>
      <c r="J163" s="26"/>
      <c r="K163" s="26">
        <v>1</v>
      </c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>
        <v>1</v>
      </c>
    </row>
    <row r="164" spans="1:29" x14ac:dyDescent="0.45">
      <c r="A164">
        <v>1162</v>
      </c>
      <c r="B164" t="s">
        <v>5</v>
      </c>
      <c r="C164">
        <v>3</v>
      </c>
      <c r="D164">
        <v>5.15</v>
      </c>
      <c r="E164">
        <v>33323</v>
      </c>
      <c r="I164" s="10">
        <v>1448</v>
      </c>
      <c r="J164" s="26"/>
      <c r="K164" s="26">
        <v>1</v>
      </c>
      <c r="L164" s="26"/>
      <c r="M164" s="26"/>
      <c r="N164" s="26">
        <v>1</v>
      </c>
      <c r="O164" s="26"/>
      <c r="P164" s="26"/>
      <c r="Q164" s="26"/>
      <c r="R164" s="26"/>
      <c r="S164" s="26">
        <v>1</v>
      </c>
      <c r="T164" s="26"/>
      <c r="U164" s="26"/>
      <c r="V164" s="26"/>
      <c r="W164" s="26"/>
      <c r="X164" s="26"/>
      <c r="Y164" s="26"/>
      <c r="Z164" s="26"/>
      <c r="AA164" s="26"/>
      <c r="AB164" s="26"/>
      <c r="AC164" s="26">
        <v>3</v>
      </c>
    </row>
    <row r="165" spans="1:29" x14ac:dyDescent="0.45">
      <c r="A165">
        <v>1162</v>
      </c>
      <c r="B165" t="s">
        <v>13</v>
      </c>
      <c r="C165">
        <v>4</v>
      </c>
      <c r="D165">
        <v>9.69</v>
      </c>
      <c r="E165">
        <v>79689</v>
      </c>
      <c r="I165" s="10">
        <v>1451</v>
      </c>
      <c r="J165" s="26"/>
      <c r="K165" s="26"/>
      <c r="L165" s="26"/>
      <c r="M165" s="26">
        <v>1</v>
      </c>
      <c r="N165" s="26"/>
      <c r="O165" s="26"/>
      <c r="P165" s="26"/>
      <c r="Q165" s="26"/>
      <c r="R165" s="26"/>
      <c r="S165" s="26"/>
      <c r="T165" s="26">
        <v>1</v>
      </c>
      <c r="U165" s="26"/>
      <c r="V165" s="26">
        <v>1</v>
      </c>
      <c r="W165" s="26"/>
      <c r="X165" s="26"/>
      <c r="Y165" s="26"/>
      <c r="Z165" s="26"/>
      <c r="AA165" s="26"/>
      <c r="AB165" s="26"/>
      <c r="AC165" s="26">
        <v>3</v>
      </c>
    </row>
    <row r="166" spans="1:29" x14ac:dyDescent="0.45">
      <c r="A166">
        <v>1162</v>
      </c>
      <c r="B166" t="s">
        <v>10</v>
      </c>
      <c r="C166">
        <v>3</v>
      </c>
      <c r="D166">
        <v>4.04</v>
      </c>
      <c r="E166">
        <v>82670</v>
      </c>
      <c r="I166" s="10">
        <v>1454</v>
      </c>
      <c r="J166" s="26">
        <v>1</v>
      </c>
      <c r="K166" s="26"/>
      <c r="L166" s="26">
        <v>1</v>
      </c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>
        <v>1</v>
      </c>
      <c r="AC166" s="26">
        <v>3</v>
      </c>
    </row>
    <row r="167" spans="1:29" x14ac:dyDescent="0.45">
      <c r="A167">
        <v>1162</v>
      </c>
      <c r="B167" t="s">
        <v>20</v>
      </c>
      <c r="C167">
        <v>5</v>
      </c>
      <c r="D167">
        <v>6.5</v>
      </c>
      <c r="E167">
        <v>83049</v>
      </c>
      <c r="I167" s="10">
        <v>1457</v>
      </c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>
        <v>1</v>
      </c>
      <c r="W167" s="26"/>
      <c r="X167" s="26"/>
      <c r="Y167" s="26"/>
      <c r="Z167" s="26"/>
      <c r="AA167" s="26"/>
      <c r="AB167" s="26"/>
      <c r="AC167" s="26">
        <v>1</v>
      </c>
    </row>
    <row r="168" spans="1:29" x14ac:dyDescent="0.45">
      <c r="A168">
        <v>1162</v>
      </c>
      <c r="B168" t="s">
        <v>9</v>
      </c>
      <c r="C168">
        <v>5</v>
      </c>
      <c r="D168">
        <v>5.32</v>
      </c>
      <c r="E168">
        <v>64821</v>
      </c>
      <c r="I168" s="10">
        <v>1458</v>
      </c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>
        <v>1</v>
      </c>
      <c r="X168" s="26">
        <v>1</v>
      </c>
      <c r="Y168" s="26">
        <v>1</v>
      </c>
      <c r="Z168" s="26"/>
      <c r="AA168" s="26"/>
      <c r="AB168" s="26"/>
      <c r="AC168" s="26">
        <v>3</v>
      </c>
    </row>
    <row r="169" spans="1:29" x14ac:dyDescent="0.45">
      <c r="A169">
        <v>1162</v>
      </c>
      <c r="B169" t="s">
        <v>22</v>
      </c>
      <c r="C169">
        <v>5</v>
      </c>
      <c r="D169">
        <v>9.5299999999999994</v>
      </c>
      <c r="E169">
        <v>27125</v>
      </c>
      <c r="I169" s="10">
        <v>1461</v>
      </c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>
        <v>1</v>
      </c>
      <c r="W169" s="26"/>
      <c r="X169" s="26">
        <v>1</v>
      </c>
      <c r="Y169" s="26"/>
      <c r="Z169" s="26"/>
      <c r="AA169" s="26"/>
      <c r="AB169" s="26"/>
      <c r="AC169" s="26">
        <v>2</v>
      </c>
    </row>
    <row r="170" spans="1:29" x14ac:dyDescent="0.45">
      <c r="A170">
        <v>1162</v>
      </c>
      <c r="B170" t="s">
        <v>21</v>
      </c>
      <c r="C170">
        <v>4</v>
      </c>
      <c r="D170">
        <v>2.08</v>
      </c>
      <c r="E170">
        <v>85895</v>
      </c>
      <c r="I170" s="10">
        <v>1463</v>
      </c>
      <c r="J170" s="26">
        <v>1</v>
      </c>
      <c r="K170" s="26"/>
      <c r="L170" s="26"/>
      <c r="M170" s="26"/>
      <c r="N170" s="26"/>
      <c r="O170" s="26">
        <v>1</v>
      </c>
      <c r="P170" s="26"/>
      <c r="Q170" s="26">
        <v>1</v>
      </c>
      <c r="R170" s="26"/>
      <c r="S170" s="26"/>
      <c r="T170" s="26">
        <v>1</v>
      </c>
      <c r="U170" s="26"/>
      <c r="V170" s="26">
        <v>1</v>
      </c>
      <c r="W170" s="26"/>
      <c r="X170" s="26">
        <v>1</v>
      </c>
      <c r="Y170" s="26"/>
      <c r="Z170" s="26"/>
      <c r="AA170" s="26"/>
      <c r="AB170" s="26">
        <v>1</v>
      </c>
      <c r="AC170" s="26">
        <v>7</v>
      </c>
    </row>
    <row r="171" spans="1:29" x14ac:dyDescent="0.45">
      <c r="A171">
        <v>1169</v>
      </c>
      <c r="B171" t="s">
        <v>12</v>
      </c>
      <c r="C171">
        <v>3</v>
      </c>
      <c r="D171">
        <v>4.9000000000000004</v>
      </c>
      <c r="E171">
        <v>15378</v>
      </c>
      <c r="I171" s="10">
        <v>1470</v>
      </c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>
        <v>1</v>
      </c>
      <c r="AC171" s="26">
        <v>1</v>
      </c>
    </row>
    <row r="172" spans="1:29" x14ac:dyDescent="0.45">
      <c r="A172">
        <v>1170</v>
      </c>
      <c r="B172" t="s">
        <v>20</v>
      </c>
      <c r="C172">
        <v>1</v>
      </c>
      <c r="D172">
        <v>6.66</v>
      </c>
      <c r="E172">
        <v>65508</v>
      </c>
      <c r="I172" s="10">
        <v>1471</v>
      </c>
      <c r="J172" s="26"/>
      <c r="K172" s="26">
        <v>1</v>
      </c>
      <c r="L172" s="26">
        <v>1</v>
      </c>
      <c r="M172" s="26">
        <v>1</v>
      </c>
      <c r="N172" s="26">
        <v>1</v>
      </c>
      <c r="O172" s="26">
        <v>1</v>
      </c>
      <c r="P172" s="26">
        <v>1</v>
      </c>
      <c r="Q172" s="26">
        <v>1</v>
      </c>
      <c r="R172" s="26">
        <v>1</v>
      </c>
      <c r="S172" s="26">
        <v>1</v>
      </c>
      <c r="T172" s="26"/>
      <c r="U172" s="26"/>
      <c r="V172" s="26">
        <v>1</v>
      </c>
      <c r="W172" s="26">
        <v>1</v>
      </c>
      <c r="X172" s="26"/>
      <c r="Y172" s="26"/>
      <c r="Z172" s="26"/>
      <c r="AA172" s="26"/>
      <c r="AB172" s="26">
        <v>1</v>
      </c>
      <c r="AC172" s="26">
        <v>12</v>
      </c>
    </row>
    <row r="173" spans="1:29" x14ac:dyDescent="0.45">
      <c r="A173">
        <v>1170</v>
      </c>
      <c r="B173" t="s">
        <v>12</v>
      </c>
      <c r="C173">
        <v>4</v>
      </c>
      <c r="D173">
        <v>6.41</v>
      </c>
      <c r="E173">
        <v>76052</v>
      </c>
      <c r="I173" s="10">
        <v>1483</v>
      </c>
      <c r="J173" s="26"/>
      <c r="K173" s="26"/>
      <c r="L173" s="26"/>
      <c r="M173" s="26"/>
      <c r="N173" s="26"/>
      <c r="O173" s="26"/>
      <c r="P173" s="26"/>
      <c r="Q173" s="26">
        <v>1</v>
      </c>
      <c r="R173" s="26"/>
      <c r="S173" s="26"/>
      <c r="T173" s="26"/>
      <c r="U173" s="26"/>
      <c r="V173" s="26"/>
      <c r="W173" s="26"/>
      <c r="X173" s="26"/>
      <c r="Y173" s="26"/>
      <c r="Z173" s="26"/>
      <c r="AA173" s="26">
        <v>1</v>
      </c>
      <c r="AB173" s="26"/>
      <c r="AC173" s="26">
        <v>2</v>
      </c>
    </row>
    <row r="174" spans="1:29" x14ac:dyDescent="0.45">
      <c r="A174">
        <v>1172</v>
      </c>
      <c r="B174" t="s">
        <v>15</v>
      </c>
      <c r="C174">
        <v>5</v>
      </c>
      <c r="D174">
        <v>8.0299999999999994</v>
      </c>
      <c r="E174">
        <v>40800</v>
      </c>
      <c r="I174" s="10">
        <v>1485</v>
      </c>
      <c r="J174" s="26"/>
      <c r="K174" s="26">
        <v>1</v>
      </c>
      <c r="L174" s="26">
        <v>1</v>
      </c>
      <c r="M174" s="26">
        <v>1</v>
      </c>
      <c r="N174" s="26"/>
      <c r="O174" s="26"/>
      <c r="P174" s="26">
        <v>1</v>
      </c>
      <c r="Q174" s="26"/>
      <c r="R174" s="26"/>
      <c r="S174" s="26">
        <v>1</v>
      </c>
      <c r="T174" s="26">
        <v>1</v>
      </c>
      <c r="U174" s="26"/>
      <c r="V174" s="26">
        <v>1</v>
      </c>
      <c r="W174" s="26"/>
      <c r="X174" s="26">
        <v>1</v>
      </c>
      <c r="Y174" s="26"/>
      <c r="Z174" s="26"/>
      <c r="AA174" s="26"/>
      <c r="AB174" s="26"/>
      <c r="AC174" s="26">
        <v>8</v>
      </c>
    </row>
    <row r="175" spans="1:29" x14ac:dyDescent="0.45">
      <c r="A175">
        <v>1172</v>
      </c>
      <c r="B175" t="s">
        <v>14</v>
      </c>
      <c r="C175">
        <v>4</v>
      </c>
      <c r="D175">
        <v>5.74</v>
      </c>
      <c r="E175">
        <v>37013</v>
      </c>
      <c r="I175" s="10">
        <v>1493</v>
      </c>
      <c r="J175" s="26"/>
      <c r="K175" s="26">
        <v>1</v>
      </c>
      <c r="L175" s="26">
        <v>1</v>
      </c>
      <c r="M175" s="26"/>
      <c r="N175" s="26"/>
      <c r="O175" s="26"/>
      <c r="P175" s="26">
        <v>1</v>
      </c>
      <c r="Q175" s="26"/>
      <c r="R175" s="26"/>
      <c r="S175" s="26">
        <v>1</v>
      </c>
      <c r="T175" s="26"/>
      <c r="U175" s="26"/>
      <c r="V175" s="26"/>
      <c r="W175" s="26"/>
      <c r="X175" s="26"/>
      <c r="Y175" s="26"/>
      <c r="Z175" s="26"/>
      <c r="AA175" s="26"/>
      <c r="AB175" s="26"/>
      <c r="AC175" s="26">
        <v>4</v>
      </c>
    </row>
    <row r="176" spans="1:29" x14ac:dyDescent="0.45">
      <c r="A176">
        <v>1172</v>
      </c>
      <c r="B176" t="s">
        <v>17</v>
      </c>
      <c r="C176">
        <v>2</v>
      </c>
      <c r="D176">
        <v>6.03</v>
      </c>
      <c r="E176">
        <v>52161</v>
      </c>
      <c r="I176" s="10">
        <v>1497</v>
      </c>
      <c r="J176" s="26"/>
      <c r="K176" s="26"/>
      <c r="L176" s="26"/>
      <c r="M176" s="26"/>
      <c r="N176" s="26"/>
      <c r="O176" s="26"/>
      <c r="P176" s="26"/>
      <c r="Q176" s="26">
        <v>1</v>
      </c>
      <c r="R176" s="26">
        <v>1</v>
      </c>
      <c r="S176" s="26"/>
      <c r="T176" s="26"/>
      <c r="U176" s="26"/>
      <c r="V176" s="26"/>
      <c r="W176" s="26">
        <v>1</v>
      </c>
      <c r="X176" s="26"/>
      <c r="Y176" s="26"/>
      <c r="Z176" s="26"/>
      <c r="AA176" s="26"/>
      <c r="AB176" s="26"/>
      <c r="AC176" s="26">
        <v>3</v>
      </c>
    </row>
    <row r="177" spans="1:29" x14ac:dyDescent="0.45">
      <c r="A177">
        <v>1172</v>
      </c>
      <c r="B177" t="s">
        <v>22</v>
      </c>
      <c r="C177">
        <v>4</v>
      </c>
      <c r="D177">
        <v>3.67</v>
      </c>
      <c r="E177">
        <v>36694</v>
      </c>
      <c r="I177" s="10" t="s">
        <v>55</v>
      </c>
      <c r="J177" s="26">
        <v>25</v>
      </c>
      <c r="K177" s="26">
        <v>37</v>
      </c>
      <c r="L177" s="26">
        <v>23</v>
      </c>
      <c r="M177" s="26">
        <v>25</v>
      </c>
      <c r="N177" s="26">
        <v>31</v>
      </c>
      <c r="O177" s="26">
        <v>28</v>
      </c>
      <c r="P177" s="26">
        <v>20</v>
      </c>
      <c r="Q177" s="26">
        <v>33</v>
      </c>
      <c r="R177" s="26">
        <v>27</v>
      </c>
      <c r="S177" s="26">
        <v>23</v>
      </c>
      <c r="T177" s="26">
        <v>24</v>
      </c>
      <c r="U177" s="26">
        <v>23</v>
      </c>
      <c r="V177" s="26">
        <v>29</v>
      </c>
      <c r="W177" s="26">
        <v>23</v>
      </c>
      <c r="X177" s="26">
        <v>27</v>
      </c>
      <c r="Y177" s="26">
        <v>26</v>
      </c>
      <c r="Z177" s="26">
        <v>23</v>
      </c>
      <c r="AA177" s="26">
        <v>27</v>
      </c>
      <c r="AB177" s="26">
        <v>26</v>
      </c>
      <c r="AC177" s="26">
        <v>500</v>
      </c>
    </row>
    <row r="178" spans="1:29" x14ac:dyDescent="0.45">
      <c r="A178">
        <v>1176</v>
      </c>
      <c r="B178" t="s">
        <v>12</v>
      </c>
      <c r="C178">
        <v>5</v>
      </c>
      <c r="D178">
        <v>5.84</v>
      </c>
      <c r="E178">
        <v>27433</v>
      </c>
    </row>
    <row r="179" spans="1:29" x14ac:dyDescent="0.45">
      <c r="A179">
        <v>1176</v>
      </c>
      <c r="B179" t="s">
        <v>6</v>
      </c>
      <c r="C179">
        <v>5</v>
      </c>
      <c r="D179">
        <v>5.62</v>
      </c>
      <c r="E179">
        <v>67240</v>
      </c>
    </row>
    <row r="180" spans="1:29" x14ac:dyDescent="0.45">
      <c r="A180">
        <v>1176</v>
      </c>
      <c r="B180" t="s">
        <v>19</v>
      </c>
      <c r="C180">
        <v>2</v>
      </c>
      <c r="D180">
        <v>1.1200000000000001</v>
      </c>
      <c r="E180">
        <v>55304</v>
      </c>
    </row>
    <row r="181" spans="1:29" x14ac:dyDescent="0.45">
      <c r="A181">
        <v>1176</v>
      </c>
      <c r="B181" t="s">
        <v>23</v>
      </c>
      <c r="C181">
        <v>1</v>
      </c>
      <c r="D181">
        <v>9.58</v>
      </c>
      <c r="E181">
        <v>83761</v>
      </c>
    </row>
    <row r="182" spans="1:29" x14ac:dyDescent="0.45">
      <c r="A182">
        <v>1176</v>
      </c>
      <c r="B182" t="s">
        <v>9</v>
      </c>
      <c r="C182">
        <v>2</v>
      </c>
      <c r="D182">
        <v>5.45</v>
      </c>
      <c r="E182">
        <v>95259</v>
      </c>
    </row>
    <row r="183" spans="1:29" x14ac:dyDescent="0.45">
      <c r="A183">
        <v>1176</v>
      </c>
      <c r="B183" t="s">
        <v>8</v>
      </c>
      <c r="C183">
        <v>5</v>
      </c>
      <c r="D183">
        <v>3.09</v>
      </c>
      <c r="E183">
        <v>16844</v>
      </c>
    </row>
    <row r="184" spans="1:29" x14ac:dyDescent="0.45">
      <c r="A184">
        <v>1176</v>
      </c>
      <c r="B184" t="s">
        <v>13</v>
      </c>
      <c r="C184">
        <v>1</v>
      </c>
      <c r="D184">
        <v>5.77</v>
      </c>
      <c r="E184">
        <v>92962</v>
      </c>
    </row>
    <row r="185" spans="1:29" x14ac:dyDescent="0.45">
      <c r="A185">
        <v>1176</v>
      </c>
      <c r="B185" t="s">
        <v>17</v>
      </c>
      <c r="C185">
        <v>2</v>
      </c>
      <c r="D185">
        <v>1.28</v>
      </c>
      <c r="E185">
        <v>85903</v>
      </c>
    </row>
    <row r="186" spans="1:29" x14ac:dyDescent="0.45">
      <c r="A186">
        <v>1176</v>
      </c>
      <c r="B186" t="s">
        <v>16</v>
      </c>
      <c r="C186">
        <v>2</v>
      </c>
      <c r="D186">
        <v>2.09</v>
      </c>
      <c r="E186">
        <v>93949</v>
      </c>
    </row>
    <row r="187" spans="1:29" x14ac:dyDescent="0.45">
      <c r="A187">
        <v>1185</v>
      </c>
      <c r="B187" t="s">
        <v>12</v>
      </c>
      <c r="C187">
        <v>1</v>
      </c>
      <c r="D187">
        <v>3.71</v>
      </c>
      <c r="E187">
        <v>40205</v>
      </c>
    </row>
    <row r="188" spans="1:29" x14ac:dyDescent="0.45">
      <c r="A188">
        <v>1186</v>
      </c>
      <c r="B188" t="s">
        <v>23</v>
      </c>
      <c r="C188">
        <v>1</v>
      </c>
      <c r="D188">
        <v>1.39</v>
      </c>
      <c r="E188">
        <v>78642</v>
      </c>
    </row>
    <row r="189" spans="1:29" x14ac:dyDescent="0.45">
      <c r="A189">
        <v>1186</v>
      </c>
      <c r="B189" t="s">
        <v>21</v>
      </c>
      <c r="C189">
        <v>5</v>
      </c>
      <c r="D189">
        <v>4.6900000000000004</v>
      </c>
      <c r="E189">
        <v>89637</v>
      </c>
    </row>
    <row r="190" spans="1:29" x14ac:dyDescent="0.45">
      <c r="A190">
        <v>1186</v>
      </c>
      <c r="B190" t="s">
        <v>17</v>
      </c>
      <c r="C190">
        <v>4</v>
      </c>
      <c r="D190">
        <v>9.52</v>
      </c>
      <c r="E190">
        <v>60944</v>
      </c>
    </row>
    <row r="191" spans="1:29" x14ac:dyDescent="0.45">
      <c r="A191">
        <v>1186</v>
      </c>
      <c r="B191" t="s">
        <v>15</v>
      </c>
      <c r="C191">
        <v>3</v>
      </c>
      <c r="D191">
        <v>5.76</v>
      </c>
      <c r="E191">
        <v>56291</v>
      </c>
    </row>
    <row r="192" spans="1:29" x14ac:dyDescent="0.45">
      <c r="A192">
        <v>1190</v>
      </c>
      <c r="B192" t="s">
        <v>11</v>
      </c>
      <c r="C192">
        <v>1</v>
      </c>
      <c r="D192">
        <v>9.86</v>
      </c>
      <c r="E192">
        <v>83029</v>
      </c>
    </row>
    <row r="193" spans="1:5" x14ac:dyDescent="0.45">
      <c r="A193">
        <v>1190</v>
      </c>
      <c r="B193" t="s">
        <v>20</v>
      </c>
      <c r="C193">
        <v>2</v>
      </c>
      <c r="D193">
        <v>9.2799999999999994</v>
      </c>
      <c r="E193">
        <v>19153</v>
      </c>
    </row>
    <row r="194" spans="1:5" x14ac:dyDescent="0.45">
      <c r="A194">
        <v>1190</v>
      </c>
      <c r="B194" t="s">
        <v>21</v>
      </c>
      <c r="C194">
        <v>2</v>
      </c>
      <c r="D194">
        <v>2.82</v>
      </c>
      <c r="E194">
        <v>68259</v>
      </c>
    </row>
    <row r="195" spans="1:5" x14ac:dyDescent="0.45">
      <c r="A195">
        <v>1190</v>
      </c>
      <c r="B195" t="s">
        <v>5</v>
      </c>
      <c r="C195">
        <v>4</v>
      </c>
      <c r="D195">
        <v>4.12</v>
      </c>
      <c r="E195">
        <v>59094</v>
      </c>
    </row>
    <row r="196" spans="1:5" x14ac:dyDescent="0.45">
      <c r="A196">
        <v>1194</v>
      </c>
      <c r="B196" t="s">
        <v>9</v>
      </c>
      <c r="C196">
        <v>5</v>
      </c>
      <c r="D196">
        <v>5.1100000000000003</v>
      </c>
      <c r="E196">
        <v>21268</v>
      </c>
    </row>
    <row r="197" spans="1:5" x14ac:dyDescent="0.45">
      <c r="A197">
        <v>1194</v>
      </c>
      <c r="B197" t="s">
        <v>21</v>
      </c>
      <c r="C197">
        <v>4</v>
      </c>
      <c r="D197">
        <v>1.61</v>
      </c>
      <c r="E197">
        <v>44502</v>
      </c>
    </row>
    <row r="198" spans="1:5" x14ac:dyDescent="0.45">
      <c r="A198">
        <v>1196</v>
      </c>
      <c r="B198" t="s">
        <v>12</v>
      </c>
      <c r="C198">
        <v>1</v>
      </c>
      <c r="D198">
        <v>6.93</v>
      </c>
      <c r="E198">
        <v>13560</v>
      </c>
    </row>
    <row r="199" spans="1:5" x14ac:dyDescent="0.45">
      <c r="A199">
        <v>1196</v>
      </c>
      <c r="B199" t="s">
        <v>11</v>
      </c>
      <c r="C199">
        <v>2</v>
      </c>
      <c r="D199">
        <v>7.28</v>
      </c>
      <c r="E199">
        <v>39639</v>
      </c>
    </row>
    <row r="200" spans="1:5" x14ac:dyDescent="0.45">
      <c r="A200">
        <v>1198</v>
      </c>
      <c r="B200" t="s">
        <v>23</v>
      </c>
      <c r="C200">
        <v>5</v>
      </c>
      <c r="D200">
        <v>8.2200000000000006</v>
      </c>
      <c r="E200">
        <v>90037</v>
      </c>
    </row>
    <row r="201" spans="1:5" x14ac:dyDescent="0.45">
      <c r="A201">
        <v>1198</v>
      </c>
      <c r="B201" t="s">
        <v>20</v>
      </c>
      <c r="C201">
        <v>5</v>
      </c>
      <c r="D201">
        <v>4.84</v>
      </c>
      <c r="E201">
        <v>18944</v>
      </c>
    </row>
    <row r="202" spans="1:5" x14ac:dyDescent="0.45">
      <c r="A202">
        <v>1198</v>
      </c>
      <c r="B202" t="s">
        <v>21</v>
      </c>
      <c r="C202">
        <v>4</v>
      </c>
      <c r="D202">
        <v>7.51</v>
      </c>
      <c r="E202">
        <v>22764</v>
      </c>
    </row>
    <row r="203" spans="1:5" x14ac:dyDescent="0.45">
      <c r="A203">
        <v>1198</v>
      </c>
      <c r="B203" t="s">
        <v>12</v>
      </c>
      <c r="C203">
        <v>2</v>
      </c>
      <c r="D203">
        <v>3.97</v>
      </c>
      <c r="E203">
        <v>18416</v>
      </c>
    </row>
    <row r="204" spans="1:5" x14ac:dyDescent="0.45">
      <c r="A204">
        <v>1198</v>
      </c>
      <c r="B204" t="s">
        <v>22</v>
      </c>
      <c r="C204">
        <v>5</v>
      </c>
      <c r="D204">
        <v>6.25</v>
      </c>
      <c r="E204">
        <v>36132</v>
      </c>
    </row>
    <row r="205" spans="1:5" x14ac:dyDescent="0.45">
      <c r="A205">
        <v>1203</v>
      </c>
      <c r="B205" t="s">
        <v>14</v>
      </c>
      <c r="C205">
        <v>3</v>
      </c>
      <c r="D205">
        <v>5.16</v>
      </c>
      <c r="E205">
        <v>97433</v>
      </c>
    </row>
    <row r="206" spans="1:5" x14ac:dyDescent="0.45">
      <c r="A206">
        <v>1203</v>
      </c>
      <c r="B206" t="s">
        <v>22</v>
      </c>
      <c r="C206">
        <v>4</v>
      </c>
      <c r="D206">
        <v>8.93</v>
      </c>
      <c r="E206">
        <v>59416</v>
      </c>
    </row>
    <row r="207" spans="1:5" x14ac:dyDescent="0.45">
      <c r="A207">
        <v>1205</v>
      </c>
      <c r="B207" t="s">
        <v>14</v>
      </c>
      <c r="C207">
        <v>4</v>
      </c>
      <c r="D207">
        <v>1.33</v>
      </c>
      <c r="E207">
        <v>26004</v>
      </c>
    </row>
    <row r="208" spans="1:5" x14ac:dyDescent="0.45">
      <c r="A208">
        <v>1205</v>
      </c>
      <c r="B208" t="s">
        <v>18</v>
      </c>
      <c r="C208">
        <v>5</v>
      </c>
      <c r="D208">
        <v>4.67</v>
      </c>
      <c r="E208">
        <v>11644</v>
      </c>
    </row>
    <row r="209" spans="1:5" x14ac:dyDescent="0.45">
      <c r="A209">
        <v>1207</v>
      </c>
      <c r="B209" t="s">
        <v>13</v>
      </c>
      <c r="C209">
        <v>5</v>
      </c>
      <c r="D209">
        <v>2.48</v>
      </c>
      <c r="E209">
        <v>27619</v>
      </c>
    </row>
    <row r="210" spans="1:5" x14ac:dyDescent="0.45">
      <c r="A210">
        <v>1207</v>
      </c>
      <c r="B210" t="s">
        <v>19</v>
      </c>
      <c r="C210">
        <v>1</v>
      </c>
      <c r="D210">
        <v>4.04</v>
      </c>
      <c r="E210">
        <v>86586</v>
      </c>
    </row>
    <row r="211" spans="1:5" x14ac:dyDescent="0.45">
      <c r="A211">
        <v>1207</v>
      </c>
      <c r="B211" t="s">
        <v>6</v>
      </c>
      <c r="C211">
        <v>5</v>
      </c>
      <c r="D211">
        <v>6.42</v>
      </c>
      <c r="E211">
        <v>46249</v>
      </c>
    </row>
    <row r="212" spans="1:5" x14ac:dyDescent="0.45">
      <c r="A212">
        <v>1207</v>
      </c>
      <c r="B212" t="s">
        <v>8</v>
      </c>
      <c r="C212">
        <v>1</v>
      </c>
      <c r="D212">
        <v>4.01</v>
      </c>
      <c r="E212">
        <v>95462</v>
      </c>
    </row>
    <row r="213" spans="1:5" x14ac:dyDescent="0.45">
      <c r="A213">
        <v>1211</v>
      </c>
      <c r="B213" t="s">
        <v>21</v>
      </c>
      <c r="C213">
        <v>4</v>
      </c>
      <c r="D213">
        <v>3.89</v>
      </c>
      <c r="E213">
        <v>41055</v>
      </c>
    </row>
    <row r="214" spans="1:5" x14ac:dyDescent="0.45">
      <c r="A214">
        <v>1211</v>
      </c>
      <c r="B214" t="s">
        <v>10</v>
      </c>
      <c r="C214">
        <v>4</v>
      </c>
      <c r="D214">
        <v>9.6</v>
      </c>
      <c r="E214">
        <v>21868</v>
      </c>
    </row>
    <row r="215" spans="1:5" x14ac:dyDescent="0.45">
      <c r="A215">
        <v>1211</v>
      </c>
      <c r="B215" t="s">
        <v>9</v>
      </c>
      <c r="C215">
        <v>4</v>
      </c>
      <c r="D215">
        <v>5.8</v>
      </c>
      <c r="E215">
        <v>63057</v>
      </c>
    </row>
    <row r="216" spans="1:5" x14ac:dyDescent="0.45">
      <c r="A216">
        <v>1214</v>
      </c>
      <c r="B216" t="s">
        <v>5</v>
      </c>
      <c r="C216">
        <v>3</v>
      </c>
      <c r="D216">
        <v>4.33</v>
      </c>
      <c r="E216">
        <v>24493</v>
      </c>
    </row>
    <row r="217" spans="1:5" x14ac:dyDescent="0.45">
      <c r="A217">
        <v>1215</v>
      </c>
      <c r="B217" t="s">
        <v>13</v>
      </c>
      <c r="C217">
        <v>4</v>
      </c>
      <c r="D217">
        <v>1.64</v>
      </c>
      <c r="E217">
        <v>53364</v>
      </c>
    </row>
    <row r="218" spans="1:5" x14ac:dyDescent="0.45">
      <c r="A218">
        <v>1215</v>
      </c>
      <c r="B218" t="s">
        <v>18</v>
      </c>
      <c r="C218">
        <v>1</v>
      </c>
      <c r="D218">
        <v>7.25</v>
      </c>
      <c r="E218">
        <v>63681</v>
      </c>
    </row>
    <row r="219" spans="1:5" x14ac:dyDescent="0.45">
      <c r="A219">
        <v>1217</v>
      </c>
      <c r="B219" t="s">
        <v>13</v>
      </c>
      <c r="C219">
        <v>1</v>
      </c>
      <c r="D219">
        <v>1.49</v>
      </c>
      <c r="E219">
        <v>60600</v>
      </c>
    </row>
    <row r="220" spans="1:5" x14ac:dyDescent="0.45">
      <c r="A220">
        <v>1217</v>
      </c>
      <c r="B220" t="s">
        <v>20</v>
      </c>
      <c r="C220">
        <v>3</v>
      </c>
      <c r="D220">
        <v>8.14</v>
      </c>
      <c r="E220">
        <v>22613</v>
      </c>
    </row>
    <row r="221" spans="1:5" x14ac:dyDescent="0.45">
      <c r="A221">
        <v>1219</v>
      </c>
      <c r="B221" t="s">
        <v>9</v>
      </c>
      <c r="C221">
        <v>2</v>
      </c>
      <c r="D221">
        <v>6.66</v>
      </c>
      <c r="E221">
        <v>29955</v>
      </c>
    </row>
    <row r="222" spans="1:5" x14ac:dyDescent="0.45">
      <c r="A222">
        <v>1220</v>
      </c>
      <c r="B222" t="s">
        <v>21</v>
      </c>
      <c r="C222">
        <v>3</v>
      </c>
      <c r="D222">
        <v>7.47</v>
      </c>
      <c r="E222">
        <v>44616</v>
      </c>
    </row>
    <row r="223" spans="1:5" x14ac:dyDescent="0.45">
      <c r="A223">
        <v>1220</v>
      </c>
      <c r="B223" t="s">
        <v>22</v>
      </c>
      <c r="C223">
        <v>4</v>
      </c>
      <c r="D223">
        <v>4.45</v>
      </c>
      <c r="E223">
        <v>48960</v>
      </c>
    </row>
    <row r="224" spans="1:5" x14ac:dyDescent="0.45">
      <c r="A224">
        <v>1222</v>
      </c>
      <c r="B224" t="s">
        <v>22</v>
      </c>
      <c r="C224">
        <v>3</v>
      </c>
      <c r="D224">
        <v>6.37</v>
      </c>
      <c r="E224">
        <v>61230</v>
      </c>
    </row>
    <row r="225" spans="1:5" x14ac:dyDescent="0.45">
      <c r="A225">
        <v>1222</v>
      </c>
      <c r="B225" t="s">
        <v>9</v>
      </c>
      <c r="C225">
        <v>2</v>
      </c>
      <c r="D225">
        <v>8.1999999999999993</v>
      </c>
      <c r="E225">
        <v>59580</v>
      </c>
    </row>
    <row r="226" spans="1:5" x14ac:dyDescent="0.45">
      <c r="A226">
        <v>1222</v>
      </c>
      <c r="B226" t="s">
        <v>17</v>
      </c>
      <c r="C226">
        <v>2</v>
      </c>
      <c r="D226">
        <v>7.25</v>
      </c>
      <c r="E226">
        <v>81556</v>
      </c>
    </row>
    <row r="227" spans="1:5" x14ac:dyDescent="0.45">
      <c r="A227">
        <v>1225</v>
      </c>
      <c r="B227" t="s">
        <v>22</v>
      </c>
      <c r="C227">
        <v>3</v>
      </c>
      <c r="D227">
        <v>2.65</v>
      </c>
      <c r="E227">
        <v>76946</v>
      </c>
    </row>
    <row r="228" spans="1:5" x14ac:dyDescent="0.45">
      <c r="A228">
        <v>1226</v>
      </c>
      <c r="B228" t="s">
        <v>23</v>
      </c>
      <c r="C228">
        <v>1</v>
      </c>
      <c r="D228">
        <v>5</v>
      </c>
      <c r="E228">
        <v>35705</v>
      </c>
    </row>
    <row r="229" spans="1:5" x14ac:dyDescent="0.45">
      <c r="A229">
        <v>1226</v>
      </c>
      <c r="B229" t="s">
        <v>8</v>
      </c>
      <c r="C229">
        <v>1</v>
      </c>
      <c r="D229">
        <v>1.41</v>
      </c>
      <c r="E229">
        <v>60252</v>
      </c>
    </row>
    <row r="230" spans="1:5" x14ac:dyDescent="0.45">
      <c r="A230">
        <v>1226</v>
      </c>
      <c r="B230" t="s">
        <v>17</v>
      </c>
      <c r="C230">
        <v>2</v>
      </c>
      <c r="D230">
        <v>6.09</v>
      </c>
      <c r="E230">
        <v>89472</v>
      </c>
    </row>
    <row r="231" spans="1:5" x14ac:dyDescent="0.45">
      <c r="A231">
        <v>1226</v>
      </c>
      <c r="B231" t="s">
        <v>21</v>
      </c>
      <c r="C231">
        <v>1</v>
      </c>
      <c r="D231">
        <v>5.85</v>
      </c>
      <c r="E231">
        <v>51336</v>
      </c>
    </row>
    <row r="232" spans="1:5" x14ac:dyDescent="0.45">
      <c r="A232">
        <v>1230</v>
      </c>
      <c r="B232" t="s">
        <v>14</v>
      </c>
      <c r="C232">
        <v>4</v>
      </c>
      <c r="D232">
        <v>6.58</v>
      </c>
      <c r="E232">
        <v>61198</v>
      </c>
    </row>
    <row r="233" spans="1:5" x14ac:dyDescent="0.45">
      <c r="A233">
        <v>1231</v>
      </c>
      <c r="B233" t="s">
        <v>18</v>
      </c>
      <c r="C233">
        <v>1</v>
      </c>
      <c r="D233">
        <v>7.35</v>
      </c>
      <c r="E233">
        <v>60275</v>
      </c>
    </row>
    <row r="234" spans="1:5" x14ac:dyDescent="0.45">
      <c r="A234">
        <v>1231</v>
      </c>
      <c r="B234" t="s">
        <v>17</v>
      </c>
      <c r="C234">
        <v>4</v>
      </c>
      <c r="D234">
        <v>1.71</v>
      </c>
      <c r="E234">
        <v>81031</v>
      </c>
    </row>
    <row r="235" spans="1:5" x14ac:dyDescent="0.45">
      <c r="A235">
        <v>1233</v>
      </c>
      <c r="B235" t="s">
        <v>6</v>
      </c>
      <c r="C235">
        <v>1</v>
      </c>
      <c r="D235">
        <v>6.93</v>
      </c>
      <c r="E235">
        <v>91418</v>
      </c>
    </row>
    <row r="236" spans="1:5" x14ac:dyDescent="0.45">
      <c r="A236">
        <v>1233</v>
      </c>
      <c r="B236" t="s">
        <v>21</v>
      </c>
      <c r="C236">
        <v>2</v>
      </c>
      <c r="D236">
        <v>7.82</v>
      </c>
      <c r="E236">
        <v>45811</v>
      </c>
    </row>
    <row r="237" spans="1:5" x14ac:dyDescent="0.45">
      <c r="A237">
        <v>1235</v>
      </c>
      <c r="B237" t="s">
        <v>6</v>
      </c>
      <c r="C237">
        <v>2</v>
      </c>
      <c r="D237">
        <v>6.69</v>
      </c>
      <c r="E237">
        <v>11373</v>
      </c>
    </row>
    <row r="238" spans="1:5" x14ac:dyDescent="0.45">
      <c r="A238">
        <v>1236</v>
      </c>
      <c r="B238" t="s">
        <v>13</v>
      </c>
      <c r="C238">
        <v>3</v>
      </c>
      <c r="D238">
        <v>4.8499999999999996</v>
      </c>
      <c r="E238">
        <v>11430</v>
      </c>
    </row>
    <row r="239" spans="1:5" x14ac:dyDescent="0.45">
      <c r="A239">
        <v>1236</v>
      </c>
      <c r="B239" t="s">
        <v>5</v>
      </c>
      <c r="C239">
        <v>1</v>
      </c>
      <c r="D239">
        <v>4.53</v>
      </c>
      <c r="E239">
        <v>32905</v>
      </c>
    </row>
    <row r="240" spans="1:5" x14ac:dyDescent="0.45">
      <c r="A240">
        <v>1236</v>
      </c>
      <c r="B240" t="s">
        <v>16</v>
      </c>
      <c r="C240">
        <v>3</v>
      </c>
      <c r="D240">
        <v>9.7200000000000006</v>
      </c>
      <c r="E240">
        <v>52369</v>
      </c>
    </row>
    <row r="241" spans="1:5" x14ac:dyDescent="0.45">
      <c r="A241">
        <v>1236</v>
      </c>
      <c r="B241" t="s">
        <v>20</v>
      </c>
      <c r="C241">
        <v>5</v>
      </c>
      <c r="D241">
        <v>9.83</v>
      </c>
      <c r="E241">
        <v>65941</v>
      </c>
    </row>
    <row r="242" spans="1:5" x14ac:dyDescent="0.45">
      <c r="A242">
        <v>1236</v>
      </c>
      <c r="B242" t="s">
        <v>18</v>
      </c>
      <c r="C242">
        <v>3</v>
      </c>
      <c r="D242">
        <v>7.74</v>
      </c>
      <c r="E242">
        <v>91077</v>
      </c>
    </row>
    <row r="243" spans="1:5" x14ac:dyDescent="0.45">
      <c r="A243">
        <v>1236</v>
      </c>
      <c r="B243" t="s">
        <v>11</v>
      </c>
      <c r="C243">
        <v>3</v>
      </c>
      <c r="D243">
        <v>8.11</v>
      </c>
      <c r="E243">
        <v>59255</v>
      </c>
    </row>
    <row r="244" spans="1:5" x14ac:dyDescent="0.45">
      <c r="A244">
        <v>1242</v>
      </c>
      <c r="B244" t="s">
        <v>8</v>
      </c>
      <c r="C244">
        <v>1</v>
      </c>
      <c r="D244">
        <v>4.93</v>
      </c>
      <c r="E244">
        <v>87130</v>
      </c>
    </row>
    <row r="245" spans="1:5" x14ac:dyDescent="0.45">
      <c r="A245">
        <v>1243</v>
      </c>
      <c r="B245" t="s">
        <v>20</v>
      </c>
      <c r="C245">
        <v>5</v>
      </c>
      <c r="D245">
        <v>9.52</v>
      </c>
      <c r="E245">
        <v>73732</v>
      </c>
    </row>
    <row r="246" spans="1:5" x14ac:dyDescent="0.45">
      <c r="A246">
        <v>1243</v>
      </c>
      <c r="B246" t="s">
        <v>14</v>
      </c>
      <c r="C246">
        <v>2</v>
      </c>
      <c r="D246">
        <v>2.84</v>
      </c>
      <c r="E246">
        <v>25874</v>
      </c>
    </row>
    <row r="247" spans="1:5" x14ac:dyDescent="0.45">
      <c r="A247">
        <v>1243</v>
      </c>
      <c r="B247" t="s">
        <v>6</v>
      </c>
      <c r="C247">
        <v>1</v>
      </c>
      <c r="D247">
        <v>5.44</v>
      </c>
      <c r="E247">
        <v>77988</v>
      </c>
    </row>
    <row r="248" spans="1:5" x14ac:dyDescent="0.45">
      <c r="A248">
        <v>1243</v>
      </c>
      <c r="B248" t="s">
        <v>12</v>
      </c>
      <c r="C248">
        <v>5</v>
      </c>
      <c r="D248">
        <v>8.75</v>
      </c>
      <c r="E248">
        <v>30543</v>
      </c>
    </row>
    <row r="249" spans="1:5" x14ac:dyDescent="0.45">
      <c r="A249">
        <v>1243</v>
      </c>
      <c r="B249" t="s">
        <v>8</v>
      </c>
      <c r="C249">
        <v>1</v>
      </c>
      <c r="D249">
        <v>3.52</v>
      </c>
      <c r="E249">
        <v>48912</v>
      </c>
    </row>
    <row r="250" spans="1:5" x14ac:dyDescent="0.45">
      <c r="A250">
        <v>1243</v>
      </c>
      <c r="B250" t="s">
        <v>21</v>
      </c>
      <c r="C250">
        <v>3</v>
      </c>
      <c r="D250">
        <v>2.29</v>
      </c>
      <c r="E250">
        <v>16891</v>
      </c>
    </row>
    <row r="251" spans="1:5" x14ac:dyDescent="0.45">
      <c r="A251">
        <v>1243</v>
      </c>
      <c r="B251" t="s">
        <v>16</v>
      </c>
      <c r="C251">
        <v>3</v>
      </c>
      <c r="D251">
        <v>1.25</v>
      </c>
      <c r="E251">
        <v>55885</v>
      </c>
    </row>
    <row r="252" spans="1:5" x14ac:dyDescent="0.45">
      <c r="A252">
        <v>1250</v>
      </c>
      <c r="B252" t="s">
        <v>10</v>
      </c>
      <c r="C252">
        <v>5</v>
      </c>
      <c r="D252">
        <v>9.43</v>
      </c>
      <c r="E252">
        <v>19038</v>
      </c>
    </row>
    <row r="253" spans="1:5" x14ac:dyDescent="0.45">
      <c r="A253">
        <v>1250</v>
      </c>
      <c r="B253" t="s">
        <v>9</v>
      </c>
      <c r="C253">
        <v>1</v>
      </c>
      <c r="D253">
        <v>3</v>
      </c>
      <c r="E253">
        <v>32813</v>
      </c>
    </row>
    <row r="254" spans="1:5" x14ac:dyDescent="0.45">
      <c r="A254">
        <v>1252</v>
      </c>
      <c r="B254" t="s">
        <v>12</v>
      </c>
      <c r="C254">
        <v>4</v>
      </c>
      <c r="D254">
        <v>5.87</v>
      </c>
      <c r="E254">
        <v>45369</v>
      </c>
    </row>
    <row r="255" spans="1:5" x14ac:dyDescent="0.45">
      <c r="A255">
        <v>1252</v>
      </c>
      <c r="B255" t="s">
        <v>14</v>
      </c>
      <c r="C255">
        <v>1</v>
      </c>
      <c r="D255">
        <v>8.7899999999999991</v>
      </c>
      <c r="E255">
        <v>55423</v>
      </c>
    </row>
    <row r="256" spans="1:5" x14ac:dyDescent="0.45">
      <c r="A256">
        <v>1254</v>
      </c>
      <c r="B256" t="s">
        <v>11</v>
      </c>
      <c r="C256">
        <v>4</v>
      </c>
      <c r="D256">
        <v>9.8800000000000008</v>
      </c>
      <c r="E256">
        <v>42722</v>
      </c>
    </row>
    <row r="257" spans="1:5" x14ac:dyDescent="0.45">
      <c r="A257">
        <v>1254</v>
      </c>
      <c r="B257" t="s">
        <v>20</v>
      </c>
      <c r="C257">
        <v>5</v>
      </c>
      <c r="D257">
        <v>8.81</v>
      </c>
      <c r="E257">
        <v>12951</v>
      </c>
    </row>
    <row r="258" spans="1:5" x14ac:dyDescent="0.45">
      <c r="A258">
        <v>1254</v>
      </c>
      <c r="B258" t="s">
        <v>5</v>
      </c>
      <c r="C258">
        <v>3</v>
      </c>
      <c r="D258">
        <v>1.55</v>
      </c>
      <c r="E258">
        <v>13350</v>
      </c>
    </row>
    <row r="259" spans="1:5" x14ac:dyDescent="0.45">
      <c r="A259">
        <v>1254</v>
      </c>
      <c r="B259" t="s">
        <v>7</v>
      </c>
      <c r="C259">
        <v>3</v>
      </c>
      <c r="D259">
        <v>9.18</v>
      </c>
      <c r="E259">
        <v>49645</v>
      </c>
    </row>
    <row r="260" spans="1:5" x14ac:dyDescent="0.45">
      <c r="A260">
        <v>1254</v>
      </c>
      <c r="B260" t="s">
        <v>10</v>
      </c>
      <c r="C260">
        <v>4</v>
      </c>
      <c r="D260">
        <v>5.94</v>
      </c>
      <c r="E260">
        <v>96384</v>
      </c>
    </row>
    <row r="261" spans="1:5" x14ac:dyDescent="0.45">
      <c r="A261">
        <v>1254</v>
      </c>
      <c r="B261" t="s">
        <v>8</v>
      </c>
      <c r="C261">
        <v>5</v>
      </c>
      <c r="D261">
        <v>9.64</v>
      </c>
      <c r="E261">
        <v>16613</v>
      </c>
    </row>
    <row r="262" spans="1:5" x14ac:dyDescent="0.45">
      <c r="A262">
        <v>1254</v>
      </c>
      <c r="B262" t="s">
        <v>12</v>
      </c>
      <c r="C262">
        <v>3</v>
      </c>
      <c r="D262">
        <v>9.39</v>
      </c>
      <c r="E262">
        <v>94391</v>
      </c>
    </row>
    <row r="263" spans="1:5" x14ac:dyDescent="0.45">
      <c r="A263">
        <v>1254</v>
      </c>
      <c r="B263" t="s">
        <v>15</v>
      </c>
      <c r="C263">
        <v>3</v>
      </c>
      <c r="D263">
        <v>4.33</v>
      </c>
      <c r="E263">
        <v>80128</v>
      </c>
    </row>
    <row r="264" spans="1:5" x14ac:dyDescent="0.45">
      <c r="A264">
        <v>1254</v>
      </c>
      <c r="B264" t="s">
        <v>9</v>
      </c>
      <c r="C264">
        <v>4</v>
      </c>
      <c r="D264">
        <v>9.15</v>
      </c>
      <c r="E264">
        <v>43169</v>
      </c>
    </row>
    <row r="265" spans="1:5" x14ac:dyDescent="0.45">
      <c r="A265">
        <v>1254</v>
      </c>
      <c r="B265" t="s">
        <v>19</v>
      </c>
      <c r="C265">
        <v>1</v>
      </c>
      <c r="D265">
        <v>2.94</v>
      </c>
      <c r="E265">
        <v>35979</v>
      </c>
    </row>
    <row r="266" spans="1:5" x14ac:dyDescent="0.45">
      <c r="A266">
        <v>1264</v>
      </c>
      <c r="B266" t="s">
        <v>16</v>
      </c>
      <c r="C266">
        <v>1</v>
      </c>
      <c r="D266">
        <v>9.0399999999999991</v>
      </c>
      <c r="E266">
        <v>25803</v>
      </c>
    </row>
    <row r="267" spans="1:5" x14ac:dyDescent="0.45">
      <c r="A267">
        <v>1264</v>
      </c>
      <c r="B267" t="s">
        <v>20</v>
      </c>
      <c r="C267">
        <v>3</v>
      </c>
      <c r="D267">
        <v>3.85</v>
      </c>
      <c r="E267">
        <v>70126</v>
      </c>
    </row>
    <row r="268" spans="1:5" x14ac:dyDescent="0.45">
      <c r="A268">
        <v>1266</v>
      </c>
      <c r="B268" t="s">
        <v>18</v>
      </c>
      <c r="C268">
        <v>1</v>
      </c>
      <c r="D268">
        <v>3</v>
      </c>
      <c r="E268">
        <v>18782</v>
      </c>
    </row>
    <row r="269" spans="1:5" x14ac:dyDescent="0.45">
      <c r="A269">
        <v>1267</v>
      </c>
      <c r="B269" t="s">
        <v>10</v>
      </c>
      <c r="C269">
        <v>3</v>
      </c>
      <c r="D269">
        <v>3.61</v>
      </c>
      <c r="E269">
        <v>84964</v>
      </c>
    </row>
    <row r="270" spans="1:5" x14ac:dyDescent="0.45">
      <c r="A270">
        <v>1268</v>
      </c>
      <c r="B270" t="s">
        <v>13</v>
      </c>
      <c r="C270">
        <v>3</v>
      </c>
      <c r="D270">
        <v>5.26</v>
      </c>
      <c r="E270">
        <v>17821</v>
      </c>
    </row>
    <row r="271" spans="1:5" x14ac:dyDescent="0.45">
      <c r="A271">
        <v>1268</v>
      </c>
      <c r="B271" t="s">
        <v>12</v>
      </c>
      <c r="C271">
        <v>5</v>
      </c>
      <c r="D271">
        <v>9.0399999999999991</v>
      </c>
      <c r="E271">
        <v>73550</v>
      </c>
    </row>
    <row r="272" spans="1:5" x14ac:dyDescent="0.45">
      <c r="A272">
        <v>1268</v>
      </c>
      <c r="B272" t="s">
        <v>19</v>
      </c>
      <c r="C272">
        <v>5</v>
      </c>
      <c r="D272">
        <v>9.39</v>
      </c>
      <c r="E272">
        <v>93890</v>
      </c>
    </row>
    <row r="273" spans="1:5" x14ac:dyDescent="0.45">
      <c r="A273">
        <v>1271</v>
      </c>
      <c r="B273" t="s">
        <v>17</v>
      </c>
      <c r="C273">
        <v>1</v>
      </c>
      <c r="D273">
        <v>2.3199999999999998</v>
      </c>
      <c r="E273">
        <v>41440</v>
      </c>
    </row>
    <row r="274" spans="1:5" x14ac:dyDescent="0.45">
      <c r="A274">
        <v>1271</v>
      </c>
      <c r="B274" t="s">
        <v>20</v>
      </c>
      <c r="C274">
        <v>4</v>
      </c>
      <c r="D274">
        <v>6.81</v>
      </c>
      <c r="E274">
        <v>21035</v>
      </c>
    </row>
    <row r="275" spans="1:5" x14ac:dyDescent="0.45">
      <c r="A275">
        <v>1271</v>
      </c>
      <c r="B275" t="s">
        <v>23</v>
      </c>
      <c r="C275">
        <v>4</v>
      </c>
      <c r="D275">
        <v>7.98</v>
      </c>
      <c r="E275">
        <v>64854</v>
      </c>
    </row>
    <row r="276" spans="1:5" x14ac:dyDescent="0.45">
      <c r="A276">
        <v>1271</v>
      </c>
      <c r="B276" t="s">
        <v>21</v>
      </c>
      <c r="C276">
        <v>3</v>
      </c>
      <c r="D276">
        <v>1.59</v>
      </c>
      <c r="E276">
        <v>28798</v>
      </c>
    </row>
    <row r="277" spans="1:5" x14ac:dyDescent="0.45">
      <c r="A277">
        <v>1271</v>
      </c>
      <c r="B277" t="s">
        <v>7</v>
      </c>
      <c r="C277">
        <v>2</v>
      </c>
      <c r="D277">
        <v>2.08</v>
      </c>
      <c r="E277">
        <v>30221</v>
      </c>
    </row>
    <row r="278" spans="1:5" x14ac:dyDescent="0.45">
      <c r="A278">
        <v>1271</v>
      </c>
      <c r="B278" t="s">
        <v>8</v>
      </c>
      <c r="C278">
        <v>2</v>
      </c>
      <c r="D278">
        <v>4.8899999999999997</v>
      </c>
      <c r="E278">
        <v>76973</v>
      </c>
    </row>
    <row r="279" spans="1:5" x14ac:dyDescent="0.45">
      <c r="A279">
        <v>1271</v>
      </c>
      <c r="B279" t="s">
        <v>6</v>
      </c>
      <c r="C279">
        <v>1</v>
      </c>
      <c r="D279">
        <v>1.91</v>
      </c>
      <c r="E279">
        <v>88923</v>
      </c>
    </row>
    <row r="280" spans="1:5" x14ac:dyDescent="0.45">
      <c r="A280">
        <v>1271</v>
      </c>
      <c r="B280" t="s">
        <v>14</v>
      </c>
      <c r="C280">
        <v>3</v>
      </c>
      <c r="D280">
        <v>2.38</v>
      </c>
      <c r="E280">
        <v>91211</v>
      </c>
    </row>
    <row r="281" spans="1:5" x14ac:dyDescent="0.45">
      <c r="A281">
        <v>1279</v>
      </c>
      <c r="B281" t="s">
        <v>7</v>
      </c>
      <c r="C281">
        <v>1</v>
      </c>
      <c r="D281">
        <v>2.12</v>
      </c>
      <c r="E281">
        <v>96010</v>
      </c>
    </row>
    <row r="282" spans="1:5" x14ac:dyDescent="0.45">
      <c r="A282">
        <v>1280</v>
      </c>
      <c r="B282" t="s">
        <v>20</v>
      </c>
      <c r="C282">
        <v>5</v>
      </c>
      <c r="D282">
        <v>7.12</v>
      </c>
      <c r="E282">
        <v>86833</v>
      </c>
    </row>
    <row r="283" spans="1:5" x14ac:dyDescent="0.45">
      <c r="A283">
        <v>1280</v>
      </c>
      <c r="B283" t="s">
        <v>14</v>
      </c>
      <c r="C283">
        <v>4</v>
      </c>
      <c r="D283">
        <v>5.37</v>
      </c>
      <c r="E283">
        <v>15974</v>
      </c>
    </row>
    <row r="284" spans="1:5" x14ac:dyDescent="0.45">
      <c r="A284">
        <v>1282</v>
      </c>
      <c r="B284" t="s">
        <v>23</v>
      </c>
      <c r="C284">
        <v>1</v>
      </c>
      <c r="D284">
        <v>1.59</v>
      </c>
      <c r="E284">
        <v>43594</v>
      </c>
    </row>
    <row r="285" spans="1:5" x14ac:dyDescent="0.45">
      <c r="A285">
        <v>1283</v>
      </c>
      <c r="B285" t="s">
        <v>7</v>
      </c>
      <c r="C285">
        <v>4</v>
      </c>
      <c r="D285">
        <v>4.8499999999999996</v>
      </c>
      <c r="E285">
        <v>39921</v>
      </c>
    </row>
    <row r="286" spans="1:5" x14ac:dyDescent="0.45">
      <c r="A286">
        <v>1283</v>
      </c>
      <c r="B286" t="s">
        <v>13</v>
      </c>
      <c r="C286">
        <v>2</v>
      </c>
      <c r="D286">
        <v>4.8600000000000003</v>
      </c>
      <c r="E286">
        <v>40389</v>
      </c>
    </row>
    <row r="287" spans="1:5" x14ac:dyDescent="0.45">
      <c r="A287">
        <v>1285</v>
      </c>
      <c r="B287" t="s">
        <v>5</v>
      </c>
      <c r="C287">
        <v>5</v>
      </c>
      <c r="D287">
        <v>3.02</v>
      </c>
      <c r="E287">
        <v>12894</v>
      </c>
    </row>
    <row r="288" spans="1:5" x14ac:dyDescent="0.45">
      <c r="A288">
        <v>1285</v>
      </c>
      <c r="B288" t="s">
        <v>8</v>
      </c>
      <c r="C288">
        <v>3</v>
      </c>
      <c r="D288">
        <v>4.09</v>
      </c>
      <c r="E288">
        <v>54793</v>
      </c>
    </row>
    <row r="289" spans="1:5" x14ac:dyDescent="0.45">
      <c r="A289">
        <v>1287</v>
      </c>
      <c r="B289" t="s">
        <v>20</v>
      </c>
      <c r="C289">
        <v>1</v>
      </c>
      <c r="D289">
        <v>6.09</v>
      </c>
      <c r="E289">
        <v>82102</v>
      </c>
    </row>
    <row r="290" spans="1:5" x14ac:dyDescent="0.45">
      <c r="A290">
        <v>1287</v>
      </c>
      <c r="B290" t="s">
        <v>14</v>
      </c>
      <c r="C290">
        <v>4</v>
      </c>
      <c r="D290">
        <v>2.76</v>
      </c>
      <c r="E290">
        <v>64093</v>
      </c>
    </row>
    <row r="291" spans="1:5" x14ac:dyDescent="0.45">
      <c r="A291">
        <v>1287</v>
      </c>
      <c r="B291" t="s">
        <v>18</v>
      </c>
      <c r="C291">
        <v>3</v>
      </c>
      <c r="D291">
        <v>8.07</v>
      </c>
      <c r="E291">
        <v>35074</v>
      </c>
    </row>
    <row r="292" spans="1:5" x14ac:dyDescent="0.45">
      <c r="A292">
        <v>1290</v>
      </c>
      <c r="B292" t="s">
        <v>17</v>
      </c>
      <c r="C292">
        <v>1</v>
      </c>
      <c r="D292">
        <v>9.0500000000000007</v>
      </c>
      <c r="E292">
        <v>84684</v>
      </c>
    </row>
    <row r="293" spans="1:5" x14ac:dyDescent="0.45">
      <c r="A293">
        <v>1290</v>
      </c>
      <c r="B293" t="s">
        <v>16</v>
      </c>
      <c r="C293">
        <v>3</v>
      </c>
      <c r="D293">
        <v>3.82</v>
      </c>
      <c r="E293">
        <v>78106</v>
      </c>
    </row>
    <row r="294" spans="1:5" x14ac:dyDescent="0.45">
      <c r="A294">
        <v>1292</v>
      </c>
      <c r="B294" t="s">
        <v>5</v>
      </c>
      <c r="C294">
        <v>3</v>
      </c>
      <c r="D294">
        <v>7.14</v>
      </c>
      <c r="E294">
        <v>99162</v>
      </c>
    </row>
    <row r="295" spans="1:5" x14ac:dyDescent="0.45">
      <c r="A295">
        <v>1293</v>
      </c>
      <c r="B295" t="s">
        <v>14</v>
      </c>
      <c r="C295">
        <v>3</v>
      </c>
      <c r="D295">
        <v>6.04</v>
      </c>
      <c r="E295">
        <v>69005</v>
      </c>
    </row>
    <row r="296" spans="1:5" x14ac:dyDescent="0.45">
      <c r="A296">
        <v>1293</v>
      </c>
      <c r="B296" t="s">
        <v>5</v>
      </c>
      <c r="C296">
        <v>3</v>
      </c>
      <c r="D296">
        <v>3.54</v>
      </c>
      <c r="E296">
        <v>23154</v>
      </c>
    </row>
    <row r="297" spans="1:5" x14ac:dyDescent="0.45">
      <c r="A297">
        <v>1293</v>
      </c>
      <c r="B297" t="s">
        <v>10</v>
      </c>
      <c r="C297">
        <v>1</v>
      </c>
      <c r="D297">
        <v>4.54</v>
      </c>
      <c r="E297">
        <v>84097</v>
      </c>
    </row>
    <row r="298" spans="1:5" x14ac:dyDescent="0.45">
      <c r="A298">
        <v>1293</v>
      </c>
      <c r="B298" t="s">
        <v>18</v>
      </c>
      <c r="C298">
        <v>3</v>
      </c>
      <c r="D298">
        <v>1.55</v>
      </c>
      <c r="E298">
        <v>43702</v>
      </c>
    </row>
    <row r="299" spans="1:5" x14ac:dyDescent="0.45">
      <c r="A299">
        <v>1297</v>
      </c>
      <c r="B299" t="s">
        <v>17</v>
      </c>
      <c r="C299">
        <v>1</v>
      </c>
      <c r="D299">
        <v>6.48</v>
      </c>
      <c r="E299">
        <v>92271</v>
      </c>
    </row>
    <row r="300" spans="1:5" x14ac:dyDescent="0.45">
      <c r="A300">
        <v>1297</v>
      </c>
      <c r="B300" t="s">
        <v>12</v>
      </c>
      <c r="C300">
        <v>5</v>
      </c>
      <c r="D300">
        <v>1.98</v>
      </c>
      <c r="E300">
        <v>45064</v>
      </c>
    </row>
    <row r="301" spans="1:5" x14ac:dyDescent="0.45">
      <c r="A301">
        <v>1297</v>
      </c>
      <c r="B301" t="s">
        <v>20</v>
      </c>
      <c r="C301">
        <v>5</v>
      </c>
      <c r="D301">
        <v>3.05</v>
      </c>
      <c r="E301">
        <v>21114</v>
      </c>
    </row>
    <row r="302" spans="1:5" x14ac:dyDescent="0.45">
      <c r="A302">
        <v>1297</v>
      </c>
      <c r="B302" t="s">
        <v>9</v>
      </c>
      <c r="C302">
        <v>2</v>
      </c>
      <c r="D302">
        <v>5.08</v>
      </c>
      <c r="E302">
        <v>13601</v>
      </c>
    </row>
    <row r="303" spans="1:5" x14ac:dyDescent="0.45">
      <c r="A303">
        <v>1301</v>
      </c>
      <c r="B303" t="s">
        <v>20</v>
      </c>
      <c r="C303">
        <v>4</v>
      </c>
      <c r="D303">
        <v>3.88</v>
      </c>
      <c r="E303">
        <v>74773</v>
      </c>
    </row>
    <row r="304" spans="1:5" x14ac:dyDescent="0.45">
      <c r="A304">
        <v>1302</v>
      </c>
      <c r="B304" t="s">
        <v>9</v>
      </c>
      <c r="C304">
        <v>4</v>
      </c>
      <c r="D304">
        <v>6.21</v>
      </c>
      <c r="E304">
        <v>60351</v>
      </c>
    </row>
    <row r="305" spans="1:5" x14ac:dyDescent="0.45">
      <c r="A305">
        <v>1302</v>
      </c>
      <c r="B305" t="s">
        <v>10</v>
      </c>
      <c r="C305">
        <v>4</v>
      </c>
      <c r="D305">
        <v>7.38</v>
      </c>
      <c r="E305">
        <v>49638</v>
      </c>
    </row>
    <row r="306" spans="1:5" x14ac:dyDescent="0.45">
      <c r="A306">
        <v>1304</v>
      </c>
      <c r="B306" t="s">
        <v>11</v>
      </c>
      <c r="C306">
        <v>3</v>
      </c>
      <c r="D306">
        <v>3.69</v>
      </c>
      <c r="E306">
        <v>37403</v>
      </c>
    </row>
    <row r="307" spans="1:5" x14ac:dyDescent="0.45">
      <c r="A307">
        <v>1304</v>
      </c>
      <c r="B307" t="s">
        <v>8</v>
      </c>
      <c r="C307">
        <v>3</v>
      </c>
      <c r="D307">
        <v>2.89</v>
      </c>
      <c r="E307">
        <v>78342</v>
      </c>
    </row>
    <row r="308" spans="1:5" x14ac:dyDescent="0.45">
      <c r="A308">
        <v>1304</v>
      </c>
      <c r="B308" t="s">
        <v>17</v>
      </c>
      <c r="C308">
        <v>2</v>
      </c>
      <c r="D308">
        <v>4.3499999999999996</v>
      </c>
      <c r="E308">
        <v>89941</v>
      </c>
    </row>
    <row r="309" spans="1:5" x14ac:dyDescent="0.45">
      <c r="A309">
        <v>1304</v>
      </c>
      <c r="B309" t="s">
        <v>12</v>
      </c>
      <c r="C309">
        <v>1</v>
      </c>
      <c r="D309">
        <v>4.49</v>
      </c>
      <c r="E309">
        <v>82829</v>
      </c>
    </row>
    <row r="310" spans="1:5" x14ac:dyDescent="0.45">
      <c r="A310">
        <v>1304</v>
      </c>
      <c r="B310" t="s">
        <v>21</v>
      </c>
      <c r="C310">
        <v>2</v>
      </c>
      <c r="D310">
        <v>3.69</v>
      </c>
      <c r="E310">
        <v>95776</v>
      </c>
    </row>
    <row r="311" spans="1:5" x14ac:dyDescent="0.45">
      <c r="A311">
        <v>1304</v>
      </c>
      <c r="B311" t="s">
        <v>16</v>
      </c>
      <c r="C311">
        <v>5</v>
      </c>
      <c r="D311">
        <v>3.05</v>
      </c>
      <c r="E311">
        <v>80346</v>
      </c>
    </row>
    <row r="312" spans="1:5" x14ac:dyDescent="0.45">
      <c r="A312">
        <v>1310</v>
      </c>
      <c r="B312" t="s">
        <v>15</v>
      </c>
      <c r="C312">
        <v>3</v>
      </c>
      <c r="D312">
        <v>8.83</v>
      </c>
      <c r="E312">
        <v>69784</v>
      </c>
    </row>
    <row r="313" spans="1:5" x14ac:dyDescent="0.45">
      <c r="A313">
        <v>1311</v>
      </c>
      <c r="B313" t="s">
        <v>7</v>
      </c>
      <c r="C313">
        <v>4</v>
      </c>
      <c r="D313">
        <v>6.91</v>
      </c>
      <c r="E313">
        <v>88386</v>
      </c>
    </row>
    <row r="314" spans="1:5" x14ac:dyDescent="0.45">
      <c r="A314">
        <v>1312</v>
      </c>
      <c r="B314" t="s">
        <v>17</v>
      </c>
      <c r="C314">
        <v>1</v>
      </c>
      <c r="D314">
        <v>9.61</v>
      </c>
      <c r="E314">
        <v>70781</v>
      </c>
    </row>
    <row r="315" spans="1:5" x14ac:dyDescent="0.45">
      <c r="A315">
        <v>1313</v>
      </c>
      <c r="B315" t="s">
        <v>22</v>
      </c>
      <c r="C315">
        <v>1</v>
      </c>
      <c r="D315">
        <v>7.15</v>
      </c>
      <c r="E315">
        <v>28431</v>
      </c>
    </row>
    <row r="316" spans="1:5" x14ac:dyDescent="0.45">
      <c r="A316">
        <v>1313</v>
      </c>
      <c r="B316" t="s">
        <v>17</v>
      </c>
      <c r="C316">
        <v>1</v>
      </c>
      <c r="D316">
        <v>4.6100000000000003</v>
      </c>
      <c r="E316">
        <v>74910</v>
      </c>
    </row>
    <row r="317" spans="1:5" x14ac:dyDescent="0.45">
      <c r="A317">
        <v>1313</v>
      </c>
      <c r="B317" t="s">
        <v>6</v>
      </c>
      <c r="C317">
        <v>1</v>
      </c>
      <c r="D317">
        <v>9.7799999999999994</v>
      </c>
      <c r="E317">
        <v>27600</v>
      </c>
    </row>
    <row r="318" spans="1:5" x14ac:dyDescent="0.45">
      <c r="A318">
        <v>1313</v>
      </c>
      <c r="B318" t="s">
        <v>7</v>
      </c>
      <c r="C318">
        <v>5</v>
      </c>
      <c r="D318">
        <v>2.16</v>
      </c>
      <c r="E318">
        <v>14018</v>
      </c>
    </row>
    <row r="319" spans="1:5" x14ac:dyDescent="0.45">
      <c r="A319">
        <v>1313</v>
      </c>
      <c r="B319" t="s">
        <v>11</v>
      </c>
      <c r="C319">
        <v>4</v>
      </c>
      <c r="D319">
        <v>3.58</v>
      </c>
      <c r="E319">
        <v>98394</v>
      </c>
    </row>
    <row r="320" spans="1:5" x14ac:dyDescent="0.45">
      <c r="A320">
        <v>1313</v>
      </c>
      <c r="B320" t="s">
        <v>12</v>
      </c>
      <c r="C320">
        <v>5</v>
      </c>
      <c r="D320">
        <v>2.29</v>
      </c>
      <c r="E320">
        <v>75915</v>
      </c>
    </row>
    <row r="321" spans="1:5" x14ac:dyDescent="0.45">
      <c r="A321">
        <v>1313</v>
      </c>
      <c r="B321" t="s">
        <v>20</v>
      </c>
      <c r="C321">
        <v>5</v>
      </c>
      <c r="D321">
        <v>8.49</v>
      </c>
      <c r="E321">
        <v>26455</v>
      </c>
    </row>
    <row r="322" spans="1:5" x14ac:dyDescent="0.45">
      <c r="A322">
        <v>1320</v>
      </c>
      <c r="B322" t="s">
        <v>6</v>
      </c>
      <c r="C322">
        <v>5</v>
      </c>
      <c r="D322">
        <v>3.64</v>
      </c>
      <c r="E322">
        <v>70520</v>
      </c>
    </row>
    <row r="323" spans="1:5" x14ac:dyDescent="0.45">
      <c r="A323">
        <v>1320</v>
      </c>
      <c r="B323" t="s">
        <v>5</v>
      </c>
      <c r="C323">
        <v>2</v>
      </c>
      <c r="D323">
        <v>8.23</v>
      </c>
      <c r="E323">
        <v>17508</v>
      </c>
    </row>
    <row r="324" spans="1:5" x14ac:dyDescent="0.45">
      <c r="A324">
        <v>1320</v>
      </c>
      <c r="B324" t="s">
        <v>20</v>
      </c>
      <c r="C324">
        <v>3</v>
      </c>
      <c r="D324">
        <v>9.82</v>
      </c>
      <c r="E324">
        <v>52711</v>
      </c>
    </row>
    <row r="325" spans="1:5" x14ac:dyDescent="0.45">
      <c r="A325">
        <v>1320</v>
      </c>
      <c r="B325" t="s">
        <v>21</v>
      </c>
      <c r="C325">
        <v>4</v>
      </c>
      <c r="D325">
        <v>9.75</v>
      </c>
      <c r="E325">
        <v>51032</v>
      </c>
    </row>
    <row r="326" spans="1:5" x14ac:dyDescent="0.45">
      <c r="A326">
        <v>1320</v>
      </c>
      <c r="B326" t="s">
        <v>16</v>
      </c>
      <c r="C326">
        <v>5</v>
      </c>
      <c r="D326">
        <v>2.2200000000000002</v>
      </c>
      <c r="E326">
        <v>35709</v>
      </c>
    </row>
    <row r="327" spans="1:5" x14ac:dyDescent="0.45">
      <c r="A327">
        <v>1320</v>
      </c>
      <c r="B327" t="s">
        <v>12</v>
      </c>
      <c r="C327">
        <v>2</v>
      </c>
      <c r="D327">
        <v>8.15</v>
      </c>
      <c r="E327">
        <v>91421</v>
      </c>
    </row>
    <row r="328" spans="1:5" x14ac:dyDescent="0.45">
      <c r="A328">
        <v>1320</v>
      </c>
      <c r="B328" t="s">
        <v>15</v>
      </c>
      <c r="C328">
        <v>4</v>
      </c>
      <c r="D328">
        <v>7.91</v>
      </c>
      <c r="E328">
        <v>27406</v>
      </c>
    </row>
    <row r="329" spans="1:5" x14ac:dyDescent="0.45">
      <c r="A329">
        <v>1320</v>
      </c>
      <c r="B329" t="s">
        <v>17</v>
      </c>
      <c r="C329">
        <v>3</v>
      </c>
      <c r="D329">
        <v>8.42</v>
      </c>
      <c r="E329">
        <v>80708</v>
      </c>
    </row>
    <row r="330" spans="1:5" x14ac:dyDescent="0.45">
      <c r="A330">
        <v>1320</v>
      </c>
      <c r="B330" t="s">
        <v>18</v>
      </c>
      <c r="C330">
        <v>4</v>
      </c>
      <c r="D330">
        <v>3.2</v>
      </c>
      <c r="E330">
        <v>61399</v>
      </c>
    </row>
    <row r="331" spans="1:5" x14ac:dyDescent="0.45">
      <c r="A331">
        <v>1320</v>
      </c>
      <c r="B331" t="s">
        <v>22</v>
      </c>
      <c r="C331">
        <v>2</v>
      </c>
      <c r="D331">
        <v>6.77</v>
      </c>
      <c r="E331">
        <v>54178</v>
      </c>
    </row>
    <row r="332" spans="1:5" x14ac:dyDescent="0.45">
      <c r="A332">
        <v>1320</v>
      </c>
      <c r="B332" t="s">
        <v>10</v>
      </c>
      <c r="C332">
        <v>3</v>
      </c>
      <c r="D332">
        <v>4.6500000000000004</v>
      </c>
      <c r="E332">
        <v>30445</v>
      </c>
    </row>
    <row r="333" spans="1:5" x14ac:dyDescent="0.45">
      <c r="A333">
        <v>1331</v>
      </c>
      <c r="B333" t="s">
        <v>19</v>
      </c>
      <c r="C333">
        <v>3</v>
      </c>
      <c r="D333">
        <v>5.3</v>
      </c>
      <c r="E333">
        <v>21032</v>
      </c>
    </row>
    <row r="334" spans="1:5" x14ac:dyDescent="0.45">
      <c r="A334">
        <v>1332</v>
      </c>
      <c r="B334" t="s">
        <v>23</v>
      </c>
      <c r="C334">
        <v>5</v>
      </c>
      <c r="D334">
        <v>8.26</v>
      </c>
      <c r="E334">
        <v>56145</v>
      </c>
    </row>
    <row r="335" spans="1:5" x14ac:dyDescent="0.45">
      <c r="A335">
        <v>1333</v>
      </c>
      <c r="B335" t="s">
        <v>15</v>
      </c>
      <c r="C335">
        <v>1</v>
      </c>
      <c r="D335">
        <v>4.62</v>
      </c>
      <c r="E335">
        <v>55267</v>
      </c>
    </row>
    <row r="336" spans="1:5" x14ac:dyDescent="0.45">
      <c r="A336">
        <v>1334</v>
      </c>
      <c r="B336" t="s">
        <v>9</v>
      </c>
      <c r="C336">
        <v>5</v>
      </c>
      <c r="D336">
        <v>9.7899999999999991</v>
      </c>
      <c r="E336">
        <v>86740</v>
      </c>
    </row>
    <row r="337" spans="1:5" x14ac:dyDescent="0.45">
      <c r="A337">
        <v>1334</v>
      </c>
      <c r="B337" t="s">
        <v>20</v>
      </c>
      <c r="C337">
        <v>1</v>
      </c>
      <c r="D337">
        <v>3.95</v>
      </c>
      <c r="E337">
        <v>68861</v>
      </c>
    </row>
    <row r="338" spans="1:5" x14ac:dyDescent="0.45">
      <c r="A338">
        <v>1336</v>
      </c>
      <c r="B338" t="s">
        <v>17</v>
      </c>
      <c r="C338">
        <v>3</v>
      </c>
      <c r="D338">
        <v>8.2200000000000006</v>
      </c>
      <c r="E338">
        <v>47285</v>
      </c>
    </row>
    <row r="339" spans="1:5" x14ac:dyDescent="0.45">
      <c r="A339">
        <v>1336</v>
      </c>
      <c r="B339" t="s">
        <v>13</v>
      </c>
      <c r="C339">
        <v>4</v>
      </c>
      <c r="D339">
        <v>7.92</v>
      </c>
      <c r="E339">
        <v>39902</v>
      </c>
    </row>
    <row r="340" spans="1:5" x14ac:dyDescent="0.45">
      <c r="A340">
        <v>1336</v>
      </c>
      <c r="B340" t="s">
        <v>16</v>
      </c>
      <c r="C340">
        <v>1</v>
      </c>
      <c r="D340">
        <v>2.25</v>
      </c>
      <c r="E340">
        <v>27080</v>
      </c>
    </row>
    <row r="341" spans="1:5" x14ac:dyDescent="0.45">
      <c r="A341">
        <v>1339</v>
      </c>
      <c r="B341" t="s">
        <v>12</v>
      </c>
      <c r="C341">
        <v>1</v>
      </c>
      <c r="D341">
        <v>8.98</v>
      </c>
      <c r="E341">
        <v>53609</v>
      </c>
    </row>
    <row r="342" spans="1:5" x14ac:dyDescent="0.45">
      <c r="A342">
        <v>1339</v>
      </c>
      <c r="B342" t="s">
        <v>20</v>
      </c>
      <c r="C342">
        <v>3</v>
      </c>
      <c r="D342">
        <v>1.6</v>
      </c>
      <c r="E342">
        <v>40115</v>
      </c>
    </row>
    <row r="343" spans="1:5" x14ac:dyDescent="0.45">
      <c r="A343">
        <v>1339</v>
      </c>
      <c r="B343" t="s">
        <v>13</v>
      </c>
      <c r="C343">
        <v>2</v>
      </c>
      <c r="D343">
        <v>7.32</v>
      </c>
      <c r="E343">
        <v>96839</v>
      </c>
    </row>
    <row r="344" spans="1:5" x14ac:dyDescent="0.45">
      <c r="A344">
        <v>1339</v>
      </c>
      <c r="B344" t="s">
        <v>9</v>
      </c>
      <c r="C344">
        <v>3</v>
      </c>
      <c r="D344">
        <v>8.5399999999999991</v>
      </c>
      <c r="E344">
        <v>14869</v>
      </c>
    </row>
    <row r="345" spans="1:5" x14ac:dyDescent="0.45">
      <c r="A345">
        <v>1343</v>
      </c>
      <c r="B345" t="s">
        <v>10</v>
      </c>
      <c r="C345">
        <v>1</v>
      </c>
      <c r="D345">
        <v>6.88</v>
      </c>
      <c r="E345">
        <v>84871</v>
      </c>
    </row>
    <row r="346" spans="1:5" x14ac:dyDescent="0.45">
      <c r="A346">
        <v>1343</v>
      </c>
      <c r="B346" t="s">
        <v>13</v>
      </c>
      <c r="C346">
        <v>2</v>
      </c>
      <c r="D346">
        <v>6.12</v>
      </c>
      <c r="E346">
        <v>77559</v>
      </c>
    </row>
    <row r="347" spans="1:5" x14ac:dyDescent="0.45">
      <c r="A347">
        <v>1343</v>
      </c>
      <c r="B347" t="s">
        <v>12</v>
      </c>
      <c r="C347">
        <v>1</v>
      </c>
      <c r="D347">
        <v>8.5</v>
      </c>
      <c r="E347">
        <v>45063</v>
      </c>
    </row>
    <row r="348" spans="1:5" x14ac:dyDescent="0.45">
      <c r="A348">
        <v>1343</v>
      </c>
      <c r="B348" t="s">
        <v>5</v>
      </c>
      <c r="C348">
        <v>2</v>
      </c>
      <c r="D348">
        <v>5.0599999999999996</v>
      </c>
      <c r="E348">
        <v>54970</v>
      </c>
    </row>
    <row r="349" spans="1:5" x14ac:dyDescent="0.45">
      <c r="A349">
        <v>1343</v>
      </c>
      <c r="B349" t="s">
        <v>6</v>
      </c>
      <c r="C349">
        <v>4</v>
      </c>
      <c r="D349">
        <v>2.3199999999999998</v>
      </c>
      <c r="E349">
        <v>94859</v>
      </c>
    </row>
    <row r="350" spans="1:5" x14ac:dyDescent="0.45">
      <c r="A350">
        <v>1348</v>
      </c>
      <c r="B350" t="s">
        <v>11</v>
      </c>
      <c r="C350">
        <v>5</v>
      </c>
      <c r="D350">
        <v>6.91</v>
      </c>
      <c r="E350">
        <v>53252</v>
      </c>
    </row>
    <row r="351" spans="1:5" x14ac:dyDescent="0.45">
      <c r="A351">
        <v>1348</v>
      </c>
      <c r="B351" t="s">
        <v>22</v>
      </c>
      <c r="C351">
        <v>1</v>
      </c>
      <c r="D351">
        <v>3</v>
      </c>
      <c r="E351">
        <v>81260</v>
      </c>
    </row>
    <row r="352" spans="1:5" x14ac:dyDescent="0.45">
      <c r="A352">
        <v>1350</v>
      </c>
      <c r="B352" t="s">
        <v>10</v>
      </c>
      <c r="C352">
        <v>5</v>
      </c>
      <c r="D352">
        <v>4.7</v>
      </c>
      <c r="E352">
        <v>42567</v>
      </c>
    </row>
    <row r="353" spans="1:5" x14ac:dyDescent="0.45">
      <c r="A353">
        <v>1350</v>
      </c>
      <c r="B353" t="s">
        <v>15</v>
      </c>
      <c r="C353">
        <v>3</v>
      </c>
      <c r="D353">
        <v>5.41</v>
      </c>
      <c r="E353">
        <v>42926</v>
      </c>
    </row>
    <row r="354" spans="1:5" x14ac:dyDescent="0.45">
      <c r="A354">
        <v>1352</v>
      </c>
      <c r="B354" t="s">
        <v>11</v>
      </c>
      <c r="C354">
        <v>3</v>
      </c>
      <c r="D354">
        <v>8.48</v>
      </c>
      <c r="E354">
        <v>22752</v>
      </c>
    </row>
    <row r="355" spans="1:5" x14ac:dyDescent="0.45">
      <c r="A355">
        <v>1352</v>
      </c>
      <c r="B355" t="s">
        <v>21</v>
      </c>
      <c r="C355">
        <v>4</v>
      </c>
      <c r="D355">
        <v>9.94</v>
      </c>
      <c r="E355">
        <v>78411</v>
      </c>
    </row>
    <row r="356" spans="1:5" x14ac:dyDescent="0.45">
      <c r="A356">
        <v>1352</v>
      </c>
      <c r="B356" t="s">
        <v>18</v>
      </c>
      <c r="C356">
        <v>2</v>
      </c>
      <c r="D356">
        <v>4.9000000000000004</v>
      </c>
      <c r="E356">
        <v>44236</v>
      </c>
    </row>
    <row r="357" spans="1:5" x14ac:dyDescent="0.45">
      <c r="A357">
        <v>1355</v>
      </c>
      <c r="B357" t="s">
        <v>20</v>
      </c>
      <c r="C357">
        <v>5</v>
      </c>
      <c r="D357">
        <v>4.08</v>
      </c>
      <c r="E357">
        <v>15790</v>
      </c>
    </row>
    <row r="358" spans="1:5" x14ac:dyDescent="0.45">
      <c r="A358">
        <v>1356</v>
      </c>
      <c r="B358" t="s">
        <v>23</v>
      </c>
      <c r="C358">
        <v>3</v>
      </c>
      <c r="D358">
        <v>3.19</v>
      </c>
      <c r="E358">
        <v>50813</v>
      </c>
    </row>
    <row r="359" spans="1:5" x14ac:dyDescent="0.45">
      <c r="A359">
        <v>1356</v>
      </c>
      <c r="B359" t="s">
        <v>17</v>
      </c>
      <c r="C359">
        <v>1</v>
      </c>
      <c r="D359">
        <v>9.8699999999999992</v>
      </c>
      <c r="E359">
        <v>76583</v>
      </c>
    </row>
    <row r="360" spans="1:5" x14ac:dyDescent="0.45">
      <c r="A360">
        <v>1358</v>
      </c>
      <c r="B360" t="s">
        <v>11</v>
      </c>
      <c r="C360">
        <v>1</v>
      </c>
      <c r="D360">
        <v>2.65</v>
      </c>
      <c r="E360">
        <v>25149</v>
      </c>
    </row>
    <row r="361" spans="1:5" x14ac:dyDescent="0.45">
      <c r="A361">
        <v>1358</v>
      </c>
      <c r="B361" t="s">
        <v>19</v>
      </c>
      <c r="C361">
        <v>1</v>
      </c>
      <c r="D361">
        <v>4.5999999999999996</v>
      </c>
      <c r="E361">
        <v>98833</v>
      </c>
    </row>
    <row r="362" spans="1:5" x14ac:dyDescent="0.45">
      <c r="A362">
        <v>1360</v>
      </c>
      <c r="B362" t="s">
        <v>8</v>
      </c>
      <c r="C362">
        <v>2</v>
      </c>
      <c r="D362">
        <v>3.01</v>
      </c>
      <c r="E362">
        <v>68017</v>
      </c>
    </row>
    <row r="363" spans="1:5" x14ac:dyDescent="0.45">
      <c r="A363">
        <v>1360</v>
      </c>
      <c r="B363" t="s">
        <v>5</v>
      </c>
      <c r="C363">
        <v>5</v>
      </c>
      <c r="D363">
        <v>8.11</v>
      </c>
      <c r="E363">
        <v>98741</v>
      </c>
    </row>
    <row r="364" spans="1:5" x14ac:dyDescent="0.45">
      <c r="A364">
        <v>1360</v>
      </c>
      <c r="B364" t="s">
        <v>18</v>
      </c>
      <c r="C364">
        <v>5</v>
      </c>
      <c r="D364">
        <v>3.43</v>
      </c>
      <c r="E364">
        <v>73613</v>
      </c>
    </row>
    <row r="365" spans="1:5" x14ac:dyDescent="0.45">
      <c r="A365">
        <v>1360</v>
      </c>
      <c r="B365" t="s">
        <v>16</v>
      </c>
      <c r="C365">
        <v>2</v>
      </c>
      <c r="D365">
        <v>4.2699999999999996</v>
      </c>
      <c r="E365">
        <v>95622</v>
      </c>
    </row>
    <row r="366" spans="1:5" x14ac:dyDescent="0.45">
      <c r="A366">
        <v>1360</v>
      </c>
      <c r="B366" t="s">
        <v>22</v>
      </c>
      <c r="C366">
        <v>1</v>
      </c>
      <c r="D366">
        <v>1.33</v>
      </c>
      <c r="E366">
        <v>76128</v>
      </c>
    </row>
    <row r="367" spans="1:5" x14ac:dyDescent="0.45">
      <c r="A367">
        <v>1360</v>
      </c>
      <c r="B367" t="s">
        <v>23</v>
      </c>
      <c r="C367">
        <v>2</v>
      </c>
      <c r="D367">
        <v>7.58</v>
      </c>
      <c r="E367">
        <v>85311</v>
      </c>
    </row>
    <row r="368" spans="1:5" x14ac:dyDescent="0.45">
      <c r="A368">
        <v>1360</v>
      </c>
      <c r="B368" t="s">
        <v>17</v>
      </c>
      <c r="C368">
        <v>3</v>
      </c>
      <c r="D368">
        <v>1.18</v>
      </c>
      <c r="E368">
        <v>11754</v>
      </c>
    </row>
    <row r="369" spans="1:5" x14ac:dyDescent="0.45">
      <c r="A369">
        <v>1367</v>
      </c>
      <c r="B369" t="s">
        <v>5</v>
      </c>
      <c r="C369">
        <v>1</v>
      </c>
      <c r="D369">
        <v>7.87</v>
      </c>
      <c r="E369">
        <v>31279</v>
      </c>
    </row>
    <row r="370" spans="1:5" x14ac:dyDescent="0.45">
      <c r="A370">
        <v>1367</v>
      </c>
      <c r="B370" t="s">
        <v>17</v>
      </c>
      <c r="C370">
        <v>5</v>
      </c>
      <c r="D370">
        <v>4.05</v>
      </c>
      <c r="E370">
        <v>15938</v>
      </c>
    </row>
    <row r="371" spans="1:5" x14ac:dyDescent="0.45">
      <c r="A371">
        <v>1369</v>
      </c>
      <c r="B371" t="s">
        <v>6</v>
      </c>
      <c r="C371">
        <v>2</v>
      </c>
      <c r="D371">
        <v>9.1</v>
      </c>
      <c r="E371">
        <v>53723</v>
      </c>
    </row>
    <row r="372" spans="1:5" x14ac:dyDescent="0.45">
      <c r="A372">
        <v>1370</v>
      </c>
      <c r="B372" t="s">
        <v>16</v>
      </c>
      <c r="C372">
        <v>1</v>
      </c>
      <c r="D372">
        <v>8.8699999999999992</v>
      </c>
      <c r="E372">
        <v>11267</v>
      </c>
    </row>
    <row r="373" spans="1:5" x14ac:dyDescent="0.45">
      <c r="A373">
        <v>1370</v>
      </c>
      <c r="B373" t="s">
        <v>9</v>
      </c>
      <c r="C373">
        <v>5</v>
      </c>
      <c r="D373">
        <v>3.73</v>
      </c>
      <c r="E373">
        <v>26938</v>
      </c>
    </row>
    <row r="374" spans="1:5" x14ac:dyDescent="0.45">
      <c r="A374">
        <v>1370</v>
      </c>
      <c r="B374" t="s">
        <v>20</v>
      </c>
      <c r="C374">
        <v>4</v>
      </c>
      <c r="D374">
        <v>5.66</v>
      </c>
      <c r="E374">
        <v>31127</v>
      </c>
    </row>
    <row r="375" spans="1:5" x14ac:dyDescent="0.45">
      <c r="A375">
        <v>1370</v>
      </c>
      <c r="B375" t="s">
        <v>6</v>
      </c>
      <c r="C375">
        <v>3</v>
      </c>
      <c r="D375">
        <v>7.1</v>
      </c>
      <c r="E375">
        <v>96375</v>
      </c>
    </row>
    <row r="376" spans="1:5" x14ac:dyDescent="0.45">
      <c r="A376">
        <v>1370</v>
      </c>
      <c r="B376" t="s">
        <v>21</v>
      </c>
      <c r="C376">
        <v>2</v>
      </c>
      <c r="D376">
        <v>4.32</v>
      </c>
      <c r="E376">
        <v>63217</v>
      </c>
    </row>
    <row r="377" spans="1:5" x14ac:dyDescent="0.45">
      <c r="A377">
        <v>1370</v>
      </c>
      <c r="B377" t="s">
        <v>14</v>
      </c>
      <c r="C377">
        <v>3</v>
      </c>
      <c r="D377">
        <v>4.34</v>
      </c>
      <c r="E377">
        <v>55371</v>
      </c>
    </row>
    <row r="378" spans="1:5" x14ac:dyDescent="0.45">
      <c r="A378">
        <v>1370</v>
      </c>
      <c r="B378" t="s">
        <v>10</v>
      </c>
      <c r="C378">
        <v>5</v>
      </c>
      <c r="D378">
        <v>1.58</v>
      </c>
      <c r="E378">
        <v>19478</v>
      </c>
    </row>
    <row r="379" spans="1:5" x14ac:dyDescent="0.45">
      <c r="A379">
        <v>1370</v>
      </c>
      <c r="B379" t="s">
        <v>11</v>
      </c>
      <c r="C379">
        <v>1</v>
      </c>
      <c r="D379">
        <v>3.85</v>
      </c>
      <c r="E379">
        <v>44183</v>
      </c>
    </row>
    <row r="380" spans="1:5" x14ac:dyDescent="0.45">
      <c r="A380">
        <v>1378</v>
      </c>
      <c r="B380" t="s">
        <v>17</v>
      </c>
      <c r="C380">
        <v>5</v>
      </c>
      <c r="D380">
        <v>4.3499999999999996</v>
      </c>
      <c r="E380">
        <v>53368</v>
      </c>
    </row>
    <row r="381" spans="1:5" x14ac:dyDescent="0.45">
      <c r="A381">
        <v>1378</v>
      </c>
      <c r="B381" t="s">
        <v>7</v>
      </c>
      <c r="C381">
        <v>1</v>
      </c>
      <c r="D381">
        <v>8.66</v>
      </c>
      <c r="E381">
        <v>15037</v>
      </c>
    </row>
    <row r="382" spans="1:5" x14ac:dyDescent="0.45">
      <c r="A382">
        <v>1380</v>
      </c>
      <c r="B382" t="s">
        <v>14</v>
      </c>
      <c r="C382">
        <v>3</v>
      </c>
      <c r="D382">
        <v>7.12</v>
      </c>
      <c r="E382">
        <v>19711</v>
      </c>
    </row>
    <row r="383" spans="1:5" x14ac:dyDescent="0.45">
      <c r="A383">
        <v>1381</v>
      </c>
      <c r="B383" t="s">
        <v>23</v>
      </c>
      <c r="C383">
        <v>3</v>
      </c>
      <c r="D383">
        <v>6.36</v>
      </c>
      <c r="E383">
        <v>32074</v>
      </c>
    </row>
    <row r="384" spans="1:5" x14ac:dyDescent="0.45">
      <c r="A384">
        <v>1381</v>
      </c>
      <c r="B384" t="s">
        <v>7</v>
      </c>
      <c r="C384">
        <v>1</v>
      </c>
      <c r="D384">
        <v>2.33</v>
      </c>
      <c r="E384">
        <v>16539</v>
      </c>
    </row>
    <row r="385" spans="1:5" x14ac:dyDescent="0.45">
      <c r="A385">
        <v>1383</v>
      </c>
      <c r="B385" t="s">
        <v>18</v>
      </c>
      <c r="C385">
        <v>3</v>
      </c>
      <c r="D385">
        <v>6.44</v>
      </c>
      <c r="E385">
        <v>17679</v>
      </c>
    </row>
    <row r="386" spans="1:5" x14ac:dyDescent="0.45">
      <c r="A386">
        <v>1384</v>
      </c>
      <c r="B386" t="s">
        <v>17</v>
      </c>
      <c r="C386">
        <v>1</v>
      </c>
      <c r="D386">
        <v>6.36</v>
      </c>
      <c r="E386">
        <v>74383</v>
      </c>
    </row>
    <row r="387" spans="1:5" x14ac:dyDescent="0.45">
      <c r="A387">
        <v>1385</v>
      </c>
      <c r="B387" t="s">
        <v>5</v>
      </c>
      <c r="C387">
        <v>3</v>
      </c>
      <c r="D387">
        <v>9.31</v>
      </c>
      <c r="E387">
        <v>27376</v>
      </c>
    </row>
    <row r="388" spans="1:5" x14ac:dyDescent="0.45">
      <c r="A388">
        <v>1386</v>
      </c>
      <c r="B388" t="s">
        <v>21</v>
      </c>
      <c r="C388">
        <v>4</v>
      </c>
      <c r="D388">
        <v>3.35</v>
      </c>
      <c r="E388">
        <v>73818</v>
      </c>
    </row>
    <row r="389" spans="1:5" x14ac:dyDescent="0.45">
      <c r="A389">
        <v>1386</v>
      </c>
      <c r="B389" t="s">
        <v>5</v>
      </c>
      <c r="C389">
        <v>3</v>
      </c>
      <c r="D389">
        <v>8.7799999999999994</v>
      </c>
      <c r="E389">
        <v>71377</v>
      </c>
    </row>
    <row r="390" spans="1:5" x14ac:dyDescent="0.45">
      <c r="A390">
        <v>1386</v>
      </c>
      <c r="B390" t="s">
        <v>19</v>
      </c>
      <c r="C390">
        <v>4</v>
      </c>
      <c r="D390">
        <v>5.31</v>
      </c>
      <c r="E390">
        <v>92652</v>
      </c>
    </row>
    <row r="391" spans="1:5" x14ac:dyDescent="0.45">
      <c r="A391">
        <v>1386</v>
      </c>
      <c r="B391" t="s">
        <v>15</v>
      </c>
      <c r="C391">
        <v>5</v>
      </c>
      <c r="D391">
        <v>7.09</v>
      </c>
      <c r="E391">
        <v>20351</v>
      </c>
    </row>
    <row r="392" spans="1:5" x14ac:dyDescent="0.45">
      <c r="A392">
        <v>1386</v>
      </c>
      <c r="B392" t="s">
        <v>18</v>
      </c>
      <c r="C392">
        <v>2</v>
      </c>
      <c r="D392">
        <v>8.0299999999999994</v>
      </c>
      <c r="E392">
        <v>14594</v>
      </c>
    </row>
    <row r="393" spans="1:5" x14ac:dyDescent="0.45">
      <c r="A393">
        <v>1391</v>
      </c>
      <c r="B393" t="s">
        <v>22</v>
      </c>
      <c r="C393">
        <v>1</v>
      </c>
      <c r="D393">
        <v>7.07</v>
      </c>
      <c r="E393">
        <v>75967</v>
      </c>
    </row>
    <row r="394" spans="1:5" x14ac:dyDescent="0.45">
      <c r="A394">
        <v>1391</v>
      </c>
      <c r="B394" t="s">
        <v>5</v>
      </c>
      <c r="C394">
        <v>4</v>
      </c>
      <c r="D394">
        <v>7.64</v>
      </c>
      <c r="E394">
        <v>69993</v>
      </c>
    </row>
    <row r="395" spans="1:5" x14ac:dyDescent="0.45">
      <c r="A395">
        <v>1391</v>
      </c>
      <c r="B395" t="s">
        <v>18</v>
      </c>
      <c r="C395">
        <v>2</v>
      </c>
      <c r="D395">
        <v>2.2999999999999998</v>
      </c>
      <c r="E395">
        <v>90241</v>
      </c>
    </row>
    <row r="396" spans="1:5" x14ac:dyDescent="0.45">
      <c r="A396">
        <v>1394</v>
      </c>
      <c r="B396" t="s">
        <v>15</v>
      </c>
      <c r="C396">
        <v>5</v>
      </c>
      <c r="D396">
        <v>5.5</v>
      </c>
      <c r="E396">
        <v>10588</v>
      </c>
    </row>
    <row r="397" spans="1:5" x14ac:dyDescent="0.45">
      <c r="A397">
        <v>1394</v>
      </c>
      <c r="B397" t="s">
        <v>17</v>
      </c>
      <c r="C397">
        <v>5</v>
      </c>
      <c r="D397">
        <v>1.1200000000000001</v>
      </c>
      <c r="E397">
        <v>64367</v>
      </c>
    </row>
    <row r="398" spans="1:5" x14ac:dyDescent="0.45">
      <c r="A398">
        <v>1394</v>
      </c>
      <c r="B398" t="s">
        <v>16</v>
      </c>
      <c r="C398">
        <v>3</v>
      </c>
      <c r="D398">
        <v>7.46</v>
      </c>
      <c r="E398">
        <v>58893</v>
      </c>
    </row>
    <row r="399" spans="1:5" x14ac:dyDescent="0.45">
      <c r="A399">
        <v>1394</v>
      </c>
      <c r="B399" t="s">
        <v>10</v>
      </c>
      <c r="C399">
        <v>3</v>
      </c>
      <c r="D399">
        <v>9.1</v>
      </c>
      <c r="E399">
        <v>83754</v>
      </c>
    </row>
    <row r="400" spans="1:5" x14ac:dyDescent="0.45">
      <c r="A400">
        <v>1398</v>
      </c>
      <c r="B400" t="s">
        <v>22</v>
      </c>
      <c r="C400">
        <v>5</v>
      </c>
      <c r="D400">
        <v>5.28</v>
      </c>
      <c r="E400">
        <v>54225</v>
      </c>
    </row>
    <row r="401" spans="1:5" x14ac:dyDescent="0.45">
      <c r="A401">
        <v>1399</v>
      </c>
      <c r="B401" t="s">
        <v>22</v>
      </c>
      <c r="C401">
        <v>2</v>
      </c>
      <c r="D401">
        <v>6.88</v>
      </c>
      <c r="E401">
        <v>25485</v>
      </c>
    </row>
    <row r="402" spans="1:5" x14ac:dyDescent="0.45">
      <c r="A402">
        <v>1399</v>
      </c>
      <c r="B402" t="s">
        <v>19</v>
      </c>
      <c r="C402">
        <v>5</v>
      </c>
      <c r="D402">
        <v>1.64</v>
      </c>
      <c r="E402">
        <v>28715</v>
      </c>
    </row>
    <row r="403" spans="1:5" x14ac:dyDescent="0.45">
      <c r="A403">
        <v>1399</v>
      </c>
      <c r="B403" t="s">
        <v>9</v>
      </c>
      <c r="C403">
        <v>1</v>
      </c>
      <c r="D403">
        <v>3.66</v>
      </c>
      <c r="E403">
        <v>16666</v>
      </c>
    </row>
    <row r="404" spans="1:5" x14ac:dyDescent="0.45">
      <c r="A404">
        <v>1402</v>
      </c>
      <c r="B404" t="s">
        <v>16</v>
      </c>
      <c r="C404">
        <v>2</v>
      </c>
      <c r="D404">
        <v>9.64</v>
      </c>
      <c r="E404">
        <v>37639</v>
      </c>
    </row>
    <row r="405" spans="1:5" x14ac:dyDescent="0.45">
      <c r="A405">
        <v>1402</v>
      </c>
      <c r="B405" t="s">
        <v>6</v>
      </c>
      <c r="C405">
        <v>3</v>
      </c>
      <c r="D405">
        <v>4.92</v>
      </c>
      <c r="E405">
        <v>96136</v>
      </c>
    </row>
    <row r="406" spans="1:5" x14ac:dyDescent="0.45">
      <c r="A406">
        <v>1402</v>
      </c>
      <c r="B406" t="s">
        <v>9</v>
      </c>
      <c r="C406">
        <v>5</v>
      </c>
      <c r="D406">
        <v>2.89</v>
      </c>
      <c r="E406">
        <v>17005</v>
      </c>
    </row>
    <row r="407" spans="1:5" x14ac:dyDescent="0.45">
      <c r="A407">
        <v>1402</v>
      </c>
      <c r="B407" t="s">
        <v>5</v>
      </c>
      <c r="C407">
        <v>5</v>
      </c>
      <c r="D407">
        <v>4.22</v>
      </c>
      <c r="E407">
        <v>83035</v>
      </c>
    </row>
    <row r="408" spans="1:5" x14ac:dyDescent="0.45">
      <c r="A408">
        <v>1402</v>
      </c>
      <c r="B408" t="s">
        <v>19</v>
      </c>
      <c r="C408">
        <v>4</v>
      </c>
      <c r="D408">
        <v>8.1999999999999993</v>
      </c>
      <c r="E408">
        <v>74784</v>
      </c>
    </row>
    <row r="409" spans="1:5" x14ac:dyDescent="0.45">
      <c r="A409">
        <v>1407</v>
      </c>
      <c r="B409" t="s">
        <v>7</v>
      </c>
      <c r="C409">
        <v>5</v>
      </c>
      <c r="D409">
        <v>1.26</v>
      </c>
      <c r="E409">
        <v>88820</v>
      </c>
    </row>
    <row r="410" spans="1:5" x14ac:dyDescent="0.45">
      <c r="A410">
        <v>1407</v>
      </c>
      <c r="B410" t="s">
        <v>12</v>
      </c>
      <c r="C410">
        <v>1</v>
      </c>
      <c r="D410">
        <v>8.8800000000000008</v>
      </c>
      <c r="E410">
        <v>23073</v>
      </c>
    </row>
    <row r="411" spans="1:5" x14ac:dyDescent="0.45">
      <c r="A411">
        <v>1409</v>
      </c>
      <c r="B411" t="s">
        <v>18</v>
      </c>
      <c r="C411">
        <v>4</v>
      </c>
      <c r="D411">
        <v>9.5</v>
      </c>
      <c r="E411">
        <v>70748</v>
      </c>
    </row>
    <row r="412" spans="1:5" x14ac:dyDescent="0.45">
      <c r="A412">
        <v>1409</v>
      </c>
      <c r="B412" t="s">
        <v>21</v>
      </c>
      <c r="C412">
        <v>1</v>
      </c>
      <c r="D412">
        <v>1.54</v>
      </c>
      <c r="E412">
        <v>92263</v>
      </c>
    </row>
    <row r="413" spans="1:5" x14ac:dyDescent="0.45">
      <c r="A413">
        <v>1409</v>
      </c>
      <c r="B413" t="s">
        <v>17</v>
      </c>
      <c r="C413">
        <v>4</v>
      </c>
      <c r="D413">
        <v>7.38</v>
      </c>
      <c r="E413">
        <v>37245</v>
      </c>
    </row>
    <row r="414" spans="1:5" x14ac:dyDescent="0.45">
      <c r="A414">
        <v>1412</v>
      </c>
      <c r="B414" t="s">
        <v>8</v>
      </c>
      <c r="C414">
        <v>2</v>
      </c>
      <c r="D414">
        <v>1.22</v>
      </c>
      <c r="E414">
        <v>20696</v>
      </c>
    </row>
    <row r="415" spans="1:5" x14ac:dyDescent="0.45">
      <c r="A415">
        <v>1412</v>
      </c>
      <c r="B415" t="s">
        <v>7</v>
      </c>
      <c r="C415">
        <v>4</v>
      </c>
      <c r="D415">
        <v>4.1900000000000004</v>
      </c>
      <c r="E415">
        <v>54133</v>
      </c>
    </row>
    <row r="416" spans="1:5" x14ac:dyDescent="0.45">
      <c r="A416">
        <v>1412</v>
      </c>
      <c r="B416" t="s">
        <v>12</v>
      </c>
      <c r="C416">
        <v>2</v>
      </c>
      <c r="D416">
        <v>6.34</v>
      </c>
      <c r="E416">
        <v>86986</v>
      </c>
    </row>
    <row r="417" spans="1:5" x14ac:dyDescent="0.45">
      <c r="A417">
        <v>1415</v>
      </c>
      <c r="B417" t="s">
        <v>15</v>
      </c>
      <c r="C417">
        <v>2</v>
      </c>
      <c r="D417">
        <v>3.48</v>
      </c>
      <c r="E417">
        <v>50473</v>
      </c>
    </row>
    <row r="418" spans="1:5" x14ac:dyDescent="0.45">
      <c r="A418">
        <v>1416</v>
      </c>
      <c r="B418" t="s">
        <v>15</v>
      </c>
      <c r="C418">
        <v>2</v>
      </c>
      <c r="D418">
        <v>4.0199999999999996</v>
      </c>
      <c r="E418">
        <v>23748</v>
      </c>
    </row>
    <row r="419" spans="1:5" x14ac:dyDescent="0.45">
      <c r="A419">
        <v>1416</v>
      </c>
      <c r="B419" t="s">
        <v>6</v>
      </c>
      <c r="C419">
        <v>1</v>
      </c>
      <c r="D419">
        <v>5.67</v>
      </c>
      <c r="E419">
        <v>10826</v>
      </c>
    </row>
    <row r="420" spans="1:5" x14ac:dyDescent="0.45">
      <c r="A420">
        <v>1416</v>
      </c>
      <c r="B420" t="s">
        <v>19</v>
      </c>
      <c r="C420">
        <v>1</v>
      </c>
      <c r="D420">
        <v>6.1</v>
      </c>
      <c r="E420">
        <v>84523</v>
      </c>
    </row>
    <row r="421" spans="1:5" x14ac:dyDescent="0.45">
      <c r="A421">
        <v>1416</v>
      </c>
      <c r="B421" t="s">
        <v>8</v>
      </c>
      <c r="C421">
        <v>5</v>
      </c>
      <c r="D421">
        <v>4.3</v>
      </c>
      <c r="E421">
        <v>88065</v>
      </c>
    </row>
    <row r="422" spans="1:5" x14ac:dyDescent="0.45">
      <c r="A422">
        <v>1416</v>
      </c>
      <c r="B422" t="s">
        <v>14</v>
      </c>
      <c r="C422">
        <v>4</v>
      </c>
      <c r="D422">
        <v>4.54</v>
      </c>
      <c r="E422">
        <v>57198</v>
      </c>
    </row>
    <row r="423" spans="1:5" x14ac:dyDescent="0.45">
      <c r="A423">
        <v>1416</v>
      </c>
      <c r="B423" t="s">
        <v>13</v>
      </c>
      <c r="C423">
        <v>5</v>
      </c>
      <c r="D423">
        <v>6.99</v>
      </c>
      <c r="E423">
        <v>88554</v>
      </c>
    </row>
    <row r="424" spans="1:5" x14ac:dyDescent="0.45">
      <c r="A424">
        <v>1422</v>
      </c>
      <c r="B424" t="s">
        <v>7</v>
      </c>
      <c r="C424">
        <v>5</v>
      </c>
      <c r="D424">
        <v>6.41</v>
      </c>
      <c r="E424">
        <v>51260</v>
      </c>
    </row>
    <row r="425" spans="1:5" x14ac:dyDescent="0.45">
      <c r="A425">
        <v>1422</v>
      </c>
      <c r="B425" t="s">
        <v>5</v>
      </c>
      <c r="C425">
        <v>4</v>
      </c>
      <c r="D425">
        <v>1.83</v>
      </c>
      <c r="E425">
        <v>45049</v>
      </c>
    </row>
    <row r="426" spans="1:5" x14ac:dyDescent="0.45">
      <c r="A426">
        <v>1424</v>
      </c>
      <c r="B426" t="s">
        <v>10</v>
      </c>
      <c r="C426">
        <v>2</v>
      </c>
      <c r="D426">
        <v>6.04</v>
      </c>
      <c r="E426">
        <v>55592</v>
      </c>
    </row>
    <row r="427" spans="1:5" x14ac:dyDescent="0.45">
      <c r="A427">
        <v>1424</v>
      </c>
      <c r="B427" t="s">
        <v>13</v>
      </c>
      <c r="C427">
        <v>3</v>
      </c>
      <c r="D427">
        <v>9.75</v>
      </c>
      <c r="E427">
        <v>34423</v>
      </c>
    </row>
    <row r="428" spans="1:5" x14ac:dyDescent="0.45">
      <c r="A428">
        <v>1424</v>
      </c>
      <c r="B428" t="s">
        <v>20</v>
      </c>
      <c r="C428">
        <v>5</v>
      </c>
      <c r="D428">
        <v>4.53</v>
      </c>
      <c r="E428">
        <v>78889</v>
      </c>
    </row>
    <row r="429" spans="1:5" x14ac:dyDescent="0.45">
      <c r="A429">
        <v>1424</v>
      </c>
      <c r="B429" t="s">
        <v>11</v>
      </c>
      <c r="C429">
        <v>5</v>
      </c>
      <c r="D429">
        <v>1.29</v>
      </c>
      <c r="E429">
        <v>89244</v>
      </c>
    </row>
    <row r="430" spans="1:5" x14ac:dyDescent="0.45">
      <c r="A430">
        <v>1424</v>
      </c>
      <c r="B430" t="s">
        <v>18</v>
      </c>
      <c r="C430">
        <v>5</v>
      </c>
      <c r="D430">
        <v>1.82</v>
      </c>
      <c r="E430">
        <v>83603</v>
      </c>
    </row>
    <row r="431" spans="1:5" x14ac:dyDescent="0.45">
      <c r="A431">
        <v>1424</v>
      </c>
      <c r="B431" t="s">
        <v>17</v>
      </c>
      <c r="C431">
        <v>5</v>
      </c>
      <c r="D431">
        <v>2.58</v>
      </c>
      <c r="E431">
        <v>43017</v>
      </c>
    </row>
    <row r="432" spans="1:5" x14ac:dyDescent="0.45">
      <c r="A432">
        <v>1424</v>
      </c>
      <c r="B432" t="s">
        <v>12</v>
      </c>
      <c r="C432">
        <v>3</v>
      </c>
      <c r="D432">
        <v>1.5</v>
      </c>
      <c r="E432">
        <v>68571</v>
      </c>
    </row>
    <row r="433" spans="1:5" x14ac:dyDescent="0.45">
      <c r="A433">
        <v>1431</v>
      </c>
      <c r="B433" t="s">
        <v>22</v>
      </c>
      <c r="C433">
        <v>4</v>
      </c>
      <c r="D433">
        <v>3.75</v>
      </c>
      <c r="E433">
        <v>96485</v>
      </c>
    </row>
    <row r="434" spans="1:5" x14ac:dyDescent="0.45">
      <c r="A434">
        <v>1431</v>
      </c>
      <c r="B434" t="s">
        <v>18</v>
      </c>
      <c r="C434">
        <v>1</v>
      </c>
      <c r="D434">
        <v>5.21</v>
      </c>
      <c r="E434">
        <v>13996</v>
      </c>
    </row>
    <row r="435" spans="1:5" x14ac:dyDescent="0.45">
      <c r="A435">
        <v>1431</v>
      </c>
      <c r="B435" t="s">
        <v>13</v>
      </c>
      <c r="C435">
        <v>2</v>
      </c>
      <c r="D435">
        <v>8.7100000000000009</v>
      </c>
      <c r="E435">
        <v>48716</v>
      </c>
    </row>
    <row r="436" spans="1:5" x14ac:dyDescent="0.45">
      <c r="A436">
        <v>1431</v>
      </c>
      <c r="B436" t="s">
        <v>7</v>
      </c>
      <c r="C436">
        <v>2</v>
      </c>
      <c r="D436">
        <v>5.89</v>
      </c>
      <c r="E436">
        <v>98766</v>
      </c>
    </row>
    <row r="437" spans="1:5" x14ac:dyDescent="0.45">
      <c r="A437">
        <v>1431</v>
      </c>
      <c r="B437" t="s">
        <v>14</v>
      </c>
      <c r="C437">
        <v>3</v>
      </c>
      <c r="D437">
        <v>4.1399999999999997</v>
      </c>
      <c r="E437">
        <v>39792</v>
      </c>
    </row>
    <row r="438" spans="1:5" x14ac:dyDescent="0.45">
      <c r="A438">
        <v>1436</v>
      </c>
      <c r="B438" t="s">
        <v>7</v>
      </c>
      <c r="C438">
        <v>1</v>
      </c>
      <c r="D438">
        <v>5.86</v>
      </c>
      <c r="E438">
        <v>43327</v>
      </c>
    </row>
    <row r="439" spans="1:5" x14ac:dyDescent="0.45">
      <c r="A439">
        <v>1437</v>
      </c>
      <c r="B439" t="s">
        <v>13</v>
      </c>
      <c r="C439">
        <v>3</v>
      </c>
      <c r="D439">
        <v>4.38</v>
      </c>
      <c r="E439">
        <v>63124</v>
      </c>
    </row>
    <row r="440" spans="1:5" x14ac:dyDescent="0.45">
      <c r="A440">
        <v>1437</v>
      </c>
      <c r="B440" t="s">
        <v>7</v>
      </c>
      <c r="C440">
        <v>5</v>
      </c>
      <c r="D440">
        <v>5.25</v>
      </c>
      <c r="E440">
        <v>39192</v>
      </c>
    </row>
    <row r="441" spans="1:5" x14ac:dyDescent="0.45">
      <c r="A441">
        <v>1437</v>
      </c>
      <c r="B441" t="s">
        <v>12</v>
      </c>
      <c r="C441">
        <v>5</v>
      </c>
      <c r="D441">
        <v>6.56</v>
      </c>
      <c r="E441">
        <v>12777</v>
      </c>
    </row>
    <row r="442" spans="1:5" x14ac:dyDescent="0.45">
      <c r="A442">
        <v>1437</v>
      </c>
      <c r="B442" t="s">
        <v>15</v>
      </c>
      <c r="C442">
        <v>5</v>
      </c>
      <c r="D442">
        <v>7.14</v>
      </c>
      <c r="E442">
        <v>89823</v>
      </c>
    </row>
    <row r="443" spans="1:5" x14ac:dyDescent="0.45">
      <c r="A443">
        <v>1437</v>
      </c>
      <c r="B443" t="s">
        <v>14</v>
      </c>
      <c r="C443">
        <v>4</v>
      </c>
      <c r="D443">
        <v>3.24</v>
      </c>
      <c r="E443">
        <v>71310</v>
      </c>
    </row>
    <row r="444" spans="1:5" x14ac:dyDescent="0.45">
      <c r="A444">
        <v>1442</v>
      </c>
      <c r="B444" t="s">
        <v>14</v>
      </c>
      <c r="C444">
        <v>2</v>
      </c>
      <c r="D444">
        <v>5.66</v>
      </c>
      <c r="E444">
        <v>52239</v>
      </c>
    </row>
    <row r="445" spans="1:5" x14ac:dyDescent="0.45">
      <c r="A445">
        <v>1442</v>
      </c>
      <c r="B445" t="s">
        <v>12</v>
      </c>
      <c r="C445">
        <v>4</v>
      </c>
      <c r="D445">
        <v>2.62</v>
      </c>
      <c r="E445">
        <v>78279</v>
      </c>
    </row>
    <row r="446" spans="1:5" x14ac:dyDescent="0.45">
      <c r="A446">
        <v>1442</v>
      </c>
      <c r="B446" t="s">
        <v>11</v>
      </c>
      <c r="C446">
        <v>4</v>
      </c>
      <c r="D446">
        <v>9.09</v>
      </c>
      <c r="E446">
        <v>45410</v>
      </c>
    </row>
    <row r="447" spans="1:5" x14ac:dyDescent="0.45">
      <c r="A447">
        <v>1442</v>
      </c>
      <c r="B447" t="s">
        <v>19</v>
      </c>
      <c r="C447">
        <v>1</v>
      </c>
      <c r="D447">
        <v>4.26</v>
      </c>
      <c r="E447">
        <v>36298</v>
      </c>
    </row>
    <row r="448" spans="1:5" x14ac:dyDescent="0.45">
      <c r="A448">
        <v>1442</v>
      </c>
      <c r="B448" t="s">
        <v>8</v>
      </c>
      <c r="C448">
        <v>1</v>
      </c>
      <c r="D448">
        <v>7.38</v>
      </c>
      <c r="E448">
        <v>98392</v>
      </c>
    </row>
    <row r="449" spans="1:5" x14ac:dyDescent="0.45">
      <c r="A449">
        <v>1447</v>
      </c>
      <c r="B449" t="s">
        <v>14</v>
      </c>
      <c r="C449">
        <v>5</v>
      </c>
      <c r="D449">
        <v>4.8499999999999996</v>
      </c>
      <c r="E449">
        <v>68912</v>
      </c>
    </row>
    <row r="450" spans="1:5" x14ac:dyDescent="0.45">
      <c r="A450">
        <v>1448</v>
      </c>
      <c r="B450" t="s">
        <v>12</v>
      </c>
      <c r="C450">
        <v>2</v>
      </c>
      <c r="D450">
        <v>5.57</v>
      </c>
      <c r="E450">
        <v>55091</v>
      </c>
    </row>
    <row r="451" spans="1:5" x14ac:dyDescent="0.45">
      <c r="A451">
        <v>1448</v>
      </c>
      <c r="B451" t="s">
        <v>14</v>
      </c>
      <c r="C451">
        <v>5</v>
      </c>
      <c r="D451">
        <v>2.27</v>
      </c>
      <c r="E451">
        <v>80320</v>
      </c>
    </row>
    <row r="452" spans="1:5" x14ac:dyDescent="0.45">
      <c r="A452">
        <v>1448</v>
      </c>
      <c r="B452" t="s">
        <v>23</v>
      </c>
      <c r="C452">
        <v>2</v>
      </c>
      <c r="D452">
        <v>8.15</v>
      </c>
      <c r="E452">
        <v>43933</v>
      </c>
    </row>
    <row r="453" spans="1:5" x14ac:dyDescent="0.45">
      <c r="A453">
        <v>1451</v>
      </c>
      <c r="B453" t="s">
        <v>10</v>
      </c>
      <c r="C453">
        <v>2</v>
      </c>
      <c r="D453">
        <v>8.75</v>
      </c>
      <c r="E453">
        <v>45060</v>
      </c>
    </row>
    <row r="454" spans="1:5" x14ac:dyDescent="0.45">
      <c r="A454">
        <v>1451</v>
      </c>
      <c r="B454" t="s">
        <v>9</v>
      </c>
      <c r="C454">
        <v>3</v>
      </c>
      <c r="D454">
        <v>5.14</v>
      </c>
      <c r="E454">
        <v>72390</v>
      </c>
    </row>
    <row r="455" spans="1:5" x14ac:dyDescent="0.45">
      <c r="A455">
        <v>1451</v>
      </c>
      <c r="B455" t="s">
        <v>6</v>
      </c>
      <c r="C455">
        <v>3</v>
      </c>
      <c r="D455">
        <v>4.18</v>
      </c>
      <c r="E455">
        <v>18132</v>
      </c>
    </row>
    <row r="456" spans="1:5" x14ac:dyDescent="0.45">
      <c r="A456">
        <v>1454</v>
      </c>
      <c r="B456" t="s">
        <v>5</v>
      </c>
      <c r="C456">
        <v>1</v>
      </c>
      <c r="D456">
        <v>8.51</v>
      </c>
      <c r="E456">
        <v>18450</v>
      </c>
    </row>
    <row r="457" spans="1:5" x14ac:dyDescent="0.45">
      <c r="A457">
        <v>1454</v>
      </c>
      <c r="B457" t="s">
        <v>16</v>
      </c>
      <c r="C457">
        <v>3</v>
      </c>
      <c r="D457">
        <v>9.84</v>
      </c>
      <c r="E457">
        <v>42445</v>
      </c>
    </row>
    <row r="458" spans="1:5" x14ac:dyDescent="0.45">
      <c r="A458">
        <v>1454</v>
      </c>
      <c r="B458" t="s">
        <v>22</v>
      </c>
      <c r="C458">
        <v>3</v>
      </c>
      <c r="D458">
        <v>5.35</v>
      </c>
      <c r="E458">
        <v>24468</v>
      </c>
    </row>
    <row r="459" spans="1:5" x14ac:dyDescent="0.45">
      <c r="A459">
        <v>1457</v>
      </c>
      <c r="B459" t="s">
        <v>9</v>
      </c>
      <c r="C459">
        <v>5</v>
      </c>
      <c r="D459">
        <v>7.83</v>
      </c>
      <c r="E459">
        <v>69455</v>
      </c>
    </row>
    <row r="460" spans="1:5" x14ac:dyDescent="0.45">
      <c r="A460">
        <v>1458</v>
      </c>
      <c r="B460" t="s">
        <v>18</v>
      </c>
      <c r="C460">
        <v>3</v>
      </c>
      <c r="D460">
        <v>2.0099999999999998</v>
      </c>
      <c r="E460">
        <v>39724</v>
      </c>
    </row>
    <row r="461" spans="1:5" x14ac:dyDescent="0.45">
      <c r="A461">
        <v>1458</v>
      </c>
      <c r="B461" t="s">
        <v>8</v>
      </c>
      <c r="C461">
        <v>4</v>
      </c>
      <c r="D461">
        <v>9.49</v>
      </c>
      <c r="E461">
        <v>90362</v>
      </c>
    </row>
    <row r="462" spans="1:5" x14ac:dyDescent="0.45">
      <c r="A462">
        <v>1458</v>
      </c>
      <c r="B462" t="s">
        <v>15</v>
      </c>
      <c r="C462">
        <v>2</v>
      </c>
      <c r="D462">
        <v>1.21</v>
      </c>
      <c r="E462">
        <v>41629</v>
      </c>
    </row>
    <row r="463" spans="1:5" x14ac:dyDescent="0.45">
      <c r="A463">
        <v>1461</v>
      </c>
      <c r="B463" t="s">
        <v>9</v>
      </c>
      <c r="C463">
        <v>2</v>
      </c>
      <c r="D463">
        <v>8.31</v>
      </c>
      <c r="E463">
        <v>47681</v>
      </c>
    </row>
    <row r="464" spans="1:5" x14ac:dyDescent="0.45">
      <c r="A464">
        <v>1461</v>
      </c>
      <c r="B464" t="s">
        <v>8</v>
      </c>
      <c r="C464">
        <v>4</v>
      </c>
      <c r="D464">
        <v>5.81</v>
      </c>
      <c r="E464">
        <v>63287</v>
      </c>
    </row>
    <row r="465" spans="1:5" x14ac:dyDescent="0.45">
      <c r="A465">
        <v>1463</v>
      </c>
      <c r="B465" t="s">
        <v>22</v>
      </c>
      <c r="C465">
        <v>2</v>
      </c>
      <c r="D465">
        <v>8.84</v>
      </c>
      <c r="E465">
        <v>95924</v>
      </c>
    </row>
    <row r="466" spans="1:5" x14ac:dyDescent="0.45">
      <c r="A466">
        <v>1463</v>
      </c>
      <c r="B466" t="s">
        <v>9</v>
      </c>
      <c r="C466">
        <v>1</v>
      </c>
      <c r="D466">
        <v>7.52</v>
      </c>
      <c r="E466">
        <v>85652</v>
      </c>
    </row>
    <row r="467" spans="1:5" x14ac:dyDescent="0.45">
      <c r="A467">
        <v>1463</v>
      </c>
      <c r="B467" t="s">
        <v>20</v>
      </c>
      <c r="C467">
        <v>1</v>
      </c>
      <c r="D467">
        <v>5.58</v>
      </c>
      <c r="E467">
        <v>73288</v>
      </c>
    </row>
    <row r="468" spans="1:5" x14ac:dyDescent="0.45">
      <c r="A468">
        <v>1463</v>
      </c>
      <c r="B468" t="s">
        <v>5</v>
      </c>
      <c r="C468">
        <v>1</v>
      </c>
      <c r="D468">
        <v>7.89</v>
      </c>
      <c r="E468">
        <v>61753</v>
      </c>
    </row>
    <row r="469" spans="1:5" x14ac:dyDescent="0.45">
      <c r="A469">
        <v>1463</v>
      </c>
      <c r="B469" t="s">
        <v>10</v>
      </c>
      <c r="C469">
        <v>5</v>
      </c>
      <c r="D469">
        <v>5.56</v>
      </c>
      <c r="E469">
        <v>32827</v>
      </c>
    </row>
    <row r="470" spans="1:5" x14ac:dyDescent="0.45">
      <c r="A470">
        <v>1463</v>
      </c>
      <c r="B470" t="s">
        <v>8</v>
      </c>
      <c r="C470">
        <v>3</v>
      </c>
      <c r="D470">
        <v>3.48</v>
      </c>
      <c r="E470">
        <v>21763</v>
      </c>
    </row>
    <row r="471" spans="1:5" x14ac:dyDescent="0.45">
      <c r="A471">
        <v>1463</v>
      </c>
      <c r="B471" t="s">
        <v>17</v>
      </c>
      <c r="C471">
        <v>5</v>
      </c>
      <c r="D471">
        <v>2.71</v>
      </c>
      <c r="E471">
        <v>44065</v>
      </c>
    </row>
    <row r="472" spans="1:5" x14ac:dyDescent="0.45">
      <c r="A472">
        <v>1470</v>
      </c>
      <c r="B472" t="s">
        <v>22</v>
      </c>
      <c r="C472">
        <v>3</v>
      </c>
      <c r="D472">
        <v>5.04</v>
      </c>
      <c r="E472">
        <v>76488</v>
      </c>
    </row>
    <row r="473" spans="1:5" x14ac:dyDescent="0.45">
      <c r="A473">
        <v>1471</v>
      </c>
      <c r="B473" t="s">
        <v>6</v>
      </c>
      <c r="C473">
        <v>2</v>
      </c>
      <c r="D473">
        <v>4.7300000000000004</v>
      </c>
      <c r="E473">
        <v>91284</v>
      </c>
    </row>
    <row r="474" spans="1:5" x14ac:dyDescent="0.45">
      <c r="A474">
        <v>1471</v>
      </c>
      <c r="B474" t="s">
        <v>16</v>
      </c>
      <c r="C474">
        <v>5</v>
      </c>
      <c r="D474">
        <v>5.04</v>
      </c>
      <c r="E474">
        <v>90160</v>
      </c>
    </row>
    <row r="475" spans="1:5" x14ac:dyDescent="0.45">
      <c r="A475">
        <v>1471</v>
      </c>
      <c r="B475" t="s">
        <v>12</v>
      </c>
      <c r="C475">
        <v>1</v>
      </c>
      <c r="D475">
        <v>6.15</v>
      </c>
      <c r="E475">
        <v>36719</v>
      </c>
    </row>
    <row r="476" spans="1:5" x14ac:dyDescent="0.45">
      <c r="A476">
        <v>1471</v>
      </c>
      <c r="B476" t="s">
        <v>20</v>
      </c>
      <c r="C476">
        <v>2</v>
      </c>
      <c r="D476">
        <v>7.2</v>
      </c>
      <c r="E476">
        <v>43681</v>
      </c>
    </row>
    <row r="477" spans="1:5" x14ac:dyDescent="0.45">
      <c r="A477">
        <v>1471</v>
      </c>
      <c r="B477" t="s">
        <v>14</v>
      </c>
      <c r="C477">
        <v>1</v>
      </c>
      <c r="D477">
        <v>4.66</v>
      </c>
      <c r="E477">
        <v>97240</v>
      </c>
    </row>
    <row r="478" spans="1:5" x14ac:dyDescent="0.45">
      <c r="A478">
        <v>1471</v>
      </c>
      <c r="B478" t="s">
        <v>22</v>
      </c>
      <c r="C478">
        <v>2</v>
      </c>
      <c r="D478">
        <v>4.08</v>
      </c>
      <c r="E478">
        <v>29519</v>
      </c>
    </row>
    <row r="479" spans="1:5" x14ac:dyDescent="0.45">
      <c r="A479">
        <v>1471</v>
      </c>
      <c r="B479" t="s">
        <v>15</v>
      </c>
      <c r="C479">
        <v>4</v>
      </c>
      <c r="D479">
        <v>8.56</v>
      </c>
      <c r="E479">
        <v>55704</v>
      </c>
    </row>
    <row r="480" spans="1:5" x14ac:dyDescent="0.45">
      <c r="A480">
        <v>1471</v>
      </c>
      <c r="B480" t="s">
        <v>19</v>
      </c>
      <c r="C480">
        <v>1</v>
      </c>
      <c r="D480">
        <v>9.2799999999999994</v>
      </c>
      <c r="E480">
        <v>20909</v>
      </c>
    </row>
    <row r="481" spans="1:5" x14ac:dyDescent="0.45">
      <c r="A481">
        <v>1471</v>
      </c>
      <c r="B481" t="s">
        <v>23</v>
      </c>
      <c r="C481">
        <v>3</v>
      </c>
      <c r="D481">
        <v>2.86</v>
      </c>
      <c r="E481">
        <v>72611</v>
      </c>
    </row>
    <row r="482" spans="1:5" x14ac:dyDescent="0.45">
      <c r="A482">
        <v>1471</v>
      </c>
      <c r="B482" t="s">
        <v>7</v>
      </c>
      <c r="C482">
        <v>4</v>
      </c>
      <c r="D482">
        <v>7.18</v>
      </c>
      <c r="E482">
        <v>96845</v>
      </c>
    </row>
    <row r="483" spans="1:5" x14ac:dyDescent="0.45">
      <c r="A483">
        <v>1471</v>
      </c>
      <c r="B483" t="s">
        <v>9</v>
      </c>
      <c r="C483">
        <v>1</v>
      </c>
      <c r="D483">
        <v>2.73</v>
      </c>
      <c r="E483">
        <v>65376</v>
      </c>
    </row>
    <row r="484" spans="1:5" x14ac:dyDescent="0.45">
      <c r="A484">
        <v>1471</v>
      </c>
      <c r="B484" t="s">
        <v>17</v>
      </c>
      <c r="C484">
        <v>3</v>
      </c>
      <c r="D484">
        <v>7.34</v>
      </c>
      <c r="E484">
        <v>76168</v>
      </c>
    </row>
    <row r="485" spans="1:5" x14ac:dyDescent="0.45">
      <c r="A485">
        <v>1483</v>
      </c>
      <c r="B485" t="s">
        <v>13</v>
      </c>
      <c r="C485">
        <v>2</v>
      </c>
      <c r="D485">
        <v>7.88</v>
      </c>
      <c r="E485">
        <v>34087</v>
      </c>
    </row>
    <row r="486" spans="1:5" x14ac:dyDescent="0.45">
      <c r="A486">
        <v>1483</v>
      </c>
      <c r="B486" t="s">
        <v>17</v>
      </c>
      <c r="C486">
        <v>2</v>
      </c>
      <c r="D486">
        <v>4.82</v>
      </c>
      <c r="E486">
        <v>69838</v>
      </c>
    </row>
    <row r="487" spans="1:5" x14ac:dyDescent="0.45">
      <c r="A487">
        <v>1485</v>
      </c>
      <c r="B487" t="s">
        <v>16</v>
      </c>
      <c r="C487">
        <v>4</v>
      </c>
      <c r="D487">
        <v>8.86</v>
      </c>
      <c r="E487">
        <v>72981</v>
      </c>
    </row>
    <row r="488" spans="1:5" x14ac:dyDescent="0.45">
      <c r="A488">
        <v>1485</v>
      </c>
      <c r="B488" t="s">
        <v>23</v>
      </c>
      <c r="C488">
        <v>1</v>
      </c>
      <c r="D488">
        <v>7.66</v>
      </c>
      <c r="E488">
        <v>53407</v>
      </c>
    </row>
    <row r="489" spans="1:5" x14ac:dyDescent="0.45">
      <c r="A489">
        <v>1485</v>
      </c>
      <c r="B489" t="s">
        <v>14</v>
      </c>
      <c r="C489">
        <v>5</v>
      </c>
      <c r="D489">
        <v>7.22</v>
      </c>
      <c r="E489">
        <v>36019</v>
      </c>
    </row>
    <row r="490" spans="1:5" x14ac:dyDescent="0.45">
      <c r="A490">
        <v>1485</v>
      </c>
      <c r="B490" t="s">
        <v>19</v>
      </c>
      <c r="C490">
        <v>3</v>
      </c>
      <c r="D490">
        <v>7.71</v>
      </c>
      <c r="E490">
        <v>29798</v>
      </c>
    </row>
    <row r="491" spans="1:5" x14ac:dyDescent="0.45">
      <c r="A491">
        <v>1485</v>
      </c>
      <c r="B491" t="s">
        <v>6</v>
      </c>
      <c r="C491">
        <v>1</v>
      </c>
      <c r="D491">
        <v>2.89</v>
      </c>
      <c r="E491">
        <v>48098</v>
      </c>
    </row>
    <row r="492" spans="1:5" x14ac:dyDescent="0.45">
      <c r="A492">
        <v>1485</v>
      </c>
      <c r="B492" t="s">
        <v>9</v>
      </c>
      <c r="C492">
        <v>2</v>
      </c>
      <c r="D492">
        <v>5.69</v>
      </c>
      <c r="E492">
        <v>77765</v>
      </c>
    </row>
    <row r="493" spans="1:5" x14ac:dyDescent="0.45">
      <c r="A493">
        <v>1485</v>
      </c>
      <c r="B493" t="s">
        <v>10</v>
      </c>
      <c r="C493">
        <v>4</v>
      </c>
      <c r="D493">
        <v>9.5</v>
      </c>
      <c r="E493">
        <v>62667</v>
      </c>
    </row>
    <row r="494" spans="1:5" x14ac:dyDescent="0.45">
      <c r="A494">
        <v>1485</v>
      </c>
      <c r="B494" t="s">
        <v>8</v>
      </c>
      <c r="C494">
        <v>4</v>
      </c>
      <c r="D494">
        <v>8.9700000000000006</v>
      </c>
      <c r="E494">
        <v>79183</v>
      </c>
    </row>
    <row r="495" spans="1:5" x14ac:dyDescent="0.45">
      <c r="A495">
        <v>1493</v>
      </c>
      <c r="B495" t="s">
        <v>19</v>
      </c>
      <c r="C495">
        <v>4</v>
      </c>
      <c r="D495">
        <v>8.7100000000000009</v>
      </c>
      <c r="E495">
        <v>71987</v>
      </c>
    </row>
    <row r="496" spans="1:5" x14ac:dyDescent="0.45">
      <c r="A496">
        <v>1493</v>
      </c>
      <c r="B496" t="s">
        <v>14</v>
      </c>
      <c r="C496">
        <v>3</v>
      </c>
      <c r="D496">
        <v>2.68</v>
      </c>
      <c r="E496">
        <v>78915</v>
      </c>
    </row>
    <row r="497" spans="1:5" x14ac:dyDescent="0.45">
      <c r="A497">
        <v>1493</v>
      </c>
      <c r="B497" t="s">
        <v>23</v>
      </c>
      <c r="C497">
        <v>2</v>
      </c>
      <c r="D497">
        <v>4.24</v>
      </c>
      <c r="E497">
        <v>55321</v>
      </c>
    </row>
    <row r="498" spans="1:5" x14ac:dyDescent="0.45">
      <c r="A498">
        <v>1493</v>
      </c>
      <c r="B498" t="s">
        <v>16</v>
      </c>
      <c r="C498">
        <v>5</v>
      </c>
      <c r="D498">
        <v>7.05</v>
      </c>
      <c r="E498">
        <v>14479</v>
      </c>
    </row>
    <row r="499" spans="1:5" x14ac:dyDescent="0.45">
      <c r="A499">
        <v>1497</v>
      </c>
      <c r="B499" t="s">
        <v>17</v>
      </c>
      <c r="C499">
        <v>3</v>
      </c>
      <c r="D499">
        <v>2.0099999999999998</v>
      </c>
      <c r="E499">
        <v>25378</v>
      </c>
    </row>
    <row r="500" spans="1:5" x14ac:dyDescent="0.45">
      <c r="A500">
        <v>1497</v>
      </c>
      <c r="B500" t="s">
        <v>15</v>
      </c>
      <c r="C500">
        <v>3</v>
      </c>
      <c r="D500">
        <v>2.64</v>
      </c>
      <c r="E500">
        <v>53334</v>
      </c>
    </row>
    <row r="501" spans="1:5" x14ac:dyDescent="0.45">
      <c r="A501">
        <v>1497</v>
      </c>
      <c r="B501" t="s">
        <v>7</v>
      </c>
      <c r="C501">
        <v>4</v>
      </c>
      <c r="D501">
        <v>7.37</v>
      </c>
      <c r="E501">
        <v>34687</v>
      </c>
    </row>
  </sheetData>
  <conditionalFormatting sqref="B2:B501">
    <cfRule type="uniqueValues" dxfId="0" priority="1"/>
  </conditionalFormatting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06EE3C-25E9-4C01-93D7-F85CD7B8A3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19</vt:i4>
      </vt:variant>
    </vt:vector>
  </HeadingPairs>
  <TitlesOfParts>
    <vt:vector size="22" baseType="lpstr">
      <vt:lpstr>group_by_table</vt:lpstr>
      <vt:lpstr>store_layout</vt:lpstr>
      <vt:lpstr>market_basket_dataset</vt:lpstr>
      <vt:lpstr>Apples</vt:lpstr>
      <vt:lpstr>Bananas</vt:lpstr>
      <vt:lpstr>Bread</vt:lpstr>
      <vt:lpstr>Butter</vt:lpstr>
      <vt:lpstr>Cereal</vt:lpstr>
      <vt:lpstr>Cheese</vt:lpstr>
      <vt:lpstr>Chicken</vt:lpstr>
      <vt:lpstr>Coffee</vt:lpstr>
      <vt:lpstr>Eggs</vt:lpstr>
      <vt:lpstr>Juice</vt:lpstr>
      <vt:lpstr>Milk</vt:lpstr>
      <vt:lpstr>Onions</vt:lpstr>
      <vt:lpstr>Oranges</vt:lpstr>
      <vt:lpstr>Pasta</vt:lpstr>
      <vt:lpstr>Potatoes</vt:lpstr>
      <vt:lpstr>Sugar</vt:lpstr>
      <vt:lpstr>Tea</vt:lpstr>
      <vt:lpstr>Tomatoes</vt:lpstr>
      <vt:lpstr>Yogurt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shaahidh irfaan</dc:creator>
  <cp:lastModifiedBy>shaahidh irfaan</cp:lastModifiedBy>
  <dcterms:created xsi:type="dcterms:W3CDTF">2024-03-22T05:36:24Z</dcterms:created>
  <dcterms:modified xsi:type="dcterms:W3CDTF">2024-03-28T09:38:32Z</dcterms:modified>
</cp:coreProperties>
</file>