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Cache/pivotCacheDefinition2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2e1df3712d47d81/Documents/Data Analytics/Portfolio/SaaS Startup Project/"/>
    </mc:Choice>
  </mc:AlternateContent>
  <xr:revisionPtr revIDLastSave="0" documentId="8_{9C936D6C-C33C-4146-B9F1-386EA3F5C479}" xr6:coauthVersionLast="47" xr6:coauthVersionMax="47" xr10:uidLastSave="{00000000-0000-0000-0000-000000000000}"/>
  <bookViews>
    <workbookView xWindow="28680" yWindow="-120" windowWidth="29040" windowHeight="15840" xr2:uid="{E9DDBB6F-BC8E-4016-B880-104CAC512586}"/>
  </bookViews>
  <sheets>
    <sheet name="Dashboard" sheetId="6" r:id="rId1"/>
    <sheet name="Work_Churn" sheetId="2" r:id="rId2"/>
    <sheet name="Work_Revenue" sheetId="3" r:id="rId3"/>
    <sheet name="Work_Engagement" sheetId="4" r:id="rId4"/>
  </sheets>
  <definedNames>
    <definedName name="Slicer_country">#N/A</definedName>
    <definedName name="Slicer_industry">#N/A</definedName>
    <definedName name="Slicer_plan_tier">#N/A</definedName>
    <definedName name="Timeline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s>
  <extLst>
    <ext xmlns:x14="http://schemas.microsoft.com/office/spreadsheetml/2009/9/main" uri="{876F7934-8845-4945-9796-88D515C7AA90}">
      <x14:pivotCaches>
        <pivotCache cacheId="16"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841E416B-1EF1-43b6-AB56-02D37102CBD5}">
      <x15:pivotCaches>
        <pivotCache cacheId="17" r:id="rId25"/>
        <pivotCache cacheId="18" r:id="rId26"/>
        <pivotCache cacheId="19" r:id="rId27"/>
        <pivotCache cacheId="20" r:id="rId28"/>
        <pivotCache cacheId="21" r:id="rId29"/>
        <pivotCache cacheId="22" r:id="rId30"/>
      </x15:pivotCaches>
    </ext>
    <ext xmlns:x15="http://schemas.microsoft.com/office/spreadsheetml/2010/11/main" uri="{983426D0-5260-488c-9760-48F4B6AC55F4}">
      <x15:pivotTableReferences>
        <x15:pivotTableReference r:id="rId31"/>
        <x15:pivotTableReference r:id="rId32"/>
        <x15:pivotTableReference r:id="rId33"/>
        <x15:pivotTableReference r:id="rId34"/>
        <x15:pivotTableReference r:id="rId35"/>
        <x15:pivotTableReference r:id="rId36"/>
      </x15:pivotTableReferences>
    </ext>
    <ext xmlns:x15="http://schemas.microsoft.com/office/spreadsheetml/2010/11/main" uri="{A2CB5862-8E78-49c6-8D9D-AF26E26ADB89}">
      <x15:timelineCachePivotCaches>
        <pivotCache cacheId="23" r:id="rId37"/>
      </x15:timelineCachePivotCaches>
    </ext>
    <ext xmlns:x15="http://schemas.microsoft.com/office/spreadsheetml/2010/11/main" uri="{D0CA8CA8-9F24-4464-BF8E-62219DCF47F9}">
      <x15:timelineCacheRefs>
        <x15:timelineCacheRef r:id="rId3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venstack_accounts_a5656e99-bae2-4dfc-ad09-5ab39eeba647" name="ravenstack_accounts" connection="Query - ravenstack_accounts"/>
          <x15:modelTable id="ravenstack_subscriptions_e7b9bcdb-668f-422b-9901-f61e18fbbe15" name="ravenstack_subscriptions" connection="Query - ravenstack_subscriptions"/>
          <x15:modelTable id="ravenstack_churn_events_12559397-6651-4715-9b3c-77ad41d1b0bf" name="ravenstack_churn_events" connection="Query - ravenstack_churn_events"/>
          <x15:modelTable id="ravenstack_feature_usage_13d17ad5-1253-45e0-b023-ac00e12d20d6" name="ravenstack_feature_usage" connection="Query - ravenstack_feature_usage"/>
          <x15:modelTable id="ravenstack_support_tickets_3f8c4aa2-33ba-4d49-bf3f-74b633336713" name="ravenstack_support_tickets" connection="Query - ravenstack_support_tickets"/>
          <x15:modelTable id="Calendar" name="Calendar" connection="Connection"/>
        </x15:modelTables>
        <x15:modelRelationships>
          <x15:modelRelationship fromTable="ravenstack_accounts" fromColumn="signup_date" toTable="Calendar" toColumn="Date"/>
          <x15:modelRelationship fromTable="ravenstack_subscriptions" fromColumn="account_id" toTable="ravenstack_accounts" toColumn="account_id"/>
          <x15:modelRelationship fromTable="ravenstack_churn_events" fromColumn="account_id" toTable="ravenstack_accounts" toColumn="account_id"/>
          <x15:modelRelationship fromTable="ravenstack_feature_usage" fromColumn="subscription_id" toTable="ravenstack_subscriptions" toColumn="subscription_id"/>
          <x15:modelRelationship fromTable="ravenstack_support_tickets" fromColumn="account_id" toTable="ravenstack_accounts" toColumn="accoun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5" i="6" l="1"/>
  <c r="F15" i="6"/>
  <c r="E15" i="6"/>
  <c r="D1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A88F7B-1333-432B-809E-E7C342D25A6D}" name="Connection" type="104" refreshedVersion="0" background="1">
    <extLst>
      <ext xmlns:x15="http://schemas.microsoft.com/office/spreadsheetml/2010/11/main" uri="{DE250136-89BD-433C-8126-D09CA5730AF9}">
        <x15:connection id="Calendar"/>
      </ext>
    </extLst>
  </connection>
  <connection id="2" xr16:uid="{F40567D3-768E-425E-A6C4-B0B36A8D9E49}" name="Query - ravenstack_accounts" description="Connection to the 'ravenstack_accounts' query in the workbook." type="100" refreshedVersion="8" minRefreshableVersion="5">
    <extLst>
      <ext xmlns:x15="http://schemas.microsoft.com/office/spreadsheetml/2010/11/main" uri="{DE250136-89BD-433C-8126-D09CA5730AF9}">
        <x15:connection id="dcb271fb-6b44-4bd4-b81f-b5b6246232c0"/>
      </ext>
    </extLst>
  </connection>
  <connection id="3" xr16:uid="{BEC9A023-9947-46B8-BF79-81730660C3C3}" name="Query - ravenstack_churn_events" description="Connection to the 'ravenstack_churn_events' query in the workbook." type="100" refreshedVersion="8" minRefreshableVersion="5">
    <extLst>
      <ext xmlns:x15="http://schemas.microsoft.com/office/spreadsheetml/2010/11/main" uri="{DE250136-89BD-433C-8126-D09CA5730AF9}">
        <x15:connection id="7710d9ac-6090-4419-b0fa-caa629eefcae"/>
      </ext>
    </extLst>
  </connection>
  <connection id="4" xr16:uid="{E29C67AA-DD0C-4B2F-A7A9-E65D8A57FA5A}" name="Query - ravenstack_feature_usage" description="Connection to the 'ravenstack_feature_usage' query in the workbook." type="100" refreshedVersion="8" minRefreshableVersion="5">
    <extLst>
      <ext xmlns:x15="http://schemas.microsoft.com/office/spreadsheetml/2010/11/main" uri="{DE250136-89BD-433C-8126-D09CA5730AF9}">
        <x15:connection id="16f73838-58df-4740-a1e4-d14afa2181be"/>
      </ext>
    </extLst>
  </connection>
  <connection id="5" xr16:uid="{E4F6174E-9BC4-4ECE-8BD0-F43ACB1A9EBA}" name="Query - ravenstack_subscriptions" description="Connection to the 'ravenstack_subscriptions' query in the workbook." type="100" refreshedVersion="8" minRefreshableVersion="5">
    <extLst>
      <ext xmlns:x15="http://schemas.microsoft.com/office/spreadsheetml/2010/11/main" uri="{DE250136-89BD-433C-8126-D09CA5730AF9}">
        <x15:connection id="7cc470f3-ed3f-4f87-8f71-4d6dd914da9e"/>
      </ext>
    </extLst>
  </connection>
  <connection id="6" xr16:uid="{AD786307-1FAA-45A7-A760-D2D1E5CDE30D}" name="Query - ravenstack_support_tickets" description="Connection to the 'ravenstack_support_tickets' query in the workbook." type="100" refreshedVersion="8" minRefreshableVersion="5">
    <extLst>
      <ext xmlns:x15="http://schemas.microsoft.com/office/spreadsheetml/2010/11/main" uri="{DE250136-89BD-433C-8126-D09CA5730AF9}">
        <x15:connection id="2d805830-59a7-4386-acdc-404d3a691765"/>
      </ext>
    </extLst>
  </connection>
  <connection id="7" xr16:uid="{18FA1F07-4EDC-4AAB-AD09-084FE019B5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<sst xmlns="http://schemas.openxmlformats.org/spreadsheetml/2006/main" count="171" uniqueCount="70">
  <si>
    <t>Row Labels</t>
  </si>
  <si>
    <t>Basic</t>
  </si>
  <si>
    <t>Enterprise</t>
  </si>
  <si>
    <t>Pro</t>
  </si>
  <si>
    <t>Grand Total</t>
  </si>
  <si>
    <t>Churned Accounts</t>
  </si>
  <si>
    <t>Total Accounts</t>
  </si>
  <si>
    <t>Churn Rate</t>
  </si>
  <si>
    <t>Cybersecurity</t>
  </si>
  <si>
    <t>DevTools</t>
  </si>
  <si>
    <t>EdTech</t>
  </si>
  <si>
    <t>FinTech</t>
  </si>
  <si>
    <t>HealthTech</t>
  </si>
  <si>
    <t>AU</t>
  </si>
  <si>
    <t>CA</t>
  </si>
  <si>
    <t>DE</t>
  </si>
  <si>
    <t>FR</t>
  </si>
  <si>
    <t>IN</t>
  </si>
  <si>
    <t>UK</t>
  </si>
  <si>
    <t>US</t>
  </si>
  <si>
    <t>budget</t>
  </si>
  <si>
    <t>competitor</t>
  </si>
  <si>
    <t>features</t>
  </si>
  <si>
    <t>pricing</t>
  </si>
  <si>
    <t>support</t>
  </si>
  <si>
    <t>unknown</t>
  </si>
  <si>
    <t>Count of churn_event_id</t>
  </si>
  <si>
    <t xml:space="preserve">Churn % </t>
  </si>
  <si>
    <t>Column Labels</t>
  </si>
  <si>
    <t>Total MRR</t>
  </si>
  <si>
    <t>Apr-2023</t>
  </si>
  <si>
    <t>Apr-2024</t>
  </si>
  <si>
    <t>Aug-2023</t>
  </si>
  <si>
    <t>Aug-2024</t>
  </si>
  <si>
    <t>Dec-2023</t>
  </si>
  <si>
    <t>Dec-2024</t>
  </si>
  <si>
    <t>Feb-2023</t>
  </si>
  <si>
    <t>Feb-2024</t>
  </si>
  <si>
    <t>Jan-2023</t>
  </si>
  <si>
    <t>Jan-2024</t>
  </si>
  <si>
    <t>Jul-2023</t>
  </si>
  <si>
    <t>Jul-2024</t>
  </si>
  <si>
    <t>Jun-2023</t>
  </si>
  <si>
    <t>Jun-2024</t>
  </si>
  <si>
    <t>Mar-2023</t>
  </si>
  <si>
    <t>Mar-2024</t>
  </si>
  <si>
    <t>May-2023</t>
  </si>
  <si>
    <t>May-2024</t>
  </si>
  <si>
    <t>Nov-2023</t>
  </si>
  <si>
    <t>Nov-2024</t>
  </si>
  <si>
    <t>Oct-2023</t>
  </si>
  <si>
    <t>Oct-2024</t>
  </si>
  <si>
    <t>Sep-2023</t>
  </si>
  <si>
    <t>Sep-2024</t>
  </si>
  <si>
    <t>Revenue Churned</t>
  </si>
  <si>
    <t>Revenue Churn Rate</t>
  </si>
  <si>
    <t>Total MRR (%)</t>
  </si>
  <si>
    <t>FALSE</t>
  </si>
  <si>
    <t>TRUE</t>
  </si>
  <si>
    <t>Avg Features Used per Acc</t>
  </si>
  <si>
    <t>Avg Error Rate</t>
  </si>
  <si>
    <t>Total Usage Sessions</t>
  </si>
  <si>
    <t>Avg Resolution Hours</t>
  </si>
  <si>
    <t>Avg Satisfaction Score</t>
  </si>
  <si>
    <t>Escalation Rate</t>
  </si>
  <si>
    <t>Avg First Response  Mins</t>
  </si>
  <si>
    <t>Industry</t>
  </si>
  <si>
    <t xml:space="preserve">Total Accounts </t>
  </si>
  <si>
    <t xml:space="preserve">Churn Rate </t>
  </si>
  <si>
    <t xml:space="preserve">Revenue Churn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</si>
</sst>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0%"/>
    <numFmt numFmtId="165" formatCode="\$#,##0.00;\(\$#,##0.00\);\$#,##0.00"/>
    <numFmt numFmtId="166" formatCode="0.00%;\-0.00%;0.00%"/>
    <numFmt numFmtId="167" formatCode="_(&quot;$&quot;* #,##0_);_(&quot;$&quot;* \(#,##0\);_(&quot;$&quot;* &quot;-&quot;??_);_(@_)"/>
  </numFmts>
  <fonts count="6" x14ac:knownFonts="1">
    <font>
      <sz val="11"/>
      <color theme="1"/>
      <name val="Calibri"/>
      <family val="2"/>
      <scheme val="minor"/>
    </font>
    <font>
      <sz val="11"/>
      <color theme="1"/>
      <name val="Calibri"/>
      <family val="2"/>
      <scheme val="minor"/>
    </font>
    <font>
      <sz val="18"/>
      <color theme="1"/>
      <name val="Calibri"/>
      <family val="2"/>
      <scheme val="minor"/>
    </font>
    <font>
      <b/>
      <sz val="72"/>
      <color rgb="FF9B1BE9"/>
      <name val="Calibri"/>
      <family val="2"/>
      <scheme val="minor"/>
    </font>
    <font>
      <sz val="50"/>
      <color theme="1"/>
      <name val="Calibri"/>
      <family val="2"/>
      <scheme val="minor"/>
    </font>
    <font>
      <b/>
      <sz val="50"/>
      <color rgb="FF6B6767"/>
      <name val="Calibri"/>
      <family val="2"/>
      <scheme val="minor"/>
    </font>
  </fonts>
  <fills count="4">
    <fill>
      <patternFill patternType="none"/>
    </fill>
    <fill>
      <patternFill patternType="gray125"/>
    </fill>
    <fill>
      <patternFill patternType="solid">
        <fgColor theme="0"/>
        <bgColor indexed="64"/>
      </patternFill>
    </fill>
    <fill>
      <patternFill patternType="solid">
        <fgColor rgb="FFE4E4E4"/>
        <bgColor indexed="64"/>
      </patternFill>
    </fill>
  </fills>
  <borders count="11">
    <border>
      <left/>
      <right/>
      <top/>
      <bottom/>
      <diagonal/>
    </border>
    <border>
      <left style="thin">
        <color theme="0"/>
      </left>
      <right style="thin">
        <color theme="0"/>
      </right>
      <top style="thin">
        <color theme="0"/>
      </top>
      <bottom style="thin">
        <color theme="0" tint="-0.14999847407452621"/>
      </bottom>
      <diagonal/>
    </border>
    <border>
      <left/>
      <right style="thin">
        <color theme="0" tint="-0.14999847407452621"/>
      </right>
      <top/>
      <bottom/>
      <diagonal/>
    </border>
    <border>
      <left/>
      <right style="thin">
        <color theme="0"/>
      </right>
      <top style="thin">
        <color theme="0"/>
      </top>
      <bottom style="thin">
        <color theme="0" tint="-0.14999847407452621"/>
      </bottom>
      <diagonal/>
    </border>
    <border>
      <left/>
      <right/>
      <top/>
      <bottom style="thin">
        <color theme="0" tint="-0.14999847407452621"/>
      </bottom>
      <diagonal/>
    </border>
    <border>
      <left style="thin">
        <color theme="0"/>
      </left>
      <right style="thin">
        <color theme="0"/>
      </right>
      <top/>
      <bottom style="thin">
        <color theme="0"/>
      </bottom>
      <diagonal/>
    </border>
    <border>
      <left/>
      <right style="thin">
        <color theme="0"/>
      </right>
      <top/>
      <bottom style="thin">
        <color theme="0"/>
      </bottom>
      <diagonal/>
    </border>
    <border>
      <left/>
      <right/>
      <top/>
      <bottom style="thin">
        <color rgb="FFE4E4E4"/>
      </bottom>
      <diagonal/>
    </border>
    <border>
      <left style="thin">
        <color theme="0"/>
      </left>
      <right style="thin">
        <color theme="0"/>
      </right>
      <top style="thin">
        <color theme="0" tint="-0.14999847407452621"/>
      </top>
      <bottom/>
      <diagonal/>
    </border>
    <border>
      <left style="thin">
        <color theme="0"/>
      </left>
      <right style="thin">
        <color theme="0"/>
      </right>
      <top/>
      <bottom/>
      <diagonal/>
    </border>
    <border>
      <left/>
      <right style="thin">
        <color theme="0" tint="-0.14999847407452621"/>
      </right>
      <top/>
      <bottom style="thin">
        <color theme="0" tint="-0.149998474074526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166" fontId="0" fillId="0" borderId="0" xfId="0" applyNumberFormat="1"/>
    <xf numFmtId="1" fontId="0" fillId="0" borderId="0" xfId="0" applyNumberFormat="1"/>
    <xf numFmtId="2" fontId="0" fillId="0" borderId="0" xfId="0" applyNumberFormat="1"/>
    <xf numFmtId="0" fontId="2" fillId="3" borderId="0" xfId="0" applyFont="1" applyFill="1" applyAlignment="1">
      <alignment horizontal="center" vertical="center"/>
    </xf>
    <xf numFmtId="0" fontId="0" fillId="3" borderId="0" xfId="0" applyFill="1"/>
    <xf numFmtId="0" fontId="0" fillId="3" borderId="2" xfId="0" applyFill="1" applyBorder="1"/>
    <xf numFmtId="0" fontId="0" fillId="3" borderId="4" xfId="0" applyFill="1" applyBorder="1"/>
    <xf numFmtId="0" fontId="0" fillId="3" borderId="7" xfId="0" applyFill="1" applyBorder="1"/>
    <xf numFmtId="0" fontId="3" fillId="0" borderId="3" xfId="0" applyFont="1" applyBorder="1" applyAlignment="1">
      <alignment horizontal="center" vertical="center"/>
    </xf>
    <xf numFmtId="9" fontId="3" fillId="0" borderId="1" xfId="2" applyFont="1" applyFill="1" applyBorder="1" applyAlignment="1">
      <alignment horizontal="center" vertical="center"/>
    </xf>
    <xf numFmtId="167" fontId="3" fillId="0" borderId="1" xfId="1" applyNumberFormat="1" applyFont="1" applyFill="1" applyBorder="1" applyAlignment="1">
      <alignment horizontal="center" vertical="center"/>
    </xf>
    <xf numFmtId="0" fontId="4" fillId="2" borderId="0" xfId="0" applyFont="1" applyFill="1"/>
    <xf numFmtId="0" fontId="0" fillId="2" borderId="2" xfId="0" applyFill="1" applyBorder="1"/>
    <xf numFmtId="0" fontId="4" fillId="2" borderId="8" xfId="0" applyFont="1" applyFill="1" applyBorder="1"/>
    <xf numFmtId="0" fontId="0" fillId="2" borderId="10" xfId="0" applyFill="1" applyBorder="1"/>
    <xf numFmtId="0" fontId="4" fillId="2" borderId="9" xfId="0" applyFont="1" applyFill="1" applyBorder="1"/>
    <xf numFmtId="0" fontId="5" fillId="0" borderId="6" xfId="0" applyFont="1" applyBorder="1" applyAlignment="1">
      <alignment horizontal="center" vertical="center"/>
    </xf>
    <xf numFmtId="0" fontId="5" fillId="0" borderId="5" xfId="0" applyFont="1" applyBorder="1" applyAlignment="1">
      <alignment horizontal="center" vertical="center"/>
    </xf>
  </cellXfs>
  <cellStyles count="3">
    <cellStyle name="Currency" xfId="1" builtinId="4"/>
    <cellStyle name="Normal" xfId="0" builtinId="0"/>
    <cellStyle name="Per cent" xfId="2" builtinId="5"/>
  </cellStyles>
  <dxfs count="8">
    <dxf>
      <numFmt numFmtId="164" formatCode="0%;\-0%;0%"/>
    </dxf>
    <dxf>
      <numFmt numFmtId="166" formatCode="0.00%;\-0.00%;0.00%"/>
    </dxf>
    <dxf>
      <font>
        <sz val="18"/>
        <color theme="1"/>
      </font>
      <border>
        <vertical/>
        <horizontal/>
      </border>
    </dxf>
    <dxf>
      <font>
        <b/>
        <i val="0"/>
        <sz val="18"/>
        <color theme="1"/>
        <name val="Calibri"/>
        <family val="2"/>
        <scheme val="minor"/>
      </font>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b/>
        <sz val="11"/>
        <color theme="1"/>
      </font>
      <border>
        <vertical/>
        <horizontal/>
      </border>
    </dxf>
    <dxf>
      <font>
        <b/>
        <i val="0"/>
        <sz val="20"/>
        <color theme="1"/>
      </font>
      <fill>
        <patternFill>
          <bgColor theme="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24"/>
        <color theme="1"/>
        <name val="Calibri"/>
        <family val="2"/>
        <scheme val="minor"/>
      </font>
      <fill>
        <patternFill>
          <fgColor rgb="FF2F88F5"/>
        </patternFill>
      </fill>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SlicerStyleLight1 2" pivot="0" table="0" count="10" xr9:uid="{DE20D3C6-94DA-4316-9555-E4AD4E406E5F}">
      <tableStyleElement type="wholeTable" dxfId="7"/>
      <tableStyleElement type="headerRow" dxfId="6"/>
    </tableStyle>
    <tableStyle name="TimeSlicerStyleLight1 2" pivot="0" table="0" count="9" xr9:uid="{B7C0CB21-248E-4267-BF01-C5685B5A15EA}">
      <tableStyleElement type="wholeTable" dxfId="5"/>
      <tableStyleElement type="headerRow" dxfId="4"/>
    </tableStyle>
    <tableStyle name="TimeSlicerStyleLight1 3" pivot="0" table="0" count="9" xr9:uid="{8CC38C0E-CE28-4C8E-A659-6B64A340F482}">
      <tableStyleElement type="wholeTable" dxfId="3"/>
      <tableStyleElement type="headerRow" dxfId="2"/>
    </tableStyle>
  </tableStyles>
  <colors>
    <mruColors>
      <color rgb="FFB41DFF"/>
      <color rgb="FF1CDED9"/>
      <color rgb="FF2F88F5"/>
      <color rgb="FFF5A623"/>
      <color rgb="FF6B6767"/>
      <color rgb="FF9B1BE9"/>
      <color rgb="FFE4E4E4"/>
      <color rgb="FF195DB7"/>
      <color rgb="FF1652A3"/>
      <color rgb="FF4CEAE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b/>
            <i val="0"/>
            <sz val="18"/>
            <color theme="1" tint="4.9989318521683403E-2"/>
          </font>
          <border>
            <left/>
            <right/>
            <top/>
            <bottom/>
            <vertical/>
            <horizontal/>
          </border>
        </dxf>
        <dxf>
          <font>
            <b/>
            <i val="0"/>
            <sz val="18"/>
            <color theme="1" tint="4.9989318521683403E-2"/>
          </font>
          <border>
            <left/>
            <right/>
            <top/>
            <bottom/>
            <vertical/>
            <horizontal/>
          </border>
        </dxf>
        <dxf>
          <font>
            <b/>
            <i val="0"/>
            <sz val="18"/>
            <color theme="1" tint="4.9989318521683403E-2"/>
          </font>
          <border>
            <left/>
            <right/>
            <top/>
            <bottom/>
            <vertical/>
            <horizontal/>
          </border>
        </dxf>
        <dxf>
          <font>
            <sz val="18"/>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1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7.xml"/><Relationship Id="rId42" Type="http://schemas.openxmlformats.org/officeDocument/2006/relationships/sharedStrings" Target="sharedString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84" Type="http://schemas.openxmlformats.org/officeDocument/2006/relationships/customXml" Target="../customXml/item39.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openxmlformats.org/officeDocument/2006/relationships/pivotTable" Target="pivotTables/pivotTable2.xml"/><Relationship Id="rId37" Type="http://schemas.openxmlformats.org/officeDocument/2006/relationships/pivotCacheDefinition" Target="pivotCache/pivotCacheDefinition24.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pivotCacheDefinition" Target="pivotCache/pivotCacheDefinition1.xml"/><Relationship Id="rId61" Type="http://schemas.openxmlformats.org/officeDocument/2006/relationships/customXml" Target="../customXml/item16.xml"/><Relationship Id="rId82" Type="http://schemas.openxmlformats.org/officeDocument/2006/relationships/customXml" Target="../customXml/item37.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openxmlformats.org/officeDocument/2006/relationships/pivotTable" Target="pivotTables/pivotTable5.xml"/><Relationship Id="rId43" Type="http://schemas.openxmlformats.org/officeDocument/2006/relationships/powerPivotData" Target="model/item.data"/><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77" Type="http://schemas.openxmlformats.org/officeDocument/2006/relationships/customXml" Target="../customXml/item32.xml"/><Relationship Id="rId8" Type="http://schemas.openxmlformats.org/officeDocument/2006/relationships/pivotCacheDefinition" Target="pivotCache/pivotCacheDefinition4.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18.xml"/><Relationship Id="rId33" Type="http://schemas.openxmlformats.org/officeDocument/2006/relationships/pivotTable" Target="pivotTables/pivotTable3.xml"/><Relationship Id="rId38" Type="http://schemas.microsoft.com/office/2011/relationships/timelineCache" Target="timelineCaches/timelineCache1.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16.xml"/><Relationship Id="rId41" Type="http://schemas.openxmlformats.org/officeDocument/2006/relationships/styles" Target="style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83"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openxmlformats.org/officeDocument/2006/relationships/pivotCacheDefinition" Target="pivotCache/pivotCacheDefinition21.xml"/><Relationship Id="rId36" Type="http://schemas.openxmlformats.org/officeDocument/2006/relationships/pivotTable" Target="pivotTables/pivotTable6.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6.xml"/><Relationship Id="rId31" Type="http://schemas.openxmlformats.org/officeDocument/2006/relationships/pivotTable" Target="pivotTables/pivotTable1.xml"/><Relationship Id="rId44" Type="http://schemas.microsoft.com/office/2017/10/relationships/person" Target="persons/person.xml"/><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theme" Target="theme/theme1.xml"/><Relationship Id="rId34" Type="http://schemas.openxmlformats.org/officeDocument/2006/relationships/pivotTable" Target="pivotTables/pivotTable4.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pivotCacheDefinition" Target="pivotCache/pivotCacheDefinition3.xml"/><Relationship Id="rId71" Type="http://schemas.openxmlformats.org/officeDocument/2006/relationships/customXml" Target="../customXml/item26.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microsoft.com/office/2007/relationships/slicerCache" Target="slicerCaches/slicerCache3.xml"/><Relationship Id="rId40" Type="http://schemas.openxmlformats.org/officeDocument/2006/relationships/connections" Target="connections.xml"/><Relationship Id="rId45" Type="http://schemas.openxmlformats.org/officeDocument/2006/relationships/calcChain" Target="calcChain.xml"/><Relationship Id="rId66"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80" b="1" i="0" u="none" strike="noStrike" kern="1200" spc="0" baseline="0">
                <a:solidFill>
                  <a:schemeClr val="tx1"/>
                </a:solidFill>
                <a:latin typeface="+mn-lt"/>
                <a:ea typeface="+mn-ea"/>
                <a:cs typeface="+mn-cs"/>
              </a:defRPr>
            </a:pPr>
            <a:r>
              <a:rPr lang="en-US"/>
              <a:t>MRR Trend</a:t>
            </a:r>
          </a:p>
        </c:rich>
      </c:tx>
      <c:overlay val="0"/>
      <c:spPr>
        <a:noFill/>
        <a:ln>
          <a:noFill/>
        </a:ln>
        <a:effectLst/>
      </c:spPr>
      <c:txPr>
        <a:bodyPr rot="0" spcFirstLastPara="1" vertOverflow="ellipsis" vert="horz" wrap="square" anchor="ctr" anchorCtr="1"/>
        <a:lstStyle/>
        <a:p>
          <a:pPr>
            <a:defRPr sz="288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rgbClr val="2F88F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rgbClr val="2F88F5"/>
              </a:solidFill>
              <a:round/>
            </a:ln>
            <a:effectLst/>
          </c:spPr>
          <c:marker>
            <c:symbol val="none"/>
          </c:marker>
          <c:cat>
            <c:strLit>
              <c:ptCount val="24"/>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strLit>
          </c:cat>
          <c:val>
            <c:numLit>
              <c:formatCode>\$#,##0.00;\(\$#,##0.00\);\$#,##0.00</c:formatCode>
              <c:ptCount val="24"/>
              <c:pt idx="0">
                <c:v>312351</c:v>
              </c:pt>
              <c:pt idx="1">
                <c:v>330669</c:v>
              </c:pt>
              <c:pt idx="2">
                <c:v>440295</c:v>
              </c:pt>
              <c:pt idx="3">
                <c:v>236889</c:v>
              </c:pt>
              <c:pt idx="4">
                <c:v>607673</c:v>
              </c:pt>
              <c:pt idx="5">
                <c:v>227153</c:v>
              </c:pt>
              <c:pt idx="6">
                <c:v>261291</c:v>
              </c:pt>
              <c:pt idx="7">
                <c:v>382008</c:v>
              </c:pt>
              <c:pt idx="8">
                <c:v>645372</c:v>
              </c:pt>
              <c:pt idx="9">
                <c:v>401835</c:v>
              </c:pt>
              <c:pt idx="10">
                <c:v>504012</c:v>
              </c:pt>
              <c:pt idx="11">
                <c:v>462996</c:v>
              </c:pt>
              <c:pt idx="12">
                <c:v>559987</c:v>
              </c:pt>
              <c:pt idx="13">
                <c:v>278653</c:v>
              </c:pt>
              <c:pt idx="14">
                <c:v>622748</c:v>
              </c:pt>
              <c:pt idx="15">
                <c:v>526137</c:v>
              </c:pt>
              <c:pt idx="16">
                <c:v>533279</c:v>
              </c:pt>
              <c:pt idx="17">
                <c:v>433691</c:v>
              </c:pt>
              <c:pt idx="18">
                <c:v>674429</c:v>
              </c:pt>
              <c:pt idx="19">
                <c:v>417372</c:v>
              </c:pt>
              <c:pt idx="20">
                <c:v>602902</c:v>
              </c:pt>
              <c:pt idx="21">
                <c:v>772139</c:v>
              </c:pt>
              <c:pt idx="22">
                <c:v>721333</c:v>
              </c:pt>
              <c:pt idx="23">
                <c:v>383533</c:v>
              </c:pt>
            </c:numLit>
          </c:val>
          <c:smooth val="0"/>
          <c:extLst>
            <c:ext xmlns:c16="http://schemas.microsoft.com/office/drawing/2014/chart" uri="{C3380CC4-5D6E-409C-BE32-E72D297353CC}">
              <c16:uniqueId val="{00000002-7AA6-4B55-B8AD-E551E918E2A2}"/>
            </c:ext>
          </c:extLst>
        </c:ser>
        <c:dLbls>
          <c:showLegendKey val="0"/>
          <c:showVal val="0"/>
          <c:showCatName val="0"/>
          <c:showSerName val="0"/>
          <c:showPercent val="0"/>
          <c:showBubbleSize val="0"/>
        </c:dLbls>
        <c:smooth val="0"/>
        <c:axId val="1251828847"/>
        <c:axId val="1251829327"/>
      </c:lineChart>
      <c:catAx>
        <c:axId val="125182884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251829327"/>
        <c:crosses val="autoZero"/>
        <c:auto val="1"/>
        <c:lblAlgn val="ctr"/>
        <c:lblOffset val="100"/>
        <c:tickLblSkip val="3"/>
        <c:noMultiLvlLbl val="0"/>
        <c:extLst>
          <c:ext xmlns:c15="http://schemas.microsoft.com/office/drawing/2012/chart" uri="{F40574EE-89B7-4290-83BB-5DA773EAF853}">
            <c15:numFmt c:formatCode="General" c:sourceLinked="1"/>
          </c:ext>
        </c:extLst>
      </c:catAx>
      <c:valAx>
        <c:axId val="1251829327"/>
        <c:scaling>
          <c:orientation val="minMax"/>
        </c:scaling>
        <c:delete val="0"/>
        <c:axPos val="l"/>
        <c:numFmt formatCode="&quot;$&quot;#,##0,\ \K" sourceLinked="0"/>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25182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400" b="1" i="0" baseline="0">
          <a:solidFill>
            <a:schemeClr val="tx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[RavenStack_churn_analysis.xlsx]PivotChartTable1</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640" b="1" i="0" u="none" strike="noStrike" kern="1200" spc="0" baseline="0">
                <a:solidFill>
                  <a:schemeClr val="tx1"/>
                </a:solidFill>
                <a:latin typeface="+mn-lt"/>
                <a:ea typeface="+mn-ea"/>
                <a:cs typeface="+mn-cs"/>
              </a:defRPr>
            </a:pPr>
            <a:r>
              <a:rPr lang="en-US"/>
              <a:t>Churn Rate by Industry</a:t>
            </a:r>
          </a:p>
        </c:rich>
      </c:tx>
      <c:overlay val="0"/>
      <c:spPr>
        <a:noFill/>
        <a:ln>
          <a:noFill/>
        </a:ln>
        <a:effectLst/>
      </c:spPr>
      <c:txPr>
        <a:bodyPr rot="0" spcFirstLastPara="1" vertOverflow="ellipsis" vert="horz" wrap="square" anchor="ctr" anchorCtr="1"/>
        <a:lstStyle/>
        <a:p>
          <a:pPr>
            <a:defRPr sz="264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2F88F5"/>
          </a:solidFill>
          <a:ln>
            <a:solidFill>
              <a:srgbClr val="2F88F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41DFF"/>
          </a:solidFill>
          <a:ln>
            <a:solidFill>
              <a:srgbClr val="9B1BE9"/>
            </a:solidFill>
          </a:ln>
          <a:effectLst/>
        </c:spPr>
      </c:pivotFmt>
      <c:pivotFmt>
        <c:idx val="2"/>
        <c:spPr>
          <a:solidFill>
            <a:srgbClr val="1CDED9"/>
          </a:solidFill>
          <a:ln>
            <a:solidFill>
              <a:srgbClr val="1CDED9"/>
            </a:solidFill>
          </a:ln>
          <a:effectLst/>
        </c:spPr>
      </c:pivotFmt>
    </c:pivotFmts>
    <c:plotArea>
      <c:layout/>
      <c:barChart>
        <c:barDir val="col"/>
        <c:grouping val="clustered"/>
        <c:varyColors val="0"/>
        <c:ser>
          <c:idx val="0"/>
          <c:order val="0"/>
          <c:tx>
            <c:v>Total</c:v>
          </c:tx>
          <c:spPr>
            <a:solidFill>
              <a:srgbClr val="2F88F5"/>
            </a:solidFill>
            <a:ln>
              <a:solidFill>
                <a:srgbClr val="2F88F5"/>
              </a:solidFill>
            </a:ln>
            <a:effectLst/>
          </c:spPr>
          <c:invertIfNegative val="0"/>
          <c:dPt>
            <c:idx val="0"/>
            <c:invertIfNegative val="0"/>
            <c:bubble3D val="0"/>
            <c:spPr>
              <a:solidFill>
                <a:srgbClr val="1CDED9"/>
              </a:solidFill>
              <a:ln>
                <a:solidFill>
                  <a:srgbClr val="1CDED9"/>
                </a:solidFill>
              </a:ln>
              <a:effectLst/>
            </c:spPr>
            <c:extLst>
              <c:ext xmlns:c16="http://schemas.microsoft.com/office/drawing/2014/chart" uri="{C3380CC4-5D6E-409C-BE32-E72D297353CC}">
                <c16:uniqueId val="{00000001-BA1F-498E-B130-C86566B105A2}"/>
              </c:ext>
            </c:extLst>
          </c:dPt>
          <c:dPt>
            <c:idx val="1"/>
            <c:invertIfNegative val="0"/>
            <c:bubble3D val="0"/>
            <c:spPr>
              <a:solidFill>
                <a:srgbClr val="B41DFF"/>
              </a:solidFill>
              <a:ln>
                <a:solidFill>
                  <a:srgbClr val="9B1BE9"/>
                </a:solidFill>
              </a:ln>
              <a:effectLst/>
            </c:spPr>
            <c:extLst>
              <c:ext xmlns:c16="http://schemas.microsoft.com/office/drawing/2014/chart" uri="{C3380CC4-5D6E-409C-BE32-E72D297353CC}">
                <c16:uniqueId val="{00000003-BA1F-498E-B130-C86566B105A2}"/>
              </c:ext>
            </c:extLst>
          </c:dPt>
          <c:cat>
            <c:strLit>
              <c:ptCount val="5"/>
              <c:pt idx="0">
                <c:v>Cybersecurity</c:v>
              </c:pt>
              <c:pt idx="1">
                <c:v>DevTools</c:v>
              </c:pt>
              <c:pt idx="2">
                <c:v>EdTech</c:v>
              </c:pt>
              <c:pt idx="3">
                <c:v>FinTech</c:v>
              </c:pt>
              <c:pt idx="4">
                <c:v>HealthTech</c:v>
              </c:pt>
            </c:strLit>
          </c:cat>
          <c:val>
            <c:numLit>
              <c:formatCode>0%;\-0%;0%</c:formatCode>
              <c:ptCount val="5"/>
              <c:pt idx="0">
                <c:v>0.16</c:v>
              </c:pt>
              <c:pt idx="1">
                <c:v>0.30973451327433627</c:v>
              </c:pt>
              <c:pt idx="2">
                <c:v>0.16455696202531644</c:v>
              </c:pt>
              <c:pt idx="3">
                <c:v>0.22321428571428573</c:v>
              </c:pt>
              <c:pt idx="4">
                <c:v>0.21875</c:v>
              </c:pt>
            </c:numLit>
          </c:val>
          <c:extLst>
            <c:ext xmlns:c16="http://schemas.microsoft.com/office/drawing/2014/chart" uri="{C3380CC4-5D6E-409C-BE32-E72D297353CC}">
              <c16:uniqueId val="{00000004-410A-4CF2-8D2C-CEC7F310579A}"/>
            </c:ext>
          </c:extLst>
        </c:ser>
        <c:dLbls>
          <c:showLegendKey val="0"/>
          <c:showVal val="0"/>
          <c:showCatName val="0"/>
          <c:showSerName val="0"/>
          <c:showPercent val="0"/>
          <c:showBubbleSize val="0"/>
        </c:dLbls>
        <c:gapWidth val="219"/>
        <c:overlap val="-27"/>
        <c:axId val="170571024"/>
        <c:axId val="170562384"/>
      </c:barChart>
      <c:catAx>
        <c:axId val="17057102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1" i="0" u="none" strike="noStrike" kern="1200" baseline="0">
                <a:solidFill>
                  <a:schemeClr val="tx1"/>
                </a:solidFill>
                <a:latin typeface="+mn-lt"/>
                <a:ea typeface="+mn-ea"/>
                <a:cs typeface="+mn-cs"/>
              </a:defRPr>
            </a:pPr>
            <a:endParaRPr lang="en-US"/>
          </a:p>
        </c:txPr>
        <c:crossAx val="170562384"/>
        <c:crosses val="autoZero"/>
        <c:auto val="1"/>
        <c:lblAlgn val="ctr"/>
        <c:lblOffset val="100"/>
        <c:noMultiLvlLbl val="0"/>
        <c:extLst>
          <c:ext xmlns:c15="http://schemas.microsoft.com/office/drawing/2012/chart" uri="{F40574EE-89B7-4290-83BB-5DA773EAF853}">
            <c15:numFmt c:formatCode="General" c:sourceLinked="1"/>
          </c:ext>
        </c:extLst>
      </c:catAx>
      <c:valAx>
        <c:axId val="170562384"/>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2200" b="1" i="0" u="none" strike="noStrike" kern="1200" baseline="0">
                <a:solidFill>
                  <a:schemeClr val="tx1"/>
                </a:solidFill>
                <a:latin typeface="+mn-lt"/>
                <a:ea typeface="+mn-ea"/>
                <a:cs typeface="+mn-cs"/>
              </a:defRPr>
            </a:pPr>
            <a:endParaRPr lang="en-US"/>
          </a:p>
        </c:txPr>
        <c:crossAx val="170571024"/>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200" b="1" i="0" baseline="0">
          <a:solidFill>
            <a:schemeClr val="tx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[RavenStack_churn_analysis.xlsx]PivotChartTable2</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640" b="1" i="0" u="none" strike="noStrike" kern="1200" spc="0" baseline="0">
                <a:solidFill>
                  <a:schemeClr val="tx1">
                    <a:lumMod val="95000"/>
                    <a:lumOff val="5000"/>
                  </a:schemeClr>
                </a:solidFill>
                <a:latin typeface="+mn-lt"/>
                <a:ea typeface="+mn-ea"/>
                <a:cs typeface="+mn-cs"/>
              </a:defRPr>
            </a:pPr>
            <a:r>
              <a:rPr lang="en-US"/>
              <a:t>Revenue Churn Rate by Plan Tier</a:t>
            </a:r>
          </a:p>
        </c:rich>
      </c:tx>
      <c:overlay val="0"/>
      <c:spPr>
        <a:noFill/>
        <a:ln>
          <a:noFill/>
        </a:ln>
        <a:effectLst/>
      </c:spPr>
      <c:txPr>
        <a:bodyPr rot="0" spcFirstLastPara="1" vertOverflow="ellipsis" vert="horz" wrap="square" anchor="ctr" anchorCtr="1"/>
        <a:lstStyle/>
        <a:p>
          <a:pPr>
            <a:defRPr sz="264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41DFF"/>
          </a:solidFill>
          <a:ln>
            <a:noFill/>
          </a:ln>
          <a:effectLst/>
        </c:spPr>
      </c:pivotFmt>
      <c:pivotFmt>
        <c:idx val="2"/>
        <c:spPr>
          <a:solidFill>
            <a:srgbClr val="1CDED9"/>
          </a:solidFill>
          <a:ln>
            <a:solidFill>
              <a:srgbClr val="1CDED9"/>
            </a:solidFill>
          </a:ln>
          <a:effectLst/>
        </c:spPr>
      </c:pivotFmt>
      <c:pivotFmt>
        <c:idx val="3"/>
        <c:spPr>
          <a:solidFill>
            <a:srgbClr val="2F88F5"/>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rgbClr val="1CDED9"/>
              </a:solidFill>
              <a:ln>
                <a:solidFill>
                  <a:srgbClr val="1CDED9"/>
                </a:solidFill>
              </a:ln>
              <a:effectLst/>
            </c:spPr>
            <c:extLst>
              <c:ext xmlns:c16="http://schemas.microsoft.com/office/drawing/2014/chart" uri="{C3380CC4-5D6E-409C-BE32-E72D297353CC}">
                <c16:uniqueId val="{00000001-C8FC-4F13-A806-00AB3F62FFF3}"/>
              </c:ext>
            </c:extLst>
          </c:dPt>
          <c:dPt>
            <c:idx val="1"/>
            <c:invertIfNegative val="0"/>
            <c:bubble3D val="0"/>
            <c:spPr>
              <a:solidFill>
                <a:srgbClr val="B41DFF"/>
              </a:solidFill>
              <a:ln>
                <a:noFill/>
              </a:ln>
              <a:effectLst/>
            </c:spPr>
            <c:extLst>
              <c:ext xmlns:c16="http://schemas.microsoft.com/office/drawing/2014/chart" uri="{C3380CC4-5D6E-409C-BE32-E72D297353CC}">
                <c16:uniqueId val="{00000003-C8FC-4F13-A806-00AB3F62FFF3}"/>
              </c:ext>
            </c:extLst>
          </c:dPt>
          <c:dPt>
            <c:idx val="2"/>
            <c:invertIfNegative val="0"/>
            <c:bubble3D val="0"/>
            <c:spPr>
              <a:solidFill>
                <a:srgbClr val="2F88F5"/>
              </a:solidFill>
              <a:ln>
                <a:noFill/>
              </a:ln>
              <a:effectLst/>
            </c:spPr>
            <c:extLst>
              <c:ext xmlns:c16="http://schemas.microsoft.com/office/drawing/2014/chart" uri="{C3380CC4-5D6E-409C-BE32-E72D297353CC}">
                <c16:uniqueId val="{00000005-C8FC-4F13-A806-00AB3F62FFF3}"/>
              </c:ext>
            </c:extLst>
          </c:dPt>
          <c:cat>
            <c:strLit>
              <c:ptCount val="3"/>
              <c:pt idx="0">
                <c:v>Basic</c:v>
              </c:pt>
              <c:pt idx="1">
                <c:v>Enterprise</c:v>
              </c:pt>
              <c:pt idx="2">
                <c:v>Pro</c:v>
              </c:pt>
            </c:strLit>
          </c:cat>
          <c:val>
            <c:numLit>
              <c:formatCode>0.00%;\-0.00%;0.00%</c:formatCode>
              <c:ptCount val="3"/>
              <c:pt idx="0">
                <c:v>8.1175451607436402E-2</c:v>
              </c:pt>
              <c:pt idx="1">
                <c:v>0.12874470675067637</c:v>
              </c:pt>
              <c:pt idx="2">
                <c:v>0.10654350007823687</c:v>
              </c:pt>
            </c:numLit>
          </c:val>
          <c:extLst>
            <c:ext xmlns:c16="http://schemas.microsoft.com/office/drawing/2014/chart" uri="{C3380CC4-5D6E-409C-BE32-E72D297353CC}">
              <c16:uniqueId val="{00000005-A104-474E-8AA3-63317188A032}"/>
            </c:ext>
          </c:extLst>
        </c:ser>
        <c:dLbls>
          <c:showLegendKey val="0"/>
          <c:showVal val="0"/>
          <c:showCatName val="0"/>
          <c:showSerName val="0"/>
          <c:showPercent val="0"/>
          <c:showBubbleSize val="0"/>
        </c:dLbls>
        <c:gapWidth val="219"/>
        <c:overlap val="-27"/>
        <c:axId val="170577264"/>
        <c:axId val="170574384"/>
      </c:barChart>
      <c:catAx>
        <c:axId val="1705772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1" i="0" u="none" strike="noStrike" kern="1200" baseline="0">
                <a:solidFill>
                  <a:schemeClr val="tx1">
                    <a:lumMod val="95000"/>
                    <a:lumOff val="5000"/>
                  </a:schemeClr>
                </a:solidFill>
                <a:latin typeface="+mn-lt"/>
                <a:ea typeface="+mn-ea"/>
                <a:cs typeface="+mn-cs"/>
              </a:defRPr>
            </a:pPr>
            <a:endParaRPr lang="en-US"/>
          </a:p>
        </c:txPr>
        <c:crossAx val="170574384"/>
        <c:crosses val="autoZero"/>
        <c:auto val="1"/>
        <c:lblAlgn val="ctr"/>
        <c:lblOffset val="100"/>
        <c:noMultiLvlLbl val="0"/>
        <c:extLst>
          <c:ext xmlns:c15="http://schemas.microsoft.com/office/drawing/2012/chart" uri="{F40574EE-89B7-4290-83BB-5DA773EAF853}">
            <c15:numFmt c:formatCode="General" c:sourceLinked="1"/>
          </c:ext>
        </c:extLst>
      </c:catAx>
      <c:valAx>
        <c:axId val="170574384"/>
        <c:scaling>
          <c:orientation val="minMax"/>
        </c:scaling>
        <c:delete val="0"/>
        <c:axPos val="l"/>
        <c:numFmt formatCode="0.00%;\-0.00%;0.00%" sourceLinked="0"/>
        <c:majorTickMark val="none"/>
        <c:minorTickMark val="none"/>
        <c:tickLblPos val="nextTo"/>
        <c:spPr>
          <a:noFill/>
          <a:ln>
            <a:noFill/>
          </a:ln>
          <a:effectLst/>
        </c:spPr>
        <c:txPr>
          <a:bodyPr rot="-60000000" spcFirstLastPara="1" vertOverflow="ellipsis" vert="horz" wrap="square" anchor="ctr" anchorCtr="1"/>
          <a:lstStyle/>
          <a:p>
            <a:pPr>
              <a:defRPr sz="2200" b="1" i="0" u="none" strike="noStrike" kern="1200" baseline="0">
                <a:solidFill>
                  <a:schemeClr val="tx1">
                    <a:lumMod val="95000"/>
                    <a:lumOff val="5000"/>
                  </a:schemeClr>
                </a:solidFill>
                <a:latin typeface="+mn-lt"/>
                <a:ea typeface="+mn-ea"/>
                <a:cs typeface="+mn-cs"/>
              </a:defRPr>
            </a:pPr>
            <a:endParaRPr lang="en-US"/>
          </a:p>
        </c:txPr>
        <c:crossAx val="170577264"/>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200" b="1" i="0" baseline="0">
          <a:solidFill>
            <a:schemeClr val="tx1">
              <a:lumMod val="95000"/>
              <a:lumOff val="5000"/>
            </a:schemeClr>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[RavenStack_churn_analysis.xlsx]PivotChartTable3</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640" b="1" i="0" u="none" strike="noStrike" kern="1200" spc="0" baseline="0">
                <a:solidFill>
                  <a:schemeClr val="tx1">
                    <a:lumMod val="95000"/>
                    <a:lumOff val="5000"/>
                  </a:schemeClr>
                </a:solidFill>
                <a:latin typeface="+mn-lt"/>
                <a:ea typeface="+mn-ea"/>
                <a:cs typeface="+mn-cs"/>
              </a:defRPr>
            </a:pPr>
            <a:r>
              <a:rPr lang="en-US"/>
              <a:t>Churn</a:t>
            </a:r>
            <a:r>
              <a:rPr lang="en-US" baseline="0"/>
              <a:t> Reasons Breakdown</a:t>
            </a:r>
            <a:r>
              <a:rPr lang="en-US"/>
              <a:t> </a:t>
            </a:r>
          </a:p>
        </c:rich>
      </c:tx>
      <c:overlay val="0"/>
      <c:spPr>
        <a:noFill/>
        <a:ln>
          <a:noFill/>
        </a:ln>
        <a:effectLst/>
      </c:spPr>
      <c:txPr>
        <a:bodyPr rot="0" spcFirstLastPara="1" vertOverflow="ellipsis" vert="horz" wrap="square" anchor="ctr" anchorCtr="1"/>
        <a:lstStyle/>
        <a:p>
          <a:pPr>
            <a:defRPr sz="264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2F8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41DFF"/>
          </a:solidFill>
          <a:ln>
            <a:noFill/>
          </a:ln>
          <a:effectLst/>
        </c:spPr>
      </c:pivotFmt>
      <c:pivotFmt>
        <c:idx val="7"/>
        <c:spPr>
          <a:solidFill>
            <a:srgbClr val="1CDED9"/>
          </a:solidFill>
          <a:ln>
            <a:noFill/>
          </a:ln>
          <a:effectLst/>
        </c:spPr>
      </c:pivotFmt>
    </c:pivotFmts>
    <c:plotArea>
      <c:layout/>
      <c:barChart>
        <c:barDir val="bar"/>
        <c:grouping val="clustered"/>
        <c:varyColors val="0"/>
        <c:ser>
          <c:idx val="0"/>
          <c:order val="0"/>
          <c:tx>
            <c:v>Total</c:v>
          </c:tx>
          <c:spPr>
            <a:solidFill>
              <a:srgbClr val="2F88F5"/>
            </a:solidFill>
            <a:ln>
              <a:noFill/>
            </a:ln>
            <a:effectLst/>
          </c:spPr>
          <c:invertIfNegative val="0"/>
          <c:dPt>
            <c:idx val="0"/>
            <c:invertIfNegative val="0"/>
            <c:bubble3D val="0"/>
            <c:spPr>
              <a:solidFill>
                <a:srgbClr val="1CDED9"/>
              </a:solidFill>
              <a:ln>
                <a:noFill/>
              </a:ln>
              <a:effectLst/>
            </c:spPr>
            <c:extLst>
              <c:ext xmlns:c16="http://schemas.microsoft.com/office/drawing/2014/chart" uri="{C3380CC4-5D6E-409C-BE32-E72D297353CC}">
                <c16:uniqueId val="{00000001-D639-4253-94F6-37F3D4461B44}"/>
              </c:ext>
            </c:extLst>
          </c:dPt>
          <c:dPt>
            <c:idx val="5"/>
            <c:invertIfNegative val="0"/>
            <c:bubble3D val="0"/>
            <c:spPr>
              <a:solidFill>
                <a:srgbClr val="B41DFF"/>
              </a:solidFill>
              <a:ln>
                <a:noFill/>
              </a:ln>
              <a:effectLst/>
            </c:spPr>
            <c:extLst>
              <c:ext xmlns:c16="http://schemas.microsoft.com/office/drawing/2014/chart" uri="{C3380CC4-5D6E-409C-BE32-E72D297353CC}">
                <c16:uniqueId val="{00000003-D639-4253-94F6-37F3D4461B44}"/>
              </c:ext>
            </c:extLst>
          </c:dPt>
          <c:cat>
            <c:strLit>
              <c:ptCount val="6"/>
              <c:pt idx="0">
                <c:v>pricing</c:v>
              </c:pt>
              <c:pt idx="1">
                <c:v>competitor</c:v>
              </c:pt>
              <c:pt idx="2">
                <c:v>unknown</c:v>
              </c:pt>
              <c:pt idx="3">
                <c:v>budget</c:v>
              </c:pt>
              <c:pt idx="4">
                <c:v>support</c:v>
              </c:pt>
              <c:pt idx="5">
                <c:v>features</c:v>
              </c:pt>
            </c:strLit>
          </c:cat>
          <c:val>
            <c:numLit>
              <c:formatCode>General</c:formatCode>
              <c:ptCount val="6"/>
              <c:pt idx="0">
                <c:v>91</c:v>
              </c:pt>
              <c:pt idx="1">
                <c:v>92</c:v>
              </c:pt>
              <c:pt idx="2">
                <c:v>95</c:v>
              </c:pt>
              <c:pt idx="3">
                <c:v>104</c:v>
              </c:pt>
              <c:pt idx="4">
                <c:v>104</c:v>
              </c:pt>
              <c:pt idx="5">
                <c:v>114</c:v>
              </c:pt>
            </c:numLit>
          </c:val>
          <c:extLst>
            <c:ext xmlns:c16="http://schemas.microsoft.com/office/drawing/2014/chart" uri="{C3380CC4-5D6E-409C-BE32-E72D297353CC}">
              <c16:uniqueId val="{00000009-D3F9-473C-8CAD-C6FA438487F6}"/>
            </c:ext>
          </c:extLst>
        </c:ser>
        <c:dLbls>
          <c:showLegendKey val="0"/>
          <c:showVal val="0"/>
          <c:showCatName val="0"/>
          <c:showSerName val="0"/>
          <c:showPercent val="0"/>
          <c:showBubbleSize val="0"/>
        </c:dLbls>
        <c:gapWidth val="219"/>
        <c:axId val="170583024"/>
        <c:axId val="170580624"/>
      </c:barChart>
      <c:catAx>
        <c:axId val="170583024"/>
        <c:scaling>
          <c:orientation val="minMax"/>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1" i="0" u="none" strike="noStrike" kern="1200" baseline="0">
                <a:solidFill>
                  <a:schemeClr val="tx1">
                    <a:lumMod val="95000"/>
                    <a:lumOff val="5000"/>
                  </a:schemeClr>
                </a:solidFill>
                <a:latin typeface="+mn-lt"/>
                <a:ea typeface="+mn-ea"/>
                <a:cs typeface="+mn-cs"/>
              </a:defRPr>
            </a:pPr>
            <a:endParaRPr lang="en-US"/>
          </a:p>
        </c:txPr>
        <c:crossAx val="170580624"/>
        <c:crosses val="autoZero"/>
        <c:auto val="1"/>
        <c:lblAlgn val="ctr"/>
        <c:lblOffset val="100"/>
        <c:noMultiLvlLbl val="0"/>
        <c:extLst>
          <c:ext xmlns:c15="http://schemas.microsoft.com/office/drawing/2012/chart" uri="{F40574EE-89B7-4290-83BB-5DA773EAF853}">
            <c15:numFmt c:formatCode="General" c:sourceLinked="1"/>
          </c:ext>
        </c:extLst>
      </c:catAx>
      <c:valAx>
        <c:axId val="170580624"/>
        <c:scaling>
          <c:orientation val="minMax"/>
        </c:scaling>
        <c:delete val="0"/>
        <c:axPos val="b"/>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2200" b="1" i="0" u="none" strike="noStrike" kern="1200" baseline="0">
                <a:solidFill>
                  <a:schemeClr val="tx1">
                    <a:lumMod val="95000"/>
                    <a:lumOff val="5000"/>
                  </a:schemeClr>
                </a:solidFill>
                <a:latin typeface="+mn-lt"/>
                <a:ea typeface="+mn-ea"/>
                <a:cs typeface="+mn-cs"/>
              </a:defRPr>
            </a:pPr>
            <a:endParaRPr lang="en-US"/>
          </a:p>
        </c:txPr>
        <c:crossAx val="170583024"/>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200" b="1" i="0" baseline="0">
          <a:solidFill>
            <a:schemeClr val="tx1">
              <a:lumMod val="95000"/>
              <a:lumOff val="5000"/>
            </a:schemeClr>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[RavenStack_churn_analysis.xlsx]PivotChartTable4</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640" b="1" i="0" u="none" strike="noStrike" kern="1200" spc="0" baseline="0">
                <a:solidFill>
                  <a:schemeClr val="tx1">
                    <a:lumMod val="95000"/>
                    <a:lumOff val="5000"/>
                  </a:schemeClr>
                </a:solidFill>
                <a:latin typeface="+mn-lt"/>
                <a:ea typeface="+mn-ea"/>
                <a:cs typeface="+mn-cs"/>
              </a:defRPr>
            </a:pPr>
            <a:r>
              <a:rPr lang="en-US"/>
              <a:t>Total MRR by Industry</a:t>
            </a:r>
          </a:p>
        </c:rich>
      </c:tx>
      <c:overlay val="0"/>
      <c:spPr>
        <a:noFill/>
        <a:ln>
          <a:noFill/>
        </a:ln>
        <a:effectLst/>
      </c:spPr>
      <c:txPr>
        <a:bodyPr rot="0" spcFirstLastPara="1" vertOverflow="ellipsis" vert="horz" wrap="square" anchor="ctr" anchorCtr="1"/>
        <a:lstStyle/>
        <a:p>
          <a:pPr>
            <a:defRPr sz="264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2F8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5A623"/>
          </a:solidFill>
          <a:ln>
            <a:noFill/>
          </a:ln>
          <a:effectLst/>
        </c:spPr>
      </c:pivotFmt>
    </c:pivotFmts>
    <c:plotArea>
      <c:layout/>
      <c:barChart>
        <c:barDir val="bar"/>
        <c:grouping val="clustered"/>
        <c:varyColors val="0"/>
        <c:ser>
          <c:idx val="0"/>
          <c:order val="0"/>
          <c:tx>
            <c:v>Total</c:v>
          </c:tx>
          <c:spPr>
            <a:solidFill>
              <a:srgbClr val="2F88F5"/>
            </a:solidFill>
            <a:ln>
              <a:noFill/>
            </a:ln>
            <a:effectLst/>
          </c:spPr>
          <c:invertIfNegative val="0"/>
          <c:dPt>
            <c:idx val="4"/>
            <c:invertIfNegative val="0"/>
            <c:bubble3D val="0"/>
            <c:spPr>
              <a:solidFill>
                <a:srgbClr val="F5A623"/>
              </a:solidFill>
              <a:ln>
                <a:noFill/>
              </a:ln>
              <a:effectLst/>
            </c:spPr>
            <c:extLst>
              <c:ext xmlns:c16="http://schemas.microsoft.com/office/drawing/2014/chart" uri="{C3380CC4-5D6E-409C-BE32-E72D297353CC}">
                <c16:uniqueId val="{00000001-4051-439B-8204-0EE5D7CB07D3}"/>
              </c:ext>
            </c:extLst>
          </c:dPt>
          <c:cat>
            <c:strLit>
              <c:ptCount val="5"/>
              <c:pt idx="0">
                <c:v>HealthTech</c:v>
              </c:pt>
              <c:pt idx="1">
                <c:v>EdTech</c:v>
              </c:pt>
              <c:pt idx="2">
                <c:v>Cybersecurity</c:v>
              </c:pt>
              <c:pt idx="3">
                <c:v>DevTools</c:v>
              </c:pt>
              <c:pt idx="4">
                <c:v>FinTech</c:v>
              </c:pt>
            </c:strLit>
          </c:cat>
          <c:val>
            <c:numLit>
              <c:formatCode>\$#,##0.00;\(\$#,##0.00\);\$#,##0.00</c:formatCode>
              <c:ptCount val="5"/>
              <c:pt idx="0">
                <c:v>1969112</c:v>
              </c:pt>
              <c:pt idx="1">
                <c:v>2043167</c:v>
              </c:pt>
              <c:pt idx="2">
                <c:v>2253318</c:v>
              </c:pt>
              <c:pt idx="3">
                <c:v>2403654</c:v>
              </c:pt>
              <c:pt idx="4">
                <c:v>2669496</c:v>
              </c:pt>
            </c:numLit>
          </c:val>
          <c:extLst>
            <c:ext xmlns:c16="http://schemas.microsoft.com/office/drawing/2014/chart" uri="{C3380CC4-5D6E-409C-BE32-E72D297353CC}">
              <c16:uniqueId val="{00000003-1BFF-499F-A791-BF96B109E13D}"/>
            </c:ext>
          </c:extLst>
        </c:ser>
        <c:dLbls>
          <c:showLegendKey val="0"/>
          <c:showVal val="0"/>
          <c:showCatName val="0"/>
          <c:showSerName val="0"/>
          <c:showPercent val="0"/>
          <c:showBubbleSize val="0"/>
        </c:dLbls>
        <c:gapWidth val="219"/>
        <c:axId val="170575824"/>
        <c:axId val="170567184"/>
      </c:barChart>
      <c:catAx>
        <c:axId val="170575824"/>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1" i="0" u="none" strike="noStrike" kern="1200" baseline="0">
                <a:solidFill>
                  <a:schemeClr val="tx1">
                    <a:lumMod val="95000"/>
                    <a:lumOff val="5000"/>
                  </a:schemeClr>
                </a:solidFill>
                <a:latin typeface="+mn-lt"/>
                <a:ea typeface="+mn-ea"/>
                <a:cs typeface="+mn-cs"/>
              </a:defRPr>
            </a:pPr>
            <a:endParaRPr lang="en-US"/>
          </a:p>
        </c:txPr>
        <c:crossAx val="170567184"/>
        <c:crosses val="autoZero"/>
        <c:auto val="1"/>
        <c:lblAlgn val="ctr"/>
        <c:lblOffset val="100"/>
        <c:noMultiLvlLbl val="0"/>
        <c:extLst>
          <c:ext xmlns:c15="http://schemas.microsoft.com/office/drawing/2012/chart" uri="{F40574EE-89B7-4290-83BB-5DA773EAF853}">
            <c15:numFmt c:formatCode="General" c:sourceLinked="1"/>
          </c:ext>
        </c:extLst>
      </c:catAx>
      <c:valAx>
        <c:axId val="170567184"/>
        <c:scaling>
          <c:orientation val="minMax"/>
          <c:max val="2700000"/>
          <c:min val="0"/>
        </c:scaling>
        <c:delete val="0"/>
        <c:axPos val="b"/>
        <c:numFmt formatCode="&quot;$&quot;#,##0,\ \K" sourceLinked="0"/>
        <c:majorTickMark val="none"/>
        <c:minorTickMark val="none"/>
        <c:tickLblPos val="nextTo"/>
        <c:spPr>
          <a:noFill/>
          <a:ln>
            <a:noFill/>
          </a:ln>
          <a:effectLst/>
        </c:spPr>
        <c:txPr>
          <a:bodyPr rot="-60000000" spcFirstLastPara="1" vertOverflow="ellipsis" vert="horz" wrap="square" anchor="ctr" anchorCtr="1"/>
          <a:lstStyle/>
          <a:p>
            <a:pPr>
              <a:defRPr sz="2200" b="1" i="0" u="none" strike="noStrike" kern="1200" baseline="0">
                <a:solidFill>
                  <a:schemeClr val="tx1">
                    <a:lumMod val="95000"/>
                    <a:lumOff val="5000"/>
                  </a:schemeClr>
                </a:solidFill>
                <a:latin typeface="+mn-lt"/>
                <a:ea typeface="+mn-ea"/>
                <a:cs typeface="+mn-cs"/>
              </a:defRPr>
            </a:pPr>
            <a:endParaRPr lang="en-US"/>
          </a:p>
        </c:txPr>
        <c:crossAx val="170575824"/>
        <c:crosses val="autoZero"/>
        <c:crossBetween val="between"/>
        <c:majorUnit val="4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200" b="1" i="0" baseline="0">
          <a:solidFill>
            <a:schemeClr val="tx1">
              <a:lumMod val="95000"/>
              <a:lumOff val="5000"/>
            </a:schemeClr>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[RavenStack_churn_analysis.xlsx]PivotChartTable5</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640" b="1" i="0" u="none" strike="noStrike" kern="1200" spc="0" baseline="0">
                <a:solidFill>
                  <a:schemeClr val="tx1"/>
                </a:solidFill>
                <a:latin typeface="+mn-lt"/>
                <a:ea typeface="+mn-ea"/>
                <a:cs typeface="+mn-cs"/>
              </a:defRPr>
            </a:pPr>
            <a:r>
              <a:rPr lang="en-US"/>
              <a:t>Revenue Churn Rate by Industry</a:t>
            </a:r>
          </a:p>
        </c:rich>
      </c:tx>
      <c:overlay val="0"/>
      <c:spPr>
        <a:noFill/>
        <a:ln>
          <a:noFill/>
        </a:ln>
        <a:effectLst/>
      </c:spPr>
      <c:txPr>
        <a:bodyPr rot="0" spcFirstLastPara="1" vertOverflow="ellipsis" vert="horz" wrap="square" anchor="ctr" anchorCtr="1"/>
        <a:lstStyle/>
        <a:p>
          <a:pPr>
            <a:defRPr sz="264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2F88F5"/>
          </a:solidFill>
          <a:ln>
            <a:solidFill>
              <a:srgbClr val="2F88F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41DFF"/>
          </a:solidFill>
          <a:ln>
            <a:solidFill>
              <a:srgbClr val="9B1BE9"/>
            </a:solidFill>
          </a:ln>
          <a:effectLst/>
        </c:spPr>
      </c:pivotFmt>
      <c:pivotFmt>
        <c:idx val="2"/>
        <c:spPr>
          <a:solidFill>
            <a:srgbClr val="1CDED9"/>
          </a:solidFill>
          <a:ln>
            <a:solidFill>
              <a:srgbClr val="1CDED9"/>
            </a:solidFill>
          </a:ln>
          <a:effectLst/>
        </c:spPr>
      </c:pivotFmt>
      <c:pivotFmt>
        <c:idx val="3"/>
        <c:spPr>
          <a:solidFill>
            <a:srgbClr val="2F88F5"/>
          </a:solidFill>
          <a:ln>
            <a:solidFill>
              <a:srgbClr val="2F88F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DED9"/>
          </a:solidFill>
          <a:ln>
            <a:solidFill>
              <a:srgbClr val="1CDED9"/>
            </a:solidFill>
          </a:ln>
          <a:effectLst/>
        </c:spPr>
      </c:pivotFmt>
      <c:pivotFmt>
        <c:idx val="5"/>
        <c:spPr>
          <a:solidFill>
            <a:srgbClr val="B41DFF"/>
          </a:solidFill>
          <a:ln>
            <a:solidFill>
              <a:srgbClr val="9B1BE9"/>
            </a:solidFill>
          </a:ln>
          <a:effectLst/>
        </c:spPr>
      </c:pivotFmt>
      <c:pivotFmt>
        <c:idx val="6"/>
        <c:spPr>
          <a:solidFill>
            <a:srgbClr val="2F88F5"/>
          </a:solidFill>
          <a:ln>
            <a:solidFill>
              <a:srgbClr val="2F88F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CDED9"/>
          </a:solidFill>
          <a:ln>
            <a:solidFill>
              <a:srgbClr val="1CDED9"/>
            </a:solidFill>
          </a:ln>
          <a:effectLst/>
        </c:spPr>
      </c:pivotFmt>
      <c:pivotFmt>
        <c:idx val="8"/>
        <c:spPr>
          <a:solidFill>
            <a:srgbClr val="B41DFF"/>
          </a:solidFill>
          <a:ln>
            <a:solidFill>
              <a:srgbClr val="9B1BE9"/>
            </a:solidFill>
          </a:ln>
          <a:effectLst/>
        </c:spPr>
      </c:pivotFmt>
      <c:pivotFmt>
        <c:idx val="9"/>
        <c:spPr>
          <a:solidFill>
            <a:srgbClr val="2F8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CDED9"/>
          </a:solidFill>
          <a:ln>
            <a:noFill/>
          </a:ln>
          <a:effectLst/>
        </c:spPr>
      </c:pivotFmt>
      <c:pivotFmt>
        <c:idx val="11"/>
        <c:spPr>
          <a:solidFill>
            <a:srgbClr val="B41DFF"/>
          </a:solidFill>
          <a:ln>
            <a:noFill/>
          </a:ln>
          <a:effectLst/>
        </c:spPr>
      </c:pivotFmt>
    </c:pivotFmts>
    <c:plotArea>
      <c:layout/>
      <c:barChart>
        <c:barDir val="col"/>
        <c:grouping val="clustered"/>
        <c:varyColors val="0"/>
        <c:ser>
          <c:idx val="0"/>
          <c:order val="0"/>
          <c:tx>
            <c:v>Total</c:v>
          </c:tx>
          <c:spPr>
            <a:solidFill>
              <a:srgbClr val="2F88F5"/>
            </a:solidFill>
            <a:ln>
              <a:noFill/>
            </a:ln>
            <a:effectLst/>
          </c:spPr>
          <c:invertIfNegative val="0"/>
          <c:dPt>
            <c:idx val="0"/>
            <c:invertIfNegative val="0"/>
            <c:bubble3D val="0"/>
            <c:spPr>
              <a:solidFill>
                <a:srgbClr val="B41DFF"/>
              </a:solidFill>
              <a:ln>
                <a:noFill/>
              </a:ln>
              <a:effectLst/>
            </c:spPr>
            <c:extLst>
              <c:ext xmlns:c16="http://schemas.microsoft.com/office/drawing/2014/chart" uri="{C3380CC4-5D6E-409C-BE32-E72D297353CC}">
                <c16:uniqueId val="{00000008-A2A9-429A-8D1F-4D3B87DDE041}"/>
              </c:ext>
            </c:extLst>
          </c:dPt>
          <c:dPt>
            <c:idx val="1"/>
            <c:invertIfNegative val="0"/>
            <c:bubble3D val="0"/>
            <c:spPr>
              <a:solidFill>
                <a:srgbClr val="1CDED9"/>
              </a:solidFill>
              <a:ln>
                <a:noFill/>
              </a:ln>
              <a:effectLst/>
            </c:spPr>
            <c:extLst>
              <c:ext xmlns:c16="http://schemas.microsoft.com/office/drawing/2014/chart" uri="{C3380CC4-5D6E-409C-BE32-E72D297353CC}">
                <c16:uniqueId val="{00000007-A2A9-429A-8D1F-4D3B87DDE041}"/>
              </c:ext>
            </c:extLst>
          </c:dPt>
          <c:cat>
            <c:strLit>
              <c:ptCount val="5"/>
              <c:pt idx="0">
                <c:v>Cybersecurity</c:v>
              </c:pt>
              <c:pt idx="1">
                <c:v>DevTools</c:v>
              </c:pt>
              <c:pt idx="2">
                <c:v>EdTech</c:v>
              </c:pt>
              <c:pt idx="3">
                <c:v>FinTech</c:v>
              </c:pt>
              <c:pt idx="4">
                <c:v>HealthTech</c:v>
              </c:pt>
            </c:strLit>
          </c:cat>
          <c:val>
            <c:numLit>
              <c:formatCode>0.00%;\-0.00%;0.00%</c:formatCode>
              <c:ptCount val="5"/>
              <c:pt idx="0">
                <c:v>0.12384492557197875</c:v>
              </c:pt>
              <c:pt idx="1">
                <c:v>9.927011125561333E-2</c:v>
              </c:pt>
              <c:pt idx="2">
                <c:v>9.7272029158654183E-2</c:v>
              </c:pt>
              <c:pt idx="3">
                <c:v>9.4941517050409513E-2</c:v>
              </c:pt>
              <c:pt idx="4">
                <c:v>0.10627988656815864</c:v>
              </c:pt>
            </c:numLit>
          </c:val>
          <c:extLst>
            <c:ext xmlns:c16="http://schemas.microsoft.com/office/drawing/2014/chart" uri="{C3380CC4-5D6E-409C-BE32-E72D297353CC}">
              <c16:uniqueId val="{00000005-A2A9-429A-8D1F-4D3B87DDE041}"/>
            </c:ext>
          </c:extLst>
        </c:ser>
        <c:dLbls>
          <c:showLegendKey val="0"/>
          <c:showVal val="0"/>
          <c:showCatName val="0"/>
          <c:showSerName val="0"/>
          <c:showPercent val="0"/>
          <c:showBubbleSize val="0"/>
        </c:dLbls>
        <c:gapWidth val="219"/>
        <c:overlap val="-27"/>
        <c:axId val="170571024"/>
        <c:axId val="170562384"/>
      </c:barChart>
      <c:catAx>
        <c:axId val="17057102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1" i="0" u="none" strike="noStrike" kern="1200" baseline="0">
                <a:solidFill>
                  <a:schemeClr val="tx1"/>
                </a:solidFill>
                <a:latin typeface="+mn-lt"/>
                <a:ea typeface="+mn-ea"/>
                <a:cs typeface="+mn-cs"/>
              </a:defRPr>
            </a:pPr>
            <a:endParaRPr lang="en-US"/>
          </a:p>
        </c:txPr>
        <c:crossAx val="170562384"/>
        <c:crosses val="autoZero"/>
        <c:auto val="1"/>
        <c:lblAlgn val="ctr"/>
        <c:lblOffset val="100"/>
        <c:noMultiLvlLbl val="0"/>
        <c:extLst>
          <c:ext xmlns:c15="http://schemas.microsoft.com/office/drawing/2012/chart" uri="{F40574EE-89B7-4290-83BB-5DA773EAF853}">
            <c15:numFmt c:formatCode="General" c:sourceLinked="1"/>
          </c:ext>
        </c:extLst>
      </c:catAx>
      <c:valAx>
        <c:axId val="170562384"/>
        <c:scaling>
          <c:orientation val="minMax"/>
        </c:scaling>
        <c:delete val="0"/>
        <c:axPos val="l"/>
        <c:numFmt formatCode="0.00%;\-0.00%;0.00%" sourceLinked="0"/>
        <c:majorTickMark val="none"/>
        <c:minorTickMark val="none"/>
        <c:tickLblPos val="nextTo"/>
        <c:spPr>
          <a:noFill/>
          <a:ln>
            <a:noFill/>
          </a:ln>
          <a:effectLst/>
        </c:spPr>
        <c:txPr>
          <a:bodyPr rot="-60000000" spcFirstLastPara="1" vertOverflow="ellipsis" vert="horz" wrap="square" anchor="ctr" anchorCtr="1"/>
          <a:lstStyle/>
          <a:p>
            <a:pPr>
              <a:defRPr sz="2200" b="1" i="0" u="none" strike="noStrike" kern="1200" baseline="0">
                <a:solidFill>
                  <a:schemeClr val="tx1"/>
                </a:solidFill>
                <a:latin typeface="+mn-lt"/>
                <a:ea typeface="+mn-ea"/>
                <a:cs typeface="+mn-cs"/>
              </a:defRPr>
            </a:pPr>
            <a:endParaRPr lang="en-US"/>
          </a:p>
        </c:txPr>
        <c:crossAx val="170571024"/>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200" b="1" i="0" baseline="0">
          <a:solidFill>
            <a:schemeClr val="tx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[RavenStack_churn_analysis.xlsx]PivotChartTable6</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552346</xdr:colOff>
      <xdr:row>30</xdr:row>
      <xdr:rowOff>31949</xdr:rowOff>
    </xdr:from>
    <xdr:to>
      <xdr:col>7</xdr:col>
      <xdr:colOff>558800</xdr:colOff>
      <xdr:row>75</xdr:row>
      <xdr:rowOff>127000</xdr:rowOff>
    </xdr:to>
    <xdr:graphicFrame macro="">
      <xdr:nvGraphicFramePr>
        <xdr:cNvPr id="2" name="Chart 1">
          <a:extLst>
            <a:ext uri="{FF2B5EF4-FFF2-40B4-BE49-F238E27FC236}">
              <a16:creationId xmlns:a16="http://schemas.microsoft.com/office/drawing/2014/main" id="{AD44BD84-5D90-4568-82ED-DA1A4C486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1763821</xdr:colOff>
      <xdr:row>122</xdr:row>
      <xdr:rowOff>113290</xdr:rowOff>
    </xdr:from>
    <xdr:to>
      <xdr:col>22</xdr:col>
      <xdr:colOff>0</xdr:colOff>
      <xdr:row>165</xdr:row>
      <xdr:rowOff>31750</xdr:rowOff>
    </xdr:to>
    <xdr:graphicFrame macro="">
      <xdr:nvGraphicFramePr>
        <xdr:cNvPr id="3" name="Chart 2">
          <a:extLst>
            <a:ext uri="{FF2B5EF4-FFF2-40B4-BE49-F238E27FC236}">
              <a16:creationId xmlns:a16="http://schemas.microsoft.com/office/drawing/2014/main" id="{8A5286B8-006F-2C71-763B-3166D37F1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536814</xdr:colOff>
      <xdr:row>78</xdr:row>
      <xdr:rowOff>962</xdr:rowOff>
    </xdr:from>
    <xdr:to>
      <xdr:col>5</xdr:col>
      <xdr:colOff>1460500</xdr:colOff>
      <xdr:row>120</xdr:row>
      <xdr:rowOff>127000</xdr:rowOff>
    </xdr:to>
    <xdr:graphicFrame macro="">
      <xdr:nvGraphicFramePr>
        <xdr:cNvPr id="4" name="Chart 3">
          <a:extLst>
            <a:ext uri="{FF2B5EF4-FFF2-40B4-BE49-F238E27FC236}">
              <a16:creationId xmlns:a16="http://schemas.microsoft.com/office/drawing/2014/main" id="{71BD1C0D-B9E2-28A0-0256-B958AFF9D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1682750</xdr:colOff>
      <xdr:row>78</xdr:row>
      <xdr:rowOff>45343</xdr:rowOff>
    </xdr:from>
    <xdr:to>
      <xdr:col>22</xdr:col>
      <xdr:colOff>25400</xdr:colOff>
      <xdr:row>120</xdr:row>
      <xdr:rowOff>127000</xdr:rowOff>
    </xdr:to>
    <xdr:graphicFrame macro="">
      <xdr:nvGraphicFramePr>
        <xdr:cNvPr id="5" name="Chart 4">
          <a:extLst>
            <a:ext uri="{FF2B5EF4-FFF2-40B4-BE49-F238E27FC236}">
              <a16:creationId xmlns:a16="http://schemas.microsoft.com/office/drawing/2014/main" id="{A7BE7FDF-6096-87B3-6E45-DCD141656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499378</xdr:colOff>
      <xdr:row>123</xdr:row>
      <xdr:rowOff>1751</xdr:rowOff>
    </xdr:from>
    <xdr:to>
      <xdr:col>5</xdr:col>
      <xdr:colOff>1460500</xdr:colOff>
      <xdr:row>165</xdr:row>
      <xdr:rowOff>95250</xdr:rowOff>
    </xdr:to>
    <xdr:graphicFrame macro="">
      <xdr:nvGraphicFramePr>
        <xdr:cNvPr id="6" name="Chart 5">
          <a:extLst>
            <a:ext uri="{FF2B5EF4-FFF2-40B4-BE49-F238E27FC236}">
              <a16:creationId xmlns:a16="http://schemas.microsoft.com/office/drawing/2014/main" id="{D8F40EAB-6EA0-4546-D106-041B47330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144739</xdr:colOff>
      <xdr:row>13</xdr:row>
      <xdr:rowOff>15878</xdr:rowOff>
    </xdr:from>
    <xdr:to>
      <xdr:col>22</xdr:col>
      <xdr:colOff>28576</xdr:colOff>
      <xdr:row>21</xdr:row>
      <xdr:rowOff>123825</xdr:rowOff>
    </xdr:to>
    <mc:AlternateContent xmlns:mc="http://schemas.openxmlformats.org/markup-compatibility/2006" xmlns:a14="http://schemas.microsoft.com/office/drawing/2010/main">
      <mc:Choice Requires="a14">
        <xdr:graphicFrame macro="">
          <xdr:nvGraphicFramePr>
            <xdr:cNvPr id="7" name="PLAN TIER">
              <a:extLst>
                <a:ext uri="{FF2B5EF4-FFF2-40B4-BE49-F238E27FC236}">
                  <a16:creationId xmlns:a16="http://schemas.microsoft.com/office/drawing/2014/main" id="{8586CA78-38A2-EA4E-E9A3-9F0803800719}"/>
                </a:ext>
              </a:extLst>
            </xdr:cNvPr>
            <xdr:cNvGraphicFramePr/>
          </xdr:nvGraphicFramePr>
          <xdr:xfrm>
            <a:off x="0" y="0"/>
            <a:ext cx="0" cy="0"/>
          </xdr:xfrm>
          <a:graphic>
            <a:graphicData uri="http://schemas.microsoft.com/office/drawing/2010/slicer">
              <sle:slicer xmlns:sle="http://schemas.microsoft.com/office/drawing/2010/slicer" name="PLAN TIER"/>
            </a:graphicData>
          </a:graphic>
        </xdr:graphicFrame>
      </mc:Choice>
      <mc:Fallback xmlns="">
        <xdr:sp macro="" textlink="">
          <xdr:nvSpPr>
            <xdr:cNvPr id="0" name=""/>
            <xdr:cNvSpPr>
              <a:spLocks noTextEdit="1"/>
            </xdr:cNvSpPr>
          </xdr:nvSpPr>
          <xdr:spPr>
            <a:xfrm>
              <a:off x="22346220" y="2696989"/>
              <a:ext cx="8447753" cy="3239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124367</xdr:colOff>
      <xdr:row>23</xdr:row>
      <xdr:rowOff>172651</xdr:rowOff>
    </xdr:from>
    <xdr:to>
      <xdr:col>22</xdr:col>
      <xdr:colOff>1</xdr:colOff>
      <xdr:row>46</xdr:row>
      <xdr:rowOff>144028</xdr:rowOff>
    </xdr:to>
    <mc:AlternateContent xmlns:mc="http://schemas.openxmlformats.org/markup-compatibility/2006" xmlns:a14="http://schemas.microsoft.com/office/drawing/2010/main">
      <mc:Choice Requires="a14">
        <xdr:graphicFrame macro="">
          <xdr:nvGraphicFramePr>
            <xdr:cNvPr id="8" name="industry">
              <a:extLst>
                <a:ext uri="{FF2B5EF4-FFF2-40B4-BE49-F238E27FC236}">
                  <a16:creationId xmlns:a16="http://schemas.microsoft.com/office/drawing/2014/main" id="{AD4340F9-B660-A324-2E4A-B2D7BFF42391}"/>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22325848" y="6358021"/>
              <a:ext cx="8436375" cy="4301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101600</xdr:colOff>
      <xdr:row>49</xdr:row>
      <xdr:rowOff>70232</xdr:rowOff>
    </xdr:from>
    <xdr:to>
      <xdr:col>21</xdr:col>
      <xdr:colOff>571500</xdr:colOff>
      <xdr:row>76</xdr:row>
      <xdr:rowOff>9525</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B410D8F6-4760-3790-E42A-6C66B81D43D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2303081" y="11147454"/>
              <a:ext cx="8419160" cy="4980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540450</xdr:colOff>
      <xdr:row>16</xdr:row>
      <xdr:rowOff>128400</xdr:rowOff>
    </xdr:from>
    <xdr:to>
      <xdr:col>7</xdr:col>
      <xdr:colOff>580447</xdr:colOff>
      <xdr:row>28</xdr:row>
      <xdr:rowOff>142081</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EA77A851-244D-8214-5F35-12724F23345D}"/>
                </a:ext>
              </a:extLst>
            </xdr:cNvPr>
            <xdr:cNvGraphicFramePr>
              <a:graphicFrameLocks/>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40450" y="4996733"/>
              <a:ext cx="21626822" cy="22682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xdr:colOff>
      <xdr:row>0</xdr:row>
      <xdr:rowOff>142362</xdr:rowOff>
    </xdr:from>
    <xdr:to>
      <xdr:col>22</xdr:col>
      <xdr:colOff>111395</xdr:colOff>
      <xdr:row>9</xdr:row>
      <xdr:rowOff>90768</xdr:rowOff>
    </xdr:to>
    <xdr:sp macro="" textlink="">
      <xdr:nvSpPr>
        <xdr:cNvPr id="11" name="Rectangle 10">
          <a:extLst>
            <a:ext uri="{FF2B5EF4-FFF2-40B4-BE49-F238E27FC236}">
              <a16:creationId xmlns:a16="http://schemas.microsoft.com/office/drawing/2014/main" id="{56B95C84-00F3-CB80-C818-754B5C80A067}"/>
            </a:ext>
          </a:extLst>
        </xdr:cNvPr>
        <xdr:cNvSpPr/>
      </xdr:nvSpPr>
      <xdr:spPr>
        <a:xfrm>
          <a:off x="603251" y="142362"/>
          <a:ext cx="30178644" cy="1853406"/>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800" b="1">
              <a:solidFill>
                <a:schemeClr val="tx1"/>
              </a:solidFill>
            </a:rPr>
            <a:t>RavenStack</a:t>
          </a:r>
          <a:r>
            <a:rPr lang="en-US" sz="8800" b="1" baseline="0">
              <a:solidFill>
                <a:schemeClr val="tx1"/>
              </a:solidFill>
            </a:rPr>
            <a:t> Saas - Churn &amp; Revenue Analytics</a:t>
          </a:r>
          <a:endParaRPr lang="en-US" sz="8800" b="1">
            <a:solidFill>
              <a:schemeClr val="tx1"/>
            </a:solidFill>
          </a:endParaRPr>
        </a:p>
      </xdr:txBody>
    </xdr:sp>
    <xdr:clientData/>
  </xdr:twoCellAnchor>
  <xdr:twoCellAnchor>
    <xdr:from>
      <xdr:col>5</xdr:col>
      <xdr:colOff>1762125</xdr:colOff>
      <xdr:row>166</xdr:row>
      <xdr:rowOff>142875</xdr:rowOff>
    </xdr:from>
    <xdr:to>
      <xdr:col>21</xdr:col>
      <xdr:colOff>614254</xdr:colOff>
      <xdr:row>209</xdr:row>
      <xdr:rowOff>58160</xdr:rowOff>
    </xdr:to>
    <xdr:graphicFrame macro="">
      <xdr:nvGraphicFramePr>
        <xdr:cNvPr id="12" name="Chart 11">
          <a:extLst>
            <a:ext uri="{FF2B5EF4-FFF2-40B4-BE49-F238E27FC236}">
              <a16:creationId xmlns:a16="http://schemas.microsoft.com/office/drawing/2014/main" id="{46C91C6C-0ED5-4F6D-B512-FCEE9CE19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72685187" backgroundQuery="1" createdVersion="8" refreshedVersion="8" minRefreshableVersion="3" recordCount="0" supportSubquery="1" supportAdvancedDrill="1" xr:uid="{9FABDF6B-EF35-4109-BD4A-26906B9EAA3B}">
  <cacheSource type="external" connectionId="7"/>
  <cacheFields count="3">
    <cacheField name="[ravenstack_accounts].[plan_tier].[plan_tier]" caption="plan_tier" numFmtId="0" hierarchy="14" level="1">
      <sharedItems count="3">
        <s v="Basic"/>
        <s v="Enterprise"/>
        <s v="Pro"/>
      </sharedItems>
    </cacheField>
    <cacheField name="[Measures].[Total MRR]" caption="Total MRR" numFmtId="0" hierarchy="69" level="32767"/>
    <cacheField name="Unsupported0" numFmtId="0" hierarchy="91" level="32767">
      <extLst>
        <ext xmlns:x14="http://schemas.microsoft.com/office/spreadsheetml/2009/9/main" uri="{63CAB8AC-B538-458d-9737-405883B0398D}">
          <x14:cacheField ignore="1"/>
        </ext>
      </extLst>
    </cacheField>
  </cacheFields>
  <cacheHierarchies count="9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fieldsUsage count="2">
        <fieldUsage x="-1"/>
        <fieldUsage x="0"/>
      </fieldsUsage>
    </cacheHierarchy>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oneField="1">
      <fieldsUsage count="1">
        <fieldUsage x="1"/>
      </fieldsUsage>
    </cacheHierarchy>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73842595" backgroundQuery="1" createdVersion="8" refreshedVersion="8" minRefreshableVersion="3" recordCount="0" supportSubquery="1" supportAdvancedDrill="1" xr:uid="{CCA5AF2F-5581-4820-948A-BD5D6418B5DD}">
  <cacheSource type="external" connectionId="7"/>
  <cacheFields count="3">
    <cacheField name="[ravenstack_accounts].[industry].[industry]" caption="industry" numFmtId="0" hierarchy="10" level="1">
      <sharedItems count="5">
        <s v="Cybersecurity"/>
        <s v="DevTools"/>
        <s v="EdTech"/>
        <s v="FinTech"/>
        <s v="HealthTech"/>
      </sharedItems>
    </cacheField>
    <cacheField name="[Measures].[Total MRR]" caption="Total MRR" numFmtId="0" hierarchy="69" level="32767"/>
    <cacheField name="Unsupported0" numFmtId="0" hierarchy="91" level="32767">
      <extLst>
        <ext xmlns:x14="http://schemas.microsoft.com/office/spreadsheetml/2009/9/main" uri="{63CAB8AC-B538-458d-9737-405883B0398D}">
          <x14:cacheField ignore="1"/>
        </ext>
      </extLst>
    </cacheField>
  </cacheFields>
  <cacheHierarchies count="9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2" memberValueDatatype="130" unbalanced="0">
      <fieldsUsage count="2">
        <fieldUsage x="-1"/>
        <fieldUsage x="0"/>
      </fieldsUsage>
    </cacheHierarchy>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oneField="1">
      <fieldsUsage count="1">
        <fieldUsage x="1"/>
      </fieldsUsage>
    </cacheHierarchy>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74999997" backgroundQuery="1" createdVersion="8" refreshedVersion="8" minRefreshableVersion="3" recordCount="0" supportSubquery="1" supportAdvancedDrill="1" xr:uid="{913B4B76-6291-4643-92B8-6C603A17AC5B}">
  <cacheSource type="external" connectionId="7"/>
  <cacheFields count="2">
    <cacheField name="[Calendar].[MMM-YYYY].[MMM-YYYY]" caption="MMM-YYYY" numFmtId="0" hierarchy="5" level="1">
      <sharedItems count="24">
        <s v="Jan-2024"/>
        <s v="Jan-2023"/>
        <s v="Feb-2023"/>
        <s v="Feb-2024"/>
        <s v="Mar-2023"/>
        <s v="Mar-2024"/>
        <s v="Apr-2023"/>
        <s v="Apr-2024"/>
        <s v="May-2024"/>
        <s v="May-2023"/>
        <s v="Jun-2023"/>
        <s v="Jun-2024"/>
        <s v="Jul-2024"/>
        <s v="Jul-2023"/>
        <s v="Aug-2023"/>
        <s v="Aug-2024"/>
        <s v="Sep-2023"/>
        <s v="Sep-2024"/>
        <s v="Oct-2023"/>
        <s v="Oct-2024"/>
        <s v="Nov-2023"/>
        <s v="Nov-2024"/>
        <s v="Dec-2023"/>
        <s v="Dec-2024"/>
      </sharedItems>
    </cacheField>
    <cacheField name="[Measures].[Total MRR]" caption="Total MRR" numFmtId="0" hierarchy="69"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0"/>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oneField="1">
      <fieldsUsage count="1">
        <fieldUsage x="1"/>
      </fieldsUsage>
    </cacheHierarchy>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76157405" backgroundQuery="1" createdVersion="8" refreshedVersion="8" minRefreshableVersion="3" recordCount="0" supportSubquery="1" supportAdvancedDrill="1" xr:uid="{AFC3A5D9-1FC0-4EC7-9096-4E1A13C520AB}">
  <cacheSource type="external" connectionId="7"/>
  <cacheFields count="3">
    <cacheField name="[ravenstack_accounts].[country].[country]" caption="country" numFmtId="0" hierarchy="11" level="1">
      <sharedItems count="7">
        <s v="AU"/>
        <s v="CA"/>
        <s v="DE"/>
        <s v="FR"/>
        <s v="IN"/>
        <s v="UK"/>
        <s v="US"/>
      </sharedItems>
    </cacheField>
    <cacheField name="[Measures].[Total MRR]" caption="Total MRR" numFmtId="0" hierarchy="69" level="32767"/>
    <cacheField name="Unsupported0" numFmtId="0" hierarchy="91" level="32767">
      <extLst>
        <ext xmlns:x14="http://schemas.microsoft.com/office/spreadsheetml/2009/9/main" uri="{63CAB8AC-B538-458d-9737-405883B0398D}">
          <x14:cacheField ignore="1"/>
        </ext>
      </extLst>
    </cacheField>
  </cacheFields>
  <cacheHierarchies count="9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2" memberValueDatatype="130" unbalanced="0">
      <fieldsUsage count="2">
        <fieldUsage x="-1"/>
        <fieldUsage x="0"/>
      </fieldsUsage>
    </cacheHierarchy>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oneField="1">
      <fieldsUsage count="1">
        <fieldUsage x="1"/>
      </fieldsUsage>
    </cacheHierarchy>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77314813" backgroundQuery="1" createdVersion="8" refreshedVersion="8" minRefreshableVersion="3" recordCount="0" supportSubquery="1" supportAdvancedDrill="1" xr:uid="{E92ED303-5EED-4A12-AA4E-DB58670CBA45}">
  <cacheSource type="external" connectionId="7"/>
  <cacheFields count="3">
    <cacheField name="[ravenstack_accounts].[plan_tier].[plan_tier]" caption="plan_tier" numFmtId="0" hierarchy="14" level="1">
      <sharedItems count="3">
        <s v="Basic"/>
        <s v="Enterprise"/>
        <s v="Pro"/>
      </sharedItems>
    </cacheField>
    <cacheField name="[Measures].[Revenue Churned]" caption="Revenue Churned" numFmtId="0" hierarchy="73" level="32767"/>
    <cacheField name="[Measures].[Revenue Churn Rate]" caption="Revenue Churn Rate" numFmtId="0" hierarchy="74"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fieldsUsage count="2">
        <fieldUsage x="-1"/>
        <fieldUsage x="0"/>
      </fieldsUsage>
    </cacheHierarchy>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oneField="1">
      <fieldsUsage count="1">
        <fieldUsage x="1"/>
      </fieldsUsage>
    </cacheHierarchy>
    <cacheHierarchy uniqueName="[Measures].[Revenue Churn Rate]" caption="Revenue Churn Rate" measure="1" displayFolder="" measureGroup="ravenstack_accounts" count="0" oneField="1">
      <fieldsUsage count="1">
        <fieldUsage x="2"/>
      </fieldsUsage>
    </cacheHierarchy>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78356483" backgroundQuery="1" createdVersion="8" refreshedVersion="8" minRefreshableVersion="3" recordCount="0" supportSubquery="1" supportAdvancedDrill="1" xr:uid="{6C5B592E-7CE6-4386-B233-18A9C6065759}">
  <cacheSource type="external" connectionId="7"/>
  <cacheFields count="3">
    <cacheField name="[ravenstack_accounts].[industry].[industry]" caption="industry" numFmtId="0" hierarchy="10" level="1">
      <sharedItems count="5">
        <s v="Cybersecurity"/>
        <s v="DevTools"/>
        <s v="EdTech"/>
        <s v="FinTech"/>
        <s v="HealthTech"/>
      </sharedItems>
    </cacheField>
    <cacheField name="[Measures].[Revenue Churned]" caption="Revenue Churned" numFmtId="0" hierarchy="73" level="32767"/>
    <cacheField name="[Measures].[Revenue Churn Rate]" caption="Revenue Churn Rate" numFmtId="0" hierarchy="74"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2" memberValueDatatype="130" unbalanced="0">
      <fieldsUsage count="2">
        <fieldUsage x="-1"/>
        <fieldUsage x="0"/>
      </fieldsUsage>
    </cacheHierarchy>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oneField="1">
      <fieldsUsage count="1">
        <fieldUsage x="1"/>
      </fieldsUsage>
    </cacheHierarchy>
    <cacheHierarchy uniqueName="[Measures].[Revenue Churn Rate]" caption="Revenue Churn Rate" measure="1" displayFolder="" measureGroup="ravenstack_accounts" count="0" oneField="1">
      <fieldsUsage count="1">
        <fieldUsage x="2"/>
      </fieldsUsage>
    </cacheHierarchy>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79398146" backgroundQuery="1" createdVersion="8" refreshedVersion="8" minRefreshableVersion="3" recordCount="0" supportSubquery="1" supportAdvancedDrill="1" xr:uid="{A23CBE93-5FFD-43D4-8CE0-01FF3795932F}">
  <cacheSource type="external" connectionId="7"/>
  <cacheFields count="3">
    <cacheField name="[ravenstack_accounts].[country].[country]" caption="country" numFmtId="0" hierarchy="11" level="1">
      <sharedItems count="7">
        <s v="AU"/>
        <s v="CA"/>
        <s v="DE"/>
        <s v="FR"/>
        <s v="IN"/>
        <s v="UK"/>
        <s v="US"/>
      </sharedItems>
    </cacheField>
    <cacheField name="[Measures].[Revenue Churned]" caption="Revenue Churned" numFmtId="0" hierarchy="73" level="32767"/>
    <cacheField name="[Measures].[Revenue Churn Rate]" caption="Revenue Churn Rate" numFmtId="0" hierarchy="74"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2" memberValueDatatype="130" unbalanced="0">
      <fieldsUsage count="2">
        <fieldUsage x="-1"/>
        <fieldUsage x="0"/>
      </fieldsUsage>
    </cacheHierarchy>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oneField="1">
      <fieldsUsage count="1">
        <fieldUsage x="1"/>
      </fieldsUsage>
    </cacheHierarchy>
    <cacheHierarchy uniqueName="[Measures].[Revenue Churn Rate]" caption="Revenue Churn Rate" measure="1" displayFolder="" measureGroup="ravenstack_accounts" count="0" oneField="1">
      <fieldsUsage count="1">
        <fieldUsage x="2"/>
      </fieldsUsage>
    </cacheHierarchy>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80555554" backgroundQuery="1" createdVersion="8" refreshedVersion="8" minRefreshableVersion="3" recordCount="0" supportSubquery="1" supportAdvancedDrill="1" xr:uid="{B9C82442-4387-4B33-80CE-E9DD2C87C1FE}">
  <cacheSource type="external" connectionId="7"/>
  <cacheFields count="4">
    <cacheField name="[ravenstack_accounts].[plan_tier].[plan_tier]" caption="plan_tier" numFmtId="0" hierarchy="14" level="1">
      <sharedItems count="3">
        <s v="Basic"/>
        <s v="Enterprise"/>
        <s v="Pro"/>
      </sharedItems>
    </cacheField>
    <cacheField name="[Measures].[Churned Accounts]" caption="Churned Accounts" numFmtId="0" hierarchy="67" level="32767"/>
    <cacheField name="[Measures].[Total Accounts]" caption="Total Accounts" numFmtId="0" hierarchy="65" level="32767"/>
    <cacheField name="[Measures].[Churn Rate]" caption="Churn Rate" numFmtId="0" hierarchy="72"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fieldsUsage count="2">
        <fieldUsage x="-1"/>
        <fieldUsage x="0"/>
      </fieldsUsage>
    </cacheHierarchy>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oneField="1">
      <fieldsUsage count="1">
        <fieldUsage x="2"/>
      </fieldsUsage>
    </cacheHierarchy>
    <cacheHierarchy uniqueName="[Measures].[Active Accounts]" caption="Active Accounts" measure="1" displayFolder="" measureGroup="ravenstack_accounts" count="0"/>
    <cacheHierarchy uniqueName="[Measures].[Churned Accounts]" caption="Churned Accounts" measure="1" displayFolder="" measureGroup="ravenstack_accounts" count="0" oneField="1">
      <fieldsUsage count="1">
        <fieldUsage x="1"/>
      </fieldsUsage>
    </cacheHierarchy>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oneField="1">
      <fieldsUsage count="1">
        <fieldUsage x="3"/>
      </fieldsUsage>
    </cacheHierarchy>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81597224" backgroundQuery="1" createdVersion="8" refreshedVersion="8" minRefreshableVersion="3" recordCount="0" supportSubquery="1" supportAdvancedDrill="1" xr:uid="{617F286F-9C50-4217-9DF8-65567315B465}">
  <cacheSource type="external" connectionId="7"/>
  <cacheFields count="4">
    <cacheField name="[ravenstack_accounts].[industry].[industry]" caption="industry" numFmtId="0" hierarchy="10" level="1">
      <sharedItems count="5">
        <s v="Cybersecurity"/>
        <s v="DevTools"/>
        <s v="EdTech"/>
        <s v="FinTech"/>
        <s v="HealthTech"/>
      </sharedItems>
    </cacheField>
    <cacheField name="[Measures].[Churned Accounts]" caption="Churned Accounts" numFmtId="0" hierarchy="67" level="32767"/>
    <cacheField name="[Measures].[Total Accounts]" caption="Total Accounts" numFmtId="0" hierarchy="65" level="32767"/>
    <cacheField name="[Measures].[Churn Rate]" caption="Churn Rate" numFmtId="0" hierarchy="72"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2" memberValueDatatype="130" unbalanced="0">
      <fieldsUsage count="2">
        <fieldUsage x="-1"/>
        <fieldUsage x="0"/>
      </fieldsUsage>
    </cacheHierarchy>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oneField="1">
      <fieldsUsage count="1">
        <fieldUsage x="2"/>
      </fieldsUsage>
    </cacheHierarchy>
    <cacheHierarchy uniqueName="[Measures].[Active Accounts]" caption="Active Accounts" measure="1" displayFolder="" measureGroup="ravenstack_accounts" count="0"/>
    <cacheHierarchy uniqueName="[Measures].[Churned Accounts]" caption="Churned Accounts" measure="1" displayFolder="" measureGroup="ravenstack_accounts" count="0" oneField="1">
      <fieldsUsage count="1">
        <fieldUsage x="1"/>
      </fieldsUsage>
    </cacheHierarchy>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oneField="1">
      <fieldsUsage count="1">
        <fieldUsage x="3"/>
      </fieldsUsage>
    </cacheHierarchy>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82986109" backgroundQuery="1" createdVersion="8" refreshedVersion="8" minRefreshableVersion="3" recordCount="0" supportSubquery="1" supportAdvancedDrill="1" xr:uid="{A21AF8E2-A944-42AC-830B-C13C62E67008}">
  <cacheSource type="external" connectionId="7"/>
  <cacheFields count="4">
    <cacheField name="[ravenstack_accounts].[country].[country]" caption="country" numFmtId="0" hierarchy="11" level="1">
      <sharedItems count="7">
        <s v="AU"/>
        <s v="CA"/>
        <s v="DE"/>
        <s v="FR"/>
        <s v="IN"/>
        <s v="UK"/>
        <s v="US"/>
      </sharedItems>
    </cacheField>
    <cacheField name="[Measures].[Churned Accounts]" caption="Churned Accounts" numFmtId="0" hierarchy="67" level="32767"/>
    <cacheField name="[Measures].[Total Accounts]" caption="Total Accounts" numFmtId="0" hierarchy="65" level="32767"/>
    <cacheField name="[Measures].[Churn Rate]" caption="Churn Rate" numFmtId="0" hierarchy="72"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2" memberValueDatatype="130" unbalanced="0">
      <fieldsUsage count="2">
        <fieldUsage x="-1"/>
        <fieldUsage x="0"/>
      </fieldsUsage>
    </cacheHierarchy>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oneField="1">
      <fieldsUsage count="1">
        <fieldUsage x="2"/>
      </fieldsUsage>
    </cacheHierarchy>
    <cacheHierarchy uniqueName="[Measures].[Active Accounts]" caption="Active Accounts" measure="1" displayFolder="" measureGroup="ravenstack_accounts" count="0"/>
    <cacheHierarchy uniqueName="[Measures].[Churned Accounts]" caption="Churned Accounts" measure="1" displayFolder="" measureGroup="ravenstack_accounts" count="0" oneField="1">
      <fieldsUsage count="1">
        <fieldUsage x="1"/>
      </fieldsUsage>
    </cacheHierarchy>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oneField="1">
      <fieldsUsage count="1">
        <fieldUsage x="3"/>
      </fieldsUsage>
    </cacheHierarchy>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84259256" backgroundQuery="1" createdVersion="8" refreshedVersion="8" minRefreshableVersion="3" recordCount="0" supportSubquery="1" supportAdvancedDrill="1" xr:uid="{EB94CBB2-31A4-460D-A4C0-599B357E28F5}">
  <cacheSource type="external" connectionId="7"/>
  <cacheFields count="2">
    <cacheField name="[ravenstack_churn_events].[reason_code].[reason_code]" caption="reason_code" numFmtId="0" hierarchy="23" level="1">
      <sharedItems count="6">
        <s v="budget"/>
        <s v="competitor"/>
        <s v="features"/>
        <s v="pricing"/>
        <s v="support"/>
        <s v="unknown"/>
      </sharedItems>
    </cacheField>
    <cacheField name="[Measures].[Count of churn_event_id]" caption="Count of churn_event_id" numFmtId="0" hierarchy="90"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2" memberValueDatatype="130" unbalanced="0">
      <fieldsUsage count="2">
        <fieldUsage x="-1"/>
        <fieldUsage x="0"/>
      </fieldsUsage>
    </cacheHierarchy>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85532411" backgroundQuery="1" createdVersion="8" refreshedVersion="8" minRefreshableVersion="3" recordCount="0" supportSubquery="1" supportAdvancedDrill="1" xr:uid="{9632FCEA-9E3B-472E-9190-A92BEDB0E6DD}">
  <cacheSource type="external" connectionId="7"/>
  <cacheFields count="3">
    <cacheField name="[Measures].[Count of churn_event_id]" caption="Count of churn_event_id" numFmtId="0" hierarchy="90" level="32767"/>
    <cacheField name="[ravenstack_churn_events].[reason_code].[reason_code]" caption="reason_code" numFmtId="0" hierarchy="23" level="1">
      <sharedItems count="6">
        <s v="budget"/>
        <s v="competitor"/>
        <s v="features"/>
        <s v="pricing"/>
        <s v="support"/>
        <s v="unknown"/>
      </sharedItems>
    </cacheField>
    <cacheField name="[ravenstack_accounts].[plan_tier].[plan_tier]" caption="plan_tier" numFmtId="0" hierarchy="14" level="1">
      <sharedItems count="3">
        <s v="Basic"/>
        <s v="Enterprise"/>
        <s v="Pro"/>
      </sharedItems>
    </cacheField>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fieldsUsage count="2">
        <fieldUsage x="-1"/>
        <fieldUsage x="2"/>
      </fieldsUsage>
    </cacheHierarchy>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2" memberValueDatatype="130" unbalanced="0">
      <fieldsUsage count="2">
        <fieldUsage x="-1"/>
        <fieldUsage x="1"/>
      </fieldsUsage>
    </cacheHierarchy>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886805558" backgroundQuery="1" createdVersion="8" refreshedVersion="8" minRefreshableVersion="3" recordCount="0" supportSubquery="1" supportAdvancedDrill="1" xr:uid="{2E532D45-4C22-46FB-A492-567E509C2C17}">
  <cacheSource type="external" connectionId="7"/>
  <cacheFields count="5">
    <cacheField name="[ravenstack_accounts].[churn_flag].[churn_flag]" caption="churn_flag" numFmtId="0" hierarchy="17" level="1">
      <sharedItems count="2">
        <b v="0"/>
        <b v="1"/>
      </sharedItems>
    </cacheField>
    <cacheField name="[Measures].[Avg Resolution Hours]" caption="Avg Resolution Hours" numFmtId="0" hierarchy="76" level="32767"/>
    <cacheField name="[Measures].[Avg Satisfaction Score]" caption="Avg Satisfaction Score" numFmtId="0" hierarchy="77" level="32767"/>
    <cacheField name="[Measures].[Escalation Rate]" caption="Escalation Rate" numFmtId="0" hierarchy="78" level="32767"/>
    <cacheField name="[Measures].[Avg First Response  Mins]" caption="Avg First Response  Mins" numFmtId="0" hierarchy="79"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2" memberValueDatatype="11" unbalanced="0">
      <fieldsUsage count="2">
        <fieldUsage x="-1"/>
        <fieldUsage x="0"/>
      </fieldsUsage>
    </cacheHierarchy>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oneField="1">
      <fieldsUsage count="1">
        <fieldUsage x="1"/>
      </fieldsUsage>
    </cacheHierarchy>
    <cacheHierarchy uniqueName="[Measures].[Avg Satisfaction Score]" caption="Avg Satisfaction Score" measure="1" displayFolder="" measureGroup="ravenstack_accounts" count="0" oneField="1">
      <fieldsUsage count="1">
        <fieldUsage x="2"/>
      </fieldsUsage>
    </cacheHierarchy>
    <cacheHierarchy uniqueName="[Measures].[Escalation Rate]" caption="Escalation Rate" measure="1" displayFolder="" measureGroup="ravenstack_accounts" count="0" oneField="1">
      <fieldsUsage count="1">
        <fieldUsage x="3"/>
      </fieldsUsage>
    </cacheHierarchy>
    <cacheHierarchy uniqueName="[Measures].[Avg First Response  Mins]" caption="Avg First Response  Mins" measure="1" displayFolder="" measureGroup="ravenstack_accounts" count="0" oneField="1">
      <fieldsUsage count="1">
        <fieldUsage x="4"/>
      </fieldsUsage>
    </cacheHierarchy>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912037036" backgroundQuery="1" createdVersion="8" refreshedVersion="8" minRefreshableVersion="3" recordCount="0" supportSubquery="1" supportAdvancedDrill="1" xr:uid="{F2351ABB-019F-4990-8D2A-1FB4D20221C9}">
  <cacheSource type="external" connectionId="7"/>
  <cacheFields count="4">
    <cacheField name="[ravenstack_accounts].[churn_flag].[churn_flag]" caption="churn_flag" numFmtId="0" hierarchy="17" level="1">
      <sharedItems count="2">
        <b v="0"/>
        <b v="1"/>
      </sharedItems>
    </cacheField>
    <cacheField name="[Measures].[Avg Features Used per Acc]" caption="Avg Features Used per Acc" numFmtId="0" hierarchy="82" level="32767"/>
    <cacheField name="[Measures].[Avg Error Rate]" caption="Avg Error Rate" numFmtId="0" hierarchy="80" level="32767"/>
    <cacheField name="[Measures].[Total Usage Sessions]" caption="Total Usage Sessions" numFmtId="0" hierarchy="81"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2" memberValueDatatype="11" unbalanced="0">
      <fieldsUsage count="2">
        <fieldUsage x="-1"/>
        <fieldUsage x="0"/>
      </fieldsUsage>
    </cacheHierarchy>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oneField="1">
      <fieldsUsage count="1">
        <fieldUsage x="2"/>
      </fieldsUsage>
    </cacheHierarchy>
    <cacheHierarchy uniqueName="[Measures].[Total Usage Sessions]" caption="Total Usage Sessions" measure="1" displayFolder="" measureGroup="ravenstack_accounts" count="0" oneField="1">
      <fieldsUsage count="1">
        <fieldUsage x="3"/>
      </fieldsUsage>
    </cacheHierarchy>
    <cacheHierarchy uniqueName="[Measures].[Avg Features Used per Acc]" caption="Avg Features Used per Acc" measure="1" displayFolder="" measureGroup="ravenstack_accounts" count="0" oneField="1">
      <fieldsUsage count="1">
        <fieldUsage x="1"/>
      </fieldsUsage>
    </cacheHierarchy>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915740739" backgroundQuery="1" createdVersion="8" refreshedVersion="8" minRefreshableVersion="3" recordCount="0" supportSubquery="1" supportAdvancedDrill="1" xr:uid="{43847990-FF74-4D43-BC9C-6087BC9AA702}">
  <cacheSource type="external" connectionId="7"/>
  <cacheFields count="4">
    <cacheField name="[ravenstack_accounts].[plan_tier].[plan_tier]" caption="plan_tier" numFmtId="0" hierarchy="14" level="1">
      <sharedItems count="3">
        <s v="Basic"/>
        <s v="Enterprise"/>
        <s v="Pro"/>
      </sharedItems>
    </cacheField>
    <cacheField name="[Measures].[Avg Features Used per Acc]" caption="Avg Features Used per Acc" numFmtId="0" hierarchy="82" level="32767"/>
    <cacheField name="[Measures].[Avg Error Rate]" caption="Avg Error Rate" numFmtId="0" hierarchy="80" level="32767"/>
    <cacheField name="[Measures].[Total Usage Sessions]" caption="Total Usage Sessions" numFmtId="0" hierarchy="81"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fieldsUsage count="2">
        <fieldUsage x="-1"/>
        <fieldUsage x="0"/>
      </fieldsUsage>
    </cacheHierarchy>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oneField="1">
      <fieldsUsage count="1">
        <fieldUsage x="2"/>
      </fieldsUsage>
    </cacheHierarchy>
    <cacheHierarchy uniqueName="[Measures].[Total Usage Sessions]" caption="Total Usage Sessions" measure="1" displayFolder="" measureGroup="ravenstack_accounts" count="0" oneField="1">
      <fieldsUsage count="1">
        <fieldUsage x="3"/>
      </fieldsUsage>
    </cacheHierarchy>
    <cacheHierarchy uniqueName="[Measures].[Avg Features Used per Acc]" caption="Avg Features Used per Acc" measure="1" displayFolder="" measureGroup="ravenstack_accounts" count="0" oneField="1">
      <fieldsUsage count="1">
        <fieldUsage x="1"/>
      </fieldsUsage>
    </cacheHierarchy>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919675926" backgroundQuery="1" createdVersion="8" refreshedVersion="8" minRefreshableVersion="3" recordCount="0" supportSubquery="1" supportAdvancedDrill="1" xr:uid="{828C3C79-37AC-4F18-BFEA-A10FFD119709}">
  <cacheSource type="external" connectionId="7"/>
  <cacheFields count="4">
    <cacheField name="[ravenstack_accounts].[industry].[industry]" caption="industry" numFmtId="0" hierarchy="10" level="1">
      <sharedItems count="5">
        <s v="Cybersecurity"/>
        <s v="DevTools"/>
        <s v="EdTech"/>
        <s v="FinTech"/>
        <s v="HealthTech"/>
      </sharedItems>
    </cacheField>
    <cacheField name="[Measures].[Avg Features Used per Acc]" caption="Avg Features Used per Acc" numFmtId="0" hierarchy="82" level="32767"/>
    <cacheField name="[Measures].[Avg Error Rate]" caption="Avg Error Rate" numFmtId="0" hierarchy="80" level="32767"/>
    <cacheField name="[Measures].[Total Usage Sessions]" caption="Total Usage Sessions" numFmtId="0" hierarchy="81" level="32767"/>
  </cacheFields>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2" memberValueDatatype="130" unbalanced="0">
      <fieldsUsage count="2">
        <fieldUsage x="-1"/>
        <fieldUsage x="0"/>
      </fieldsUsage>
    </cacheHierarchy>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oneField="1">
      <fieldsUsage count="1">
        <fieldUsage x="2"/>
      </fieldsUsage>
    </cacheHierarchy>
    <cacheHierarchy uniqueName="[Measures].[Total Usage Sessions]" caption="Total Usage Sessions" measure="1" displayFolder="" measureGroup="ravenstack_accounts" count="0" oneField="1">
      <fieldsUsage count="1">
        <fieldUsage x="3"/>
      </fieldsUsage>
    </cacheHierarchy>
    <cacheHierarchy uniqueName="[Measures].[Avg Features Used per Acc]" caption="Avg Features Used per Acc" measure="1" displayFolder="" measureGroup="ravenstack_accounts" count="0" oneField="1">
      <fieldsUsage count="1">
        <fieldUsage x="1"/>
      </fieldsUsage>
    </cacheHierarchy>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920833334" backgroundQuery="1" createdVersion="3" refreshedVersion="8" minRefreshableVersion="3" recordCount="0" supportSubquery="1" supportAdvancedDrill="1" xr:uid="{4CF950B8-5431-4619-B903-3D9B0A81F93F}">
  <cacheSource type="external" connectionId="7">
    <extLst>
      <ext xmlns:x14="http://schemas.microsoft.com/office/spreadsheetml/2009/9/main" uri="{F057638F-6D5F-4e77-A914-E7F072B9BCA8}">
        <x14:sourceConnection name="ThisWorkbookDataModel"/>
      </ext>
    </extLst>
  </cacheSource>
  <cacheFields count="0"/>
  <cacheHierarchies count="9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2" memberValueDatatype="130" unbalanced="0"/>
    <cacheHierarchy uniqueName="[ravenstack_accounts].[country]" caption="country" attribute="1" defaultMemberUniqueName="[ravenstack_accounts].[country].[All]" allUniqueName="[ravenstack_accounts].[country].[All]" dimensionUniqueName="[ravenstack_accounts]" displayFolder="" count="2"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203569353"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9.550158796294" backgroundQuery="1" createdVersion="8" refreshedVersion="8" minRefreshableVersion="3" recordCount="0" supportSubquery="1" supportAdvancedDrill="1" xr:uid="{3CA0FE01-5471-4999-963D-6EDB77ADEA86}">
  <cacheSource type="external" connectionId="7">
    <extLst>
      <ext xmlns:x14="http://schemas.microsoft.com/office/spreadsheetml/2009/9/main" uri="{F057638F-6D5F-4e77-A914-E7F072B9BCA8}">
        <x14:sourceConnection name="ThisWorkbookDataModel"/>
      </ext>
    </extLst>
  </cacheSource>
  <cacheFields count="3">
    <cacheField name="[ravenstack_accounts].[industry].[industry]" caption="industry" numFmtId="0" hierarchy="10" level="1">
      <sharedItems count="5">
        <s v="Cybersecurity"/>
        <s v="DevTools"/>
        <s v="EdTech"/>
        <s v="FinTech"/>
        <s v="HealthTech"/>
      </sharedItems>
    </cacheField>
    <cacheField name="[Measures].[Churn Rate]" caption="Churn Rate" numFmtId="0" hierarchy="72" level="32767"/>
    <cacheField name="[ravenstack_accounts].[plan_tier].[plan_tier]" caption="plan_tier" numFmtId="0" hierarchy="14" level="1">
      <sharedItems containsSemiMixedTypes="0" containsNonDate="0" containsString="0"/>
    </cacheField>
  </cacheFields>
  <cacheHierarchies count="9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2" memberValueDatatype="130" unbalanced="0">
      <fieldsUsage count="2">
        <fieldUsage x="-1"/>
        <fieldUsage x="0"/>
      </fieldsUsage>
    </cacheHierarchy>
    <cacheHierarchy uniqueName="[ravenstack_accounts].[country]" caption="country" attribute="1" defaultMemberUniqueName="[ravenstack_accounts].[country].[All]" allUniqueName="[ravenstack_accounts].[country].[All]" dimensionUniqueName="[ravenstack_accounts]" displayFolder="" count="2"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fieldsUsage count="2">
        <fieldUsage x="-1"/>
        <fieldUsage x="2"/>
      </fieldsUsage>
    </cacheHierarchy>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oneField="1">
      <fieldsUsage count="1">
        <fieldUsage x="1"/>
      </fieldsUsage>
    </cacheHierarchy>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pivotCacheId="5422461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9.550159375001" backgroundQuery="1" createdVersion="8" refreshedVersion="8" minRefreshableVersion="3" recordCount="0" supportSubquery="1" supportAdvancedDrill="1" xr:uid="{6131A030-D28B-45C0-BE9A-5FEAFE00964C}">
  <cacheSource type="external" connectionId="7">
    <extLst>
      <ext xmlns:x14="http://schemas.microsoft.com/office/spreadsheetml/2009/9/main" uri="{F057638F-6D5F-4e77-A914-E7F072B9BCA8}">
        <x14:sourceConnection name="ThisWorkbookDataModel"/>
      </ext>
    </extLst>
  </cacheSource>
  <cacheFields count="3">
    <cacheField name="[Measures].[Total MRR]" caption="Total MRR" numFmtId="0" hierarchy="69" level="32767"/>
    <cacheField name="[ravenstack_accounts].[cohort].[cohort]" caption="cohort" numFmtId="0" hierarchy="18" level="1">
      <sharedItems count="24">
        <s v="2023-01"/>
        <s v="2023-02"/>
        <s v="2023-03"/>
        <s v="2023-04"/>
        <s v="2023-05"/>
        <s v="2023-06"/>
        <s v="2023-07"/>
        <s v="2023-08"/>
        <s v="2023-09"/>
        <s v="2023-10"/>
        <s v="2023-11"/>
        <s v="2023-12"/>
        <s v="2024-01"/>
        <s v="2024-02"/>
        <s v="2024-03"/>
        <s v="2024-04"/>
        <s v="2024-05"/>
        <s v="2024-06"/>
        <s v="2024-07"/>
        <s v="2024-08"/>
        <s v="2024-09"/>
        <s v="2024-10"/>
        <s v="2024-11"/>
        <s v="2024-12"/>
      </sharedItems>
    </cacheField>
    <cacheField name="[ravenstack_accounts].[plan_tier].[plan_tier]" caption="plan_tier" numFmtId="0" hierarchy="14" level="1">
      <sharedItems containsSemiMixedTypes="0" containsNonDate="0" containsString="0"/>
    </cacheField>
  </cacheFields>
  <cacheHierarchies count="9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2" memberValueDatatype="130" unbalanced="0"/>
    <cacheHierarchy uniqueName="[ravenstack_accounts].[country]" caption="country" attribute="1" defaultMemberUniqueName="[ravenstack_accounts].[country].[All]" allUniqueName="[ravenstack_accounts].[country].[All]" dimensionUniqueName="[ravenstack_accounts]" displayFolder="" count="2"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fieldsUsage count="2">
        <fieldUsage x="-1"/>
        <fieldUsage x="2"/>
      </fieldsUsage>
    </cacheHierarchy>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2" memberValueDatatype="130" unbalanced="0">
      <fieldsUsage count="2">
        <fieldUsage x="-1"/>
        <fieldUsage x="1"/>
      </fieldsUsage>
    </cacheHierarchy>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oneField="1">
      <fieldsUsage count="1">
        <fieldUsage x="0"/>
      </fieldsUsage>
    </cacheHierarchy>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pivotCacheId="9846694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9.550159837963" backgroundQuery="1" createdVersion="8" refreshedVersion="8" minRefreshableVersion="3" recordCount="0" supportSubquery="1" supportAdvancedDrill="1" xr:uid="{5BB8D695-B1D5-4986-B8F2-0A7EA2DB2239}">
  <cacheSource type="external" connectionId="7">
    <extLst>
      <ext xmlns:x14="http://schemas.microsoft.com/office/spreadsheetml/2009/9/main" uri="{F057638F-6D5F-4e77-A914-E7F072B9BCA8}">
        <x14:sourceConnection name="ThisWorkbookDataModel"/>
      </ext>
    </extLst>
  </cacheSource>
  <cacheFields count="2">
    <cacheField name="[ravenstack_accounts].[plan_tier].[plan_tier]" caption="plan_tier" numFmtId="0" hierarchy="14" level="1">
      <sharedItems count="3">
        <s v="Basic"/>
        <s v="Enterprise"/>
        <s v="Pro"/>
      </sharedItems>
    </cacheField>
    <cacheField name="[Measures].[Revenue Churn Rate]" caption="Revenue Churn Rate" numFmtId="0" hierarchy="74" level="32767"/>
  </cacheFields>
  <cacheHierarchies count="9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2" memberValueDatatype="130" unbalanced="0"/>
    <cacheHierarchy uniqueName="[ravenstack_accounts].[country]" caption="country" attribute="1" defaultMemberUniqueName="[ravenstack_accounts].[country].[All]" allUniqueName="[ravenstack_accounts].[country].[All]" dimensionUniqueName="[ravenstack_accounts]" displayFolder="" count="2"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fieldsUsage count="2">
        <fieldUsage x="-1"/>
        <fieldUsage x="0"/>
      </fieldsUsage>
    </cacheHierarchy>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oneField="1">
      <fieldsUsage count="1">
        <fieldUsage x="1"/>
      </fieldsUsage>
    </cacheHierarchy>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pivotCacheId="20688302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9.550160185187" backgroundQuery="1" createdVersion="8" refreshedVersion="8" minRefreshableVersion="3" recordCount="0" supportSubquery="1" supportAdvancedDrill="1" xr:uid="{18ECC718-49D0-4E31-AC9D-B5D74638B82C}">
  <cacheSource type="external" connectionId="7">
    <extLst>
      <ext xmlns:x14="http://schemas.microsoft.com/office/spreadsheetml/2009/9/main" uri="{F057638F-6D5F-4e77-A914-E7F072B9BCA8}">
        <x14:sourceConnection name="ThisWorkbookDataModel"/>
      </ext>
    </extLst>
  </cacheSource>
  <cacheFields count="3">
    <cacheField name="[Measures].[Count of churn_event_id]" caption="Count of churn_event_id" numFmtId="0" hierarchy="90" level="32767"/>
    <cacheField name="[ravenstack_churn_events].[reason_code].[reason_code]" caption="reason_code" numFmtId="0" hierarchy="23" level="1">
      <sharedItems count="6">
        <s v="budget"/>
        <s v="competitor"/>
        <s v="features"/>
        <s v="pricing"/>
        <s v="support"/>
        <s v="unknown"/>
      </sharedItems>
    </cacheField>
    <cacheField name="[ravenstack_accounts].[plan_tier].[plan_tier]" caption="plan_tier" numFmtId="0" hierarchy="14" level="1">
      <sharedItems containsSemiMixedTypes="0" containsNonDate="0" containsString="0"/>
    </cacheField>
  </cacheFields>
  <cacheHierarchies count="9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2" memberValueDatatype="130" unbalanced="0"/>
    <cacheHierarchy uniqueName="[ravenstack_accounts].[country]" caption="country" attribute="1" defaultMemberUniqueName="[ravenstack_accounts].[country].[All]" allUniqueName="[ravenstack_accounts].[country].[All]" dimensionUniqueName="[ravenstack_accounts]" displayFolder="" count="2"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fieldsUsage count="2">
        <fieldUsage x="-1"/>
        <fieldUsage x="2"/>
      </fieldsUsage>
    </cacheHierarchy>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2" memberValueDatatype="130" unbalanced="0">
      <fieldsUsage count="2">
        <fieldUsage x="-1"/>
        <fieldUsage x="1"/>
      </fieldsUsage>
    </cacheHierarchy>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pivotCacheId="17659517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9.55016053241" backgroundQuery="1" createdVersion="8" refreshedVersion="8" minRefreshableVersion="3" recordCount="0" supportSubquery="1" supportAdvancedDrill="1" xr:uid="{05076E1C-8BF5-43EC-8A05-BF1A7E7FC51C}">
  <cacheSource type="external" connectionId="7">
    <extLst>
      <ext xmlns:x14="http://schemas.microsoft.com/office/spreadsheetml/2009/9/main" uri="{F057638F-6D5F-4e77-A914-E7F072B9BCA8}">
        <x14:sourceConnection name="ThisWorkbookDataModel"/>
      </ext>
    </extLst>
  </cacheSource>
  <cacheFields count="3">
    <cacheField name="[ravenstack_accounts].[industry].[industry]" caption="industry" numFmtId="0" hierarchy="10" level="1">
      <sharedItems count="5">
        <s v="Cybersecurity"/>
        <s v="DevTools"/>
        <s v="EdTech"/>
        <s v="FinTech"/>
        <s v="HealthTech"/>
      </sharedItems>
    </cacheField>
    <cacheField name="[Measures].[Total MRR]" caption="Total MRR" numFmtId="0" hierarchy="69" level="32767"/>
    <cacheField name="[ravenstack_accounts].[plan_tier].[plan_tier]" caption="plan_tier" numFmtId="0" hierarchy="14" level="1">
      <sharedItems containsSemiMixedTypes="0" containsNonDate="0" containsString="0"/>
    </cacheField>
  </cacheFields>
  <cacheHierarchies count="9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2" memberValueDatatype="130" unbalanced="0">
      <fieldsUsage count="2">
        <fieldUsage x="-1"/>
        <fieldUsage x="0"/>
      </fieldsUsage>
    </cacheHierarchy>
    <cacheHierarchy uniqueName="[ravenstack_accounts].[country]" caption="country" attribute="1" defaultMemberUniqueName="[ravenstack_accounts].[country].[All]" allUniqueName="[ravenstack_accounts].[country].[All]" dimensionUniqueName="[ravenstack_accounts]" displayFolder="" count="2"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fieldsUsage count="2">
        <fieldUsage x="-1"/>
        <fieldUsage x="2"/>
      </fieldsUsage>
    </cacheHierarchy>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oneField="1">
      <fieldsUsage count="1">
        <fieldUsage x="1"/>
      </fieldsUsage>
    </cacheHierarchy>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pivotCacheId="7123286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9.550160879633" backgroundQuery="1" createdVersion="8" refreshedVersion="8" minRefreshableVersion="3" recordCount="0" supportSubquery="1" supportAdvancedDrill="1" xr:uid="{A90B4DEE-4156-4199-8B1A-A28A5402EE8E}">
  <cacheSource type="external" connectionId="7">
    <extLst>
      <ext xmlns:x14="http://schemas.microsoft.com/office/spreadsheetml/2009/9/main" uri="{F057638F-6D5F-4e77-A914-E7F072B9BCA8}">
        <x14:sourceConnection name="ThisWorkbookDataModel"/>
      </ext>
    </extLst>
  </cacheSource>
  <cacheFields count="3">
    <cacheField name="[ravenstack_accounts].[industry].[industry]" caption="industry" numFmtId="0" hierarchy="10" level="1">
      <sharedItems count="5">
        <s v="Cybersecurity"/>
        <s v="DevTools"/>
        <s v="EdTech"/>
        <s v="FinTech"/>
        <s v="HealthTech"/>
      </sharedItems>
    </cacheField>
    <cacheField name="[Measures].[Revenue Churn Rate]" caption="Revenue Churn Rate" numFmtId="0" hierarchy="74" level="32767"/>
    <cacheField name="[ravenstack_accounts].[plan_tier].[plan_tier]" caption="plan_tier" numFmtId="0" hierarchy="14" level="1">
      <sharedItems containsSemiMixedTypes="0" containsNonDate="0" containsString="0"/>
    </cacheField>
  </cacheFields>
  <cacheHierarchies count="9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2" memberValueDatatype="130" unbalanced="0">
      <fieldsUsage count="2">
        <fieldUsage x="-1"/>
        <fieldUsage x="0"/>
      </fieldsUsage>
    </cacheHierarchy>
    <cacheHierarchy uniqueName="[ravenstack_accounts].[country]" caption="country" attribute="1" defaultMemberUniqueName="[ravenstack_accounts].[country].[All]" allUniqueName="[ravenstack_accounts].[country].[All]" dimensionUniqueName="[ravenstack_accounts]" displayFolder="" count="2"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2" memberValueDatatype="130" unbalanced="0">
      <fieldsUsage count="2">
        <fieldUsage x="-1"/>
        <fieldUsage x="2"/>
      </fieldsUsage>
    </cacheHierarchy>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oneField="1">
      <fieldsUsage count="1">
        <fieldUsage x="1"/>
      </fieldsUsage>
    </cacheHierarchy>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dimensions count="7">
    <dimension name="Calendar" uniqueName="[Calendar]" caption="Calendar"/>
    <dimension measure="1" name="Measures" uniqueName="[Measures]" caption="Measures"/>
    <dimension name="ravenstack_accounts" uniqueName="[ravenstack_accounts]" caption="ravenstack_accounts"/>
    <dimension name="ravenstack_churn_events" uniqueName="[ravenstack_churn_events]" caption="ravenstack_churn_events"/>
    <dimension name="ravenstack_feature_usage" uniqueName="[ravenstack_feature_usage]" caption="ravenstack_feature_usage"/>
    <dimension name="ravenstack_subscriptions" uniqueName="[ravenstack_subscriptions]" caption="ravenstack_subscriptions"/>
    <dimension name="ravenstack_support_tickets" uniqueName="[ravenstack_support_tickets]" caption="ravenstack_support_tickets"/>
  </dimensions>
  <measureGroups count="6">
    <measureGroup name="Calendar" caption="Calendar"/>
    <measureGroup name="ravenstack_accounts" caption="ravenstack_accounts"/>
    <measureGroup name="ravenstack_churn_events" caption="ravenstack_churn_events"/>
    <measureGroup name="ravenstack_feature_usage" caption="ravenstack_feature_usage"/>
    <measureGroup name="ravenstack_subscriptions" caption="ravenstack_subscriptions"/>
    <measureGroup name="ravenstack_support_tickets" caption="ravenstack_support_tickets"/>
  </measureGroups>
  <maps count="16">
    <map measureGroup="0" dimension="0"/>
    <map measureGroup="1" dimension="0"/>
    <map measureGroup="1" dimension="2"/>
    <map measureGroup="2" dimension="0"/>
    <map measureGroup="2" dimension="2"/>
    <map measureGroup="2" dimension="3"/>
    <map measureGroup="3" dimension="0"/>
    <map measureGroup="3" dimension="2"/>
    <map measureGroup="3" dimension="4"/>
    <map measureGroup="3" dimension="5"/>
    <map measureGroup="4" dimension="0"/>
    <map measureGroup="4" dimension="2"/>
    <map measureGroup="4" dimension="5"/>
    <map measureGroup="5" dimension="0"/>
    <map measureGroup="5" dimension="2"/>
    <map measureGroup="5" dimension="6"/>
  </maps>
  <extLst>
    <ext xmlns:x14="http://schemas.microsoft.com/office/spreadsheetml/2009/9/main" uri="{725AE2AE-9491-48be-B2B4-4EB974FC3084}">
      <x14:pivotCacheDefinition pivotCacheId="3500302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A." refreshedDate="46168.76192222222" backgroundQuery="1" createdVersion="3" refreshedVersion="8" minRefreshableVersion="3" recordCount="0" supportSubquery="1" supportAdvancedDrill="1" xr:uid="{418B632C-EE4A-4900-A3CD-778641CD2E26}">
  <cacheSource type="external" connectionId="7">
    <extLst>
      <ext xmlns:x14="http://schemas.microsoft.com/office/spreadsheetml/2009/9/main" uri="{F057638F-6D5F-4e77-A914-E7F072B9BCA8}">
        <x14:sourceConnection name="ThisWorkbookDataModel"/>
      </ext>
    </extLst>
  </cacheSource>
  <cacheFields count="0"/>
  <cacheHierarchies count="9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venstack_accounts].[account_id]" caption="account_id" attribute="1" defaultMemberUniqueName="[ravenstack_accounts].[account_id].[All]" allUniqueName="[ravenstack_accounts].[account_id].[All]" dimensionUniqueName="[ravenstack_accounts]" displayFolder="" count="0" memberValueDatatype="130" unbalanced="0"/>
    <cacheHierarchy uniqueName="[ravenstack_accounts].[account_name]" caption="account_name" attribute="1" defaultMemberUniqueName="[ravenstack_accounts].[account_name].[All]" allUniqueName="[ravenstack_accounts].[account_name].[All]" dimensionUniqueName="[ravenstack_accounts]" displayFolder="" count="0" memberValueDatatype="130" unbalanced="0"/>
    <cacheHierarchy uniqueName="[ravenstack_accounts].[industry]" caption="industry" attribute="1" defaultMemberUniqueName="[ravenstack_accounts].[industry].[All]" allUniqueName="[ravenstack_accounts].[industry].[All]" dimensionUniqueName="[ravenstack_accounts]" displayFolder="" count="0" memberValueDatatype="130" unbalanced="0"/>
    <cacheHierarchy uniqueName="[ravenstack_accounts].[country]" caption="country" attribute="1" defaultMemberUniqueName="[ravenstack_accounts].[country].[All]" allUniqueName="[ravenstack_accounts].[country].[All]" dimensionUniqueName="[ravenstack_accounts]" displayFolder="" count="0" memberValueDatatype="130" unbalanced="0"/>
    <cacheHierarchy uniqueName="[ravenstack_accounts].[signup_date]" caption="signup_date" attribute="1" time="1" defaultMemberUniqueName="[ravenstack_accounts].[signup_date].[All]" allUniqueName="[ravenstack_accounts].[signup_date].[All]" dimensionUniqueName="[ravenstack_accounts]" displayFolder="" count="0" memberValueDatatype="7" unbalanced="0"/>
    <cacheHierarchy uniqueName="[ravenstack_accounts].[referral_source]" caption="referral_source" attribute="1" defaultMemberUniqueName="[ravenstack_accounts].[referral_source].[All]" allUniqueName="[ravenstack_accounts].[referral_source].[All]" dimensionUniqueName="[ravenstack_accounts]" displayFolder="" count="0" memberValueDatatype="130" unbalanced="0"/>
    <cacheHierarchy uniqueName="[ravenstack_accounts].[plan_tier]" caption="plan_tier" attribute="1" defaultMemberUniqueName="[ravenstack_accounts].[plan_tier].[All]" allUniqueName="[ravenstack_accounts].[plan_tier].[All]" dimensionUniqueName="[ravenstack_accounts]" displayFolder="" count="0" memberValueDatatype="130" unbalanced="0"/>
    <cacheHierarchy uniqueName="[ravenstack_accounts].[seats]" caption="seats" attribute="1" defaultMemberUniqueName="[ravenstack_accounts].[seats].[All]" allUniqueName="[ravenstack_accounts].[seats].[All]" dimensionUniqueName="[ravenstack_accounts]" displayFolder="" count="0" memberValueDatatype="20" unbalanced="0"/>
    <cacheHierarchy uniqueName="[ravenstack_accounts].[is_trial]" caption="is_trial" attribute="1" defaultMemberUniqueName="[ravenstack_accounts].[is_trial].[All]" allUniqueName="[ravenstack_accounts].[is_trial].[All]" dimensionUniqueName="[ravenstack_accounts]" displayFolder="" count="0" memberValueDatatype="11" unbalanced="0"/>
    <cacheHierarchy uniqueName="[ravenstack_accounts].[churn_flag]" caption="churn_flag" attribute="1" defaultMemberUniqueName="[ravenstack_accounts].[churn_flag].[All]" allUniqueName="[ravenstack_accounts].[churn_flag].[All]" dimensionUniqueName="[ravenstack_accounts]" displayFolder="" count="0" memberValueDatatype="11" unbalanced="0"/>
    <cacheHierarchy uniqueName="[ravenstack_accounts].[cohort]" caption="cohort" attribute="1" defaultMemberUniqueName="[ravenstack_accounts].[cohort].[All]" allUniqueName="[ravenstack_accounts].[cohort].[All]" dimensionUniqueName="[ravenstack_accounts]" displayFolder="" count="0" memberValueDatatype="130" unbalanced="0"/>
    <cacheHierarchy uniqueName="[ravenstack_accounts].[tenure_months]" caption="tenure_months" attribute="1" defaultMemberUniqueName="[ravenstack_accounts].[tenure_months].[All]" allUniqueName="[ravenstack_accounts].[tenure_months].[All]" dimensionUniqueName="[ravenstack_accounts]" displayFolder="" count="0" memberValueDatatype="130" unbalanced="0"/>
    <cacheHierarchy uniqueName="[ravenstack_churn_events].[churn_event_id]" caption="churn_event_id" attribute="1" defaultMemberUniqueName="[ravenstack_churn_events].[churn_event_id].[All]" allUniqueName="[ravenstack_churn_events].[churn_event_id].[All]" dimensionUniqueName="[ravenstack_churn_events]" displayFolder="" count="0" memberValueDatatype="130" unbalanced="0"/>
    <cacheHierarchy uniqueName="[ravenstack_churn_events].[account_id]" caption="account_id" attribute="1" defaultMemberUniqueName="[ravenstack_churn_events].[account_id].[All]" allUniqueName="[ravenstack_churn_events].[account_id].[All]" dimensionUniqueName="[ravenstack_churn_events]" displayFolder="" count="0" memberValueDatatype="130" unbalanced="0"/>
    <cacheHierarchy uniqueName="[ravenstack_churn_events].[churn_date]" caption="churn_date" attribute="1" time="1" defaultMemberUniqueName="[ravenstack_churn_events].[churn_date].[All]" allUniqueName="[ravenstack_churn_events].[churn_date].[All]" dimensionUniqueName="[ravenstack_churn_events]" displayFolder="" count="0" memberValueDatatype="7" unbalanced="0"/>
    <cacheHierarchy uniqueName="[ravenstack_churn_events].[reason_code]" caption="reason_code" attribute="1" defaultMemberUniqueName="[ravenstack_churn_events].[reason_code].[All]" allUniqueName="[ravenstack_churn_events].[reason_code].[All]" dimensionUniqueName="[ravenstack_churn_events]" displayFolder="" count="0" memberValueDatatype="130" unbalanced="0"/>
    <cacheHierarchy uniqueName="[ravenstack_churn_events].[refund_amount_usd]" caption="refund_amount_usd" attribute="1" defaultMemberUniqueName="[ravenstack_churn_events].[refund_amount_usd].[All]" allUniqueName="[ravenstack_churn_events].[refund_amount_usd].[All]" dimensionUniqueName="[ravenstack_churn_events]" displayFolder="" count="0" memberValueDatatype="5" unbalanced="0"/>
    <cacheHierarchy uniqueName="[ravenstack_churn_events].[preceding_upgrade_flag]" caption="preceding_upgrade_flag" attribute="1" defaultMemberUniqueName="[ravenstack_churn_events].[preceding_upgrade_flag].[All]" allUniqueName="[ravenstack_churn_events].[preceding_upgrade_flag].[All]" dimensionUniqueName="[ravenstack_churn_events]" displayFolder="" count="0" memberValueDatatype="11" unbalanced="0"/>
    <cacheHierarchy uniqueName="[ravenstack_churn_events].[preceding_downgrade_flag]" caption="preceding_downgrade_flag" attribute="1" defaultMemberUniqueName="[ravenstack_churn_events].[preceding_downgrade_flag].[All]" allUniqueName="[ravenstack_churn_events].[preceding_downgrade_flag].[All]" dimensionUniqueName="[ravenstack_churn_events]" displayFolder="" count="0" memberValueDatatype="11" unbalanced="0"/>
    <cacheHierarchy uniqueName="[ravenstack_churn_events].[is_reactivation]" caption="is_reactivation" attribute="1" defaultMemberUniqueName="[ravenstack_churn_events].[is_reactivation].[All]" allUniqueName="[ravenstack_churn_events].[is_reactivation].[All]" dimensionUniqueName="[ravenstack_churn_events]" displayFolder="" count="0" memberValueDatatype="11" unbalanced="0"/>
    <cacheHierarchy uniqueName="[ravenstack_churn_events].[feedback_text]" caption="feedback_text" attribute="1" defaultMemberUniqueName="[ravenstack_churn_events].[feedback_text].[All]" allUniqueName="[ravenstack_churn_events].[feedback_text].[All]" dimensionUniqueName="[ravenstack_churn_events]" displayFolder="" count="0" memberValueDatatype="130" unbalanced="0"/>
    <cacheHierarchy uniqueName="[ravenstack_churn_events].[has_feedback]" caption="has_feedback" attribute="1" defaultMemberUniqueName="[ravenstack_churn_events].[has_feedback].[All]" allUniqueName="[ravenstack_churn_events].[has_feedback].[All]" dimensionUniqueName="[ravenstack_churn_events]" displayFolder="" count="0" memberValueDatatype="130" unbalanced="0"/>
    <cacheHierarchy uniqueName="[ravenstack_feature_usage].[usage_id]" caption="usage_id" attribute="1" defaultMemberUniqueName="[ravenstack_feature_usage].[usage_id].[All]" allUniqueName="[ravenstack_feature_usage].[usage_id].[All]" dimensionUniqueName="[ravenstack_feature_usage]" displayFolder="" count="0" memberValueDatatype="130" unbalanced="0"/>
    <cacheHierarchy uniqueName="[ravenstack_feature_usage].[subscription_id]" caption="subscription_id" attribute="1" defaultMemberUniqueName="[ravenstack_feature_usage].[subscription_id].[All]" allUniqueName="[ravenstack_feature_usage].[subscription_id].[All]" dimensionUniqueName="[ravenstack_feature_usage]" displayFolder="" count="0" memberValueDatatype="130" unbalanced="0"/>
    <cacheHierarchy uniqueName="[ravenstack_feature_usage].[usage_date]" caption="usage_date" attribute="1" time="1" defaultMemberUniqueName="[ravenstack_feature_usage].[usage_date].[All]" allUniqueName="[ravenstack_feature_usage].[usage_date].[All]" dimensionUniqueName="[ravenstack_feature_usage]" displayFolder="" count="0" memberValueDatatype="7" unbalanced="0"/>
    <cacheHierarchy uniqueName="[ravenstack_feature_usage].[feature_name]" caption="feature_name" attribute="1" defaultMemberUniqueName="[ravenstack_feature_usage].[feature_name].[All]" allUniqueName="[ravenstack_feature_usage].[feature_name].[All]" dimensionUniqueName="[ravenstack_feature_usage]" displayFolder="" count="0" memberValueDatatype="130" unbalanced="0"/>
    <cacheHierarchy uniqueName="[ravenstack_feature_usage].[usage_count]" caption="usage_count" attribute="1" defaultMemberUniqueName="[ravenstack_feature_usage].[usage_count].[All]" allUniqueName="[ravenstack_feature_usage].[usage_count].[All]" dimensionUniqueName="[ravenstack_feature_usage]" displayFolder="" count="0" memberValueDatatype="20" unbalanced="0"/>
    <cacheHierarchy uniqueName="[ravenstack_feature_usage].[usage_duration_secs]" caption="usage_duration_secs" attribute="1" defaultMemberUniqueName="[ravenstack_feature_usage].[usage_duration_secs].[All]" allUniqueName="[ravenstack_feature_usage].[usage_duration_secs].[All]" dimensionUniqueName="[ravenstack_feature_usage]" displayFolder="" count="0" memberValueDatatype="20" unbalanced="0"/>
    <cacheHierarchy uniqueName="[ravenstack_feature_usage].[error_count]" caption="error_count" attribute="1" defaultMemberUniqueName="[ravenstack_feature_usage].[error_count].[All]" allUniqueName="[ravenstack_feature_usage].[error_count].[All]" dimensionUniqueName="[ravenstack_feature_usage]" displayFolder="" count="0" memberValueDatatype="20" unbalanced="0"/>
    <cacheHierarchy uniqueName="[ravenstack_feature_usage].[is_beta_feature]" caption="is_beta_feature" attribute="1" defaultMemberUniqueName="[ravenstack_feature_usage].[is_beta_feature].[All]" allUniqueName="[ravenstack_feature_usage].[is_beta_feature].[All]" dimensionUniqueName="[ravenstack_feature_usage]" displayFolder="" count="0" memberValueDatatype="11" unbalanced="0"/>
    <cacheHierarchy uniqueName="[ravenstack_subscriptions].[subscription_id]" caption="subscription_id" attribute="1" defaultMemberUniqueName="[ravenstack_subscriptions].[subscription_id].[All]" allUniqueName="[ravenstack_subscriptions].[subscription_id].[All]" dimensionUniqueName="[ravenstack_subscriptions]" displayFolder="" count="0" memberValueDatatype="130" unbalanced="0"/>
    <cacheHierarchy uniqueName="[ravenstack_subscriptions].[account_id]" caption="account_id" attribute="1" defaultMemberUniqueName="[ravenstack_subscriptions].[account_id].[All]" allUniqueName="[ravenstack_subscriptions].[account_id].[All]" dimensionUniqueName="[ravenstack_subscriptions]" displayFolder="" count="0" memberValueDatatype="130" unbalanced="0"/>
    <cacheHierarchy uniqueName="[ravenstack_subscriptions].[start_date]" caption="start_date" attribute="1" time="1" defaultMemberUniqueName="[ravenstack_subscriptions].[start_date].[All]" allUniqueName="[ravenstack_subscriptions].[start_date].[All]" dimensionUniqueName="[ravenstack_subscriptions]" displayFolder="" count="0" memberValueDatatype="7" unbalanced="0"/>
    <cacheHierarchy uniqueName="[ravenstack_subscriptions].[end_date]" caption="end_date" attribute="1" time="1" defaultMemberUniqueName="[ravenstack_subscriptions].[end_date].[All]" allUniqueName="[ravenstack_subscriptions].[end_date].[All]" dimensionUniqueName="[ravenstack_subscriptions]" displayFolder="" count="0" memberValueDatatype="7" unbalanced="0"/>
    <cacheHierarchy uniqueName="[ravenstack_subscriptions].[plan_tier]" caption="plan_tier" attribute="1" defaultMemberUniqueName="[ravenstack_subscriptions].[plan_tier].[All]" allUniqueName="[ravenstack_subscriptions].[plan_tier].[All]" dimensionUniqueName="[ravenstack_subscriptions]" displayFolder="" count="0" memberValueDatatype="130" unbalanced="0"/>
    <cacheHierarchy uniqueName="[ravenstack_subscriptions].[seats]" caption="seats" attribute="1" defaultMemberUniqueName="[ravenstack_subscriptions].[seats].[All]" allUniqueName="[ravenstack_subscriptions].[seats].[All]" dimensionUniqueName="[ravenstack_subscriptions]" displayFolder="" count="0" memberValueDatatype="20" unbalanced="0"/>
    <cacheHierarchy uniqueName="[ravenstack_subscriptions].[mrr_amount]" caption="mrr_amount" attribute="1" defaultMemberUniqueName="[ravenstack_subscriptions].[mrr_amount].[All]" allUniqueName="[ravenstack_subscriptions].[mrr_amount].[All]" dimensionUniqueName="[ravenstack_subscriptions]" displayFolder="" count="0" memberValueDatatype="20" unbalanced="0"/>
    <cacheHierarchy uniqueName="[ravenstack_subscriptions].[arr_amount]" caption="arr_amount" attribute="1" defaultMemberUniqueName="[ravenstack_subscriptions].[arr_amount].[All]" allUniqueName="[ravenstack_subscriptions].[arr_amount].[All]" dimensionUniqueName="[ravenstack_subscriptions]" displayFolder="" count="0" memberValueDatatype="20" unbalanced="0"/>
    <cacheHierarchy uniqueName="[ravenstack_subscriptions].[is_trial]" caption="is_trial" attribute="1" defaultMemberUniqueName="[ravenstack_subscriptions].[is_trial].[All]" allUniqueName="[ravenstack_subscriptions].[is_trial].[All]" dimensionUniqueName="[ravenstack_subscriptions]" displayFolder="" count="0" memberValueDatatype="11" unbalanced="0"/>
    <cacheHierarchy uniqueName="[ravenstack_subscriptions].[upgrade_flag]" caption="upgrade_flag" attribute="1" defaultMemberUniqueName="[ravenstack_subscriptions].[upgrade_flag].[All]" allUniqueName="[ravenstack_subscriptions].[upgrade_flag].[All]" dimensionUniqueName="[ravenstack_subscriptions]" displayFolder="" count="0" memberValueDatatype="11" unbalanced="0"/>
    <cacheHierarchy uniqueName="[ravenstack_subscriptions].[downgrade_flag]" caption="downgrade_flag" attribute="1" defaultMemberUniqueName="[ravenstack_subscriptions].[downgrade_flag].[All]" allUniqueName="[ravenstack_subscriptions].[downgrade_flag].[All]" dimensionUniqueName="[ravenstack_subscriptions]" displayFolder="" count="0" memberValueDatatype="11" unbalanced="0"/>
    <cacheHierarchy uniqueName="[ravenstack_subscriptions].[churn_flag]" caption="churn_flag" attribute="1" defaultMemberUniqueName="[ravenstack_subscriptions].[churn_flag].[All]" allUniqueName="[ravenstack_subscriptions].[churn_flag].[All]" dimensionUniqueName="[ravenstack_subscriptions]" displayFolder="" count="0" memberValueDatatype="11" unbalanced="0"/>
    <cacheHierarchy uniqueName="[ravenstack_subscriptions].[billing_frequency]" caption="billing_frequency" attribute="1" defaultMemberUniqueName="[ravenstack_subscriptions].[billing_frequency].[All]" allUniqueName="[ravenstack_subscriptions].[billing_frequency].[All]" dimensionUniqueName="[ravenstack_subscriptions]" displayFolder="" count="0" memberValueDatatype="130" unbalanced="0"/>
    <cacheHierarchy uniqueName="[ravenstack_subscriptions].[auto_renew_flag]" caption="auto_renew_flag" attribute="1" defaultMemberUniqueName="[ravenstack_subscriptions].[auto_renew_flag].[All]" allUniqueName="[ravenstack_subscriptions].[auto_renew_flag].[All]" dimensionUniqueName="[ravenstack_subscriptions]" displayFolder="" count="0" memberValueDatatype="11" unbalanced="0"/>
    <cacheHierarchy uniqueName="[ravenstack_subscriptions].[Is_Active]" caption="Is_Active" attribute="1" defaultMemberUniqueName="[ravenstack_subscriptions].[Is_Active].[All]" allUniqueName="[ravenstack_subscriptions].[Is_Active].[All]" dimensionUniqueName="[ravenstack_subscriptions]" displayFolder="" count="0" memberValueDatatype="130" unbalanced="0"/>
    <cacheHierarchy uniqueName="[ravenstack_subscriptions].[sub_duration_days]" caption="sub_duration_days" attribute="1" defaultMemberUniqueName="[ravenstack_subscriptions].[sub_duration_days].[All]" allUniqueName="[ravenstack_subscriptions].[sub_duration_days].[All]" dimensionUniqueName="[ravenstack_subscriptions]" displayFolder="" count="0" memberValueDatatype="130" unbalanced="0"/>
    <cacheHierarchy uniqueName="[ravenstack_support_tickets].[ticket_id]" caption="ticket_id" attribute="1" defaultMemberUniqueName="[ravenstack_support_tickets].[ticket_id].[All]" allUniqueName="[ravenstack_support_tickets].[ticket_id].[All]" dimensionUniqueName="[ravenstack_support_tickets]" displayFolder="" count="0" memberValueDatatype="130" unbalanced="0"/>
    <cacheHierarchy uniqueName="[ravenstack_support_tickets].[account_id]" caption="account_id" attribute="1" defaultMemberUniqueName="[ravenstack_support_tickets].[account_id].[All]" allUniqueName="[ravenstack_support_tickets].[account_id].[All]" dimensionUniqueName="[ravenstack_support_tickets]" displayFolder="" count="0" memberValueDatatype="130" unbalanced="0"/>
    <cacheHierarchy uniqueName="[ravenstack_support_tickets].[submitted_at]" caption="submitted_at" attribute="1" defaultMemberUniqueName="[ravenstack_support_tickets].[submitted_at].[All]" allUniqueName="[ravenstack_support_tickets].[submitted_at].[All]" dimensionUniqueName="[ravenstack_support_tickets]" displayFolder="" count="0" memberValueDatatype="130" unbalanced="0"/>
    <cacheHierarchy uniqueName="[ravenstack_support_tickets].[closed_at]" caption="closed_at" attribute="1" defaultMemberUniqueName="[ravenstack_support_tickets].[closed_at].[All]" allUniqueName="[ravenstack_support_tickets].[closed_at].[All]" dimensionUniqueName="[ravenstack_support_tickets]" displayFolder="" count="0" memberValueDatatype="130" unbalanced="0"/>
    <cacheHierarchy uniqueName="[ravenstack_support_tickets].[resolution_time_hours]" caption="resolution_time_hours" attribute="1" defaultMemberUniqueName="[ravenstack_support_tickets].[resolution_time_hours].[All]" allUniqueName="[ravenstack_support_tickets].[resolution_time_hours].[All]" dimensionUniqueName="[ravenstack_support_tickets]" displayFolder="" count="0" memberValueDatatype="20" unbalanced="0"/>
    <cacheHierarchy uniqueName="[ravenstack_support_tickets].[priority]" caption="priority" attribute="1" defaultMemberUniqueName="[ravenstack_support_tickets].[priority].[All]" allUniqueName="[ravenstack_support_tickets].[priority].[All]" dimensionUniqueName="[ravenstack_support_tickets]" displayFolder="" count="0" memberValueDatatype="130" unbalanced="0"/>
    <cacheHierarchy uniqueName="[ravenstack_support_tickets].[first_response_time_minutes]" caption="first_response_time_minutes" attribute="1" defaultMemberUniqueName="[ravenstack_support_tickets].[first_response_time_minutes].[All]" allUniqueName="[ravenstack_support_tickets].[first_response_time_minutes].[All]" dimensionUniqueName="[ravenstack_support_tickets]" displayFolder="" count="0" memberValueDatatype="5" unbalanced="0"/>
    <cacheHierarchy uniqueName="[ravenstack_support_tickets].[satisfaction_score]" caption="satisfaction_score" attribute="1" defaultMemberUniqueName="[ravenstack_support_tickets].[satisfaction_score].[All]" allUniqueName="[ravenstack_support_tickets].[satisfaction_score].[All]" dimensionUniqueName="[ravenstack_support_tickets]" displayFolder="" count="0" memberValueDatatype="5" unbalanced="0"/>
    <cacheHierarchy uniqueName="[ravenstack_support_tickets].[escalation_flag]" caption="escalation_flag" attribute="1" defaultMemberUniqueName="[ravenstack_support_tickets].[escalation_flag].[All]" allUniqueName="[ravenstack_support_tickets].[escalation_flag].[All]" dimensionUniqueName="[ravenstack_support_tickets]" displayFolder="" count="0" memberValueDatatype="130" unbalanced="0"/>
    <cacheHierarchy uniqueName="[ravenstack_support_tickets].[rated_vs_unrated]" caption="rated_vs_unrated" attribute="1" defaultMemberUniqueName="[ravenstack_support_tickets].[rated_vs_unrated].[All]" allUniqueName="[ravenstack_support_tickets].[rated_vs_unrated].[All]" dimensionUniqueName="[ravenstack_support_tickets]" displayFolder="" count="0" memberValueDatatype="130" unbalanced="0"/>
    <cacheHierarchy uniqueName="[ravenstack_support_tickets].[Custom]" caption="Custom" attribute="1" defaultMemberUniqueName="[ravenstack_support_tickets].[Custom].[All]" allUniqueName="[ravenstack_support_tickets].[Custom].[All]" dimensionUniqueName="[ravenstack_support_tickets]" displayFolder="" count="0" memberValueDatatype="130" unbalanced="0"/>
    <cacheHierarchy uniqueName="[Measures].[Total Accounts]" caption="Total Accounts" measure="1" displayFolder="" measureGroup="ravenstack_accounts" count="0"/>
    <cacheHierarchy uniqueName="[Measures].[Active Accounts]" caption="Active Accounts" measure="1" displayFolder="" measureGroup="ravenstack_accounts" count="0"/>
    <cacheHierarchy uniqueName="[Measures].[Churned Accounts]" caption="Churned Accounts" measure="1" displayFolder="" measureGroup="ravenstack_accounts" count="0"/>
    <cacheHierarchy uniqueName="[Measures].[Total SUbscriptions]" caption="Total SUbscriptions" measure="1" displayFolder="" measureGroup="ravenstack_accounts" count="0"/>
    <cacheHierarchy uniqueName="[Measures].[Total MRR]" caption="Total MRR" measure="1" displayFolder="" measureGroup="ravenstack_accounts" count="0"/>
    <cacheHierarchy uniqueName="[Measures].[Total ARR]" caption="Total ARR" measure="1" displayFolder="" measureGroup="ravenstack_accounts" count="0"/>
    <cacheHierarchy uniqueName="[Measures].[ARPU]" caption="ARPU" measure="1" displayFolder="" measureGroup="ravenstack_accounts" count="0"/>
    <cacheHierarchy uniqueName="[Measures].[Churn Rate]" caption="Churn Rate" measure="1" displayFolder="" measureGroup="ravenstack_accounts" count="0"/>
    <cacheHierarchy uniqueName="[Measures].[Revenue Churned]" caption="Revenue Churned" measure="1" displayFolder="" measureGroup="ravenstack_accounts" count="0"/>
    <cacheHierarchy uniqueName="[Measures].[Revenue Churn Rate]" caption="Revenue Churn Rate" measure="1" displayFolder="" measureGroup="ravenstack_accounts" count="0"/>
    <cacheHierarchy uniqueName="[Measures].[Reactivations]" caption="Reactivations" measure="1" displayFolder="" measureGroup="ravenstack_accounts" count="0"/>
    <cacheHierarchy uniqueName="[Measures].[Avg Resolution Hours]" caption="Avg Resolution Hours" measure="1" displayFolder="" measureGroup="ravenstack_accounts" count="0"/>
    <cacheHierarchy uniqueName="[Measures].[Avg Satisfaction Score]" caption="Avg Satisfaction Score" measure="1" displayFolder="" measureGroup="ravenstack_accounts" count="0"/>
    <cacheHierarchy uniqueName="[Measures].[Escalation Rate]" caption="Escalation Rate" measure="1" displayFolder="" measureGroup="ravenstack_accounts" count="0"/>
    <cacheHierarchy uniqueName="[Measures].[Avg First Response  Mins]" caption="Avg First Response  Mins" measure="1" displayFolder="" measureGroup="ravenstack_accounts" count="0"/>
    <cacheHierarchy uniqueName="[Measures].[Avg Error Rate]" caption="Avg Error Rate" measure="1" displayFolder="" measureGroup="ravenstack_accounts" count="0"/>
    <cacheHierarchy uniqueName="[Measures].[Total Usage Sessions]" caption="Total Usage Sessions" measure="1" displayFolder="" measureGroup="ravenstack_accounts" count="0"/>
    <cacheHierarchy uniqueName="[Measures].[Avg Features Used per Acc]" caption="Avg Features Used per Acc" measure="1" displayFolder="" measureGroup="ravenstack_accounts" count="0"/>
    <cacheHierarchy uniqueName="[Measures].[__XL_Count ravenstack_accounts]" caption="__XL_Count ravenstack_accounts" measure="1" displayFolder="" measureGroup="ravenstack_accounts" count="0" hidden="1"/>
    <cacheHierarchy uniqueName="[Measures].[__XL_Count ravenstack_subscriptions]" caption="__XL_Count ravenstack_subscriptions" measure="1" displayFolder="" measureGroup="ravenstack_subscriptions" count="0" hidden="1"/>
    <cacheHierarchy uniqueName="[Measures].[__XL_Count ravenstack_churn_events]" caption="__XL_Count ravenstack_churn_events" measure="1" displayFolder="" measureGroup="ravenstack_churn_events" count="0" hidden="1"/>
    <cacheHierarchy uniqueName="[Measures].[__XL_Count ravenstack_feature_usage]" caption="__XL_Count ravenstack_feature_usage" measure="1" displayFolder="" measureGroup="ravenstack_feature_usage" count="0" hidden="1"/>
    <cacheHierarchy uniqueName="[Measures].[__XL_Count ravenstack_support_tickets]" caption="__XL_Count ravenstack_support_tickets" measure="1" displayFolder="" measureGroup="ravenstack_support_ticke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churn_event_id]" caption="Count of churn_event_id" measure="1" displayFolder="" measureGroup="ravenstack_churn_event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1764889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534265-4F5A-416C-AE77-84EE445A739F}" name="PivotChartTable1"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B26"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25" columnCount="1" cacheId="984669480">
        <x15:pivotRow count="1">
          <x15:c>
            <x15:v>312351</x15:v>
            <x15:x in="0"/>
          </x15:c>
        </x15:pivotRow>
        <x15:pivotRow count="1">
          <x15:c>
            <x15:v>330669</x15:v>
            <x15:x in="0"/>
          </x15:c>
        </x15:pivotRow>
        <x15:pivotRow count="1">
          <x15:c>
            <x15:v>440295</x15:v>
            <x15:x in="0"/>
          </x15:c>
        </x15:pivotRow>
        <x15:pivotRow count="1">
          <x15:c>
            <x15:v>236889</x15:v>
            <x15:x in="0"/>
          </x15:c>
        </x15:pivotRow>
        <x15:pivotRow count="1">
          <x15:c>
            <x15:v>607673</x15:v>
            <x15:x in="0"/>
          </x15:c>
        </x15:pivotRow>
        <x15:pivotRow count="1">
          <x15:c>
            <x15:v>227153</x15:v>
            <x15:x in="0"/>
          </x15:c>
        </x15:pivotRow>
        <x15:pivotRow count="1">
          <x15:c>
            <x15:v>261291</x15:v>
            <x15:x in="0"/>
          </x15:c>
        </x15:pivotRow>
        <x15:pivotRow count="1">
          <x15:c>
            <x15:v>382008</x15:v>
            <x15:x in="0"/>
          </x15:c>
        </x15:pivotRow>
        <x15:pivotRow count="1">
          <x15:c>
            <x15:v>645372</x15:v>
            <x15:x in="0"/>
          </x15:c>
        </x15:pivotRow>
        <x15:pivotRow count="1">
          <x15:c>
            <x15:v>401835</x15:v>
            <x15:x in="0"/>
          </x15:c>
        </x15:pivotRow>
        <x15:pivotRow count="1">
          <x15:c>
            <x15:v>504012</x15:v>
            <x15:x in="0"/>
          </x15:c>
        </x15:pivotRow>
        <x15:pivotRow count="1">
          <x15:c>
            <x15:v>462996</x15:v>
            <x15:x in="0"/>
          </x15:c>
        </x15:pivotRow>
        <x15:pivotRow count="1">
          <x15:c>
            <x15:v>559987</x15:v>
            <x15:x in="0"/>
          </x15:c>
        </x15:pivotRow>
        <x15:pivotRow count="1">
          <x15:c>
            <x15:v>278653</x15:v>
            <x15:x in="0"/>
          </x15:c>
        </x15:pivotRow>
        <x15:pivotRow count="1">
          <x15:c>
            <x15:v>622748</x15:v>
            <x15:x in="0"/>
          </x15:c>
        </x15:pivotRow>
        <x15:pivotRow count="1">
          <x15:c>
            <x15:v>526137</x15:v>
            <x15:x in="0"/>
          </x15:c>
        </x15:pivotRow>
        <x15:pivotRow count="1">
          <x15:c>
            <x15:v>533279</x15:v>
            <x15:x in="0"/>
          </x15:c>
        </x15:pivotRow>
        <x15:pivotRow count="1">
          <x15:c>
            <x15:v>433691</x15:v>
            <x15:x in="0"/>
          </x15:c>
        </x15:pivotRow>
        <x15:pivotRow count="1">
          <x15:c>
            <x15:v>674429</x15:v>
            <x15:x in="0"/>
          </x15:c>
        </x15:pivotRow>
        <x15:pivotRow count="1">
          <x15:c>
            <x15:v>417372</x15:v>
            <x15:x in="0"/>
          </x15:c>
        </x15:pivotRow>
        <x15:pivotRow count="1">
          <x15:c>
            <x15:v>602902</x15:v>
            <x15:x in="0"/>
          </x15:c>
        </x15:pivotRow>
        <x15:pivotRow count="1">
          <x15:c>
            <x15:v>772139</x15:v>
            <x15:x in="0"/>
          </x15:c>
        </x15:pivotRow>
        <x15:pivotRow count="1">
          <x15:c>
            <x15:v>721333</x15:v>
            <x15:x in="0"/>
          </x15:c>
        </x15:pivotRow>
        <x15:pivotRow count="1">
          <x15:c>
            <x15:v>383533</x15:v>
            <x15:x in="0"/>
          </x15:c>
        </x15:pivotRow>
        <x15:pivotRow count="1">
          <x15:c>
            <x15:v>11338747</x15:v>
            <x15:x in="0"/>
          </x15:c>
        </x15:pivotRow>
      </x15:pivotTableData>
    </ext>
    <ext xmlns:x15="http://schemas.microsoft.com/office/spreadsheetml/2010/11/main" uri="{E67621CE-5B39-4880-91FE-76760E9C1902}">
      <x15:pivotTableUISettings>
        <x15:activeTabTopLevelEntity name="[Calendar]"/>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CFB8EB-9233-466E-A932-B348A01F465A}" name="PivotChartTable2"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0" count="1" selected="0">
            <x v="0"/>
          </reference>
        </references>
      </pivotArea>
    </chartFormat>
    <chartFormat chart="1" format="8">
      <pivotArea type="data" outline="0" fieldPosition="0">
        <references count="2">
          <reference field="4294967294" count="1" selected="0">
            <x v="0"/>
          </reference>
          <reference field="0" count="1" selected="0">
            <x v="1"/>
          </reference>
        </references>
      </pivotArea>
    </chartFormat>
  </chartFormat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6" columnCount="1" cacheId="542246178">
        <x15:pivotRow count="1">
          <x15:c>
            <x15:v>0.16</x15:v>
            <x15:x in="0"/>
          </x15:c>
        </x15:pivotRow>
        <x15:pivotRow count="1">
          <x15:c>
            <x15:v>0.30973451327433627</x15:v>
            <x15:x in="0"/>
          </x15:c>
        </x15:pivotRow>
        <x15:pivotRow count="1">
          <x15:c>
            <x15:v>0.16455696202531644</x15:v>
            <x15:x in="0"/>
          </x15:c>
        </x15:pivotRow>
        <x15:pivotRow count="1">
          <x15:c>
            <x15:v>0.22321428571428573</x15:v>
            <x15:x in="0"/>
          </x15:c>
        </x15:pivotRow>
        <x15:pivotRow count="1">
          <x15:c>
            <x15:v>0.21875</x15:v>
            <x15:x in="0"/>
          </x15:c>
        </x15:pivotRow>
        <x15:pivotRow count="1">
          <x15:c>
            <x15:v>0.22</x15:v>
            <x15:x in="0"/>
          </x15:c>
        </x15:pivotRow>
      </x15:pivotTableData>
    </ext>
    <ext xmlns:x15="http://schemas.microsoft.com/office/spreadsheetml/2010/11/main" uri="{E67621CE-5B39-4880-91FE-76760E9C1902}">
      <x15:pivotTableUISettings>
        <x15:activeTabTopLevelEntity name="[ravenstack_accou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223F41-66F7-40C3-9F8D-097F56C14DAD}" name="PivotChartTable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4" columnCount="1" cacheId="2068830201">
        <x15:pivotRow count="1">
          <x15:c>
            <x15:v>8.1175451607436402E-2</x15:v>
            <x15:x in="0"/>
          </x15:c>
        </x15:pivotRow>
        <x15:pivotRow count="1">
          <x15:c>
            <x15:v>0.12874470675067637</x15:v>
            <x15:x in="0"/>
          </x15:c>
        </x15:pivotRow>
        <x15:pivotRow count="1">
          <x15:c>
            <x15:v>0.10654350007823687</x15:v>
            <x15:x in="0"/>
          </x15:c>
        </x15:pivotRow>
        <x15:pivotRow count="1">
          <x15:c>
            <x15:v>0.10399200193813302</x15:v>
            <x15:x in="0"/>
          </x15:c>
        </x15:pivotRow>
      </x15:pivotTableData>
    </ext>
    <ext xmlns:x15="http://schemas.microsoft.com/office/spreadsheetml/2010/11/main" uri="{E67621CE-5B39-4880-91FE-76760E9C1902}">
      <x15:pivotTableUISettings>
        <x15:activeTabTopLevelEntity name="[ravenstack_accou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7C77AC-9F0A-486D-8198-893BE27CA456}" name="PivotChartTable4" cacheId="2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
  <location ref="A1:B8"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3"/>
    </i>
    <i>
      <x v="1"/>
    </i>
    <i>
      <x v="5"/>
    </i>
    <i>
      <x/>
    </i>
    <i>
      <x v="4"/>
    </i>
    <i>
      <x v="2"/>
    </i>
    <i t="grand">
      <x/>
    </i>
  </rowItems>
  <colItems count="1">
    <i/>
  </colItems>
  <dataFields count="1">
    <dataField name="Count of churn_ev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0" format="7">
      <pivotArea type="data" outline="0" fieldPosition="0">
        <references count="2">
          <reference field="4294967294" count="1" selected="0">
            <x v="0"/>
          </reference>
          <reference field="1" count="1" selected="0">
            <x v="3"/>
          </reference>
        </references>
      </pivotArea>
    </chartFormat>
  </chartFormat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765951788">
        <x15:pivotRow count="1">
          <x15:c>
            <x15:v>91</x15:v>
          </x15:c>
        </x15:pivotRow>
        <x15:pivotRow count="1">
          <x15:c>
            <x15:v>92</x15:v>
          </x15:c>
        </x15:pivotRow>
        <x15:pivotRow count="1">
          <x15:c>
            <x15:v>95</x15:v>
          </x15:c>
        </x15:pivotRow>
        <x15:pivotRow count="1">
          <x15:c>
            <x15:v>104</x15:v>
          </x15:c>
        </x15:pivotRow>
        <x15:pivotRow count="1">
          <x15:c>
            <x15:v>104</x15:v>
          </x15:c>
        </x15:pivotRow>
        <x15:pivotRow count="1">
          <x15:c>
            <x15:v>114</x15:v>
          </x15:c>
        </x15:pivotRow>
        <x15:pivotRow count="1">
          <x15:c>
            <x15:v>600</x15:v>
          </x15:c>
        </x15:pivotRow>
      </x15:pivotTableData>
    </ext>
    <ext xmlns:x15="http://schemas.microsoft.com/office/spreadsheetml/2010/11/main" uri="{E67621CE-5B39-4880-91FE-76760E9C1902}">
      <x15:pivotTableUISettings>
        <x15:activeTabTopLevelEntity name="[ravenstack_churn_events]"/>
        <x15:activeTabTopLevelEntity name="[ravenstack_accou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5759EA-6E45-47FE-8C96-900C374C37A5}" name="PivotChartTable5" cacheId="2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location ref="A1:B7"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2"/>
    </i>
    <i>
      <x/>
    </i>
    <i>
      <x v="1"/>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6" columnCount="1" cacheId="712328677">
        <x15:pivotRow count="1">
          <x15:c>
            <x15:v>1969112</x15:v>
            <x15:x in="0"/>
          </x15:c>
        </x15:pivotRow>
        <x15:pivotRow count="1">
          <x15:c>
            <x15:v>2043167</x15:v>
            <x15:x in="0"/>
          </x15:c>
        </x15:pivotRow>
        <x15:pivotRow count="1">
          <x15:c>
            <x15:v>2253318</x15:v>
            <x15:x in="0"/>
          </x15:c>
        </x15:pivotRow>
        <x15:pivotRow count="1">
          <x15:c>
            <x15:v>2403654</x15:v>
            <x15:x in="0"/>
          </x15:c>
        </x15:pivotRow>
        <x15:pivotRow count="1">
          <x15:c>
            <x15:v>2669496</x15:v>
            <x15:x in="0"/>
          </x15:c>
        </x15:pivotRow>
        <x15:pivotRow count="1">
          <x15:c>
            <x15:v>11338747</x15:v>
            <x15:x in="0"/>
          </x15:c>
        </x15:pivotRow>
      </x15:pivotTableData>
    </ext>
    <ext xmlns:x15="http://schemas.microsoft.com/office/spreadsheetml/2010/11/main" uri="{E67621CE-5B39-4880-91FE-76760E9C1902}">
      <x15:pivotTableUISettings>
        <x15:activeTabTopLevelEntity name="[ravenstack_accou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CFB8EB-9233-466E-A932-B348A01F465A}" name="PivotChartTable6"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3">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6" columnCount="1" cacheId="350030230">
        <x15:pivotRow count="1">
          <x15:c>
            <x15:v>0.12384492557197875</x15:v>
            <x15:x in="0"/>
          </x15:c>
        </x15:pivotRow>
        <x15:pivotRow count="1">
          <x15:c>
            <x15:v>9.927011125561333E-2</x15:v>
            <x15:x in="0"/>
          </x15:c>
        </x15:pivotRow>
        <x15:pivotRow count="1">
          <x15:c>
            <x15:v>9.7272029158654183E-2</x15:v>
            <x15:x in="0"/>
          </x15:c>
        </x15:pivotRow>
        <x15:pivotRow count="1">
          <x15:c>
            <x15:v>9.4941517050409513E-2</x15:v>
            <x15:x in="0"/>
          </x15:c>
        </x15:pivotRow>
        <x15:pivotRow count="1">
          <x15:c>
            <x15:v>0.10627988656815864</x15:v>
            <x15:x in="0"/>
          </x15:c>
        </x15:pivotRow>
        <x15:pivotRow count="1">
          <x15:c>
            <x15:v>0.10399200193813302</x15:v>
            <x15:x in="0"/>
          </x15:c>
        </x15:pivotRow>
      </x15:pivotTableData>
    </ext>
    <ext xmlns:x15="http://schemas.microsoft.com/office/spreadsheetml/2010/11/main" uri="{E67621CE-5B39-4880-91FE-76760E9C1902}">
      <x15:pivotTableUISettings>
        <x15:activeTabTopLevelEntity name="[ravenstack_accou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ADB202-7369-47E3-A7EA-D46B23DB118D}" name="PivotTable1" cacheId="7" applyNumberFormats="0" applyBorderFormats="0" applyFontFormats="0" applyPatternFormats="0" applyAlignmentFormats="0" applyWidthHeightFormats="1" dataCaption="Values" tag="7a01135b-3536-4f7a-9545-fc2540b45ee0" updatedVersion="8" minRefreshableVersion="3" useAutoFormatting="1" itemPrintTitles="1" createdVersion="8" indent="0" outline="1" outlineData="1" multipleFieldFilters="0">
  <location ref="B2:E6"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7CD9E2-3EC1-4387-93D9-0FD8AAD5A987}" name="PivotTable5" cacheId="11" applyNumberFormats="0" applyBorderFormats="0" applyFontFormats="0" applyPatternFormats="0" applyAlignmentFormats="0" applyWidthHeightFormats="1" dataCaption="Values" tag="16471b2e-086d-4a52-82fe-8ecff08e69b8" updatedVersion="8" minRefreshableVersion="3" useAutoFormatting="1" itemPrintTitles="1" createdVersion="8" indent="0" outline="1" outlineData="1" multipleFieldFilters="0">
  <location ref="B20:F28" firstHeaderRow="1" firstDataRow="2"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s>
  <rowFields count="1">
    <field x="1"/>
  </rowFields>
  <rowItems count="7">
    <i>
      <x/>
    </i>
    <i>
      <x v="1"/>
    </i>
    <i>
      <x v="2"/>
    </i>
    <i>
      <x v="3"/>
    </i>
    <i>
      <x v="4"/>
    </i>
    <i>
      <x v="5"/>
    </i>
    <i t="grand">
      <x/>
    </i>
  </rowItems>
  <colFields count="1">
    <field x="2"/>
  </colFields>
  <colItems count="4">
    <i>
      <x/>
    </i>
    <i>
      <x v="1"/>
    </i>
    <i>
      <x v="2"/>
    </i>
    <i t="grand">
      <x/>
    </i>
  </colItems>
  <dataFields count="1">
    <dataField name="Count of churn_event_id" fld="0" subtotal="count" showDataAs="percentOfTotal" baseField="0" baseItem="0" numFmtId="1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churn_event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BE1117-8FE6-4DF7-AF94-13DF620CB301}" name="PivotTable4" cacheId="10" applyNumberFormats="0" applyBorderFormats="0" applyFontFormats="0" applyPatternFormats="0" applyAlignmentFormats="0" applyWidthHeightFormats="1" dataCaption="Values" tag="2ac5aec0-663c-4a5a-b062-23367668f3e2" updatedVersion="8" minRefreshableVersion="3" useAutoFormatting="1" itemPrintTitles="1" createdVersion="8" indent="0" outline="1" outlineData="1" multipleFieldFilters="0">
  <location ref="I14:J2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hurn % " fld="1" subtotal="count" showDataAs="percentOfTotal" baseField="0" baseItem="0" numFmtId="1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urn % "/>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churn_event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746E4F-0657-4B04-9796-90F85C7E10F7}" name="PivotTable3" cacheId="9" applyNumberFormats="0" applyBorderFormats="0" applyFontFormats="0" applyPatternFormats="0" applyAlignmentFormats="0" applyWidthHeightFormats="1" dataCaption="Values" tag="2d9938d1-eca5-4972-98c1-4b6b0ed9b27d" updatedVersion="8" minRefreshableVersion="3" useAutoFormatting="1" itemPrintTitles="1" createdVersion="8" indent="0" outline="1" outlineData="1" multipleFieldFilters="0">
  <location ref="I2:L10"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A991D6-1DB0-40CF-83A8-449385FDAC3C}" name="PivotTable2" cacheId="8" applyNumberFormats="0" applyBorderFormats="0" applyFontFormats="0" applyPatternFormats="0" applyAlignmentFormats="0" applyWidthHeightFormats="1" dataCaption="Values" tag="99f48159-3334-45da-a449-8a34bcc2695d" updatedVersion="8" minRefreshableVersion="3" useAutoFormatting="1" itemPrintTitles="1" createdVersion="8" indent="0" outline="1" outlineData="1" multipleFieldFilters="0">
  <location ref="B10:E16"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2">
    <format dxfId="1">
      <pivotArea collapsedLevelsAreSubtotals="1" fieldPosition="0">
        <references count="2">
          <reference field="4294967294" count="1" selected="0">
            <x v="2"/>
          </reference>
          <reference field="0" count="1">
            <x v="2"/>
          </reference>
        </references>
      </pivotArea>
    </format>
    <format dxfId="0">
      <pivotArea collapsedLevelsAreSubtotals="1" fieldPosition="0">
        <references count="2">
          <reference field="4294967294" count="1" selected="0">
            <x v="2"/>
          </reference>
          <reference field="0" count="1">
            <x v="0"/>
          </reference>
        </references>
      </pivotArea>
    </format>
  </format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32DC43-B07B-466A-AA17-DC296DF210F6}" name="PivotTable7" cacheId="1" applyNumberFormats="0" applyBorderFormats="0" applyFontFormats="0" applyPatternFormats="0" applyAlignmentFormats="0" applyWidthHeightFormats="1" dataCaption="Values" tag="a3b4e2d3-a86a-4108-89d7-fa8b90deda35" updatedVersion="8" minRefreshableVersion="3" useAutoFormatting="1" itemPrintTitles="1" createdVersion="8" indent="0" outline="1" outlineData="1" multipleFieldFilters="0">
  <location ref="B10:D1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name="Total MRR (%)" fld="2" subtotal="count" showDataAs="percentOfTotal" baseField="0" baseItem="0" numFmtId="10">
      <extLst>
        <ext xmlns:x14="http://schemas.microsoft.com/office/spreadsheetml/2009/9/main" uri="{E15A36E0-9728-4e99-A89B-3F7291B0FE68}">
          <x14:dataField sourceField="1" uniqueName="[__Xl2].[Measures].[Total MRR]"/>
        </ext>
      </extLst>
    </dataField>
  </dataFields>
  <pivotHierarchies count="9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8B7C070-2193-42C7-9F56-90A33EF03025}" name="PivotTable6" cacheId="0" applyNumberFormats="0" applyBorderFormats="0" applyFontFormats="0" applyPatternFormats="0" applyAlignmentFormats="0" applyWidthHeightFormats="1" dataCaption="Values" tag="e66c687b-4fa5-4f06-9ebf-efcd836bbe0e" updatedVersion="8" minRefreshableVersion="3" useAutoFormatting="1" subtotalHiddenItems="1" itemPrintTitles="1" createdVersion="8" indent="0" outline="1" outlineData="1" multipleFieldFilters="0">
  <location ref="B2:D6"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name="Total MRR" fld="1" subtotal="count" baseField="0" baseItem="0">
      <extLst>
        <ext xmlns:x14="http://schemas.microsoft.com/office/spreadsheetml/2009/9/main" uri="{E15A36E0-9728-4e99-A89B-3F7291B0FE68}">
          <x14:dataField sourceField="1" uniqueName="[__Xl2].[Measures].[Total MRR]"/>
        </ext>
      </extLst>
    </dataField>
    <dataField name="Total MRR (%)" fld="2" subtotal="count" showDataAs="percentOfTotal" baseField="0" baseItem="0" numFmtId="10">
      <extLst>
        <ext xmlns:x14="http://schemas.microsoft.com/office/spreadsheetml/2009/9/main" uri="{E15A36E0-9728-4e99-A89B-3F7291B0FE68}">
          <x14:dataField sourceField="1"/>
        </ext>
      </extLst>
    </dataField>
  </dataFields>
  <pivotHierarchies count="9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MRR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3E7B1D9-263A-4C03-BD1E-A716FCB5CC65}" name="PivotTable10" cacheId="4" applyNumberFormats="0" applyBorderFormats="0" applyFontFormats="0" applyPatternFormats="0" applyAlignmentFormats="0" applyWidthHeightFormats="1" dataCaption="Values" tag="87975a3e-adc2-416e-8d6d-6112de765b2c" updatedVersion="8" minRefreshableVersion="3" useAutoFormatting="1" itemPrintTitles="1" createdVersion="8" indent="0" outline="1" outlineData="1" multipleFieldFilters="0">
  <location ref="I2:K6"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C915441-BC7F-48BE-B836-4E91527F91DF}" name="PivotTable9" cacheId="3" applyNumberFormats="0" applyBorderFormats="0" applyFontFormats="0" applyPatternFormats="0" applyAlignmentFormats="0" applyWidthHeightFormats="1" dataCaption="Values" tag="f03c2217-aea6-4728-ac45-e695a0a8bda1" updatedVersion="8" minRefreshableVersion="3" useAutoFormatting="1" itemPrintTitles="1" createdVersion="8" indent="0" outline="1" outlineData="1" multipleFieldFilters="0">
  <location ref="B20:D28"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name="Total MRR (%)" fld="2" subtotal="count" showDataAs="percentOfTotal" baseField="0" baseItem="0" numFmtId="10">
      <extLst>
        <ext xmlns:x14="http://schemas.microsoft.com/office/spreadsheetml/2009/9/main" uri="{E15A36E0-9728-4e99-A89B-3F7291B0FE68}">
          <x14:dataField sourceField="1" uniqueName="[__Xl2].[Measures].[Total MRR]"/>
        </ext>
      </extLst>
    </dataField>
  </dataFields>
  <pivotHierarchies count="9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35030CB-391A-4DAC-AFFF-2204CD45E8C0}" name="PivotTable12" cacheId="6" applyNumberFormats="0" applyBorderFormats="0" applyFontFormats="0" applyPatternFormats="0" applyAlignmentFormats="0" applyWidthHeightFormats="1" dataCaption="Values" tag="e0b0b9b1-c1a6-4a0a-8422-a5c4ca5aae3f" updatedVersion="8" minRefreshableVersion="3" useAutoFormatting="1" itemPrintTitles="1" createdVersion="8" indent="0" outline="1" outlineData="1" multipleFieldFilters="0">
  <location ref="I20:K28"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38C220E-E15B-4199-8CE4-CFFA59153911}" name="PivotTable11" cacheId="5" applyNumberFormats="0" applyBorderFormats="0" applyFontFormats="0" applyPatternFormats="0" applyAlignmentFormats="0" applyWidthHeightFormats="1" dataCaption="Values" tag="bbc11a0e-257f-4862-adf0-2cf6822eba4a" updatedVersion="8" minRefreshableVersion="3" useAutoFormatting="1" itemPrintTitles="1" createdVersion="8" indent="0" outline="1" outlineData="1" multipleFieldFilters="0">
  <location ref="I10:K1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2B6AE8D-9AD7-413A-95FD-40479BAB437A}" name="PivotTable8" cacheId="2" applyNumberFormats="0" applyBorderFormats="0" applyFontFormats="0" applyPatternFormats="0" applyAlignmentFormats="0" applyWidthHeightFormats="1" dataCaption="Values" tag="a80e5256-aa10-41ff-8f5b-bfe157ac2b77" updatedVersion="8" minRefreshableVersion="3" useAutoFormatting="1" itemPrintTitles="1" createdVersion="8" indent="0" outline="1" outlineData="1" multipleFieldFilters="0">
  <location ref="F2:G27" firstHeaderRow="1" firstDataRow="1" firstDataCol="1"/>
  <pivotFields count="2">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fld="1" subtotal="count" baseField="0" baseItem="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DB064F1-5008-451C-809F-8235EBE22D1C}" name="PivotTable15" cacheId="14" applyNumberFormats="0" applyBorderFormats="0" applyFontFormats="0" applyPatternFormats="0" applyAlignmentFormats="0" applyWidthHeightFormats="1" dataCaption="Values" tag="217dfc48-7a5f-40ce-aa79-4a5e1907840d" updatedVersion="8" minRefreshableVersion="3" useAutoFormatting="1" itemPrintTitles="1" createdVersion="8" indent="0" outline="1" outlineData="1" multipleFieldFilters="0">
  <location ref="B10:E14" firstHeaderRow="0" firstDataRow="1" firstDataCol="1"/>
  <pivotFields count="4">
    <pivotField axis="axisRow"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25B4E3D-42E9-476E-AB0E-6F38BFDF5C67}" name="PivotTable13" cacheId="13" applyNumberFormats="0" applyBorderFormats="0" applyFontFormats="0" applyPatternFormats="0" applyAlignmentFormats="0" applyWidthHeightFormats="1" dataCaption="Values" tag="dbd2709e-7f3c-4970-b2bd-6681580c9dc4" updatedVersion="8" minRefreshableVersion="3" useAutoFormatting="1" itemPrintTitles="1" createdVersion="8" indent="0" outline="1" outlineData="1" multipleFieldFilters="0">
  <location ref="B2:E5" firstHeaderRow="0"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7259179-F7DE-45B3-AA80-B30B8865FD50}" name="PivotTable17" cacheId="12" applyNumberFormats="0" applyBorderFormats="0" applyFontFormats="0" applyPatternFormats="0" applyAlignmentFormats="0" applyWidthHeightFormats="1" dataCaption="Values" tag="2d967a52-cab8-42ba-a8f7-60b06f54901a" updatedVersion="8" minRefreshableVersion="3" useAutoFormatting="1" itemPrintTitles="1" createdVersion="8" indent="0" outline="1" outlineData="1" multipleFieldFilters="0">
  <location ref="G13:K1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1A214C6-7C79-46D2-BEBA-0B95B46769A6}" name="PivotTable16" cacheId="15" applyNumberFormats="0" applyBorderFormats="0" applyFontFormats="0" applyPatternFormats="0" applyAlignmentFormats="0" applyWidthHeightFormats="1" dataCaption="Values" tag="6e0bf542-a364-469a-b616-199794f66bba" updatedVersion="8" minRefreshableVersion="3" useAutoFormatting="1" subtotalHiddenItems="1" itemPrintTitles="1" createdVersion="8" indent="0" outline="1" outlineData="1" multipleFieldFilters="0" rowHeaderCaption="Industry">
  <location ref="G2:J8" firstHeaderRow="0" firstDataRow="1" firstDataCol="1"/>
  <pivotFields count="4">
    <pivotField axis="axisRow" allDrilled="1" subtotalTop="0" showAll="0" dataSourceSort="1" defaultSubtotal="0" defaultAttributeDrillState="1">
      <items count="5">
        <item s="1" x="0"/>
        <item s="1" x="1"/>
        <item s="1" x="2"/>
        <item s="1" x="3"/>
        <item s="1"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9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venstack_accou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ier" xr10:uid="{4D624B2B-99D2-401B-A146-93E86390FCF3}" sourceName="[ravenstack_accounts].[plan_tier]">
  <data>
    <olap pivotCacheId="1203569353">
      <levels count="2">
        <level uniqueName="[ravenstack_accounts].[plan_tier].[(All)]" sourceCaption="(All)" count="0"/>
        <level uniqueName="[ravenstack_accounts].[plan_tier].[plan_tier]" sourceCaption="plan_tier" count="4">
          <ranges>
            <range startItem="0">
              <i n="[ravenstack_accounts].[plan_tier].&amp;[Basic]" c="Basic"/>
              <i n="[ravenstack_accounts].[plan_tier].&amp;[Enterprise]" c="Enterprise"/>
              <i n="[ravenstack_accounts].[plan_tier].&amp;[Pro]" c="Pro"/>
              <i n="[ravenstack_accounts].[plan_tier].&amp;" c="(blank)" nd="1"/>
            </range>
          </ranges>
        </level>
      </levels>
      <selections count="1">
        <selection n="[ravenstack_accounts].[plan_tier].[All]"/>
      </selections>
    </olap>
  </data>
  <extLst>
    <x:ext xmlns:x15="http://schemas.microsoft.com/office/spreadsheetml/2010/11/main" uri="{03082B11-2C62-411c-B77F-237D8FCFBE4C}">
      <x15:slicerCachePivotTables>
        <pivotTable tabId="4294967295" name="PivotChartTable6"/>
        <pivotTable tabId="4294967295" name="PivotChartTable5"/>
        <pivotTable tabId="4294967295" name="PivotChartTable4"/>
        <pivotTable tabId="4294967295" name="PivotChartTable3"/>
        <pivotTable tabId="4294967295" name="PivotChartTable1"/>
        <pivotTable tabId="4294967295" name="PivotChartTable2"/>
      </x15:slicerCachePivotTables>
    </x:ext>
    <x:ext xmlns:x15="http://schemas.microsoft.com/office/spreadsheetml/2010/11/main" uri="{470722E0-AACD-4C17-9CDC-17EF765DBC7E}">
      <x15:slicerCacheHideItemsWithNoData count="1">
        <x15:slicerCacheOlapLevelName uniqueName="[ravenstack_accounts].[plan_tier].[plan_tier]"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0A8BF8F4-7061-4229-A7F3-B1E15A2E1494}" sourceName="[ravenstack_accounts].[industry]">
  <data>
    <olap pivotCacheId="1203569353">
      <levels count="2">
        <level uniqueName="[ravenstack_accounts].[industry].[(All)]" sourceCaption="(All)" count="0"/>
        <level uniqueName="[ravenstack_accounts].[industry].[industry]" sourceCaption="industry" count="6">
          <ranges>
            <range startItem="0">
              <i n="[ravenstack_accounts].[industry].&amp;[Cybersecurity]" c="Cybersecurity"/>
              <i n="[ravenstack_accounts].[industry].&amp;[DevTools]" c="DevTools"/>
              <i n="[ravenstack_accounts].[industry].&amp;[EdTech]" c="EdTech"/>
              <i n="[ravenstack_accounts].[industry].&amp;[FinTech]" c="FinTech"/>
              <i n="[ravenstack_accounts].[industry].&amp;[HealthTech]" c="HealthTech"/>
              <i n="[ravenstack_accounts].[industry].&amp;" c="(blank)" nd="1"/>
            </range>
          </ranges>
        </level>
      </levels>
      <selections count="1">
        <selection n="[ravenstack_accounts].[industry].[All]"/>
      </selections>
    </olap>
  </data>
  <extLst>
    <x:ext xmlns:x15="http://schemas.microsoft.com/office/spreadsheetml/2010/11/main" uri="{03082B11-2C62-411c-B77F-237D8FCFBE4C}">
      <x15:slicerCachePivotTables>
        <pivotTable tabId="4294967295" name="PivotChartTable6"/>
        <pivotTable tabId="4294967295" name="PivotChartTable5"/>
        <pivotTable tabId="4294967295" name="PivotChartTable4"/>
        <pivotTable tabId="4294967295" name="PivotChartTable3"/>
        <pivotTable tabId="4294967295" name="PivotChartTable1"/>
        <pivotTable tabId="4294967295" name="PivotChartTable2"/>
      </x15:slicerCachePivotTables>
    </x:ext>
    <x:ext xmlns:x15="http://schemas.microsoft.com/office/spreadsheetml/2010/11/main" uri="{470722E0-AACD-4C17-9CDC-17EF765DBC7E}">
      <x15:slicerCacheHideItemsWithNoData count="1">
        <x15:slicerCacheOlapLevelName uniqueName="[ravenstack_accounts].[industry].[industry]"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79D6AFF-18C5-48DD-A874-0C5818E029AB}" sourceName="[ravenstack_accounts].[country]">
  <data>
    <olap pivotCacheId="1203569353">
      <levels count="2">
        <level uniqueName="[ravenstack_accounts].[country].[(All)]" sourceCaption="(All)" count="0"/>
        <level uniqueName="[ravenstack_accounts].[country].[country]" sourceCaption="country" count="8">
          <ranges>
            <range startItem="0">
              <i n="[ravenstack_accounts].[country].&amp;[AU]" c="AU"/>
              <i n="[ravenstack_accounts].[country].&amp;[CA]" c="CA"/>
              <i n="[ravenstack_accounts].[country].&amp;[DE]" c="DE"/>
              <i n="[ravenstack_accounts].[country].&amp;[FR]" c="FR"/>
              <i n="[ravenstack_accounts].[country].&amp;[IN]" c="IN"/>
              <i n="[ravenstack_accounts].[country].&amp;[UK]" c="UK"/>
              <i n="[ravenstack_accounts].[country].&amp;[US]" c="US"/>
              <i n="[ravenstack_accounts].[country].&amp;" c="(blank)" nd="1"/>
            </range>
          </ranges>
        </level>
      </levels>
      <selections count="1">
        <selection n="[ravenstack_accounts].[country].[All]"/>
      </selections>
    </olap>
  </data>
  <extLst>
    <x:ext xmlns:x15="http://schemas.microsoft.com/office/spreadsheetml/2010/11/main" uri="{03082B11-2C62-411c-B77F-237D8FCFBE4C}">
      <x15:slicerCachePivotTables>
        <pivotTable tabId="4294967295" name="PivotChartTable6"/>
        <pivotTable tabId="4294967295" name="PivotChartTable5"/>
        <pivotTable tabId="4294967295" name="PivotChartTable4"/>
        <pivotTable tabId="4294967295" name="PivotChartTable2"/>
        <pivotTable tabId="4294967295" name="PivotChartTable1"/>
        <pivotTable tabId="4294967295" name="PivotChartTable3"/>
      </x15:slicerCachePivotTables>
    </x:ext>
    <x:ext xmlns:x15="http://schemas.microsoft.com/office/spreadsheetml/2010/11/main" uri="{470722E0-AACD-4C17-9CDC-17EF765DBC7E}">
      <x15:slicerCacheHideItemsWithNoData count="1">
        <x15:slicerCacheOlapLevelName uniqueName="[ravenstack_accounts].[country].[country]"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 TIER" xr10:uid="{0C51648A-33FE-4767-8083-8C3CF6BED581}" cache="Slicer_plan_tier" caption="PLAN TIER" level="1" style="SlicerStyleLight1 2" rowHeight="822960"/>
  <slicer name="industry" xr10:uid="{913557A4-DB68-418B-86B1-C8082D8A133E}" cache="Slicer_industry" caption="INDUSTRY" level="1" style="SlicerStyleLight1 2" rowHeight="640080"/>
  <slicer name="country" xr10:uid="{18F44550-3E44-4D70-89A6-54C005E17CD4}" cache="Slicer_country" caption="COUNTRY" level="1" style="SlicerStyleLight1 2"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A6FA6F76-3D7E-41E8-9142-B95485764D82}" sourceName="[Calendar].[Date]">
  <pivotTables>
    <pivotTable tabId="4294967295" name="PivotChartTable6"/>
    <pivotTable tabId="4294967295" name="PivotChartTable5"/>
    <pivotTable tabId="4294967295" name="PivotChartTable4"/>
    <pivotTable tabId="4294967295" name="PivotChartTable3"/>
    <pivotTable tabId="4294967295" name="PivotChartTable2"/>
    <pivotTable tabId="4294967295" name="PivotChartTable1"/>
  </pivotTables>
  <state minimalRefreshVersion="6" lastRefreshVersion="6" pivotCacheId="17648890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EAD92E5-D964-4DB1-AA5B-6097728C6ADE}" cache="Timeline_Date" caption="Date" level="2" selectionLevel="2" scrollPosition="2023-01-01T00:00:00" style="TimeSlicerStyleLight1 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CEA9-87FF-4395-AE8D-D8585599A085}">
  <sheetPr>
    <tabColor rgb="FFFF0000"/>
  </sheetPr>
  <dimension ref="A1:H15"/>
  <sheetViews>
    <sheetView showGridLines="0" tabSelected="1" topLeftCell="A15" zoomScale="30" zoomScaleNormal="39" workbookViewId="0">
      <selection activeCell="Y167" sqref="Y167"/>
    </sheetView>
  </sheetViews>
  <sheetFormatPr defaultRowHeight="14.5" x14ac:dyDescent="0.35"/>
  <cols>
    <col min="1" max="2" width="8.7265625" style="10"/>
    <col min="3" max="3" width="62.54296875" style="10" bestFit="1" customWidth="1"/>
    <col min="4" max="4" width="48" style="10" bestFit="1" customWidth="1"/>
    <col min="5" max="5" width="84" style="10" bestFit="1" customWidth="1"/>
    <col min="6" max="6" width="84.90625" style="10" bestFit="1" customWidth="1"/>
    <col min="7" max="7" width="12.1796875" style="10" customWidth="1"/>
    <col min="8" max="16384" width="8.7265625" style="10"/>
  </cols>
  <sheetData>
    <row r="1" spans="1:8" x14ac:dyDescent="0.35">
      <c r="C1" s="12"/>
      <c r="D1" s="12"/>
      <c r="E1" s="12"/>
      <c r="F1" s="12"/>
      <c r="G1" s="13"/>
    </row>
    <row r="2" spans="1:8" ht="23.5" x14ac:dyDescent="0.35">
      <c r="B2" s="11"/>
      <c r="H2" s="9"/>
    </row>
    <row r="3" spans="1:8" ht="23.5" x14ac:dyDescent="0.35">
      <c r="B3" s="11"/>
      <c r="H3" s="9"/>
    </row>
    <row r="13" spans="1:8" x14ac:dyDescent="0.35">
      <c r="B13" s="12"/>
      <c r="G13" s="12"/>
      <c r="H13" s="12"/>
    </row>
    <row r="14" spans="1:8" ht="64" x14ac:dyDescent="1.4">
      <c r="A14" s="11"/>
      <c r="B14" s="17"/>
      <c r="C14" s="22" t="s">
        <v>67</v>
      </c>
      <c r="D14" s="23" t="s">
        <v>68</v>
      </c>
      <c r="E14" s="23" t="s">
        <v>29</v>
      </c>
      <c r="F14" s="23" t="s">
        <v>69</v>
      </c>
      <c r="G14" s="19"/>
      <c r="H14" s="18"/>
    </row>
    <row r="15" spans="1:8" ht="92" x14ac:dyDescent="1.4">
      <c r="A15" s="11"/>
      <c r="B15" s="17"/>
      <c r="C15" s="14">
        <f>GETPIVOTDATA("[Measures].[Total Accounts]",Work_Churn!$B$2)</f>
        <v>500</v>
      </c>
      <c r="D15" s="15">
        <f>GETPIVOTDATA("[Measures].[Churn Rate]",Work_Churn!$B$2)</f>
        <v>0.22</v>
      </c>
      <c r="E15" s="16">
        <f>GETPIVOTDATA("[__Xl2].[Measures].[Total MRR]",Work_Revenue!$B$2)</f>
        <v>11338747</v>
      </c>
      <c r="F15" s="15">
        <f>GETPIVOTDATA("[Measures].[Revenue Churn Rate]",Work_Revenue!$I$2)</f>
        <v>0.10399200193813302</v>
      </c>
      <c r="G15" s="21"/>
      <c r="H15" s="2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3DB07-5289-414B-9D83-74FF11A7C6A5}">
  <dimension ref="B2:L28"/>
  <sheetViews>
    <sheetView zoomScale="62" workbookViewId="0">
      <selection activeCell="E11" sqref="E11"/>
    </sheetView>
  </sheetViews>
  <sheetFormatPr defaultRowHeight="14.5" x14ac:dyDescent="0.35"/>
  <cols>
    <col min="2" max="2" width="23.08984375" bestFit="1" customWidth="1"/>
    <col min="3" max="3" width="17.26953125" bestFit="1" customWidth="1"/>
    <col min="4" max="4" width="9.90625" bestFit="1" customWidth="1"/>
    <col min="5" max="5" width="7.08984375" bestFit="1" customWidth="1"/>
    <col min="6" max="6" width="11.26953125" bestFit="1" customWidth="1"/>
    <col min="8" max="8" width="12.36328125" bestFit="1" customWidth="1"/>
    <col min="9" max="9" width="14.26953125" bestFit="1" customWidth="1"/>
    <col min="10" max="10" width="8.6328125" bestFit="1" customWidth="1"/>
    <col min="11" max="11" width="14" bestFit="1" customWidth="1"/>
    <col min="12" max="12" width="10.6328125" bestFit="1" customWidth="1"/>
    <col min="13" max="13" width="16.1796875" bestFit="1" customWidth="1"/>
    <col min="14" max="14" width="13.26953125" bestFit="1" customWidth="1"/>
    <col min="15" max="15" width="10.1796875" bestFit="1" customWidth="1"/>
    <col min="17" max="17" width="12.36328125" bestFit="1" customWidth="1"/>
    <col min="18" max="18" width="21.90625" bestFit="1" customWidth="1"/>
  </cols>
  <sheetData>
    <row r="2" spans="2:12" x14ac:dyDescent="0.35">
      <c r="B2" s="1" t="s">
        <v>0</v>
      </c>
      <c r="C2" t="s">
        <v>5</v>
      </c>
      <c r="D2" t="s">
        <v>6</v>
      </c>
      <c r="E2" t="s">
        <v>7</v>
      </c>
      <c r="I2" s="1" t="s">
        <v>0</v>
      </c>
      <c r="J2" t="s">
        <v>5</v>
      </c>
      <c r="K2" t="s">
        <v>6</v>
      </c>
      <c r="L2" t="s">
        <v>7</v>
      </c>
    </row>
    <row r="3" spans="2:12" x14ac:dyDescent="0.35">
      <c r="B3" s="2" t="s">
        <v>1</v>
      </c>
      <c r="C3">
        <v>37</v>
      </c>
      <c r="D3">
        <v>168</v>
      </c>
      <c r="E3" s="3">
        <v>0.22023809523809523</v>
      </c>
      <c r="I3" s="2" t="s">
        <v>13</v>
      </c>
      <c r="J3">
        <v>4</v>
      </c>
      <c r="K3">
        <v>32</v>
      </c>
      <c r="L3" s="3">
        <v>0.125</v>
      </c>
    </row>
    <row r="4" spans="2:12" x14ac:dyDescent="0.35">
      <c r="B4" s="2" t="s">
        <v>2</v>
      </c>
      <c r="C4">
        <v>34</v>
      </c>
      <c r="D4">
        <v>154</v>
      </c>
      <c r="E4" s="3">
        <v>0.22077922077922077</v>
      </c>
      <c r="I4" s="2" t="s">
        <v>14</v>
      </c>
      <c r="J4">
        <v>4</v>
      </c>
      <c r="K4">
        <v>23</v>
      </c>
      <c r="L4" s="3">
        <v>0.17391304347826086</v>
      </c>
    </row>
    <row r="5" spans="2:12" x14ac:dyDescent="0.35">
      <c r="B5" s="2" t="s">
        <v>3</v>
      </c>
      <c r="C5">
        <v>39</v>
      </c>
      <c r="D5">
        <v>178</v>
      </c>
      <c r="E5" s="3">
        <v>0.21910112359550563</v>
      </c>
      <c r="I5" s="2" t="s">
        <v>15</v>
      </c>
      <c r="J5">
        <v>8</v>
      </c>
      <c r="K5">
        <v>25</v>
      </c>
      <c r="L5" s="3">
        <v>0.32</v>
      </c>
    </row>
    <row r="6" spans="2:12" x14ac:dyDescent="0.35">
      <c r="B6" s="2" t="s">
        <v>4</v>
      </c>
      <c r="C6">
        <v>110</v>
      </c>
      <c r="D6">
        <v>500</v>
      </c>
      <c r="E6" s="3">
        <v>0.22</v>
      </c>
      <c r="I6" s="2" t="s">
        <v>16</v>
      </c>
      <c r="J6">
        <v>5</v>
      </c>
      <c r="K6">
        <v>22</v>
      </c>
      <c r="L6" s="3">
        <v>0.22727272727272727</v>
      </c>
    </row>
    <row r="7" spans="2:12" x14ac:dyDescent="0.35">
      <c r="I7" s="2" t="s">
        <v>17</v>
      </c>
      <c r="J7">
        <v>10</v>
      </c>
      <c r="K7">
        <v>49</v>
      </c>
      <c r="L7" s="3">
        <v>0.20408163265306123</v>
      </c>
    </row>
    <row r="8" spans="2:12" x14ac:dyDescent="0.35">
      <c r="I8" s="2" t="s">
        <v>18</v>
      </c>
      <c r="J8">
        <v>11</v>
      </c>
      <c r="K8">
        <v>58</v>
      </c>
      <c r="L8" s="3">
        <v>0.18965517241379309</v>
      </c>
    </row>
    <row r="9" spans="2:12" x14ac:dyDescent="0.35">
      <c r="I9" s="2" t="s">
        <v>19</v>
      </c>
      <c r="J9">
        <v>68</v>
      </c>
      <c r="K9">
        <v>291</v>
      </c>
      <c r="L9" s="3">
        <v>0.23367697594501718</v>
      </c>
    </row>
    <row r="10" spans="2:12" x14ac:dyDescent="0.35">
      <c r="B10" s="1" t="s">
        <v>0</v>
      </c>
      <c r="C10" t="s">
        <v>5</v>
      </c>
      <c r="D10" t="s">
        <v>6</v>
      </c>
      <c r="E10" t="s">
        <v>7</v>
      </c>
      <c r="I10" s="2" t="s">
        <v>4</v>
      </c>
      <c r="J10">
        <v>110</v>
      </c>
      <c r="K10">
        <v>500</v>
      </c>
      <c r="L10" s="3">
        <v>0.22</v>
      </c>
    </row>
    <row r="11" spans="2:12" x14ac:dyDescent="0.35">
      <c r="B11" s="2" t="s">
        <v>8</v>
      </c>
      <c r="C11">
        <v>16</v>
      </c>
      <c r="D11">
        <v>100</v>
      </c>
      <c r="E11" s="3">
        <v>0.16</v>
      </c>
    </row>
    <row r="12" spans="2:12" x14ac:dyDescent="0.35">
      <c r="B12" s="2" t="s">
        <v>9</v>
      </c>
      <c r="C12">
        <v>35</v>
      </c>
      <c r="D12">
        <v>113</v>
      </c>
      <c r="E12" s="3">
        <v>0.30973451327433627</v>
      </c>
    </row>
    <row r="13" spans="2:12" x14ac:dyDescent="0.35">
      <c r="B13" s="2" t="s">
        <v>10</v>
      </c>
      <c r="C13">
        <v>13</v>
      </c>
      <c r="D13">
        <v>79</v>
      </c>
      <c r="E13" s="6">
        <v>0.16455696202531644</v>
      </c>
    </row>
    <row r="14" spans="2:12" x14ac:dyDescent="0.35">
      <c r="B14" s="2" t="s">
        <v>11</v>
      </c>
      <c r="C14">
        <v>25</v>
      </c>
      <c r="D14">
        <v>112</v>
      </c>
      <c r="E14" s="3">
        <v>0.22321428571428573</v>
      </c>
      <c r="I14" s="1" t="s">
        <v>0</v>
      </c>
      <c r="J14" t="s">
        <v>27</v>
      </c>
    </row>
    <row r="15" spans="2:12" x14ac:dyDescent="0.35">
      <c r="B15" s="2" t="s">
        <v>12</v>
      </c>
      <c r="C15">
        <v>21</v>
      </c>
      <c r="D15">
        <v>96</v>
      </c>
      <c r="E15" s="3">
        <v>0.21875</v>
      </c>
      <c r="I15" s="2" t="s">
        <v>20</v>
      </c>
      <c r="J15" s="4">
        <v>0.17333333333333334</v>
      </c>
    </row>
    <row r="16" spans="2:12" x14ac:dyDescent="0.35">
      <c r="B16" s="2" t="s">
        <v>4</v>
      </c>
      <c r="C16">
        <v>110</v>
      </c>
      <c r="D16">
        <v>500</v>
      </c>
      <c r="E16" s="3">
        <v>0.22</v>
      </c>
      <c r="I16" s="2" t="s">
        <v>21</v>
      </c>
      <c r="J16" s="4">
        <v>0.15333333333333332</v>
      </c>
    </row>
    <row r="17" spans="2:10" x14ac:dyDescent="0.35">
      <c r="I17" s="2" t="s">
        <v>22</v>
      </c>
      <c r="J17" s="4">
        <v>0.19</v>
      </c>
    </row>
    <row r="18" spans="2:10" x14ac:dyDescent="0.35">
      <c r="I18" s="2" t="s">
        <v>23</v>
      </c>
      <c r="J18" s="4">
        <v>0.15166666666666667</v>
      </c>
    </row>
    <row r="19" spans="2:10" x14ac:dyDescent="0.35">
      <c r="I19" s="2" t="s">
        <v>24</v>
      </c>
      <c r="J19" s="4">
        <v>0.17333333333333334</v>
      </c>
    </row>
    <row r="20" spans="2:10" x14ac:dyDescent="0.35">
      <c r="B20" s="1" t="s">
        <v>26</v>
      </c>
      <c r="C20" s="1" t="s">
        <v>28</v>
      </c>
      <c r="I20" s="2" t="s">
        <v>25</v>
      </c>
      <c r="J20" s="4">
        <v>0.15833333333333333</v>
      </c>
    </row>
    <row r="21" spans="2:10" x14ac:dyDescent="0.35">
      <c r="B21" s="1" t="s">
        <v>0</v>
      </c>
      <c r="C21" t="s">
        <v>1</v>
      </c>
      <c r="D21" t="s">
        <v>2</v>
      </c>
      <c r="E21" t="s">
        <v>3</v>
      </c>
      <c r="F21" t="s">
        <v>4</v>
      </c>
      <c r="I21" s="2" t="s">
        <v>4</v>
      </c>
      <c r="J21" s="4">
        <v>1</v>
      </c>
    </row>
    <row r="22" spans="2:10" x14ac:dyDescent="0.35">
      <c r="B22" s="2" t="s">
        <v>20</v>
      </c>
      <c r="C22" s="4">
        <v>0.05</v>
      </c>
      <c r="D22" s="4">
        <v>5.6666666666666664E-2</v>
      </c>
      <c r="E22" s="4">
        <v>6.6666666666666666E-2</v>
      </c>
      <c r="F22" s="4">
        <v>0.17333333333333334</v>
      </c>
    </row>
    <row r="23" spans="2:10" x14ac:dyDescent="0.35">
      <c r="B23" s="2" t="s">
        <v>21</v>
      </c>
      <c r="C23" s="4">
        <v>4.1666666666666664E-2</v>
      </c>
      <c r="D23" s="4">
        <v>5.1666666666666666E-2</v>
      </c>
      <c r="E23" s="4">
        <v>0.06</v>
      </c>
      <c r="F23" s="4">
        <v>0.15333333333333332</v>
      </c>
    </row>
    <row r="24" spans="2:10" x14ac:dyDescent="0.35">
      <c r="B24" s="2" t="s">
        <v>22</v>
      </c>
      <c r="C24" s="4">
        <v>5.6666666666666664E-2</v>
      </c>
      <c r="D24" s="4">
        <v>6.5000000000000002E-2</v>
      </c>
      <c r="E24" s="4">
        <v>6.8333333333333329E-2</v>
      </c>
      <c r="F24" s="4">
        <v>0.19</v>
      </c>
    </row>
    <row r="25" spans="2:10" x14ac:dyDescent="0.35">
      <c r="B25" s="2" t="s">
        <v>23</v>
      </c>
      <c r="C25" s="4">
        <v>4.8333333333333332E-2</v>
      </c>
      <c r="D25" s="4">
        <v>5.3333333333333337E-2</v>
      </c>
      <c r="E25" s="4">
        <v>0.05</v>
      </c>
      <c r="F25" s="4">
        <v>0.15166666666666667</v>
      </c>
    </row>
    <row r="26" spans="2:10" x14ac:dyDescent="0.35">
      <c r="B26" s="2" t="s">
        <v>24</v>
      </c>
      <c r="C26" s="4">
        <v>6.1666666666666668E-2</v>
      </c>
      <c r="D26" s="4">
        <v>0.04</v>
      </c>
      <c r="E26" s="4">
        <v>7.166666666666667E-2</v>
      </c>
      <c r="F26" s="4">
        <v>0.17333333333333334</v>
      </c>
    </row>
    <row r="27" spans="2:10" x14ac:dyDescent="0.35">
      <c r="B27" s="2" t="s">
        <v>25</v>
      </c>
      <c r="C27" s="4">
        <v>4.1666666666666664E-2</v>
      </c>
      <c r="D27" s="4">
        <v>5.8333333333333334E-2</v>
      </c>
      <c r="E27" s="4">
        <v>5.8333333333333334E-2</v>
      </c>
      <c r="F27" s="4">
        <v>0.15833333333333333</v>
      </c>
    </row>
    <row r="28" spans="2:10" x14ac:dyDescent="0.35">
      <c r="B28" s="2" t="s">
        <v>4</v>
      </c>
      <c r="C28" s="4">
        <v>0.3</v>
      </c>
      <c r="D28" s="4">
        <v>0.32500000000000001</v>
      </c>
      <c r="E28" s="4">
        <v>0.375</v>
      </c>
      <c r="F28"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98C8A-6703-4B7F-AE4A-070E19028859}">
  <dimension ref="B2:K28"/>
  <sheetViews>
    <sheetView zoomScale="60" workbookViewId="0">
      <selection activeCell="E11" sqref="E11"/>
    </sheetView>
  </sheetViews>
  <sheetFormatPr defaultRowHeight="14.5" x14ac:dyDescent="0.35"/>
  <cols>
    <col min="2" max="2" width="14" bestFit="1" customWidth="1"/>
    <col min="3" max="3" width="14.1796875" bestFit="1" customWidth="1"/>
    <col min="4" max="4" width="12.6328125" bestFit="1" customWidth="1"/>
    <col min="5" max="5" width="15.26953125" bestFit="1" customWidth="1"/>
    <col min="6" max="6" width="14" bestFit="1" customWidth="1"/>
    <col min="7" max="7" width="14.1796875" bestFit="1" customWidth="1"/>
    <col min="8" max="8" width="12.36328125" bestFit="1" customWidth="1"/>
    <col min="9" max="9" width="14" bestFit="1" customWidth="1"/>
    <col min="10" max="10" width="16" bestFit="1" customWidth="1"/>
    <col min="11" max="11" width="18.26953125" bestFit="1" customWidth="1"/>
    <col min="12" max="26" width="15.26953125" bestFit="1" customWidth="1"/>
    <col min="27" max="27" width="10.7265625" bestFit="1" customWidth="1"/>
  </cols>
  <sheetData>
    <row r="2" spans="2:11" x14ac:dyDescent="0.35">
      <c r="B2" s="1" t="s">
        <v>0</v>
      </c>
      <c r="C2" t="s">
        <v>29</v>
      </c>
      <c r="D2" t="s">
        <v>56</v>
      </c>
      <c r="F2" s="1" t="s">
        <v>0</v>
      </c>
      <c r="G2" t="s">
        <v>29</v>
      </c>
      <c r="I2" s="1" t="s">
        <v>0</v>
      </c>
      <c r="J2" t="s">
        <v>54</v>
      </c>
      <c r="K2" t="s">
        <v>55</v>
      </c>
    </row>
    <row r="3" spans="2:11" x14ac:dyDescent="0.35">
      <c r="B3" s="2" t="s">
        <v>1</v>
      </c>
      <c r="C3" s="5">
        <v>4047874</v>
      </c>
      <c r="D3" s="4">
        <v>0.35699482491319368</v>
      </c>
      <c r="F3" s="2" t="s">
        <v>39</v>
      </c>
      <c r="G3" s="5">
        <v>559987</v>
      </c>
      <c r="I3" s="2" t="s">
        <v>1</v>
      </c>
      <c r="J3" s="5">
        <v>328588</v>
      </c>
      <c r="K3" s="6">
        <v>8.1175451607436402E-2</v>
      </c>
    </row>
    <row r="4" spans="2:11" x14ac:dyDescent="0.35">
      <c r="B4" s="2" t="s">
        <v>2</v>
      </c>
      <c r="C4" s="5">
        <v>3322156</v>
      </c>
      <c r="D4" s="4">
        <v>0.29299145663978571</v>
      </c>
      <c r="F4" s="2" t="s">
        <v>38</v>
      </c>
      <c r="G4" s="5">
        <v>312351</v>
      </c>
      <c r="I4" s="2" t="s">
        <v>2</v>
      </c>
      <c r="J4" s="5">
        <v>427710</v>
      </c>
      <c r="K4" s="6">
        <v>0.12874470675067637</v>
      </c>
    </row>
    <row r="5" spans="2:11" x14ac:dyDescent="0.35">
      <c r="B5" s="2" t="s">
        <v>3</v>
      </c>
      <c r="C5" s="5">
        <v>3968717</v>
      </c>
      <c r="D5" s="4">
        <v>0.35001371844702067</v>
      </c>
      <c r="F5" s="2" t="s">
        <v>36</v>
      </c>
      <c r="G5" s="5">
        <v>330669</v>
      </c>
      <c r="I5" s="2" t="s">
        <v>3</v>
      </c>
      <c r="J5" s="5">
        <v>422841</v>
      </c>
      <c r="K5" s="6">
        <v>0.10654350007823687</v>
      </c>
    </row>
    <row r="6" spans="2:11" x14ac:dyDescent="0.35">
      <c r="B6" s="2" t="s">
        <v>4</v>
      </c>
      <c r="C6" s="5">
        <v>11338747</v>
      </c>
      <c r="D6" s="4">
        <v>1</v>
      </c>
      <c r="F6" s="2" t="s">
        <v>37</v>
      </c>
      <c r="G6" s="5">
        <v>278653</v>
      </c>
      <c r="I6" s="2" t="s">
        <v>4</v>
      </c>
      <c r="J6" s="5">
        <v>1179139</v>
      </c>
      <c r="K6" s="6">
        <v>0.10399200193813302</v>
      </c>
    </row>
    <row r="7" spans="2:11" x14ac:dyDescent="0.35">
      <c r="F7" s="2" t="s">
        <v>44</v>
      </c>
      <c r="G7" s="5">
        <v>440295</v>
      </c>
    </row>
    <row r="8" spans="2:11" x14ac:dyDescent="0.35">
      <c r="F8" s="2" t="s">
        <v>45</v>
      </c>
      <c r="G8" s="5">
        <v>622748</v>
      </c>
    </row>
    <row r="9" spans="2:11" x14ac:dyDescent="0.35">
      <c r="F9" s="2" t="s">
        <v>30</v>
      </c>
      <c r="G9" s="5">
        <v>236889</v>
      </c>
    </row>
    <row r="10" spans="2:11" x14ac:dyDescent="0.35">
      <c r="B10" s="1" t="s">
        <v>0</v>
      </c>
      <c r="C10" t="s">
        <v>29</v>
      </c>
      <c r="D10" t="s">
        <v>56</v>
      </c>
      <c r="F10" s="2" t="s">
        <v>31</v>
      </c>
      <c r="G10" s="5">
        <v>526137</v>
      </c>
      <c r="I10" s="1" t="s">
        <v>0</v>
      </c>
      <c r="J10" t="s">
        <v>54</v>
      </c>
      <c r="K10" t="s">
        <v>55</v>
      </c>
    </row>
    <row r="11" spans="2:11" x14ac:dyDescent="0.35">
      <c r="B11" s="2" t="s">
        <v>8</v>
      </c>
      <c r="C11" s="5">
        <v>2253318</v>
      </c>
      <c r="D11" s="4">
        <v>0.19872724913960951</v>
      </c>
      <c r="F11" s="2" t="s">
        <v>47</v>
      </c>
      <c r="G11" s="5">
        <v>533279</v>
      </c>
      <c r="I11" s="2" t="s">
        <v>8</v>
      </c>
      <c r="J11" s="5">
        <v>279062</v>
      </c>
      <c r="K11" s="6">
        <v>0.12384492557197875</v>
      </c>
    </row>
    <row r="12" spans="2:11" x14ac:dyDescent="0.35">
      <c r="B12" s="2" t="s">
        <v>9</v>
      </c>
      <c r="C12" s="5">
        <v>2403654</v>
      </c>
      <c r="D12" s="4">
        <v>0.21198585699107669</v>
      </c>
      <c r="F12" s="2" t="s">
        <v>46</v>
      </c>
      <c r="G12" s="5">
        <v>607673</v>
      </c>
      <c r="I12" s="2" t="s">
        <v>9</v>
      </c>
      <c r="J12" s="5">
        <v>238611</v>
      </c>
      <c r="K12" s="6">
        <v>9.927011125561333E-2</v>
      </c>
    </row>
    <row r="13" spans="2:11" x14ac:dyDescent="0.35">
      <c r="B13" s="2" t="s">
        <v>10</v>
      </c>
      <c r="C13" s="5">
        <v>2043167</v>
      </c>
      <c r="D13" s="4">
        <v>0.18019336704487718</v>
      </c>
      <c r="F13" s="2" t="s">
        <v>42</v>
      </c>
      <c r="G13" s="5">
        <v>227153</v>
      </c>
      <c r="I13" s="2" t="s">
        <v>10</v>
      </c>
      <c r="J13" s="5">
        <v>198743</v>
      </c>
      <c r="K13" s="6">
        <v>9.7272029158654183E-2</v>
      </c>
    </row>
    <row r="14" spans="2:11" x14ac:dyDescent="0.35">
      <c r="B14" s="2" t="s">
        <v>11</v>
      </c>
      <c r="C14" s="5">
        <v>2669496</v>
      </c>
      <c r="D14" s="4">
        <v>0.23543130471118193</v>
      </c>
      <c r="F14" s="2" t="s">
        <v>43</v>
      </c>
      <c r="G14" s="5">
        <v>433691</v>
      </c>
      <c r="I14" s="2" t="s">
        <v>11</v>
      </c>
      <c r="J14" s="5">
        <v>253446</v>
      </c>
      <c r="K14" s="6">
        <v>9.4941517050409513E-2</v>
      </c>
    </row>
    <row r="15" spans="2:11" x14ac:dyDescent="0.35">
      <c r="B15" s="2" t="s">
        <v>12</v>
      </c>
      <c r="C15" s="5">
        <v>1969112</v>
      </c>
      <c r="D15" s="4">
        <v>0.17366222211325466</v>
      </c>
      <c r="F15" s="2" t="s">
        <v>41</v>
      </c>
      <c r="G15" s="5">
        <v>674429</v>
      </c>
      <c r="I15" s="2" t="s">
        <v>12</v>
      </c>
      <c r="J15" s="5">
        <v>209277</v>
      </c>
      <c r="K15" s="6">
        <v>0.10627988656815864</v>
      </c>
    </row>
    <row r="16" spans="2:11" x14ac:dyDescent="0.35">
      <c r="B16" s="2" t="s">
        <v>4</v>
      </c>
      <c r="C16" s="5">
        <v>11338747</v>
      </c>
      <c r="D16" s="4">
        <v>1</v>
      </c>
      <c r="F16" s="2" t="s">
        <v>40</v>
      </c>
      <c r="G16" s="5">
        <v>261291</v>
      </c>
      <c r="I16" s="2" t="s">
        <v>4</v>
      </c>
      <c r="J16" s="5">
        <v>1179139</v>
      </c>
      <c r="K16" s="6">
        <v>0.10399200193813302</v>
      </c>
    </row>
    <row r="17" spans="2:11" x14ac:dyDescent="0.35">
      <c r="F17" s="2" t="s">
        <v>32</v>
      </c>
      <c r="G17" s="5">
        <v>382008</v>
      </c>
    </row>
    <row r="18" spans="2:11" x14ac:dyDescent="0.35">
      <c r="F18" s="2" t="s">
        <v>33</v>
      </c>
      <c r="G18" s="5">
        <v>417372</v>
      </c>
    </row>
    <row r="19" spans="2:11" x14ac:dyDescent="0.35">
      <c r="F19" s="2" t="s">
        <v>52</v>
      </c>
      <c r="G19" s="5">
        <v>645372</v>
      </c>
    </row>
    <row r="20" spans="2:11" x14ac:dyDescent="0.35">
      <c r="B20" s="1" t="s">
        <v>0</v>
      </c>
      <c r="C20" t="s">
        <v>29</v>
      </c>
      <c r="D20" t="s">
        <v>56</v>
      </c>
      <c r="F20" s="2" t="s">
        <v>53</v>
      </c>
      <c r="G20" s="5">
        <v>602902</v>
      </c>
      <c r="I20" s="1" t="s">
        <v>0</v>
      </c>
      <c r="J20" t="s">
        <v>54</v>
      </c>
      <c r="K20" t="s">
        <v>55</v>
      </c>
    </row>
    <row r="21" spans="2:11" x14ac:dyDescent="0.35">
      <c r="B21" s="2" t="s">
        <v>13</v>
      </c>
      <c r="C21" s="5">
        <v>839980</v>
      </c>
      <c r="D21" s="4">
        <v>7.4080495843147395E-2</v>
      </c>
      <c r="F21" s="2" t="s">
        <v>50</v>
      </c>
      <c r="G21" s="5">
        <v>401835</v>
      </c>
      <c r="I21" s="2" t="s">
        <v>13</v>
      </c>
      <c r="J21" s="5">
        <v>88549</v>
      </c>
      <c r="K21" s="6">
        <v>0.1054179861425272</v>
      </c>
    </row>
    <row r="22" spans="2:11" x14ac:dyDescent="0.35">
      <c r="B22" s="2" t="s">
        <v>14</v>
      </c>
      <c r="C22" s="5">
        <v>477562</v>
      </c>
      <c r="D22" s="4">
        <v>4.21177048927893E-2</v>
      </c>
      <c r="F22" s="2" t="s">
        <v>51</v>
      </c>
      <c r="G22" s="5">
        <v>772139</v>
      </c>
      <c r="I22" s="2" t="s">
        <v>14</v>
      </c>
      <c r="J22" s="5">
        <v>43327</v>
      </c>
      <c r="K22" s="6">
        <v>9.0725392723876697E-2</v>
      </c>
    </row>
    <row r="23" spans="2:11" x14ac:dyDescent="0.35">
      <c r="B23" s="2" t="s">
        <v>15</v>
      </c>
      <c r="C23" s="5">
        <v>382018</v>
      </c>
      <c r="D23" s="4">
        <v>3.3691377010175813E-2</v>
      </c>
      <c r="F23" s="2" t="s">
        <v>48</v>
      </c>
      <c r="G23" s="5">
        <v>504012</v>
      </c>
      <c r="I23" s="2" t="s">
        <v>15</v>
      </c>
      <c r="J23" s="5">
        <v>44111</v>
      </c>
      <c r="K23" s="6">
        <v>0.11546838107104901</v>
      </c>
    </row>
    <row r="24" spans="2:11" x14ac:dyDescent="0.35">
      <c r="B24" s="2" t="s">
        <v>16</v>
      </c>
      <c r="C24" s="5">
        <v>589796</v>
      </c>
      <c r="D24" s="4">
        <v>5.2015976721237367E-2</v>
      </c>
      <c r="F24" s="2" t="s">
        <v>49</v>
      </c>
      <c r="G24" s="5">
        <v>721333</v>
      </c>
      <c r="I24" s="2" t="s">
        <v>16</v>
      </c>
      <c r="J24" s="5">
        <v>100563</v>
      </c>
      <c r="K24" s="6">
        <v>0.17050471688516028</v>
      </c>
    </row>
    <row r="25" spans="2:11" x14ac:dyDescent="0.35">
      <c r="B25" s="2" t="s">
        <v>17</v>
      </c>
      <c r="C25" s="5">
        <v>1194325</v>
      </c>
      <c r="D25" s="4">
        <v>0.10533130336182649</v>
      </c>
      <c r="F25" s="2" t="s">
        <v>34</v>
      </c>
      <c r="G25" s="5">
        <v>462996</v>
      </c>
      <c r="I25" s="2" t="s">
        <v>17</v>
      </c>
      <c r="J25" s="5">
        <v>81589</v>
      </c>
      <c r="K25" s="6">
        <v>6.8313901157557616E-2</v>
      </c>
    </row>
    <row r="26" spans="2:11" x14ac:dyDescent="0.35">
      <c r="B26" s="2" t="s">
        <v>18</v>
      </c>
      <c r="C26" s="5">
        <v>1220471</v>
      </c>
      <c r="D26" s="4">
        <v>0.10763720188835681</v>
      </c>
      <c r="F26" s="2" t="s">
        <v>35</v>
      </c>
      <c r="G26" s="5">
        <v>383533</v>
      </c>
      <c r="I26" s="2" t="s">
        <v>18</v>
      </c>
      <c r="J26" s="5">
        <v>175279</v>
      </c>
      <c r="K26" s="6">
        <v>0.14361586633357121</v>
      </c>
    </row>
    <row r="27" spans="2:11" x14ac:dyDescent="0.35">
      <c r="B27" s="2" t="s">
        <v>19</v>
      </c>
      <c r="C27" s="5">
        <v>6634595</v>
      </c>
      <c r="D27" s="4">
        <v>0.58512594028246678</v>
      </c>
      <c r="F27" s="2" t="s">
        <v>4</v>
      </c>
      <c r="G27" s="5">
        <v>11338747</v>
      </c>
      <c r="I27" s="2" t="s">
        <v>19</v>
      </c>
      <c r="J27" s="5">
        <v>645721</v>
      </c>
      <c r="K27" s="6">
        <v>9.7326362799839333E-2</v>
      </c>
    </row>
    <row r="28" spans="2:11" x14ac:dyDescent="0.35">
      <c r="B28" s="2" t="s">
        <v>4</v>
      </c>
      <c r="C28" s="5">
        <v>11338747</v>
      </c>
      <c r="D28" s="4">
        <v>1</v>
      </c>
      <c r="I28" s="2" t="s">
        <v>4</v>
      </c>
      <c r="J28" s="5">
        <v>1179139</v>
      </c>
      <c r="K28" s="6">
        <v>0.10399200193813302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23DC8-C48B-4F8D-9659-7C64C1206D98}">
  <dimension ref="B2:K16"/>
  <sheetViews>
    <sheetView workbookViewId="0">
      <selection activeCell="E11" sqref="E11"/>
    </sheetView>
  </sheetViews>
  <sheetFormatPr defaultRowHeight="14.5" x14ac:dyDescent="0.35"/>
  <cols>
    <col min="2" max="2" width="12.36328125" bestFit="1" customWidth="1"/>
    <col min="3" max="3" width="23" bestFit="1" customWidth="1"/>
    <col min="4" max="4" width="12.90625" bestFit="1" customWidth="1"/>
    <col min="5" max="5" width="18.1796875" bestFit="1" customWidth="1"/>
    <col min="7" max="7" width="12.08984375" bestFit="1" customWidth="1"/>
    <col min="8" max="8" width="23" bestFit="1" customWidth="1"/>
    <col min="9" max="9" width="12.90625" bestFit="1" customWidth="1"/>
    <col min="10" max="10" width="18.1796875" bestFit="1" customWidth="1"/>
    <col min="11" max="11" width="21.6328125" bestFit="1" customWidth="1"/>
  </cols>
  <sheetData>
    <row r="2" spans="2:11" x14ac:dyDescent="0.35">
      <c r="B2" s="1" t="s">
        <v>0</v>
      </c>
      <c r="C2" t="s">
        <v>59</v>
      </c>
      <c r="D2" t="s">
        <v>60</v>
      </c>
      <c r="E2" t="s">
        <v>61</v>
      </c>
      <c r="G2" s="1" t="s">
        <v>66</v>
      </c>
      <c r="H2" t="s">
        <v>59</v>
      </c>
      <c r="I2" t="s">
        <v>60</v>
      </c>
      <c r="J2" t="s">
        <v>61</v>
      </c>
    </row>
    <row r="3" spans="2:11" x14ac:dyDescent="0.35">
      <c r="B3" s="2" t="s">
        <v>57</v>
      </c>
      <c r="C3" s="7">
        <v>25.058974358974361</v>
      </c>
      <c r="D3" s="6">
        <v>5.6823798627002285E-2</v>
      </c>
      <c r="E3">
        <v>163875</v>
      </c>
      <c r="G3" s="2" t="s">
        <v>8</v>
      </c>
      <c r="H3" s="7">
        <v>25.36</v>
      </c>
      <c r="I3" s="6">
        <v>5.5324651334626399E-2</v>
      </c>
      <c r="J3">
        <v>43308</v>
      </c>
    </row>
    <row r="4" spans="2:11" x14ac:dyDescent="0.35">
      <c r="B4" s="2" t="s">
        <v>58</v>
      </c>
      <c r="C4" s="7">
        <v>25.754545454545454</v>
      </c>
      <c r="D4" s="6">
        <v>5.3697274598257905E-2</v>
      </c>
      <c r="E4">
        <v>48103</v>
      </c>
      <c r="G4" s="2" t="s">
        <v>9</v>
      </c>
      <c r="H4" s="7">
        <v>25.176991150442479</v>
      </c>
      <c r="I4" s="6">
        <v>5.4864114910634129E-2</v>
      </c>
      <c r="J4">
        <v>49012</v>
      </c>
    </row>
    <row r="5" spans="2:11" x14ac:dyDescent="0.35">
      <c r="B5" s="2" t="s">
        <v>4</v>
      </c>
      <c r="C5" s="7">
        <v>25.212</v>
      </c>
      <c r="D5" s="6">
        <v>5.6114313749540047E-2</v>
      </c>
      <c r="E5">
        <v>211978</v>
      </c>
      <c r="G5" s="2" t="s">
        <v>10</v>
      </c>
      <c r="H5" s="7">
        <v>25.11392405063291</v>
      </c>
      <c r="I5" s="6">
        <v>5.7752667922159447E-2</v>
      </c>
      <c r="J5">
        <v>33453</v>
      </c>
    </row>
    <row r="6" spans="2:11" x14ac:dyDescent="0.35">
      <c r="G6" s="2" t="s">
        <v>11</v>
      </c>
      <c r="H6" s="7">
        <v>25.383928571428573</v>
      </c>
      <c r="I6" s="6">
        <v>5.4874167126427023E-2</v>
      </c>
      <c r="J6">
        <v>47126</v>
      </c>
    </row>
    <row r="7" spans="2:11" x14ac:dyDescent="0.35">
      <c r="G7" s="2" t="s">
        <v>12</v>
      </c>
      <c r="H7" s="7">
        <v>24.979166666666668</v>
      </c>
      <c r="I7" s="6">
        <v>5.8650426060032242E-2</v>
      </c>
      <c r="J7">
        <v>39079</v>
      </c>
    </row>
    <row r="8" spans="2:11" x14ac:dyDescent="0.35">
      <c r="G8" s="2" t="s">
        <v>4</v>
      </c>
      <c r="H8" s="7">
        <v>25.212</v>
      </c>
      <c r="I8" s="6">
        <v>5.6114313749540047E-2</v>
      </c>
      <c r="J8">
        <v>211978</v>
      </c>
    </row>
    <row r="10" spans="2:11" x14ac:dyDescent="0.35">
      <c r="B10" s="1" t="s">
        <v>0</v>
      </c>
      <c r="C10" t="s">
        <v>59</v>
      </c>
      <c r="D10" t="s">
        <v>60</v>
      </c>
      <c r="E10" t="s">
        <v>61</v>
      </c>
    </row>
    <row r="11" spans="2:11" x14ac:dyDescent="0.35">
      <c r="B11" s="2" t="s">
        <v>1</v>
      </c>
      <c r="C11" s="7">
        <v>25.589285714285715</v>
      </c>
      <c r="D11" s="6">
        <v>5.5994179623292284E-2</v>
      </c>
      <c r="E11">
        <v>74222</v>
      </c>
    </row>
    <row r="12" spans="2:11" x14ac:dyDescent="0.35">
      <c r="B12" s="2" t="s">
        <v>2</v>
      </c>
      <c r="C12" s="7">
        <v>24.805194805194805</v>
      </c>
      <c r="D12" s="6">
        <v>5.6721996262504119E-2</v>
      </c>
      <c r="E12">
        <v>63679</v>
      </c>
    </row>
    <row r="13" spans="2:11" x14ac:dyDescent="0.35">
      <c r="B13" s="2" t="s">
        <v>3</v>
      </c>
      <c r="C13" s="7">
        <v>25.207865168539325</v>
      </c>
      <c r="D13" s="6">
        <v>5.5712299364175114E-2</v>
      </c>
      <c r="E13">
        <v>74077</v>
      </c>
      <c r="G13" s="1" t="s">
        <v>0</v>
      </c>
      <c r="H13" t="s">
        <v>62</v>
      </c>
      <c r="I13" t="s">
        <v>63</v>
      </c>
      <c r="J13" t="s">
        <v>64</v>
      </c>
      <c r="K13" t="s">
        <v>65</v>
      </c>
    </row>
    <row r="14" spans="2:11" x14ac:dyDescent="0.35">
      <c r="B14" s="2" t="s">
        <v>4</v>
      </c>
      <c r="C14" s="7">
        <v>25.212</v>
      </c>
      <c r="D14" s="6">
        <v>5.6114313749540047E-2</v>
      </c>
      <c r="E14">
        <v>211978</v>
      </c>
      <c r="G14" s="2" t="s">
        <v>57</v>
      </c>
      <c r="H14">
        <v>35.91581632653061</v>
      </c>
      <c r="I14" s="8">
        <v>3.9726775956284155</v>
      </c>
      <c r="J14" s="6">
        <v>4.5280612244897961E-2</v>
      </c>
      <c r="K14">
        <v>89.499362244897952</v>
      </c>
    </row>
    <row r="15" spans="2:11" x14ac:dyDescent="0.35">
      <c r="G15" s="2" t="s">
        <v>58</v>
      </c>
      <c r="H15">
        <v>35.662037037037038</v>
      </c>
      <c r="I15" s="8">
        <v>4.0115384615384615</v>
      </c>
      <c r="J15" s="6">
        <v>5.5555555555555552E-2</v>
      </c>
      <c r="K15">
        <v>84.780092592592595</v>
      </c>
    </row>
    <row r="16" spans="2:11" x14ac:dyDescent="0.35">
      <c r="G16" s="2" t="s">
        <v>4</v>
      </c>
      <c r="H16">
        <v>35.860999999999997</v>
      </c>
      <c r="I16" s="8">
        <v>3.981276595744681</v>
      </c>
      <c r="J16" s="6">
        <v>4.7500000000000001E-2</v>
      </c>
      <c r="K16">
        <v>88.48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12537BA9-9D90-41FB-81A0-D9800A98BAD3}">
  <ds:schemaRefs/>
</ds:datastoreItem>
</file>

<file path=customXml/itemProps2.xml><?xml version="1.0" encoding="utf-8"?>
<ds:datastoreItem xmlns:ds="http://schemas.openxmlformats.org/officeDocument/2006/customXml" ds:itemID="{E34E086F-D2EB-4D5A-847C-762F146B0303}">
  <ds:schemaRefs/>
</ds:datastoreItem>
</file>

<file path=customXml/itemProps3.xml><?xml version="1.0" encoding="utf-8"?>
<ds:datastoreItem xmlns:ds="http://schemas.openxmlformats.org/officeDocument/2006/customXml" ds:itemID="{5ECD3818-F5E3-4E27-B90E-65926B18DC3A}">
  <ds:schemaRefs/>
</ds:datastoreItem>
</file>

<file path=customXml/itemProps4.xml><?xml version="1.0" encoding="utf-8"?>
<ds:datastoreItem xmlns:ds="http://schemas.openxmlformats.org/officeDocument/2006/customXml" ds:itemID="{8640B24A-ECDF-4A11-929F-B990A923CC4D}">
  <ds:schemaRefs/>
</ds:datastoreItem>
</file>

<file path=customXml/itemProps5.xml><?xml version="1.0" encoding="utf-8"?>
<ds:datastoreItem xmlns:ds="http://schemas.openxmlformats.org/officeDocument/2006/customXml" ds:itemID="{7173D9EB-2D08-43B2-85A0-E35447FE4149}">
  <ds:schemaRefs/>
</ds:datastoreItem>
</file>

<file path=customXml/itemProps6.xml><?xml version="1.0" encoding="utf-8"?>
<ds:datastoreItem xmlns:ds="http://schemas.openxmlformats.org/officeDocument/2006/customXml" ds:itemID="{66B9F928-94FF-47A9-A6B4-0B83C9B816BA}">
  <ds:schemaRefs/>
</ds:datastoreItem>
</file>

<file path=customXml/itemProps7.xml><?xml version="1.0" encoding="utf-8"?>
<ds:datastoreItem xmlns:ds="http://schemas.openxmlformats.org/officeDocument/2006/customXml" ds:itemID="{DCB49DF7-1FE9-4FEF-A814-6539CF345986}">
  <ds:schemaRefs/>
</ds:datastoreItem>
</file>

<file path=customXml/itemProps8.xml><?xml version="1.0" encoding="utf-8"?>
<ds:datastoreItem xmlns:ds="http://schemas.openxmlformats.org/officeDocument/2006/customXml" ds:itemID="{98725D38-BDF6-4979-B115-75577934C81C}">
  <ds:schemaRefs/>
</ds:datastoreItem>
</file>

<file path=customXml/itemProps9.xml><?xml version="1.0" encoding="utf-8"?>
<ds:datastoreItem xmlns:ds="http://schemas.openxmlformats.org/officeDocument/2006/customXml" ds:itemID="{26ED4114-A1C8-4DA0-BA70-319A47FEEE15}">
  <ds:schemaRefs/>
</ds:datastoreItem>
</file>

<file path=customXml/itemProps10.xml><?xml version="1.0" encoding="utf-8"?>
<ds:datastoreItem xmlns:ds="http://schemas.openxmlformats.org/officeDocument/2006/customXml" ds:itemID="{481EB981-DD8A-4C54-A51D-820B72DCE821}">
  <ds:schemaRefs/>
</ds:datastoreItem>
</file>

<file path=customXml/itemProps11.xml><?xml version="1.0" encoding="utf-8"?>
<ds:datastoreItem xmlns:ds="http://schemas.openxmlformats.org/officeDocument/2006/customXml" ds:itemID="{59E5DAE4-6DEC-4765-8CD0-BFFFEE6ED36C}">
  <ds:schemaRefs/>
</ds:datastoreItem>
</file>

<file path=customXml/itemProps12.xml><?xml version="1.0" encoding="utf-8"?>
<ds:datastoreItem xmlns:ds="http://schemas.openxmlformats.org/officeDocument/2006/customXml" ds:itemID="{8DDDBE57-D693-443A-BFE7-FE6966D5EA6B}">
  <ds:schemaRefs/>
</ds:datastoreItem>
</file>

<file path=customXml/itemProps13.xml><?xml version="1.0" encoding="utf-8"?>
<ds:datastoreItem xmlns:ds="http://schemas.openxmlformats.org/officeDocument/2006/customXml" ds:itemID="{C5A491E3-4B68-43A1-A098-F9CA128FC176}">
  <ds:schemaRefs/>
</ds:datastoreItem>
</file>

<file path=customXml/itemProps14.xml><?xml version="1.0" encoding="utf-8"?>
<ds:datastoreItem xmlns:ds="http://schemas.openxmlformats.org/officeDocument/2006/customXml" ds:itemID="{1895A27D-1D0D-410C-A777-B9F06F93F971}">
  <ds:schemaRefs/>
</ds:datastoreItem>
</file>

<file path=customXml/itemProps15.xml><?xml version="1.0" encoding="utf-8"?>
<ds:datastoreItem xmlns:ds="http://schemas.openxmlformats.org/officeDocument/2006/customXml" ds:itemID="{2D33BEA5-8536-4AA6-81DB-D69906515CF0}">
  <ds:schemaRefs/>
</ds:datastoreItem>
</file>

<file path=customXml/itemProps16.xml><?xml version="1.0" encoding="utf-8"?>
<ds:datastoreItem xmlns:ds="http://schemas.openxmlformats.org/officeDocument/2006/customXml" ds:itemID="{8573C03F-70EE-4D7F-B67F-C7CDA3B90767}">
  <ds:schemaRefs/>
</ds:datastoreItem>
</file>

<file path=customXml/itemProps17.xml><?xml version="1.0" encoding="utf-8"?>
<ds:datastoreItem xmlns:ds="http://schemas.openxmlformats.org/officeDocument/2006/customXml" ds:itemID="{D16EBDF4-5D17-485E-B875-EB6FC37FC6E8}">
  <ds:schemaRefs/>
</ds:datastoreItem>
</file>

<file path=customXml/itemProps18.xml><?xml version="1.0" encoding="utf-8"?>
<ds:datastoreItem xmlns:ds="http://schemas.openxmlformats.org/officeDocument/2006/customXml" ds:itemID="{B75ECFA6-0017-4557-9AF7-C94BCB046CCA}">
  <ds:schemaRefs/>
</ds:datastoreItem>
</file>

<file path=customXml/itemProps19.xml><?xml version="1.0" encoding="utf-8"?>
<ds:datastoreItem xmlns:ds="http://schemas.openxmlformats.org/officeDocument/2006/customXml" ds:itemID="{59031597-1864-42B1-AFD1-5727C62F5A27}">
  <ds:schemaRefs/>
</ds:datastoreItem>
</file>

<file path=customXml/itemProps20.xml><?xml version="1.0" encoding="utf-8"?>
<ds:datastoreItem xmlns:ds="http://schemas.openxmlformats.org/officeDocument/2006/customXml" ds:itemID="{A3459BA5-8513-48CB-A16E-03AD08025C11}">
  <ds:schemaRefs/>
</ds:datastoreItem>
</file>

<file path=customXml/itemProps21.xml><?xml version="1.0" encoding="utf-8"?>
<ds:datastoreItem xmlns:ds="http://schemas.openxmlformats.org/officeDocument/2006/customXml" ds:itemID="{8D5C0129-C8AD-4746-AC95-8414D87A68FB}">
  <ds:schemaRefs/>
</ds:datastoreItem>
</file>

<file path=customXml/itemProps22.xml><?xml version="1.0" encoding="utf-8"?>
<ds:datastoreItem xmlns:ds="http://schemas.openxmlformats.org/officeDocument/2006/customXml" ds:itemID="{26FCDAFC-764B-4E7D-8297-F636E0CB4FA8}">
  <ds:schemaRefs/>
</ds:datastoreItem>
</file>

<file path=customXml/itemProps23.xml><?xml version="1.0" encoding="utf-8"?>
<ds:datastoreItem xmlns:ds="http://schemas.openxmlformats.org/officeDocument/2006/customXml" ds:itemID="{E586F1E8-45B4-4EC3-8CDA-60A822BC8444}">
  <ds:schemaRefs/>
</ds:datastoreItem>
</file>

<file path=customXml/itemProps24.xml><?xml version="1.0" encoding="utf-8"?>
<ds:datastoreItem xmlns:ds="http://schemas.openxmlformats.org/officeDocument/2006/customXml" ds:itemID="{4CA0A3B5-D37F-4C0E-8202-42A5EE46E03E}">
  <ds:schemaRefs/>
</ds:datastoreItem>
</file>

<file path=customXml/itemProps25.xml><?xml version="1.0" encoding="utf-8"?>
<ds:datastoreItem xmlns:ds="http://schemas.openxmlformats.org/officeDocument/2006/customXml" ds:itemID="{25B33944-F045-462E-B2BA-6737929C7A63}">
  <ds:schemaRefs/>
</ds:datastoreItem>
</file>

<file path=customXml/itemProps26.xml><?xml version="1.0" encoding="utf-8"?>
<ds:datastoreItem xmlns:ds="http://schemas.openxmlformats.org/officeDocument/2006/customXml" ds:itemID="{AE5428DD-8F7D-42A8-AC26-D3A6F7CD874C}">
  <ds:schemaRefs/>
</ds:datastoreItem>
</file>

<file path=customXml/itemProps27.xml><?xml version="1.0" encoding="utf-8"?>
<ds:datastoreItem xmlns:ds="http://schemas.openxmlformats.org/officeDocument/2006/customXml" ds:itemID="{9E3EFEE3-121B-4BA6-991B-388098B8A58C}">
  <ds:schemaRefs/>
</ds:datastoreItem>
</file>

<file path=customXml/itemProps28.xml><?xml version="1.0" encoding="utf-8"?>
<ds:datastoreItem xmlns:ds="http://schemas.openxmlformats.org/officeDocument/2006/customXml" ds:itemID="{E5ABD926-04BF-46C6-AEF2-EF584A890C7A}">
  <ds:schemaRefs/>
</ds:datastoreItem>
</file>

<file path=customXml/itemProps29.xml><?xml version="1.0" encoding="utf-8"?>
<ds:datastoreItem xmlns:ds="http://schemas.openxmlformats.org/officeDocument/2006/customXml" ds:itemID="{575B7E59-FC4D-4CEA-B426-51DCC242A455}">
  <ds:schemaRefs/>
</ds:datastoreItem>
</file>

<file path=customXml/itemProps30.xml><?xml version="1.0" encoding="utf-8"?>
<ds:datastoreItem xmlns:ds="http://schemas.openxmlformats.org/officeDocument/2006/customXml" ds:itemID="{A72CAF77-F14E-4909-AC39-689D4B3708D0}">
  <ds:schemaRefs/>
</ds:datastoreItem>
</file>

<file path=customXml/itemProps31.xml><?xml version="1.0" encoding="utf-8"?>
<ds:datastoreItem xmlns:ds="http://schemas.openxmlformats.org/officeDocument/2006/customXml" ds:itemID="{5983106C-CEAA-46FE-8D37-72C6E9F6CA60}">
  <ds:schemaRefs/>
</ds:datastoreItem>
</file>

<file path=customXml/itemProps32.xml><?xml version="1.0" encoding="utf-8"?>
<ds:datastoreItem xmlns:ds="http://schemas.openxmlformats.org/officeDocument/2006/customXml" ds:itemID="{3E7B0B15-5E21-4FE0-ADED-5C9F843BDA27}">
  <ds:schemaRefs>
    <ds:schemaRef ds:uri="http://schemas.microsoft.com/DataMashup"/>
  </ds:schemaRefs>
</ds:datastoreItem>
</file>

<file path=customXml/itemProps33.xml><?xml version="1.0" encoding="utf-8"?>
<ds:datastoreItem xmlns:ds="http://schemas.openxmlformats.org/officeDocument/2006/customXml" ds:itemID="{EAD343DA-5733-4C97-B254-F86AB17E5F25}">
  <ds:schemaRefs/>
</ds:datastoreItem>
</file>

<file path=customXml/itemProps34.xml><?xml version="1.0" encoding="utf-8"?>
<ds:datastoreItem xmlns:ds="http://schemas.openxmlformats.org/officeDocument/2006/customXml" ds:itemID="{2F9D51BA-F0F6-4A87-8493-A5515328845E}">
  <ds:schemaRefs/>
</ds:datastoreItem>
</file>

<file path=customXml/itemProps35.xml><?xml version="1.0" encoding="utf-8"?>
<ds:datastoreItem xmlns:ds="http://schemas.openxmlformats.org/officeDocument/2006/customXml" ds:itemID="{A27F4652-7FF5-4890-8FAB-5DA2050EF9B8}">
  <ds:schemaRefs/>
</ds:datastoreItem>
</file>

<file path=customXml/itemProps36.xml><?xml version="1.0" encoding="utf-8"?>
<ds:datastoreItem xmlns:ds="http://schemas.openxmlformats.org/officeDocument/2006/customXml" ds:itemID="{B43B2A21-FA2F-4FB5-8C88-D9C58C4F93C6}">
  <ds:schemaRefs/>
</ds:datastoreItem>
</file>

<file path=customXml/itemProps37.xml><?xml version="1.0" encoding="utf-8"?>
<ds:datastoreItem xmlns:ds="http://schemas.openxmlformats.org/officeDocument/2006/customXml" ds:itemID="{B0DA95BA-39CE-4D82-886B-9C6CCD492F14}">
  <ds:schemaRefs/>
</ds:datastoreItem>
</file>

<file path=customXml/itemProps38.xml><?xml version="1.0" encoding="utf-8"?>
<ds:datastoreItem xmlns:ds="http://schemas.openxmlformats.org/officeDocument/2006/customXml" ds:itemID="{C9B2B444-47D8-484F-AADA-54145D70CA7B}">
  <ds:schemaRefs/>
</ds:datastoreItem>
</file>

<file path=customXml/itemProps39.xml><?xml version="1.0" encoding="utf-8"?>
<ds:datastoreItem xmlns:ds="http://schemas.openxmlformats.org/officeDocument/2006/customXml" ds:itemID="{CAAB215A-3372-49DE-83F9-F2D9305D6B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Work_Churn</vt:lpstr>
      <vt:lpstr>Work_Revenue</vt:lpstr>
      <vt:lpstr>Work_Engagement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A.</dc:creator>
  <cp:lastModifiedBy>A. A.</cp:lastModifiedBy>
  <dcterms:created xsi:type="dcterms:W3CDTF">2026-05-24T15:46:39Z</dcterms:created>
  <dcterms:modified xsi:type="dcterms:W3CDTF">2026-05-27T11:38:43Z</dcterms:modified>
</cp:coreProperties>
</file>