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verma43_uwo_ca/Documents/"/>
    </mc:Choice>
  </mc:AlternateContent>
  <xr:revisionPtr revIDLastSave="369" documentId="8_{947EFC32-41BC-4372-B1E6-D3B5DA05470D}" xr6:coauthVersionLast="45" xr6:coauthVersionMax="45" xr10:uidLastSave="{01299AB2-01BC-4BF6-AFA8-C7D7DB6B0D89}"/>
  <bookViews>
    <workbookView xWindow="-108" yWindow="-108" windowWidth="23256" windowHeight="12576" xr2:uid="{3CEB2FFE-440F-4F15-838B-4C20F86D0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G12" i="1"/>
  <c r="F12" i="1"/>
  <c r="C4" i="1"/>
  <c r="C5" i="1"/>
  <c r="C3" i="1"/>
  <c r="H4" i="1"/>
  <c r="H5" i="1"/>
  <c r="H6" i="1"/>
  <c r="H7" i="1"/>
  <c r="H8" i="1"/>
  <c r="G16" i="1" s="1"/>
  <c r="H9" i="1"/>
  <c r="H10" i="1"/>
  <c r="H11" i="1"/>
  <c r="H3" i="1"/>
  <c r="H12" i="1" l="1"/>
  <c r="G18" i="1"/>
  <c r="H16" i="1"/>
  <c r="G17" i="1"/>
  <c r="H17" i="1" s="1"/>
  <c r="H18" i="1" l="1"/>
</calcChain>
</file>

<file path=xl/sharedStrings.xml><?xml version="1.0" encoding="utf-8"?>
<sst xmlns="http://schemas.openxmlformats.org/spreadsheetml/2006/main" count="29" uniqueCount="28">
  <si>
    <t>Bandwidth Requirement Forcast Tool (1 Household)</t>
  </si>
  <si>
    <t>APPLICATIONS</t>
  </si>
  <si>
    <t>Netflix</t>
  </si>
  <si>
    <t>YouTube</t>
  </si>
  <si>
    <t>Facebook</t>
  </si>
  <si>
    <t>Spotify</t>
  </si>
  <si>
    <t>Zoom/MS Teams</t>
  </si>
  <si>
    <t>Instagram</t>
  </si>
  <si>
    <t>Snapchat</t>
  </si>
  <si>
    <t>Gaming</t>
  </si>
  <si>
    <t>Household Stats</t>
  </si>
  <si>
    <t>Avarage # of people per house:</t>
  </si>
  <si>
    <t>Average # of adults per house:</t>
  </si>
  <si>
    <t>Average # of children per house:</t>
  </si>
  <si>
    <t>Ceiling</t>
  </si>
  <si>
    <t>Email/Web browsing</t>
  </si>
  <si>
    <t>Total:</t>
  </si>
  <si>
    <t>Model</t>
  </si>
  <si>
    <t>People</t>
  </si>
  <si>
    <t>Adults</t>
  </si>
  <si>
    <t>Quantity</t>
  </si>
  <si>
    <t>Usage/Day [Mb]</t>
  </si>
  <si>
    <t>Kids</t>
  </si>
  <si>
    <t>(Quantity)*(Usage/Day) [Mb]</t>
  </si>
  <si>
    <t>Average Time Spent per Day [min]</t>
  </si>
  <si>
    <t>Bandwidth Requirment [Mb/min]</t>
  </si>
  <si>
    <t>Data Usage per Application per Day [Mb]</t>
  </si>
  <si>
    <t xml:space="preserve">Min Estimated Bandwidth [Mb/Sec]: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</si>
</sst>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2" fillId="0" borderId="2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/>
    <xf numFmtId="0" fontId="0" fillId="0" borderId="7" xfId="0" applyBorder="1" applyAlignment="1"/>
    <xf numFmtId="0" fontId="3" fillId="0" borderId="0" xfId="0" applyFont="1" applyAlignment="1">
      <alignment horizontal="center"/>
    </xf>
    <xf numFmtId="0" fontId="0" fillId="0" borderId="3" xfId="0" applyBorder="1"/>
    <xf numFmtId="0" fontId="1" fillId="0" borderId="7" xfId="0" applyFont="1" applyBorder="1" applyAlignment="1">
      <alignment horizontal="center"/>
    </xf>
    <xf numFmtId="0" fontId="0" fillId="0" borderId="9" xfId="0" applyBorder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1" fillId="0" borderId="8" xfId="0" applyFont="1" applyBorder="1"/>
    <xf numFmtId="0" fontId="0" fillId="2" borderId="0" xfId="0" applyFill="1" applyBorder="1"/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20</xdr:row>
      <xdr:rowOff>175260</xdr:rowOff>
    </xdr:from>
    <xdr:to>
      <xdr:col>6</xdr:col>
      <xdr:colOff>1965960</xdr:colOff>
      <xdr:row>27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0AA93F-0FA0-4F22-84EF-22A79BB162CA}"/>
            </a:ext>
          </a:extLst>
        </xdr:cNvPr>
        <xdr:cNvSpPr txBox="1"/>
      </xdr:nvSpPr>
      <xdr:spPr>
        <a:xfrm>
          <a:off x="30480" y="4008120"/>
          <a:ext cx="98298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model estimates the bandwidth requirement for the average North American household. Usage for adults and kids are different. Gaming usage is not included for adults, and Zoom/MS teams usage is not included for kids. The model takes the quantity of adults and children, multiplies them by their usage and sums the total. The estimated data usage for 1 house per day is 38341.703Mb. The estimated bandwidth was calculated by using a worst case method. It  calculates based on everyone in the household using the application with the highest bandwidth requirement (YouTube). Therfore, 3.93 Mbps is the minimum estimated bandwidth.</a:t>
          </a:r>
        </a:p>
        <a:p>
          <a:endParaRPr lang="en-CA" sz="1100" baseline="0"/>
        </a:p>
        <a:p>
          <a:r>
            <a:rPr lang="en-CA" sz="1100" baseline="0"/>
            <a:t>*Cells shaded blue are parameters that can be changed.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E90-69A4-483B-A7CF-203733E13338}">
  <dimension ref="A1:M21"/>
  <sheetViews>
    <sheetView tabSelected="1" workbookViewId="0">
      <selection activeCell="H22" sqref="H22"/>
    </sheetView>
  </sheetViews>
  <sheetFormatPr defaultRowHeight="14.4" x14ac:dyDescent="0.3"/>
  <cols>
    <col min="1" max="1" width="27.21875" customWidth="1"/>
    <col min="2" max="2" width="8.88671875" customWidth="1"/>
    <col min="5" max="5" width="31.44140625" customWidth="1"/>
    <col min="6" max="6" width="29.77734375" customWidth="1"/>
    <col min="7" max="7" width="29.109375" customWidth="1"/>
    <col min="8" max="8" width="35.5546875" customWidth="1"/>
    <col min="9" max="9" width="12" bestFit="1" customWidth="1"/>
  </cols>
  <sheetData>
    <row r="1" spans="1:13" ht="18.600000000000001" thickBot="1" x14ac:dyDescent="0.4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3">
      <c r="A2" s="17" t="s">
        <v>10</v>
      </c>
      <c r="B2" s="22"/>
      <c r="C2" s="22" t="s">
        <v>14</v>
      </c>
      <c r="D2" s="7" t="s">
        <v>1</v>
      </c>
      <c r="E2" s="8"/>
      <c r="F2" s="9" t="s">
        <v>24</v>
      </c>
      <c r="G2" s="9" t="s">
        <v>25</v>
      </c>
      <c r="H2" s="10" t="s">
        <v>26</v>
      </c>
    </row>
    <row r="3" spans="1:13" x14ac:dyDescent="0.3">
      <c r="A3" s="18" t="s">
        <v>11</v>
      </c>
      <c r="B3" s="37">
        <v>2.9</v>
      </c>
      <c r="C3" s="13">
        <f>_xlfn.CEILING.MATH(B3)</f>
        <v>3</v>
      </c>
      <c r="D3" s="11" t="s">
        <v>2</v>
      </c>
      <c r="E3" s="12"/>
      <c r="F3" s="37">
        <v>86</v>
      </c>
      <c r="G3" s="37">
        <v>50</v>
      </c>
      <c r="H3" s="14">
        <f>F3*G3</f>
        <v>4300</v>
      </c>
    </row>
    <row r="4" spans="1:13" x14ac:dyDescent="0.3">
      <c r="A4" s="19" t="s">
        <v>12</v>
      </c>
      <c r="B4" s="38">
        <v>1.8</v>
      </c>
      <c r="C4" s="13">
        <f t="shared" ref="C4:C5" si="0">_xlfn.CEILING.MATH(B4)</f>
        <v>2</v>
      </c>
      <c r="D4" s="11" t="s">
        <v>3</v>
      </c>
      <c r="E4" s="12"/>
      <c r="F4" s="37">
        <v>40</v>
      </c>
      <c r="G4" s="37">
        <v>59</v>
      </c>
      <c r="H4" s="14">
        <f t="shared" ref="H4:H11" si="1">F4*G4</f>
        <v>2360</v>
      </c>
    </row>
    <row r="5" spans="1:13" ht="15" thickBot="1" x14ac:dyDescent="0.35">
      <c r="A5" s="20" t="s">
        <v>13</v>
      </c>
      <c r="B5" s="39">
        <v>1.1000000000000001</v>
      </c>
      <c r="C5" s="15">
        <f t="shared" si="0"/>
        <v>2</v>
      </c>
      <c r="D5" s="11" t="s">
        <v>4</v>
      </c>
      <c r="E5" s="12"/>
      <c r="F5" s="37">
        <v>58</v>
      </c>
      <c r="G5" s="37">
        <v>2.6</v>
      </c>
      <c r="H5" s="14">
        <f t="shared" si="1"/>
        <v>150.80000000000001</v>
      </c>
    </row>
    <row r="6" spans="1:13" x14ac:dyDescent="0.3">
      <c r="A6" s="2"/>
      <c r="B6" s="2"/>
      <c r="D6" s="11" t="s">
        <v>5</v>
      </c>
      <c r="E6" s="12"/>
      <c r="F6" s="37">
        <v>140</v>
      </c>
      <c r="G6" s="37">
        <v>1.11E-2</v>
      </c>
      <c r="H6" s="14">
        <f t="shared" si="1"/>
        <v>1.554</v>
      </c>
    </row>
    <row r="7" spans="1:13" x14ac:dyDescent="0.3">
      <c r="A7" s="2"/>
      <c r="B7" s="2"/>
      <c r="D7" s="11" t="s">
        <v>15</v>
      </c>
      <c r="E7" s="12"/>
      <c r="F7" s="37">
        <v>30</v>
      </c>
      <c r="G7" s="37">
        <v>0.06</v>
      </c>
      <c r="H7" s="14">
        <f t="shared" si="1"/>
        <v>1.7999999999999998</v>
      </c>
    </row>
    <row r="8" spans="1:13" x14ac:dyDescent="0.3">
      <c r="A8" s="2"/>
      <c r="B8" s="6"/>
      <c r="D8" s="11" t="s">
        <v>6</v>
      </c>
      <c r="E8" s="12"/>
      <c r="F8" s="37">
        <v>60</v>
      </c>
      <c r="G8" s="37">
        <v>40</v>
      </c>
      <c r="H8" s="14">
        <f t="shared" si="1"/>
        <v>2400</v>
      </c>
    </row>
    <row r="9" spans="1:13" x14ac:dyDescent="0.3">
      <c r="A9" s="2"/>
      <c r="D9" s="11" t="s">
        <v>7</v>
      </c>
      <c r="E9" s="12"/>
      <c r="F9" s="37">
        <v>53</v>
      </c>
      <c r="G9" s="37">
        <v>1.6667000000000001</v>
      </c>
      <c r="H9" s="14">
        <f t="shared" si="1"/>
        <v>88.335099999999997</v>
      </c>
    </row>
    <row r="10" spans="1:13" x14ac:dyDescent="0.3">
      <c r="D10" s="11" t="s">
        <v>8</v>
      </c>
      <c r="E10" s="12"/>
      <c r="F10" s="37">
        <v>49.5</v>
      </c>
      <c r="G10" s="37">
        <v>2.6667000000000001</v>
      </c>
      <c r="H10" s="14">
        <f t="shared" si="1"/>
        <v>132.00165000000001</v>
      </c>
    </row>
    <row r="11" spans="1:13" ht="15" thickBot="1" x14ac:dyDescent="0.35">
      <c r="D11" s="11" t="s">
        <v>9</v>
      </c>
      <c r="E11" s="12"/>
      <c r="F11" s="40">
        <v>54.2</v>
      </c>
      <c r="G11" s="40">
        <v>49.85</v>
      </c>
      <c r="H11" s="24">
        <f t="shared" si="1"/>
        <v>2701.8700000000003</v>
      </c>
    </row>
    <row r="12" spans="1:13" ht="15.6" thickTop="1" thickBot="1" x14ac:dyDescent="0.35">
      <c r="D12" s="23" t="s">
        <v>16</v>
      </c>
      <c r="E12" s="3"/>
      <c r="F12" s="15">
        <f>SUM(F3:F11)</f>
        <v>570.70000000000005</v>
      </c>
      <c r="G12" s="15">
        <f>SUM(G3:G11)</f>
        <v>205.85449999999997</v>
      </c>
      <c r="H12" s="16">
        <f>SUM(H3:H11)</f>
        <v>12136.360750000002</v>
      </c>
    </row>
    <row r="13" spans="1:13" ht="15" thickBot="1" x14ac:dyDescent="0.35"/>
    <row r="14" spans="1:13" ht="15" thickBot="1" x14ac:dyDescent="0.35">
      <c r="D14" s="28" t="s">
        <v>17</v>
      </c>
      <c r="E14" s="29"/>
      <c r="F14" s="29"/>
      <c r="G14" s="29"/>
      <c r="H14" s="30"/>
    </row>
    <row r="15" spans="1:13" x14ac:dyDescent="0.3">
      <c r="D15" s="7" t="s">
        <v>18</v>
      </c>
      <c r="E15" s="8"/>
      <c r="F15" s="25" t="s">
        <v>20</v>
      </c>
      <c r="G15" s="26" t="s">
        <v>21</v>
      </c>
      <c r="H15" s="27" t="s">
        <v>23</v>
      </c>
    </row>
    <row r="16" spans="1:13" x14ac:dyDescent="0.3">
      <c r="D16" s="11" t="s">
        <v>19</v>
      </c>
      <c r="E16" s="12"/>
      <c r="F16" s="13">
        <f>C4</f>
        <v>2</v>
      </c>
      <c r="G16" s="13">
        <f>SUM(H3:H10)</f>
        <v>9434.4907500000008</v>
      </c>
      <c r="H16" s="14">
        <f>F16*G16</f>
        <v>18868.981500000002</v>
      </c>
    </row>
    <row r="17" spans="4:8" ht="15" thickBot="1" x14ac:dyDescent="0.35">
      <c r="D17" s="11" t="s">
        <v>22</v>
      </c>
      <c r="E17" s="12"/>
      <c r="F17" s="13">
        <f>C5</f>
        <v>2</v>
      </c>
      <c r="G17" s="13">
        <f>SUM(H3:H7,H9:H11)</f>
        <v>9736.3607500000016</v>
      </c>
      <c r="H17" s="24">
        <f>F17*G17</f>
        <v>19472.721500000003</v>
      </c>
    </row>
    <row r="18" spans="4:8" ht="15.6" thickTop="1" thickBot="1" x14ac:dyDescent="0.35">
      <c r="D18" s="23" t="s">
        <v>16</v>
      </c>
      <c r="E18" s="3"/>
      <c r="F18" s="15">
        <f>SUM(F16:F17)</f>
        <v>4</v>
      </c>
      <c r="G18" s="15">
        <f>SUM(G16:G17)</f>
        <v>19170.851500000004</v>
      </c>
      <c r="H18" s="36">
        <f>H16+H17</f>
        <v>38341.703000000009</v>
      </c>
    </row>
    <row r="19" spans="4:8" ht="18.600000000000001" thickBot="1" x14ac:dyDescent="0.4">
      <c r="D19" s="33" t="s">
        <v>27</v>
      </c>
      <c r="E19" s="34"/>
      <c r="F19" s="35">
        <f>(F16*(MAX(G3:G11))+(F17*(MAX(G3:G11))))/60</f>
        <v>3.9333333333333331</v>
      </c>
      <c r="G19" s="31"/>
      <c r="H19" s="32"/>
    </row>
    <row r="20" spans="4:8" x14ac:dyDescent="0.3">
      <c r="D20" s="5"/>
      <c r="E20" s="5"/>
      <c r="F20" s="4"/>
    </row>
    <row r="21" spans="4:8" x14ac:dyDescent="0.3">
      <c r="D21" s="1"/>
      <c r="E21" s="1"/>
    </row>
  </sheetData>
  <mergeCells count="20">
    <mergeCell ref="D20:E20"/>
    <mergeCell ref="D21:E21"/>
    <mergeCell ref="D14:H14"/>
    <mergeCell ref="D15:E15"/>
    <mergeCell ref="D16:E16"/>
    <mergeCell ref="D17:E17"/>
    <mergeCell ref="D18:E18"/>
    <mergeCell ref="D19:E19"/>
    <mergeCell ref="D8:E8"/>
    <mergeCell ref="D10:E10"/>
    <mergeCell ref="D9:E9"/>
    <mergeCell ref="D11:E11"/>
    <mergeCell ref="D12:E12"/>
    <mergeCell ref="D2:E2"/>
    <mergeCell ref="D3:E3"/>
    <mergeCell ref="D4:E4"/>
    <mergeCell ref="D5:E5"/>
    <mergeCell ref="D6:E6"/>
    <mergeCell ref="D7:E7"/>
    <mergeCell ref="A1:M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75838F3C4A174A80F5CAC413C395E6" ma:contentTypeVersion="9" ma:contentTypeDescription="Create a new document." ma:contentTypeScope="" ma:versionID="f0a1d986d98a824d919c13e7ed7148f7">
  <xsd:schema xmlns:xsd="http://www.w3.org/2001/XMLSchema" xmlns:xs="http://www.w3.org/2001/XMLSchema" xmlns:p="http://schemas.microsoft.com/office/2006/metadata/properties" xmlns:ns3="e58a480c-5493-4fb2-9af9-e13cd704719e" targetNamespace="http://schemas.microsoft.com/office/2006/metadata/properties" ma:root="true" ma:fieldsID="a7084d6256d5d0fafae1850e2f27310d" ns3:_="">
    <xsd:import namespace="e58a480c-5493-4fb2-9af9-e13cd70471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a480c-5493-4fb2-9af9-e13cd7047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27DC83-3090-4F7C-A6E8-1F78A4FA70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8a480c-5493-4fb2-9af9-e13cd70471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03EF3E-05E7-4983-9C2F-241AAB0EBC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FF8054-96D2-4FE9-BFAC-32541E6BF8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Verma</dc:creator>
  <cp:lastModifiedBy>Shaan Verma</cp:lastModifiedBy>
  <dcterms:created xsi:type="dcterms:W3CDTF">2020-10-04T13:22:47Z</dcterms:created>
  <dcterms:modified xsi:type="dcterms:W3CDTF">2020-10-04T16:07:02Z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0x010100C175838F3C4A174A80F5CAC413C395E6</vt:lpwstr>
  </property>
</Properties>
</file>