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ll of Materials" sheetId="1" r:id="rId4"/>
  </sheets>
  <definedNames/>
  <calcPr/>
</workbook>
</file>

<file path=xl/sharedStrings.xml><?xml version="1.0" encoding="utf-8"?>
<sst xmlns="http://schemas.openxmlformats.org/spreadsheetml/2006/main" count="31" uniqueCount="30">
  <si>
    <t>Part Name</t>
  </si>
  <si>
    <t>Count</t>
  </si>
  <si>
    <t>Cost</t>
  </si>
  <si>
    <t>Source</t>
  </si>
  <si>
    <t>Alternate Source</t>
  </si>
  <si>
    <t>Encoder Magnet</t>
  </si>
  <si>
    <t>9049 Radial Magnets, Inc. | Sensors, Transducers | DigiKey</t>
  </si>
  <si>
    <r>
      <rPr>
        <color rgb="FF1155CC"/>
        <u/>
      </rPr>
      <t>Set of 5 Encoder Magnets — ODrive</t>
    </r>
  </si>
  <si>
    <t>Eaglepower 8308 Brushless Motor Kv90 130kv Kv160 180 205kv High Power Loading Motor for Large Agricultural Drone HLY W9225</t>
  </si>
  <si>
    <t>Eaglepower-Brushless Motor for Large Agricultural Drone, HLY W9225, KV90, KV130, KV160, KV180, KV205, 8308 - AliExpress</t>
  </si>
  <si>
    <t>ODrive S1</t>
  </si>
  <si>
    <t>ODrive S1 — ODrive</t>
  </si>
  <si>
    <t>OD 95mm ball bearing</t>
  </si>
  <si>
    <r>
      <rPr>
        <color rgb="FF1155CC"/>
        <u/>
      </rPr>
      <t>uxcell 6815-2RS Deep Groove Ball Bearings 75mm Inner Dia 95mm OD 10mm Bore Double Shielded Chrome Steel Z2: Amazon.com: Industrial &amp; Scientific</t>
    </r>
  </si>
  <si>
    <r>
      <rPr>
        <color rgb="FF1155CC"/>
        <u/>
      </rPr>
      <t>Ultra-Thin Ball Bearing, Steel Ring, Shielded, 75mm Shaft Diameter and 95mm Housing ID | McMaster-Carr</t>
    </r>
  </si>
  <si>
    <t>4-40 Keenserts</t>
  </si>
  <si>
    <r>
      <rPr>
        <color rgb="FF1155CC"/>
        <u/>
      </rPr>
      <t>amazon.com/ruthex-4-40-Threaded-Inserts-RX-4-40x5-7/dp/B0CG4M8HC5?source=ps-sl-shoppingads-lpcontext&amp;ref_=fplfs&amp;psc=1&amp;smid=A2L1PKBL5IWW8M&amp;gQT=1</t>
    </r>
  </si>
  <si>
    <t>M5x30 (h7) steel dowel pin</t>
  </si>
  <si>
    <t>1 pack (3)</t>
  </si>
  <si>
    <r>
      <rPr>
        <color rgb="FF1155CC"/>
        <u/>
      </rPr>
      <t>Amazon.com: Hilitchi 110 Pcs Dowel Pin Stainless Steel Shelf Support Pin Fasten Elements Assortment Kit - Size Include 5mm x 10mm / 16mm / 20mm / 25mm / 30mm / 35mm / 40mm : Industrial &amp; Scientific</t>
    </r>
  </si>
  <si>
    <t>https://us.misumi-ec.com/vona2/detail/110302390530/?HissuCode=MSH5-30&amp;srsltid=AfmBOopWbzFNr8vZrycgIDG2mKTDJuRPgxU_OR8JHFt5z8d5I2Xqk7Ng&amp;Tab=wysiwyg_area_0&amp;curSearch=%7b%22field%22%3a%22%40search%22%2c%22seriesCode%22%3a%22110302390530%22%2c%22innerCode%22%3a%22%22%2c%22sort%22%3a1%2c%22specSortFlag%22%3a0%2c%22allSpecFlag%22%3a0%2c%22page%22%3a1%2c%22pageSize%22%3a%2260%22%2c%2200000042687%22%3a%22a%22%2c%22SP100561991%22%3a%22SP100561991.b!00013%22%2c%2200000042717%22%3a%22nvd00000000000005%22%2c%2200000042701%22%3a%22mig00000001471024%22%2c%2200000042691%22%3a%2200000042691.b!00074%22%2c%22jp000159597%22%3a%22mig00000000292329%22%2c%22jp000159598%22%3a%22mig00000000298427%22%2c%22fixedInfo%22%3a%22innerCode%3aMDM00000783893%7c17%22%7d</t>
  </si>
  <si>
    <t>625ZZ bearing</t>
  </si>
  <si>
    <r>
      <rPr>
        <color rgb="FF1155CC"/>
        <u/>
      </rPr>
      <t>uxcell 15pcs 629ZZ Deep Groove Ball Bearings 9mm Bore 26mm OD 8mm Thick Carbon Steel Double Shielded ABEC3 Z1 Bearing for Motors: Amazon.com: Industrial &amp; Scientific</t>
    </r>
  </si>
  <si>
    <t>M2.5x4 hex cap screw</t>
  </si>
  <si>
    <t>#4-40 Flat Heat Screw 1/2"</t>
  </si>
  <si>
    <r>
      <rPr>
        <color rgb="FF1155CC"/>
        <u/>
      </rPr>
      <t>Zmbroll Machine Screws 4#-40 Phillips Cross Screw 260Pcs 304 Stainless Steel Phillips Flat Head Machine Screws Nuts Full Thread Countersunk Fasteners Bolts Assortment Kit: Amazon.com: Industrial &amp; Scientific</t>
    </r>
  </si>
  <si>
    <t>#4-40 Flat Heat Screw 1 1/8"</t>
  </si>
  <si>
    <t>#4-40 Flat Heat Screw 5/8"</t>
  </si>
  <si>
    <t>Total</t>
  </si>
  <si>
    <t>My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</si>
</sst>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b/>
      <sz val="12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2">
    <border/>
    <border>
      <bottom style="thick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readingOrder="0" shrinkToFit="0" wrapText="0"/>
    </xf>
    <xf borderId="0" fillId="2" fontId="4" numFmtId="0" xfId="0" applyAlignment="1" applyFont="1">
      <alignment readingOrder="0" shrinkToFit="0" wrapText="0"/>
    </xf>
    <xf borderId="0" fillId="2" fontId="2" numFmtId="0" xfId="0" applyFont="1"/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2" fontId="2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2" fontId="2" numFmtId="0" xfId="0" applyAlignment="1" applyFont="1">
      <alignment readingOrder="0" shrinkToFit="0" wrapText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0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igikey.com/en/products/detail/radial-magnets-inc/9049/6030786" TargetMode="External"/><Relationship Id="rId2" Type="http://schemas.openxmlformats.org/officeDocument/2006/relationships/hyperlink" Target="https://odriverobotics.com/shop/set-of-5-encoder-magnets" TargetMode="External"/><Relationship Id="rId3" Type="http://schemas.openxmlformats.org/officeDocument/2006/relationships/hyperlink" Target="https://www.aliexpress.us/item/3256806155008573.html?spm=a2g0o.productlist.main.1.5e102e3cmPFlmW&amp;algo_pvid=dfb62df6-9265-4a62-bc56-cde833f46fa7&amp;algo_exp_id=dfb62df6-9265-4a62-bc56-cde833f46fa7-0&amp;pdp_ext_f=%7B%22order%22%3A%226%22%2C%22eval%22%3A%221%22%7D&amp;pdp_npi=4%40dis%21USD%2160.69%2160.69%21%21%21439.13%21439.13%21%402103146f17435566106492503ec19f%2112000036822083405%21sea%21US%213288666132%21X&amp;curPageLogUid=Xnh0qIboDUsc&amp;utparam-url=scene%3Asearch%7Cquery_from%3A" TargetMode="External"/><Relationship Id="rId4" Type="http://schemas.openxmlformats.org/officeDocument/2006/relationships/hyperlink" Target="https://odriverobotics.com/shop/odrive-s1" TargetMode="External"/><Relationship Id="rId11" Type="http://schemas.openxmlformats.org/officeDocument/2006/relationships/hyperlink" Target="https://www.amazon.com/Zmbroll-Stainless-Countersunk-Fasteners-Assortment/dp/B0C3M28TM2/ref=asc_df_B0C3M28TM2?mcid=9e316b632358342a9e97e7e870b11748&amp;hvocijid=13680436070174971953-B0C3M28TM2-&amp;hvexpln=73&amp;tag=hyprod-20&amp;linkCode=df0&amp;hvadid=721245378154&amp;hvpos=&amp;hvnetw=g&amp;hvrand=13680436070174971953&amp;hvpone=&amp;hvptwo=&amp;hvqmt=&amp;hvdev=c&amp;hvdvcmdl=&amp;hvlocint=&amp;hvlocphy=9031012&amp;hvtargid=pla-2281435178138&amp;psc=1" TargetMode="External"/><Relationship Id="rId10" Type="http://schemas.openxmlformats.org/officeDocument/2006/relationships/hyperlink" Target="https://www.amazon.com/uxcell-Groove-Bearings-Shielded-Bearing/dp/B0CJFSBRTJ/ref=pd_lpo_d_sccl_2/141-4352990-5942137?pd_rd_w=b5Ia3&amp;content-id=amzn1.sym.4c8c52db-06f8-4e42-8e56-912796f2ea6c&amp;pf_rd_p=4c8c52db-06f8-4e42-8e56-912796f2ea6c&amp;pf_rd_r=15ZVPTAGMVTBR9TE5RX0&amp;pd_rd_wg=jQPNP&amp;pd_rd_r=923dfca3-a8d7-476c-83bd-fbc65adc7385&amp;pd_rd_i=B0CJFNRCPW&amp;th=1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us.misumi-ec.com/vona2/detail/110302390530/?HissuCode=MSH5-30&amp;srsltid=AfmBOopWbzFNr8vZrycgIDG2mKTDJuRPgxU_OR8JHFt5z8d5I2Xqk7Ng&amp;Tab=wysiwyg_area_0&amp;curSearch=%7b%22field%22%3a%22%40search%22%2c%22seriesCode%22%3a%22110302390530%22%2c%22innerCode%22%3a%22%22%2c%22sort%22%3a1%2c%22specSortFlag%22%3a0%2c%22allSpecFlag%22%3a0%2c%22page%22%3a1%2c%22pageSize%22%3a%2260%22%2c%2200000042687%22%3a%22a%22%2c%22SP100561991%22%3a%22SP100561991.b!00013%22%2c%2200000042717%22%3a%22nvd00000000000005%22%2c%2200000042701%22%3a%22mig00000001471024%22%2c%2200000042691%22%3a%2200000042691.b!00074%22%2c%22jp000159597%22%3a%22mig00000000292329%22%2c%22jp000159598%22%3a%22mig00000000298427%22%2c%22fixedInfo%22%3a%22innerCode%3aMDM00000783893%7c17%22%7d" TargetMode="External"/><Relationship Id="rId5" Type="http://schemas.openxmlformats.org/officeDocument/2006/relationships/hyperlink" Target="https://www.amazon.com/gp/product/B082PYRJ4V/ref=ppx_yo_dt_b_asin_title_o01_s00?ie=UTF8&amp;th=1" TargetMode="External"/><Relationship Id="rId6" Type="http://schemas.openxmlformats.org/officeDocument/2006/relationships/hyperlink" Target="https://www.mcmaster.com/6656K243/" TargetMode="External"/><Relationship Id="rId7" Type="http://schemas.openxmlformats.org/officeDocument/2006/relationships/hyperlink" Target="https://www.amazon.com/ruthex-4-40-Threaded-Inserts-RX-4-40x5-7/dp/B0CG4M8HC5?source=ps-sl-shoppingads-lpcontext&amp;ref_=fplfs&amp;psc=1&amp;smid=A2L1PKBL5IWW8M&amp;gQT=1" TargetMode="External"/><Relationship Id="rId8" Type="http://schemas.openxmlformats.org/officeDocument/2006/relationships/hyperlink" Target="https://www.amazon.com/Hilitchi-Stainless-Support-Elements-Assortment/dp/B07F3T5FKL?source=ps-sl-shoppingads-lpcontext&amp;ref_=fplfs&amp;psc=1&amp;smid=A23YEEPJY1H1M3&amp;gQT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75"/>
    <col customWidth="1" min="3" max="3" width="10.0"/>
    <col customWidth="1" min="4" max="5" width="4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5</v>
      </c>
      <c r="B2" s="3">
        <v>1.0</v>
      </c>
      <c r="C2" s="3">
        <v>2.13</v>
      </c>
      <c r="D2" s="4" t="s">
        <v>6</v>
      </c>
      <c r="E2" s="5" t="s">
        <v>7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7" t="s">
        <v>8</v>
      </c>
      <c r="B3" s="3">
        <v>1.0</v>
      </c>
      <c r="C3" s="3">
        <v>69.09</v>
      </c>
      <c r="D3" s="4" t="s">
        <v>9</v>
      </c>
      <c r="E3" s="8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7" t="s">
        <v>10</v>
      </c>
      <c r="B4" s="3">
        <v>1.0</v>
      </c>
      <c r="C4" s="3">
        <v>169.73</v>
      </c>
      <c r="D4" s="4" t="s">
        <v>11</v>
      </c>
      <c r="E4" s="8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9"/>
      <c r="C5" s="10"/>
      <c r="D5" s="11"/>
      <c r="E5" s="12"/>
    </row>
    <row r="6">
      <c r="A6" s="7" t="s">
        <v>12</v>
      </c>
      <c r="B6" s="7">
        <v>1.0</v>
      </c>
      <c r="C6" s="3">
        <v>15.79</v>
      </c>
      <c r="D6" s="5" t="s">
        <v>13</v>
      </c>
      <c r="E6" s="5" t="s">
        <v>14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>
      <c r="A7" s="3" t="s">
        <v>15</v>
      </c>
      <c r="B7" s="3">
        <v>30.0</v>
      </c>
      <c r="C7" s="3">
        <v>10.99</v>
      </c>
      <c r="D7" s="5" t="s">
        <v>16</v>
      </c>
      <c r="E7" s="8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>
      <c r="D8" s="12"/>
      <c r="E8" s="12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7" t="s">
        <v>17</v>
      </c>
      <c r="B9" s="7" t="s">
        <v>18</v>
      </c>
      <c r="C9" s="15">
        <v>11.89</v>
      </c>
      <c r="D9" s="5" t="s">
        <v>19</v>
      </c>
      <c r="E9" s="4" t="s">
        <v>20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>
      <c r="A10" s="7" t="s">
        <v>21</v>
      </c>
      <c r="B10" s="7" t="s">
        <v>18</v>
      </c>
      <c r="C10" s="3">
        <v>5.99</v>
      </c>
      <c r="D10" s="5" t="s">
        <v>22</v>
      </c>
      <c r="E10" s="8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>
      <c r="A11" s="9" t="s">
        <v>23</v>
      </c>
      <c r="B11" s="9">
        <v>4.0</v>
      </c>
      <c r="C11" s="14"/>
      <c r="D11" s="12"/>
      <c r="E11" s="12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3" t="s">
        <v>24</v>
      </c>
      <c r="B12" s="3">
        <v>23.0</v>
      </c>
      <c r="C12" s="7">
        <v>10.0</v>
      </c>
      <c r="D12" s="5" t="s">
        <v>25</v>
      </c>
      <c r="E12" s="8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>
      <c r="A13" s="10" t="s">
        <v>26</v>
      </c>
      <c r="B13" s="10">
        <v>3.0</v>
      </c>
      <c r="C13" s="14"/>
      <c r="D13" s="12"/>
      <c r="E13" s="12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16" t="s">
        <v>27</v>
      </c>
      <c r="B14" s="16">
        <v>4.0</v>
      </c>
      <c r="C14" s="17"/>
      <c r="D14" s="18"/>
      <c r="E14" s="18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>
      <c r="A15" s="19" t="s">
        <v>28</v>
      </c>
      <c r="B15" s="20"/>
      <c r="C15" s="20">
        <f>SUM(C2:C14)</f>
        <v>295.61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9" t="s">
        <v>29</v>
      </c>
      <c r="B16" s="14"/>
      <c r="C16" s="14">
        <f>C15-C7-C2</f>
        <v>282.49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9"/>
      <c r="B20" s="9"/>
      <c r="C20" s="9"/>
      <c r="D20" s="9"/>
      <c r="E20" s="9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9"/>
      <c r="B21" s="9"/>
      <c r="C21" s="9"/>
      <c r="D21" s="9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9"/>
      <c r="B22" s="9"/>
      <c r="C22" s="9"/>
      <c r="D22" s="9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9"/>
      <c r="B23" s="9"/>
      <c r="C23" s="9"/>
      <c r="D23" s="9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9"/>
      <c r="B24" s="9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9"/>
      <c r="B25" s="9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9"/>
      <c r="B26" s="9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</row>
    <row r="1002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</row>
  </sheetData>
  <hyperlinks>
    <hyperlink r:id="rId1" ref="D2"/>
    <hyperlink r:id="rId2" ref="E2"/>
    <hyperlink r:id="rId3" ref="D3"/>
    <hyperlink r:id="rId4" ref="D4"/>
    <hyperlink r:id="rId5" ref="D6"/>
    <hyperlink r:id="rId6" ref="E6"/>
    <hyperlink r:id="rId7" ref="D7"/>
    <hyperlink r:id="rId8" ref="D9"/>
    <hyperlink r:id="rId9" ref="E9"/>
    <hyperlink r:id="rId10" ref="D10"/>
    <hyperlink r:id="rId11" ref="D12"/>
  </hyperlinks>
  <drawing r:id="rId12"/>
</worksheet>
</file>