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QXZ239U\Desktop\"/>
    </mc:Choice>
  </mc:AlternateContent>
  <xr:revisionPtr revIDLastSave="0" documentId="8_{0047103C-38A6-4486-BA53-A2D5C16552C8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Hoja1" sheetId="1" state="hidden" r:id="rId1"/>
    <sheet name="TAX" sheetId="4" state="hidden" r:id="rId2"/>
    <sheet name="TABLAS" sheetId="6" state="hidden" r:id="rId3"/>
    <sheet name="Datos a Enviar" sheetId="16" r:id="rId4"/>
    <sheet name="SIN GESTION" sheetId="9" r:id="rId5"/>
    <sheet name="PET CLIENTE" sheetId="11" r:id="rId6"/>
    <sheet name="OVC" sheetId="10" r:id="rId7"/>
    <sheet name="SOLICITUDES OVC" sheetId="14" r:id="rId8"/>
    <sheet name="TABLAS2" sheetId="17" state="hidden" r:id="rId9"/>
  </sheets>
  <definedNames>
    <definedName name="_xlnm._FilterDatabase" localSheetId="1" hidden="1">TAX!$A$1:$F$93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6" l="1"/>
  <c r="I50" i="16" s="1"/>
  <c r="A50" i="16"/>
  <c r="I49" i="16"/>
  <c r="H49" i="16"/>
  <c r="A49" i="16"/>
  <c r="H48" i="16"/>
  <c r="I48" i="16" s="1"/>
  <c r="A48" i="16"/>
  <c r="I47" i="16"/>
  <c r="H47" i="16"/>
  <c r="A47" i="16"/>
  <c r="H46" i="16"/>
  <c r="I46" i="16" s="1"/>
  <c r="A46" i="16"/>
  <c r="I45" i="16"/>
  <c r="H45" i="16"/>
  <c r="A45" i="16"/>
  <c r="H44" i="16"/>
  <c r="I44" i="16" s="1"/>
  <c r="A44" i="16"/>
  <c r="I43" i="16"/>
  <c r="H43" i="16"/>
  <c r="A43" i="16"/>
  <c r="H42" i="16"/>
  <c r="I42" i="16" s="1"/>
  <c r="A42" i="16"/>
  <c r="I41" i="16"/>
  <c r="H41" i="16"/>
  <c r="A41" i="16"/>
  <c r="H40" i="16"/>
  <c r="I40" i="16" s="1"/>
  <c r="A40" i="16"/>
  <c r="I39" i="16"/>
  <c r="H39" i="16"/>
  <c r="A39" i="16"/>
  <c r="H38" i="16"/>
  <c r="I38" i="16" s="1"/>
  <c r="A38" i="16"/>
  <c r="I37" i="16"/>
  <c r="H37" i="16"/>
  <c r="A37" i="16"/>
  <c r="H36" i="16"/>
  <c r="I36" i="16" s="1"/>
  <c r="A36" i="16"/>
  <c r="I35" i="16"/>
  <c r="H35" i="16"/>
  <c r="A35" i="16"/>
  <c r="H34" i="16"/>
  <c r="I34" i="16" s="1"/>
  <c r="A34" i="16"/>
  <c r="I33" i="16"/>
  <c r="H33" i="16"/>
  <c r="A33" i="16"/>
  <c r="H32" i="16"/>
  <c r="I32" i="16" s="1"/>
  <c r="A32" i="16"/>
  <c r="I31" i="16"/>
  <c r="H31" i="16"/>
  <c r="A31" i="16"/>
  <c r="H30" i="16"/>
  <c r="I30" i="16" s="1"/>
  <c r="A30" i="16"/>
  <c r="I29" i="16"/>
  <c r="H29" i="16"/>
  <c r="A29" i="16"/>
  <c r="H28" i="16"/>
  <c r="I28" i="16" s="1"/>
  <c r="A28" i="16"/>
  <c r="I27" i="16"/>
  <c r="H27" i="16"/>
  <c r="A27" i="16"/>
  <c r="H26" i="16"/>
  <c r="I26" i="16" s="1"/>
  <c r="A26" i="16"/>
  <c r="I25" i="16"/>
  <c r="H25" i="16"/>
  <c r="A25" i="16"/>
  <c r="H24" i="16"/>
  <c r="I24" i="16" s="1"/>
  <c r="A24" i="16"/>
  <c r="I23" i="16"/>
  <c r="H23" i="16"/>
  <c r="A23" i="16"/>
  <c r="H22" i="16"/>
  <c r="I22" i="16" s="1"/>
  <c r="A22" i="16"/>
  <c r="I21" i="16"/>
  <c r="H21" i="16"/>
  <c r="A21" i="16"/>
  <c r="H20" i="16"/>
  <c r="I20" i="16" s="1"/>
  <c r="H19" i="16"/>
  <c r="I19" i="16" s="1"/>
  <c r="A19" i="16"/>
  <c r="H18" i="16"/>
  <c r="I18" i="16" s="1"/>
  <c r="A18" i="16"/>
  <c r="H17" i="16"/>
  <c r="I17" i="16" s="1"/>
  <c r="A17" i="16"/>
  <c r="H16" i="16"/>
  <c r="I16" i="16" s="1"/>
  <c r="A16" i="16"/>
  <c r="H15" i="16"/>
  <c r="I15" i="16" s="1"/>
  <c r="A15" i="16"/>
  <c r="I14" i="16"/>
  <c r="H14" i="16"/>
  <c r="A14" i="16"/>
  <c r="H13" i="16"/>
  <c r="I13" i="16" s="1"/>
  <c r="A13" i="16"/>
  <c r="H12" i="16"/>
  <c r="I12" i="16" s="1"/>
  <c r="A12" i="16"/>
  <c r="H11" i="16"/>
  <c r="I11" i="16" s="1"/>
  <c r="A11" i="16"/>
  <c r="I10" i="16"/>
  <c r="H10" i="16"/>
  <c r="A10" i="16"/>
  <c r="H9" i="16"/>
  <c r="I9" i="16" s="1"/>
  <c r="A9" i="16"/>
  <c r="H8" i="16"/>
  <c r="I8" i="16" s="1"/>
  <c r="A8" i="16"/>
  <c r="H7" i="16"/>
  <c r="I7" i="16" s="1"/>
  <c r="A7" i="16"/>
  <c r="I6" i="16"/>
  <c r="H6" i="16"/>
  <c r="A6" i="16"/>
  <c r="H5" i="16"/>
  <c r="I5" i="16" s="1"/>
  <c r="A5" i="16"/>
  <c r="H4" i="16"/>
  <c r="I4" i="16" s="1"/>
  <c r="A4" i="16"/>
  <c r="H3" i="16"/>
  <c r="I3" i="16" s="1"/>
  <c r="A3" i="16"/>
  <c r="I2" i="16"/>
  <c r="H2" i="16"/>
  <c r="A2" i="16"/>
  <c r="H2" i="10"/>
  <c r="J7" i="14" l="1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2" i="14"/>
  <c r="J3" i="14"/>
  <c r="J4" i="14"/>
  <c r="J5" i="14"/>
  <c r="J6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A32" i="14"/>
  <c r="H31" i="14"/>
  <c r="A31" i="14"/>
  <c r="H30" i="14"/>
  <c r="A30" i="14"/>
  <c r="H29" i="14"/>
  <c r="A29" i="14"/>
  <c r="H28" i="14"/>
  <c r="A28" i="14"/>
  <c r="H27" i="14"/>
  <c r="A27" i="14"/>
  <c r="H26" i="14"/>
  <c r="A26" i="14"/>
  <c r="H25" i="14"/>
  <c r="A25" i="14"/>
  <c r="H24" i="14"/>
  <c r="A24" i="14"/>
  <c r="H23" i="14"/>
  <c r="A23" i="14"/>
  <c r="H22" i="14"/>
  <c r="A22" i="14"/>
  <c r="H21" i="14"/>
  <c r="A21" i="14"/>
  <c r="H20" i="14"/>
  <c r="A20" i="14"/>
  <c r="H19" i="14"/>
  <c r="A19" i="14"/>
  <c r="H18" i="14"/>
  <c r="A18" i="14"/>
  <c r="H17" i="14"/>
  <c r="A17" i="14"/>
  <c r="H16" i="14"/>
  <c r="A16" i="14"/>
  <c r="H15" i="14"/>
  <c r="A15" i="14"/>
  <c r="H14" i="14"/>
  <c r="A14" i="14"/>
  <c r="H13" i="14"/>
  <c r="A13" i="14"/>
  <c r="H12" i="14"/>
  <c r="A12" i="14"/>
  <c r="H11" i="14"/>
  <c r="A11" i="14"/>
  <c r="H10" i="14"/>
  <c r="A10" i="14"/>
  <c r="H9" i="14"/>
  <c r="A9" i="14"/>
  <c r="H8" i="14"/>
  <c r="A8" i="14"/>
  <c r="H7" i="14"/>
  <c r="A7" i="14"/>
  <c r="H6" i="14"/>
  <c r="A6" i="14"/>
  <c r="H5" i="14"/>
  <c r="A5" i="14"/>
  <c r="H4" i="14"/>
  <c r="A4" i="14"/>
  <c r="H3" i="14"/>
  <c r="A3" i="14"/>
  <c r="H2" i="14"/>
  <c r="A2" i="14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A31" i="11"/>
  <c r="H30" i="11"/>
  <c r="A30" i="11"/>
  <c r="H29" i="11"/>
  <c r="A29" i="11"/>
  <c r="H28" i="11"/>
  <c r="A28" i="11"/>
  <c r="H27" i="11"/>
  <c r="A27" i="11"/>
  <c r="H26" i="11"/>
  <c r="A26" i="11"/>
  <c r="H25" i="11"/>
  <c r="A25" i="11"/>
  <c r="H24" i="11"/>
  <c r="A24" i="11"/>
  <c r="H23" i="11"/>
  <c r="A23" i="11"/>
  <c r="H22" i="11"/>
  <c r="A22" i="11"/>
  <c r="H21" i="11"/>
  <c r="A21" i="11"/>
  <c r="H20" i="11"/>
  <c r="A20" i="11"/>
  <c r="J19" i="11"/>
  <c r="H19" i="11"/>
  <c r="A19" i="11"/>
  <c r="H18" i="11"/>
  <c r="A18" i="11"/>
  <c r="H17" i="11"/>
  <c r="A17" i="11"/>
  <c r="H16" i="11"/>
  <c r="A16" i="11"/>
  <c r="H15" i="11"/>
  <c r="A15" i="11"/>
  <c r="H14" i="11"/>
  <c r="A14" i="11"/>
  <c r="H13" i="11"/>
  <c r="A13" i="11"/>
  <c r="H12" i="11"/>
  <c r="A12" i="11"/>
  <c r="H11" i="11"/>
  <c r="A11" i="11"/>
  <c r="H10" i="11"/>
  <c r="A10" i="11"/>
  <c r="H9" i="11"/>
  <c r="A9" i="11"/>
  <c r="H8" i="11"/>
  <c r="A8" i="11"/>
  <c r="H7" i="11"/>
  <c r="A7" i="11"/>
  <c r="H6" i="11"/>
  <c r="A6" i="11"/>
  <c r="H5" i="11"/>
  <c r="A5" i="11"/>
  <c r="H4" i="11"/>
  <c r="A4" i="11"/>
  <c r="H3" i="11"/>
  <c r="A3" i="11"/>
  <c r="H2" i="11"/>
  <c r="A2" i="11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A32" i="10"/>
  <c r="H31" i="10"/>
  <c r="A31" i="10"/>
  <c r="H30" i="10"/>
  <c r="A30" i="10"/>
  <c r="H29" i="10"/>
  <c r="A29" i="10"/>
  <c r="H28" i="10"/>
  <c r="A28" i="10"/>
  <c r="H27" i="10"/>
  <c r="A27" i="10"/>
  <c r="H26" i="10"/>
  <c r="A26" i="10"/>
  <c r="H25" i="10"/>
  <c r="A25" i="10"/>
  <c r="H24" i="10"/>
  <c r="A24" i="10"/>
  <c r="H23" i="10"/>
  <c r="A23" i="10"/>
  <c r="H22" i="10"/>
  <c r="A22" i="10"/>
  <c r="H21" i="10"/>
  <c r="A21" i="10"/>
  <c r="H20" i="10"/>
  <c r="A20" i="10"/>
  <c r="H19" i="10"/>
  <c r="A19" i="10"/>
  <c r="H18" i="10"/>
  <c r="A18" i="10"/>
  <c r="H17" i="10"/>
  <c r="A17" i="10"/>
  <c r="H16" i="10"/>
  <c r="A16" i="10"/>
  <c r="H15" i="10"/>
  <c r="A15" i="10"/>
  <c r="H14" i="10"/>
  <c r="A14" i="10"/>
  <c r="H13" i="10"/>
  <c r="A13" i="10"/>
  <c r="H12" i="10"/>
  <c r="A12" i="10"/>
  <c r="H11" i="10"/>
  <c r="A11" i="10"/>
  <c r="H10" i="10"/>
  <c r="A10" i="10"/>
  <c r="H9" i="10"/>
  <c r="A9" i="10"/>
  <c r="H8" i="10"/>
  <c r="A8" i="10"/>
  <c r="H7" i="10"/>
  <c r="A7" i="10"/>
  <c r="H6" i="10"/>
  <c r="A6" i="10"/>
  <c r="H5" i="10"/>
  <c r="A5" i="10"/>
  <c r="H4" i="10"/>
  <c r="A4" i="10"/>
  <c r="H3" i="10"/>
  <c r="A3" i="10"/>
  <c r="A2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3" i="1"/>
  <c r="H2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2" i="4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A7" i="1"/>
  <c r="A8" i="1"/>
  <c r="A9" i="1"/>
  <c r="A10" i="1"/>
  <c r="A11" i="1"/>
  <c r="A12" i="1"/>
  <c r="I20" i="14" l="1"/>
  <c r="I16" i="14"/>
  <c r="I31" i="14"/>
  <c r="I8" i="14"/>
  <c r="I12" i="14"/>
  <c r="I2" i="10"/>
  <c r="I7" i="14"/>
  <c r="I11" i="14"/>
  <c r="I15" i="14"/>
  <c r="I19" i="14"/>
  <c r="I23" i="14"/>
  <c r="I25" i="14"/>
  <c r="I3" i="14"/>
  <c r="I5" i="14"/>
  <c r="I9" i="14"/>
  <c r="I13" i="14"/>
  <c r="I17" i="14"/>
  <c r="I21" i="14"/>
  <c r="I26" i="14"/>
  <c r="I29" i="14"/>
  <c r="I33" i="14"/>
  <c r="I37" i="14"/>
  <c r="I41" i="14"/>
  <c r="I45" i="14"/>
  <c r="I49" i="14"/>
  <c r="I53" i="14"/>
  <c r="I57" i="14"/>
  <c r="I61" i="14"/>
  <c r="I65" i="14"/>
  <c r="I69" i="14"/>
  <c r="I73" i="14"/>
  <c r="I77" i="14"/>
  <c r="I81" i="14"/>
  <c r="I85" i="14"/>
  <c r="I89" i="14"/>
  <c r="I93" i="14"/>
  <c r="I97" i="14"/>
  <c r="I2" i="14"/>
  <c r="I28" i="14"/>
  <c r="I34" i="14"/>
  <c r="I38" i="14"/>
  <c r="I42" i="14"/>
  <c r="I46" i="14"/>
  <c r="I50" i="14"/>
  <c r="I54" i="14"/>
  <c r="I58" i="14"/>
  <c r="I62" i="14"/>
  <c r="I66" i="14"/>
  <c r="I70" i="14"/>
  <c r="I74" i="14"/>
  <c r="I78" i="14"/>
  <c r="I82" i="14"/>
  <c r="I86" i="14"/>
  <c r="I90" i="14"/>
  <c r="I94" i="14"/>
  <c r="I98" i="14"/>
  <c r="I4" i="14"/>
  <c r="I22" i="14"/>
  <c r="I30" i="14"/>
  <c r="I35" i="14"/>
  <c r="I39" i="14"/>
  <c r="I43" i="14"/>
  <c r="I47" i="14"/>
  <c r="I51" i="14"/>
  <c r="I55" i="14"/>
  <c r="I59" i="14"/>
  <c r="I63" i="14"/>
  <c r="I67" i="14"/>
  <c r="I71" i="14"/>
  <c r="I75" i="14"/>
  <c r="I79" i="14"/>
  <c r="I83" i="14"/>
  <c r="I87" i="14"/>
  <c r="I91" i="14"/>
  <c r="I95" i="14"/>
  <c r="I99" i="14"/>
  <c r="I6" i="14"/>
  <c r="I10" i="14"/>
  <c r="I14" i="14"/>
  <c r="I18" i="14"/>
  <c r="I24" i="14"/>
  <c r="I27" i="14"/>
  <c r="I32" i="14"/>
  <c r="I36" i="14"/>
  <c r="I40" i="14"/>
  <c r="I44" i="14"/>
  <c r="I48" i="14"/>
  <c r="I52" i="14"/>
  <c r="I56" i="14"/>
  <c r="I60" i="14"/>
  <c r="I64" i="14"/>
  <c r="I68" i="14"/>
  <c r="I72" i="14"/>
  <c r="I76" i="14"/>
  <c r="I80" i="14"/>
  <c r="I84" i="14"/>
  <c r="I88" i="14"/>
  <c r="I92" i="14"/>
  <c r="I96" i="14"/>
  <c r="I100" i="14"/>
  <c r="I99" i="11"/>
  <c r="I21" i="11"/>
  <c r="I29" i="11"/>
  <c r="I41" i="11"/>
  <c r="I52" i="11"/>
  <c r="I65" i="11"/>
  <c r="I76" i="11"/>
  <c r="I92" i="11"/>
  <c r="I9" i="1"/>
  <c r="I23" i="11"/>
  <c r="I31" i="11"/>
  <c r="I34" i="11"/>
  <c r="I39" i="11"/>
  <c r="I42" i="11"/>
  <c r="I47" i="11"/>
  <c r="I50" i="11"/>
  <c r="I55" i="11"/>
  <c r="I58" i="11"/>
  <c r="I63" i="11"/>
  <c r="I66" i="11"/>
  <c r="I71" i="11"/>
  <c r="I74" i="11"/>
  <c r="I79" i="11"/>
  <c r="I82" i="11"/>
  <c r="I87" i="11"/>
  <c r="I90" i="11"/>
  <c r="I95" i="11"/>
  <c r="I98" i="11"/>
  <c r="I26" i="11"/>
  <c r="I36" i="11"/>
  <c r="I49" i="11"/>
  <c r="I60" i="11"/>
  <c r="I73" i="11"/>
  <c r="I81" i="11"/>
  <c r="I89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2" i="11"/>
  <c r="I25" i="11"/>
  <c r="I28" i="11"/>
  <c r="I30" i="11"/>
  <c r="I32" i="11"/>
  <c r="I37" i="11"/>
  <c r="I40" i="11"/>
  <c r="I45" i="11"/>
  <c r="I48" i="11"/>
  <c r="I53" i="11"/>
  <c r="I56" i="11"/>
  <c r="I61" i="11"/>
  <c r="I64" i="11"/>
  <c r="I69" i="11"/>
  <c r="I72" i="11"/>
  <c r="I77" i="11"/>
  <c r="I80" i="11"/>
  <c r="I85" i="11"/>
  <c r="I88" i="11"/>
  <c r="I93" i="11"/>
  <c r="I96" i="11"/>
  <c r="I24" i="11"/>
  <c r="I33" i="11"/>
  <c r="I44" i="11"/>
  <c r="I57" i="11"/>
  <c r="I68" i="11"/>
  <c r="I84" i="11"/>
  <c r="I97" i="11"/>
  <c r="I27" i="11"/>
  <c r="I35" i="11"/>
  <c r="I38" i="11"/>
  <c r="I43" i="11"/>
  <c r="I46" i="11"/>
  <c r="I51" i="11"/>
  <c r="I54" i="11"/>
  <c r="I59" i="11"/>
  <c r="I62" i="11"/>
  <c r="I67" i="11"/>
  <c r="I70" i="11"/>
  <c r="I75" i="11"/>
  <c r="I78" i="11"/>
  <c r="I83" i="11"/>
  <c r="I86" i="11"/>
  <c r="I91" i="11"/>
  <c r="I94" i="11"/>
  <c r="I67" i="1"/>
  <c r="I14" i="1"/>
  <c r="I95" i="1"/>
  <c r="I83" i="1"/>
  <c r="I75" i="1"/>
  <c r="I59" i="1"/>
  <c r="I51" i="1"/>
  <c r="I39" i="1"/>
  <c r="I31" i="1"/>
  <c r="I19" i="1"/>
  <c r="I11" i="1"/>
  <c r="I61" i="9"/>
  <c r="I100" i="9"/>
  <c r="I3" i="10"/>
  <c r="I6" i="10"/>
  <c r="I9" i="10"/>
  <c r="I11" i="10"/>
  <c r="I14" i="10"/>
  <c r="I16" i="10"/>
  <c r="I18" i="10"/>
  <c r="I20" i="10"/>
  <c r="I50" i="9"/>
  <c r="I54" i="9"/>
  <c r="I97" i="9"/>
  <c r="I29" i="10"/>
  <c r="I36" i="9"/>
  <c r="I40" i="9"/>
  <c r="I75" i="9"/>
  <c r="I79" i="9"/>
  <c r="I82" i="9"/>
  <c r="I86" i="9"/>
  <c r="I26" i="10"/>
  <c r="I99" i="1"/>
  <c r="I91" i="1"/>
  <c r="I87" i="1"/>
  <c r="I79" i="1"/>
  <c r="I71" i="1"/>
  <c r="I63" i="1"/>
  <c r="I55" i="1"/>
  <c r="I47" i="1"/>
  <c r="I43" i="1"/>
  <c r="I35" i="1"/>
  <c r="I27" i="1"/>
  <c r="I23" i="1"/>
  <c r="I15" i="1"/>
  <c r="I7" i="1"/>
  <c r="I22" i="9"/>
  <c r="I65" i="9"/>
  <c r="I4" i="10"/>
  <c r="I5" i="10"/>
  <c r="I7" i="10"/>
  <c r="I8" i="10"/>
  <c r="I10" i="10"/>
  <c r="I12" i="10"/>
  <c r="I13" i="10"/>
  <c r="I15" i="10"/>
  <c r="I17" i="10"/>
  <c r="I19" i="10"/>
  <c r="I21" i="10"/>
  <c r="I43" i="9"/>
  <c r="I47" i="9"/>
  <c r="I93" i="9"/>
  <c r="I27" i="10"/>
  <c r="I29" i="9"/>
  <c r="I33" i="9"/>
  <c r="I68" i="9"/>
  <c r="I72" i="9"/>
  <c r="I37" i="10"/>
  <c r="I45" i="10"/>
  <c r="I53" i="10"/>
  <c r="I57" i="10"/>
  <c r="I61" i="10"/>
  <c r="I65" i="10"/>
  <c r="I69" i="10"/>
  <c r="I73" i="10"/>
  <c r="I77" i="10"/>
  <c r="I89" i="10"/>
  <c r="I93" i="10"/>
  <c r="I97" i="10"/>
  <c r="I13" i="1"/>
  <c r="I8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6" i="1"/>
  <c r="I2" i="9"/>
  <c r="I4" i="9"/>
  <c r="I6" i="9"/>
  <c r="I8" i="9"/>
  <c r="I10" i="9"/>
  <c r="I12" i="9"/>
  <c r="I14" i="9"/>
  <c r="I16" i="9"/>
  <c r="I18" i="9"/>
  <c r="I20" i="9"/>
  <c r="I23" i="9"/>
  <c r="I26" i="9"/>
  <c r="I30" i="9"/>
  <c r="I37" i="9"/>
  <c r="I41" i="9"/>
  <c r="I44" i="9"/>
  <c r="I48" i="9"/>
  <c r="I51" i="9"/>
  <c r="I55" i="9"/>
  <c r="I58" i="9"/>
  <c r="I62" i="9"/>
  <c r="I69" i="9"/>
  <c r="I73" i="9"/>
  <c r="I76" i="9"/>
  <c r="I80" i="9"/>
  <c r="I83" i="9"/>
  <c r="I87" i="9"/>
  <c r="I90" i="9"/>
  <c r="I94" i="9"/>
  <c r="I23" i="10"/>
  <c r="I28" i="10"/>
  <c r="I31" i="10"/>
  <c r="I34" i="10"/>
  <c r="I38" i="10"/>
  <c r="I42" i="10"/>
  <c r="I46" i="10"/>
  <c r="I50" i="10"/>
  <c r="I54" i="10"/>
  <c r="I58" i="10"/>
  <c r="I62" i="10"/>
  <c r="I66" i="10"/>
  <c r="I70" i="10"/>
  <c r="I74" i="10"/>
  <c r="I78" i="10"/>
  <c r="I82" i="10"/>
  <c r="I86" i="10"/>
  <c r="I90" i="10"/>
  <c r="I94" i="10"/>
  <c r="I98" i="10"/>
  <c r="I41" i="10"/>
  <c r="I81" i="10"/>
  <c r="I12" i="1"/>
  <c r="I3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5" i="1"/>
  <c r="I24" i="9"/>
  <c r="I27" i="9"/>
  <c r="I31" i="9"/>
  <c r="I34" i="9"/>
  <c r="I38" i="9"/>
  <c r="I45" i="9"/>
  <c r="I49" i="9"/>
  <c r="I52" i="9"/>
  <c r="I56" i="9"/>
  <c r="I59" i="9"/>
  <c r="I63" i="9"/>
  <c r="I66" i="9"/>
  <c r="I70" i="9"/>
  <c r="I77" i="9"/>
  <c r="I81" i="9"/>
  <c r="I84" i="9"/>
  <c r="I88" i="9"/>
  <c r="I91" i="9"/>
  <c r="I95" i="9"/>
  <c r="I98" i="9"/>
  <c r="I22" i="10"/>
  <c r="I25" i="10"/>
  <c r="I30" i="10"/>
  <c r="I35" i="10"/>
  <c r="I39" i="10"/>
  <c r="I43" i="10"/>
  <c r="I47" i="10"/>
  <c r="I51" i="10"/>
  <c r="I55" i="10"/>
  <c r="I59" i="10"/>
  <c r="I63" i="10"/>
  <c r="I67" i="10"/>
  <c r="I71" i="10"/>
  <c r="I75" i="10"/>
  <c r="I79" i="10"/>
  <c r="I83" i="10"/>
  <c r="I87" i="10"/>
  <c r="I91" i="10"/>
  <c r="I95" i="10"/>
  <c r="I99" i="10"/>
  <c r="I33" i="10"/>
  <c r="I49" i="10"/>
  <c r="I85" i="10"/>
  <c r="I2" i="1"/>
  <c r="I10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4" i="1"/>
  <c r="I3" i="9"/>
  <c r="I5" i="9"/>
  <c r="I7" i="9"/>
  <c r="I9" i="9"/>
  <c r="I11" i="9"/>
  <c r="I13" i="9"/>
  <c r="I15" i="9"/>
  <c r="I17" i="9"/>
  <c r="I19" i="9"/>
  <c r="I21" i="9"/>
  <c r="I25" i="9"/>
  <c r="I28" i="9"/>
  <c r="I32" i="9"/>
  <c r="I35" i="9"/>
  <c r="I39" i="9"/>
  <c r="I42" i="9"/>
  <c r="I46" i="9"/>
  <c r="I53" i="9"/>
  <c r="I57" i="9"/>
  <c r="I60" i="9"/>
  <c r="I64" i="9"/>
  <c r="I67" i="9"/>
  <c r="I71" i="9"/>
  <c r="I74" i="9"/>
  <c r="I78" i="9"/>
  <c r="I85" i="9"/>
  <c r="I89" i="9"/>
  <c r="I92" i="9"/>
  <c r="I96" i="9"/>
  <c r="I99" i="9"/>
  <c r="I24" i="10"/>
  <c r="I32" i="10"/>
  <c r="I36" i="10"/>
  <c r="I40" i="10"/>
  <c r="I44" i="10"/>
  <c r="I48" i="10"/>
  <c r="I52" i="10"/>
  <c r="I56" i="10"/>
  <c r="I60" i="10"/>
  <c r="I64" i="10"/>
  <c r="I68" i="10"/>
  <c r="I72" i="10"/>
  <c r="I76" i="10"/>
  <c r="I80" i="10"/>
  <c r="I84" i="10"/>
  <c r="I88" i="10"/>
  <c r="I92" i="10"/>
  <c r="I96" i="10"/>
  <c r="I100" i="10"/>
  <c r="A2" i="1"/>
  <c r="A15" i="1" l="1"/>
  <c r="A16" i="1"/>
  <c r="A17" i="1"/>
  <c r="A18" i="1"/>
  <c r="A19" i="1"/>
  <c r="A20" i="1"/>
  <c r="A14" i="1"/>
  <c r="A13" i="1"/>
  <c r="A4" i="1"/>
  <c r="A5" i="1"/>
  <c r="A6" i="1"/>
  <c r="A3" i="1"/>
</calcChain>
</file>

<file path=xl/sharedStrings.xml><?xml version="1.0" encoding="utf-8"?>
<sst xmlns="http://schemas.openxmlformats.org/spreadsheetml/2006/main" count="1425" uniqueCount="180">
  <si>
    <t>Matricula</t>
  </si>
  <si>
    <t>Expediente</t>
  </si>
  <si>
    <t>Nota</t>
  </si>
  <si>
    <t>Copia PC y FT</t>
  </si>
  <si>
    <t>Modificación contrato</t>
  </si>
  <si>
    <t>Ampliación contrato</t>
  </si>
  <si>
    <t>Cancelación contrato</t>
  </si>
  <si>
    <t>Documentacion Original</t>
  </si>
  <si>
    <t>Email</t>
  </si>
  <si>
    <t>Gestion</t>
  </si>
  <si>
    <t>Enviada solicitud</t>
  </si>
  <si>
    <t>Solicitada a gestoría</t>
  </si>
  <si>
    <t>Enviada respuesta sin documentación por no aplicar</t>
  </si>
  <si>
    <t>Sin documentacion a enviar por no proceder</t>
  </si>
  <si>
    <t>Modificación de conductor habitual a traves de OVC</t>
  </si>
  <si>
    <t>Duplicado factura</t>
  </si>
  <si>
    <t xml:space="preserve">Enviada solicitud </t>
  </si>
  <si>
    <t>TAX1</t>
  </si>
  <si>
    <t>TAX2</t>
  </si>
  <si>
    <t>TAX3</t>
  </si>
  <si>
    <t>TAX4</t>
  </si>
  <si>
    <t>CANAL</t>
  </si>
  <si>
    <t>OVC</t>
  </si>
  <si>
    <t>SIN GESTION</t>
  </si>
  <si>
    <t>SOLICITUDES OVC</t>
  </si>
  <si>
    <t>PETICION CLIENTE</t>
  </si>
  <si>
    <t>SPAM</t>
  </si>
  <si>
    <t>REASIGNACION</t>
  </si>
  <si>
    <t>AVANCE SIN GESTION</t>
  </si>
  <si>
    <t>BRONCE</t>
  </si>
  <si>
    <t>PLATA</t>
  </si>
  <si>
    <t>ORO</t>
  </si>
  <si>
    <t>DIAMANTE</t>
  </si>
  <si>
    <t>MODIFICACION CONTRATO</t>
  </si>
  <si>
    <t>AVANZAMOS PROPUESTA</t>
  </si>
  <si>
    <t>ENVIADA PROPUESTA</t>
  </si>
  <si>
    <t>RECIBIDA PROPUESTA</t>
  </si>
  <si>
    <t>FINALIZACION CONTRATO</t>
  </si>
  <si>
    <t>DUPLICADO CONTRATO</t>
  </si>
  <si>
    <t>DUPLICADO FT</t>
  </si>
  <si>
    <t>DISTINTIVO AMBIENTAL</t>
  </si>
  <si>
    <t>INFORMACION FACTURA</t>
  </si>
  <si>
    <t>DUPLICADO FACTURA</t>
  </si>
  <si>
    <t>MOVER FACTURACION CENTRO COSTE</t>
  </si>
  <si>
    <t>CAMBIO FORMA FACTURAR</t>
  </si>
  <si>
    <t>ACTUALIZACION DATOS CLIENTE</t>
  </si>
  <si>
    <t>TARJETA COMBUSTIBLE</t>
  </si>
  <si>
    <t>SERVICIO VIP</t>
  </si>
  <si>
    <t>TRASLADO DE VEHICULOS</t>
  </si>
  <si>
    <t>SANCIONES TRAFICO</t>
  </si>
  <si>
    <t>VEHICULO SUSTITUCION</t>
  </si>
  <si>
    <t>BONO ITV</t>
  </si>
  <si>
    <t>CITA PREVIA</t>
  </si>
  <si>
    <t>FORMADO CLIENTE</t>
  </si>
  <si>
    <t>DOCUMENTACION</t>
  </si>
  <si>
    <t>CONTRATO</t>
  </si>
  <si>
    <t>FACTURA</t>
  </si>
  <si>
    <t>VEHICULO</t>
  </si>
  <si>
    <t>AUTORIZACIONES</t>
  </si>
  <si>
    <t>VEH. TERMINADO</t>
  </si>
  <si>
    <t>MI MOVILIDAD</t>
  </si>
  <si>
    <t>ALPHARENT</t>
  </si>
  <si>
    <t>ALPHAGUIDE</t>
  </si>
  <si>
    <t>ALPHACITY</t>
  </si>
  <si>
    <t>ALPHAELECTRIC</t>
  </si>
  <si>
    <t>RENTING MOTOS</t>
  </si>
  <si>
    <t>INFORMES</t>
  </si>
  <si>
    <t>FLOTA</t>
  </si>
  <si>
    <t>TERMINACIONES</t>
  </si>
  <si>
    <t>VENCIMIENTOS</t>
  </si>
  <si>
    <t>KILOMETRAJES</t>
  </si>
  <si>
    <t>REVISIONES PERIODICAS</t>
  </si>
  <si>
    <t>ITV</t>
  </si>
  <si>
    <t>MEDIO AMBIENTE</t>
  </si>
  <si>
    <t>VEHICULOS TALLER</t>
  </si>
  <si>
    <t>PVP VEHICULOS</t>
  </si>
  <si>
    <t>CUOTAS</t>
  </si>
  <si>
    <t>APERTURA EXPEDIENTE</t>
  </si>
  <si>
    <t>INFORMADO USUARIO</t>
  </si>
  <si>
    <t>RECHAZO OVC</t>
  </si>
  <si>
    <t>CADENA COMPLETA</t>
  </si>
  <si>
    <t>CONCATENA</t>
  </si>
  <si>
    <t>REVISON TAX</t>
  </si>
  <si>
    <t>FABRICA CRM</t>
  </si>
  <si>
    <t>EMAIL ENTRANTE CRM</t>
  </si>
  <si>
    <t>OK</t>
  </si>
  <si>
    <t>SOLICITUDES</t>
  </si>
  <si>
    <t>CONTRATOS</t>
  </si>
  <si>
    <t>FACTURAS</t>
  </si>
  <si>
    <t>VEHICULOS TERMINADOS</t>
  </si>
  <si>
    <t>CONTRATOS Y DOCUMENTACION</t>
  </si>
  <si>
    <t>ACTUALIZACION DE DATOS CLIENTE</t>
  </si>
  <si>
    <t>SERVICIOS</t>
  </si>
  <si>
    <t xml:space="preserve">DOCUMENTACION </t>
  </si>
  <si>
    <t>NO CONTEMPLADO OVC</t>
  </si>
  <si>
    <t>900DRIVER</t>
  </si>
  <si>
    <t>RETROCEDEMOS EXPEDIENTE</t>
  </si>
  <si>
    <t>ESCALADO A COMERCIAL</t>
  </si>
  <si>
    <t>AVANZAMOS EXPEDIENTE</t>
  </si>
  <si>
    <t>4789-LTB</t>
  </si>
  <si>
    <t>Re: 4789-LTB</t>
  </si>
  <si>
    <t>RE: 5978-KTJ propuesta</t>
  </si>
  <si>
    <t>6138-KWV/00023 JUMSAL, S.A.</t>
  </si>
  <si>
    <t>6138-KWV/00023/ envio propesta</t>
  </si>
  <si>
    <t>RE: Re: Cancelacion anticipada contrato 3496-KYK</t>
  </si>
  <si>
    <t>8187-LNB</t>
  </si>
  <si>
    <t xml:space="preserve">Solicito información./remito ovc renovacion renting </t>
  </si>
  <si>
    <t>RV: Descarga contrato- Error</t>
  </si>
  <si>
    <t>8763-JXR</t>
  </si>
  <si>
    <t xml:space="preserve">BAJA Vh 8763-JXR / remito a pau para baja vh MTR </t>
  </si>
  <si>
    <t>Re: [34784133]NOVACION FIRMADA [34777419]Inclusión Bola Remolque PROPUESTA MODIFICACION 1268LMB 126716 B85250728  SIEMENS GAMESA RENEWABLE ENERGY 9 REN S.L.</t>
  </si>
  <si>
    <t>6857-LVB</t>
  </si>
  <si>
    <t xml:space="preserve">Formulario web - Atención al cliente.envio correo a comercial para  amplaicion </t>
  </si>
  <si>
    <t xml:space="preserve">Formulario web - Atención al cliente.aparece empresa en sistema solcito datos matri </t>
  </si>
  <si>
    <t>6098LDX</t>
  </si>
  <si>
    <t>DUDAS CERTIFICADO DE SEGURO - Formulario Alphabet App</t>
  </si>
  <si>
    <t>RE: DUDAS CERTIFICADO DE SEGURO - Formulario Alphabet App</t>
  </si>
  <si>
    <t>4467LBV</t>
  </si>
  <si>
    <t>5399-KGM</t>
  </si>
  <si>
    <t xml:space="preserve">RE: Formulario web - Atención al cliente/renmito ovc cambio razon solcial </t>
  </si>
  <si>
    <t>9389-LWS</t>
  </si>
  <si>
    <t xml:space="preserve">Formulario web - Atención al cliente/ solcitan cancelacin anticipada sin costes por averia vh . Reasigno </t>
  </si>
  <si>
    <t xml:space="preserve">Formulario web - Atención al cliente7cita taller remito ovc y 900 driver </t>
  </si>
  <si>
    <t> 7467-LGT</t>
  </si>
  <si>
    <t>1451LMH</t>
  </si>
  <si>
    <t xml:space="preserve">RE: Formulario web - Atención al cliente/ </t>
  </si>
  <si>
    <t>7773MCV</t>
  </si>
  <si>
    <t xml:space="preserve">Formulario web - Atención al cliente/ remito ovc duplicado contrato </t>
  </si>
  <si>
    <t>8794KVB</t>
  </si>
  <si>
    <t xml:space="preserve">sin asunto / ya autorizado averia taller </t>
  </si>
  <si>
    <t>7246-Lhm</t>
  </si>
  <si>
    <t>7159 KZP.</t>
  </si>
  <si>
    <t>regenero usuario</t>
  </si>
  <si>
    <t xml:space="preserve">PROXIMO VENCIMIENTO CONTRATO/ remito  ovc ampliar contrato </t>
  </si>
  <si>
    <t>Finalización Renting/ remito ovc carta valor de compra</t>
  </si>
  <si>
    <t>2485-LJL</t>
  </si>
  <si>
    <t>3870 LPV</t>
  </si>
  <si>
    <t xml:space="preserve">3870 LPV/remito ovc </t>
  </si>
  <si>
    <t>RE: MATRICULA: 2614-LBK - SR. GABRIEL SOTO - SALIDA AL EXTRANJERO (76137 AFFORD INDUSTRIAL S.L.)</t>
  </si>
  <si>
    <t>RE: MATRICULA: 2614-LBK - SR. GABRIEL SOTO - SALIDA AL EXTRANJERO (76137 AFFORD INDUSTRIAL S.L.)/ envio correo a soledad reyes comercial 2614-LBK/00074</t>
  </si>
  <si>
    <t>2614-LBK </t>
  </si>
  <si>
    <t xml:space="preserve">solicitan ampliación de 6 meses. Ya se envio correo a comercial atraves de correo enviado a crc </t>
  </si>
  <si>
    <t>6336-KYY/00028</t>
  </si>
  <si>
    <t>Gestión requerimiento en seguimiento de pedidos</t>
  </si>
  <si>
    <t>5796-LFH/00021</t>
  </si>
  <si>
    <t>Solicitud de traslado de vehiculo</t>
  </si>
  <si>
    <t>8888-KZW</t>
  </si>
  <si>
    <t xml:space="preserve">Re: INFORMACION DE FACTURA 4179-KCV7 explico pago deuda pendiente es pon trasferencia </t>
  </si>
  <si>
    <t xml:space="preserve">ITV/ solicito certificado cuenta </t>
  </si>
  <si>
    <t>0000-Mat</t>
  </si>
  <si>
    <t>1514LXM</t>
  </si>
  <si>
    <t>RE: Tarjeta combustible</t>
  </si>
  <si>
    <t>8071-LBN</t>
  </si>
  <si>
    <t xml:space="preserve">envio correo a comercial </t>
  </si>
  <si>
    <t>RE: RE: Propuesta cancelación 3316-KMY</t>
  </si>
  <si>
    <t>RE: RE: RE: Propuesta cancelación 3316-KMY</t>
  </si>
  <si>
    <t>1845-KZh</t>
  </si>
  <si>
    <t>consulta renovación contrato nº 68055 Alphabet</t>
  </si>
  <si>
    <t xml:space="preserve">Formulario de expediente 5303-LBZ/00030 - VEGENATH7 solicito datos al cliente </t>
  </si>
  <si>
    <t>Formulario de expediente 128098/00004 - RICARDO ALSINA SALICRU/ subrogacion reenvio a comercial</t>
  </si>
  <si>
    <t>devolucion vehiculo 2340ktb</t>
  </si>
  <si>
    <t>RE: Regeneración usuario Oficina Virtual</t>
  </si>
  <si>
    <t>2262-MDS</t>
  </si>
  <si>
    <t>RE: facturas solred</t>
  </si>
  <si>
    <t>3049-KWT</t>
  </si>
  <si>
    <t xml:space="preserve">1268LMB </t>
  </si>
  <si>
    <t xml:space="preserve"> 3316-KMY</t>
  </si>
  <si>
    <t xml:space="preserve"> 2340-ktb</t>
  </si>
  <si>
    <t xml:space="preserve">2614-LBK </t>
  </si>
  <si>
    <t xml:space="preserve">1268-LMB </t>
  </si>
  <si>
    <t xml:space="preserve">sin datos / los solicto </t>
  </si>
  <si>
    <t>5978-KTJ</t>
  </si>
  <si>
    <t>6138-KWV</t>
  </si>
  <si>
    <t>3496-KYK</t>
  </si>
  <si>
    <t>0000-MAt</t>
  </si>
  <si>
    <t xml:space="preserve"> 8888-KZW</t>
  </si>
  <si>
    <t>5303-LBZ</t>
  </si>
  <si>
    <t>7467-LGT</t>
  </si>
  <si>
    <t>1451-LMH</t>
  </si>
  <si>
    <t>7159-KZP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</si>
</sst>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Tahoma"/>
      <family val="2"/>
    </font>
    <font>
      <sz val="9"/>
      <color rgb="FF000000"/>
      <name val="Arial"/>
      <family val="2"/>
    </font>
    <font>
      <sz val="11"/>
      <color rgb="FF000000"/>
      <name val="Trebuchet MS"/>
      <family val="2"/>
    </font>
    <font>
      <sz val="11"/>
      <color rgb="FF444444"/>
      <name val="Segoe UI"/>
      <family val="2"/>
    </font>
    <font>
      <sz val="11"/>
      <color rgb="FF1E236E"/>
      <name val="AlphabetSansProLight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0" fillId="4" borderId="0" xfId="0" applyFill="1"/>
    <xf numFmtId="0" fontId="0" fillId="5" borderId="0" xfId="0" applyFill="1"/>
    <xf numFmtId="0" fontId="0" fillId="0" borderId="6" xfId="0" applyFill="1" applyBorder="1"/>
    <xf numFmtId="0" fontId="1" fillId="3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7" borderId="6" xfId="0" applyFont="1" applyFill="1" applyBorder="1" applyAlignment="1">
      <alignment vertical="center"/>
    </xf>
    <xf numFmtId="0" fontId="1" fillId="8" borderId="6" xfId="0" applyFont="1" applyFill="1" applyBorder="1" applyAlignment="1">
      <alignment vertical="center"/>
    </xf>
    <xf numFmtId="0" fontId="0" fillId="4" borderId="6" xfId="0" applyFill="1" applyBorder="1"/>
    <xf numFmtId="0" fontId="0" fillId="0" borderId="6" xfId="0" applyBorder="1"/>
    <xf numFmtId="0" fontId="0" fillId="9" borderId="6" xfId="0" applyFill="1" applyBorder="1"/>
    <xf numFmtId="0" fontId="0" fillId="10" borderId="6" xfId="0" applyFill="1" applyBorder="1"/>
    <xf numFmtId="0" fontId="0" fillId="4" borderId="8" xfId="0" applyFill="1" applyBorder="1"/>
    <xf numFmtId="0" fontId="0" fillId="2" borderId="6" xfId="0" applyFill="1" applyBorder="1"/>
    <xf numFmtId="0" fontId="0" fillId="9" borderId="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10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DOCUMENTACION" displayName="DOCUMENTACION" ref="K1:K21" totalsRowShown="0" headerRowDxfId="30" dataDxfId="28" headerRowBorderDxfId="29" tableBorderDxfId="27">
  <autoFilter ref="K1:K21" xr:uid="{00000000-0009-0000-0100-000004000000}"/>
  <tableColumns count="1">
    <tableColumn id="1" xr3:uid="{00000000-0010-0000-0000-000001000000}" name="DOCUMENTACION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L1:L6" totalsRowShown="0" headerRowDxfId="25" dataDxfId="23" headerRowBorderDxfId="24" tableBorderDxfId="22">
  <autoFilter ref="L1:L6" xr:uid="{00000000-0009-0000-0100-000005000000}"/>
  <tableColumns count="1">
    <tableColumn id="1" xr3:uid="{00000000-0010-0000-0100-000001000000}" name="MI MOVILIDAD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a6" displayName="Tabla6" ref="M1:M11" totalsRowShown="0" headerRowDxfId="20" dataDxfId="18" headerRowBorderDxfId="19" tableBorderDxfId="17">
  <autoFilter ref="M1:M11" xr:uid="{00000000-0009-0000-0100-000006000000}"/>
  <tableColumns count="1">
    <tableColumn id="1" xr3:uid="{00000000-0010-0000-0200-000001000000}" name="INFORMES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workbookViewId="0">
      <selection activeCell="F4" sqref="F4"/>
    </sheetView>
  </sheetViews>
  <sheetFormatPr defaultColWidth="11.42578125" defaultRowHeight="15"/>
  <cols>
    <col min="1" max="1" width="13.42578125" customWidth="1"/>
    <col min="2" max="2" width="14.7109375" bestFit="1" customWidth="1"/>
    <col min="3" max="3" width="14.7109375" customWidth="1"/>
    <col min="4" max="4" width="16.5703125" bestFit="1" customWidth="1"/>
    <col min="5" max="5" width="25.140625" bestFit="1" customWidth="1"/>
    <col min="6" max="6" width="23.85546875" bestFit="1" customWidth="1"/>
    <col min="7" max="7" width="22.140625" customWidth="1"/>
    <col min="8" max="8" width="16.140625" hidden="1" customWidth="1"/>
    <col min="9" max="9" width="14.7109375" customWidth="1"/>
    <col min="10" max="10" width="63.28515625" bestFit="1" customWidth="1"/>
    <col min="11" max="11" width="44.85546875" customWidth="1"/>
    <col min="12" max="12" width="30.42578125" customWidth="1"/>
    <col min="13" max="13" width="24.42578125" bestFit="1" customWidth="1"/>
    <col min="18" max="18" width="22.5703125" bestFit="1" customWidth="1"/>
  </cols>
  <sheetData>
    <row r="1" spans="1:19">
      <c r="A1" s="7" t="s">
        <v>0</v>
      </c>
      <c r="B1" s="7" t="s">
        <v>1</v>
      </c>
      <c r="C1" s="7" t="s">
        <v>21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81</v>
      </c>
      <c r="I1" s="7" t="s">
        <v>82</v>
      </c>
      <c r="J1" s="7" t="s">
        <v>2</v>
      </c>
      <c r="L1" s="1" t="s">
        <v>9</v>
      </c>
      <c r="M1" s="1" t="s">
        <v>8</v>
      </c>
      <c r="R1" t="s">
        <v>3</v>
      </c>
      <c r="S1" t="s">
        <v>10</v>
      </c>
    </row>
    <row r="2" spans="1:19">
      <c r="A2" t="str">
        <f>MID(B2,1,8)</f>
        <v/>
      </c>
      <c r="B2" s="1"/>
      <c r="C2" s="9"/>
      <c r="D2" s="9" t="s">
        <v>23</v>
      </c>
      <c r="E2" s="9" t="s">
        <v>26</v>
      </c>
      <c r="F2" s="9"/>
      <c r="G2" s="9"/>
      <c r="H2" s="1" t="str">
        <f>CONCATENATE(D2,E2,F2,G2)</f>
        <v>SIN GESTIONSPAM</v>
      </c>
      <c r="I2" s="1" t="str">
        <f>IF(VLOOKUP(H2,TAX!E:E,1,FALSE)=H2,"OK","ERROR")</f>
        <v>OK</v>
      </c>
      <c r="J2" t="str">
        <f t="shared" ref="J2:J20" si="0">IFERROR(CONCATENATE(VLOOKUP(L2,R:S,2,FALSE)," ",L2," // ",M2),"")</f>
        <v/>
      </c>
      <c r="L2" s="1"/>
      <c r="M2" s="1"/>
      <c r="R2" t="s">
        <v>4</v>
      </c>
      <c r="S2" t="s">
        <v>10</v>
      </c>
    </row>
    <row r="3" spans="1:19">
      <c r="A3" t="str">
        <f>MID(B3,1,8)</f>
        <v/>
      </c>
      <c r="B3" s="1"/>
      <c r="C3" s="9"/>
      <c r="D3" s="9" t="s">
        <v>23</v>
      </c>
      <c r="E3" s="9" t="s">
        <v>28</v>
      </c>
      <c r="F3" s="9"/>
      <c r="G3" s="9"/>
      <c r="H3" s="1" t="str">
        <f>CONCATENATE(D3,E3,F3,G3)</f>
        <v>SIN GESTIONAVANCE SIN GESTION</v>
      </c>
      <c r="I3" s="8" t="str">
        <f>IF(VLOOKUP(H3,TAX!E:E,1,FALSE)=H3,"OK","ERROR")</f>
        <v>OK</v>
      </c>
      <c r="J3" t="str">
        <f t="shared" si="0"/>
        <v/>
      </c>
      <c r="L3" s="1"/>
      <c r="M3" s="1"/>
      <c r="R3" t="s">
        <v>5</v>
      </c>
      <c r="S3" t="s">
        <v>10</v>
      </c>
    </row>
    <row r="4" spans="1:19">
      <c r="A4" t="str">
        <f t="shared" ref="A4:A20" si="1">MID(B4,1,8)</f>
        <v/>
      </c>
      <c r="B4" s="1"/>
      <c r="C4" s="9"/>
      <c r="D4" s="9" t="s">
        <v>23</v>
      </c>
      <c r="E4" s="9" t="s">
        <v>27</v>
      </c>
      <c r="F4" s="9"/>
      <c r="G4" s="9"/>
      <c r="H4" s="1" t="str">
        <f t="shared" ref="H4:H67" si="2">CONCATENATE(D4,E4,F4,G4)</f>
        <v>SIN GESTIONREASIGNACION</v>
      </c>
      <c r="I4" s="8" t="e">
        <f>IF(VLOOKUP(H4,TAX!E:E,1,FALSE)=H4,"OK","ERROR")</f>
        <v>#N/A</v>
      </c>
      <c r="J4" t="str">
        <f t="shared" si="0"/>
        <v/>
      </c>
      <c r="L4" s="1"/>
      <c r="M4" s="1"/>
      <c r="R4" t="s">
        <v>6</v>
      </c>
      <c r="S4" t="s">
        <v>10</v>
      </c>
    </row>
    <row r="5" spans="1:19">
      <c r="A5" t="str">
        <f t="shared" si="1"/>
        <v/>
      </c>
      <c r="B5" s="1"/>
      <c r="C5" s="9"/>
      <c r="D5" s="9" t="s">
        <v>23</v>
      </c>
      <c r="E5" s="9"/>
      <c r="F5" s="9"/>
      <c r="G5" s="9"/>
      <c r="H5" s="1" t="str">
        <f t="shared" si="2"/>
        <v>SIN GESTION</v>
      </c>
      <c r="I5" s="8" t="e">
        <f>IF(VLOOKUP(H5,TAX!E:E,1,FALSE)=H5,"OK","ERROR")</f>
        <v>#N/A</v>
      </c>
      <c r="J5" t="str">
        <f t="shared" si="0"/>
        <v/>
      </c>
      <c r="L5" s="1"/>
      <c r="M5" s="1"/>
      <c r="R5" t="s">
        <v>7</v>
      </c>
      <c r="S5" t="s">
        <v>11</v>
      </c>
    </row>
    <row r="6" spans="1:19">
      <c r="A6" t="str">
        <f t="shared" si="1"/>
        <v/>
      </c>
      <c r="B6" s="1"/>
      <c r="C6" s="9"/>
      <c r="D6" s="9" t="s">
        <v>23</v>
      </c>
      <c r="E6" s="9"/>
      <c r="F6" s="9"/>
      <c r="G6" s="9"/>
      <c r="H6" s="1" t="str">
        <f t="shared" si="2"/>
        <v>SIN GESTION</v>
      </c>
      <c r="I6" s="8" t="e">
        <f>IF(VLOOKUP(H6,TAX!E:E,1,FALSE)=H6,"OK","ERROR")</f>
        <v>#N/A</v>
      </c>
      <c r="J6" t="str">
        <f t="shared" si="0"/>
        <v/>
      </c>
      <c r="L6" s="1"/>
      <c r="M6" s="1"/>
      <c r="R6" t="s">
        <v>13</v>
      </c>
      <c r="S6" t="s">
        <v>12</v>
      </c>
    </row>
    <row r="7" spans="1:19">
      <c r="A7" t="str">
        <f t="shared" si="1"/>
        <v/>
      </c>
      <c r="B7" s="1"/>
      <c r="C7" s="9"/>
      <c r="D7" s="9"/>
      <c r="E7" s="9"/>
      <c r="F7" s="9"/>
      <c r="G7" s="9"/>
      <c r="H7" s="1" t="str">
        <f t="shared" si="2"/>
        <v/>
      </c>
      <c r="I7" s="8" t="e">
        <f>IF(VLOOKUP(H7,TAX!E:E,1,FALSE)=H7,"OK","ERROR")</f>
        <v>#N/A</v>
      </c>
      <c r="J7" t="str">
        <f t="shared" si="0"/>
        <v/>
      </c>
      <c r="L7" s="1"/>
      <c r="M7" s="1"/>
      <c r="R7" s="1" t="s">
        <v>14</v>
      </c>
      <c r="S7" s="1"/>
    </row>
    <row r="8" spans="1:19">
      <c r="A8" t="str">
        <f t="shared" si="1"/>
        <v/>
      </c>
      <c r="B8" s="1"/>
      <c r="C8" s="9"/>
      <c r="D8" s="9"/>
      <c r="E8" s="9"/>
      <c r="F8" s="9"/>
      <c r="G8" s="9"/>
      <c r="H8" s="1" t="str">
        <f t="shared" si="2"/>
        <v/>
      </c>
      <c r="I8" s="8" t="e">
        <f>IF(VLOOKUP(H8,TAX!E:E,1,FALSE)=H8,"OK","ERROR")</f>
        <v>#N/A</v>
      </c>
      <c r="J8" t="str">
        <f t="shared" si="0"/>
        <v/>
      </c>
      <c r="L8" s="1"/>
      <c r="M8" s="1"/>
      <c r="R8" t="s">
        <v>15</v>
      </c>
      <c r="S8" t="s">
        <v>16</v>
      </c>
    </row>
    <row r="9" spans="1:19">
      <c r="A9" t="str">
        <f t="shared" si="1"/>
        <v/>
      </c>
      <c r="B9" s="1"/>
      <c r="C9" s="9"/>
      <c r="D9" s="9"/>
      <c r="E9" s="9"/>
      <c r="F9" s="9"/>
      <c r="G9" s="9"/>
      <c r="H9" s="1" t="str">
        <f t="shared" si="2"/>
        <v/>
      </c>
      <c r="I9" s="8" t="e">
        <f>IF(VLOOKUP(H9,TAX!E:E,1,FALSE)=H9,"OK","ERROR")</f>
        <v>#N/A</v>
      </c>
      <c r="J9" t="str">
        <f t="shared" si="0"/>
        <v/>
      </c>
      <c r="L9" s="1"/>
      <c r="M9" s="1"/>
    </row>
    <row r="10" spans="1:19">
      <c r="A10" t="str">
        <f t="shared" si="1"/>
        <v/>
      </c>
      <c r="B10" s="1"/>
      <c r="C10" s="9"/>
      <c r="D10" s="9"/>
      <c r="E10" s="9"/>
      <c r="F10" s="9"/>
      <c r="G10" s="9"/>
      <c r="H10" s="1" t="str">
        <f t="shared" si="2"/>
        <v/>
      </c>
      <c r="I10" s="8" t="e">
        <f>IF(VLOOKUP(H10,TAX!E:E,1,FALSE)=H10,"OK","ERROR")</f>
        <v>#N/A</v>
      </c>
      <c r="J10" t="str">
        <f t="shared" si="0"/>
        <v/>
      </c>
      <c r="L10" s="1"/>
      <c r="M10" s="1"/>
    </row>
    <row r="11" spans="1:19">
      <c r="A11" t="str">
        <f t="shared" si="1"/>
        <v/>
      </c>
      <c r="B11" s="1"/>
      <c r="C11" s="9"/>
      <c r="D11" s="9"/>
      <c r="E11" s="9"/>
      <c r="F11" s="9"/>
      <c r="G11" s="9"/>
      <c r="H11" s="1" t="str">
        <f t="shared" si="2"/>
        <v/>
      </c>
      <c r="I11" s="8" t="e">
        <f>IF(VLOOKUP(H11,TAX!E:E,1,FALSE)=H11,"OK","ERROR")</f>
        <v>#N/A</v>
      </c>
      <c r="J11" t="str">
        <f t="shared" si="0"/>
        <v/>
      </c>
      <c r="L11" s="1"/>
      <c r="M11" s="1"/>
    </row>
    <row r="12" spans="1:19">
      <c r="A12" t="str">
        <f t="shared" si="1"/>
        <v/>
      </c>
      <c r="B12" s="1"/>
      <c r="C12" s="9"/>
      <c r="D12" s="9"/>
      <c r="E12" s="9"/>
      <c r="F12" s="9"/>
      <c r="G12" s="9"/>
      <c r="H12" s="1" t="str">
        <f t="shared" si="2"/>
        <v/>
      </c>
      <c r="I12" s="8" t="e">
        <f>IF(VLOOKUP(H12,TAX!E:E,1,FALSE)=H12,"OK","ERROR")</f>
        <v>#N/A</v>
      </c>
      <c r="J12" t="str">
        <f t="shared" si="0"/>
        <v/>
      </c>
      <c r="L12" s="1"/>
      <c r="M12" s="1"/>
    </row>
    <row r="13" spans="1:19">
      <c r="A13" t="str">
        <f t="shared" si="1"/>
        <v/>
      </c>
      <c r="B13" s="1"/>
      <c r="C13" s="9"/>
      <c r="D13" s="9"/>
      <c r="E13" s="9"/>
      <c r="F13" s="9"/>
      <c r="G13" s="9"/>
      <c r="H13" s="1" t="str">
        <f t="shared" si="2"/>
        <v/>
      </c>
      <c r="I13" s="8" t="e">
        <f>IF(VLOOKUP(H13,TAX!E:E,1,FALSE)=H13,"OK","ERROR")</f>
        <v>#N/A</v>
      </c>
      <c r="J13" t="str">
        <f t="shared" si="0"/>
        <v/>
      </c>
      <c r="L13" s="1"/>
      <c r="M13" s="1"/>
    </row>
    <row r="14" spans="1:19">
      <c r="A14" t="str">
        <f t="shared" si="1"/>
        <v/>
      </c>
      <c r="B14" s="1"/>
      <c r="C14" s="9"/>
      <c r="D14" s="9"/>
      <c r="E14" s="9"/>
      <c r="F14" s="9"/>
      <c r="G14" s="9"/>
      <c r="H14" s="1" t="str">
        <f t="shared" si="2"/>
        <v/>
      </c>
      <c r="I14" s="8" t="e">
        <f>IF(VLOOKUP(H14,TAX!E:E,1,FALSE)=H14,"OK","ERROR")</f>
        <v>#N/A</v>
      </c>
      <c r="J14" t="str">
        <f t="shared" si="0"/>
        <v/>
      </c>
      <c r="L14" s="1"/>
      <c r="M14" s="1"/>
    </row>
    <row r="15" spans="1:19">
      <c r="A15" t="str">
        <f t="shared" si="1"/>
        <v/>
      </c>
      <c r="B15" s="1"/>
      <c r="C15" s="9"/>
      <c r="D15" s="9"/>
      <c r="E15" s="9"/>
      <c r="F15" s="9"/>
      <c r="G15" s="9"/>
      <c r="H15" s="1" t="str">
        <f t="shared" si="2"/>
        <v/>
      </c>
      <c r="I15" s="8" t="e">
        <f>IF(VLOOKUP(H15,TAX!E:E,1,FALSE)=H15,"OK","ERROR")</f>
        <v>#N/A</v>
      </c>
      <c r="J15" t="str">
        <f t="shared" si="0"/>
        <v/>
      </c>
      <c r="L15" s="1"/>
      <c r="M15" s="1"/>
    </row>
    <row r="16" spans="1:19">
      <c r="A16" t="str">
        <f t="shared" si="1"/>
        <v/>
      </c>
      <c r="B16" s="1"/>
      <c r="C16" s="9"/>
      <c r="D16" s="9"/>
      <c r="E16" s="9"/>
      <c r="F16" s="9"/>
      <c r="G16" s="9"/>
      <c r="H16" s="1" t="str">
        <f t="shared" si="2"/>
        <v/>
      </c>
      <c r="I16" s="8" t="e">
        <f>IF(VLOOKUP(H16,TAX!E:E,1,FALSE)=H16,"OK","ERROR")</f>
        <v>#N/A</v>
      </c>
      <c r="J16" t="str">
        <f t="shared" si="0"/>
        <v/>
      </c>
      <c r="L16" s="1"/>
      <c r="M16" s="1"/>
    </row>
    <row r="17" spans="1:13">
      <c r="A17" t="str">
        <f t="shared" si="1"/>
        <v/>
      </c>
      <c r="B17" s="1"/>
      <c r="C17" s="9"/>
      <c r="D17" s="9"/>
      <c r="E17" s="9"/>
      <c r="F17" s="9"/>
      <c r="G17" s="9"/>
      <c r="H17" s="1" t="str">
        <f t="shared" si="2"/>
        <v/>
      </c>
      <c r="I17" s="8" t="e">
        <f>IF(VLOOKUP(H17,TAX!E:E,1,FALSE)=H17,"OK","ERROR")</f>
        <v>#N/A</v>
      </c>
      <c r="J17" t="str">
        <f t="shared" si="0"/>
        <v/>
      </c>
      <c r="L17" s="1"/>
      <c r="M17" s="1"/>
    </row>
    <row r="18" spans="1:13">
      <c r="A18" t="str">
        <f t="shared" si="1"/>
        <v/>
      </c>
      <c r="B18" s="1"/>
      <c r="C18" s="9"/>
      <c r="D18" s="9"/>
      <c r="E18" s="9"/>
      <c r="F18" s="9"/>
      <c r="G18" s="9"/>
      <c r="H18" s="1" t="str">
        <f t="shared" si="2"/>
        <v/>
      </c>
      <c r="I18" s="8" t="e">
        <f>IF(VLOOKUP(H18,TAX!E:E,1,FALSE)=H18,"OK","ERROR")</f>
        <v>#N/A</v>
      </c>
      <c r="J18" t="str">
        <f t="shared" si="0"/>
        <v/>
      </c>
      <c r="L18" s="1"/>
      <c r="M18" s="1"/>
    </row>
    <row r="19" spans="1:13">
      <c r="A19" t="str">
        <f t="shared" si="1"/>
        <v/>
      </c>
      <c r="B19" s="1"/>
      <c r="C19" s="9"/>
      <c r="D19" s="9"/>
      <c r="E19" s="9"/>
      <c r="F19" s="9"/>
      <c r="G19" s="9"/>
      <c r="H19" s="1" t="str">
        <f t="shared" si="2"/>
        <v/>
      </c>
      <c r="I19" s="8" t="e">
        <f>IF(VLOOKUP(H19,TAX!E:E,1,FALSE)=H19,"OK","ERROR")</f>
        <v>#N/A</v>
      </c>
      <c r="J19" t="str">
        <f t="shared" si="0"/>
        <v/>
      </c>
      <c r="L19" s="1"/>
      <c r="M19" s="1"/>
    </row>
    <row r="20" spans="1:13">
      <c r="A20" t="str">
        <f t="shared" si="1"/>
        <v/>
      </c>
      <c r="B20" s="1"/>
      <c r="C20" s="9"/>
      <c r="D20" s="9"/>
      <c r="E20" s="9"/>
      <c r="F20" s="9"/>
      <c r="G20" s="9"/>
      <c r="H20" s="1" t="str">
        <f t="shared" si="2"/>
        <v/>
      </c>
      <c r="I20" s="8" t="e">
        <f>IF(VLOOKUP(H20,TAX!E:E,1,FALSE)=H20,"OK","ERROR")</f>
        <v>#N/A</v>
      </c>
      <c r="J20" t="str">
        <f t="shared" si="0"/>
        <v/>
      </c>
      <c r="L20" s="1"/>
      <c r="M20" s="1"/>
    </row>
    <row r="21" spans="1:13">
      <c r="C21" s="9"/>
      <c r="D21" s="9"/>
      <c r="E21" s="9"/>
      <c r="F21" s="9"/>
      <c r="G21" s="9"/>
      <c r="H21" s="1" t="str">
        <f t="shared" si="2"/>
        <v/>
      </c>
      <c r="I21" s="8" t="e">
        <f>IF(VLOOKUP(H21,TAX!E:E,1,FALSE)=H21,"OK","ERROR")</f>
        <v>#N/A</v>
      </c>
      <c r="L21" s="1"/>
      <c r="M21" s="1"/>
    </row>
    <row r="22" spans="1:13">
      <c r="C22" s="9"/>
      <c r="D22" s="9"/>
      <c r="E22" s="9"/>
      <c r="F22" s="9"/>
      <c r="G22" s="9"/>
      <c r="H22" s="1" t="str">
        <f t="shared" si="2"/>
        <v/>
      </c>
      <c r="I22" s="8" t="e">
        <f>IF(VLOOKUP(H22,TAX!E:E,1,FALSE)=H22,"OK","ERROR")</f>
        <v>#N/A</v>
      </c>
      <c r="L22" s="1"/>
      <c r="M22" s="1"/>
    </row>
    <row r="23" spans="1:13">
      <c r="C23" s="9"/>
      <c r="D23" s="9"/>
      <c r="E23" s="9"/>
      <c r="F23" s="9"/>
      <c r="G23" s="9"/>
      <c r="H23" s="1" t="str">
        <f t="shared" si="2"/>
        <v/>
      </c>
      <c r="I23" s="8" t="e">
        <f>IF(VLOOKUP(H23,TAX!E:E,1,FALSE)=H23,"OK","ERROR")</f>
        <v>#N/A</v>
      </c>
    </row>
    <row r="24" spans="1:13">
      <c r="C24" s="9"/>
      <c r="D24" s="9"/>
      <c r="E24" s="9"/>
      <c r="F24" s="9"/>
      <c r="G24" s="9"/>
      <c r="H24" s="1" t="str">
        <f t="shared" si="2"/>
        <v/>
      </c>
      <c r="I24" s="8" t="e">
        <f>IF(VLOOKUP(H24,TAX!E:E,1,FALSE)=H24,"OK","ERROR")</f>
        <v>#N/A</v>
      </c>
    </row>
    <row r="25" spans="1:13">
      <c r="C25" s="9"/>
      <c r="D25" s="9"/>
      <c r="E25" s="9"/>
      <c r="F25" s="9"/>
      <c r="G25" s="9"/>
      <c r="H25" s="1" t="str">
        <f t="shared" si="2"/>
        <v/>
      </c>
      <c r="I25" s="8" t="e">
        <f>IF(VLOOKUP(H25,TAX!E:E,1,FALSE)=H25,"OK","ERROR")</f>
        <v>#N/A</v>
      </c>
    </row>
    <row r="26" spans="1:13">
      <c r="C26" s="9"/>
      <c r="D26" s="9"/>
      <c r="E26" s="9"/>
      <c r="F26" s="9"/>
      <c r="G26" s="9"/>
      <c r="H26" s="1" t="str">
        <f t="shared" si="2"/>
        <v/>
      </c>
      <c r="I26" s="8" t="e">
        <f>IF(VLOOKUP(H26,TAX!E:E,1,FALSE)=H26,"OK","ERROR")</f>
        <v>#N/A</v>
      </c>
    </row>
    <row r="27" spans="1:13">
      <c r="C27" s="9"/>
      <c r="D27" s="9"/>
      <c r="E27" s="9"/>
      <c r="F27" s="9"/>
      <c r="G27" s="9"/>
      <c r="H27" s="1" t="str">
        <f t="shared" si="2"/>
        <v/>
      </c>
      <c r="I27" s="8" t="e">
        <f>IF(VLOOKUP(H27,TAX!E:E,1,FALSE)=H27,"OK","ERROR")</f>
        <v>#N/A</v>
      </c>
    </row>
    <row r="28" spans="1:13">
      <c r="C28" s="9"/>
      <c r="D28" s="9"/>
      <c r="E28" s="9"/>
      <c r="F28" s="9"/>
      <c r="G28" s="9"/>
      <c r="H28" s="1" t="str">
        <f t="shared" si="2"/>
        <v/>
      </c>
      <c r="I28" s="8" t="e">
        <f>IF(VLOOKUP(H28,TAX!E:E,1,FALSE)=H28,"OK","ERROR")</f>
        <v>#N/A</v>
      </c>
    </row>
    <row r="29" spans="1:13">
      <c r="C29" s="9"/>
      <c r="D29" s="9"/>
      <c r="E29" s="9"/>
      <c r="F29" s="9"/>
      <c r="G29" s="9"/>
      <c r="H29" s="1" t="str">
        <f t="shared" si="2"/>
        <v/>
      </c>
      <c r="I29" s="8" t="e">
        <f>IF(VLOOKUP(H29,TAX!E:E,1,FALSE)=H29,"OK","ERROR")</f>
        <v>#N/A</v>
      </c>
    </row>
    <row r="30" spans="1:13">
      <c r="C30" s="9"/>
      <c r="D30" s="9"/>
      <c r="E30" s="9"/>
      <c r="F30" s="9"/>
      <c r="G30" s="9"/>
      <c r="H30" s="1" t="str">
        <f t="shared" si="2"/>
        <v/>
      </c>
      <c r="I30" s="8" t="e">
        <f>IF(VLOOKUP(H30,TAX!E:E,1,FALSE)=H30,"OK","ERROR")</f>
        <v>#N/A</v>
      </c>
    </row>
    <row r="31" spans="1:13">
      <c r="C31" s="9"/>
      <c r="D31" s="9"/>
      <c r="E31" s="9"/>
      <c r="F31" s="9"/>
      <c r="G31" s="9"/>
      <c r="H31" s="1" t="str">
        <f t="shared" si="2"/>
        <v/>
      </c>
      <c r="I31" s="8" t="e">
        <f>IF(VLOOKUP(H31,TAX!E:E,1,FALSE)=H31,"OK","ERROR")</f>
        <v>#N/A</v>
      </c>
    </row>
    <row r="32" spans="1:13">
      <c r="C32" s="9"/>
      <c r="D32" s="9"/>
      <c r="E32" s="9"/>
      <c r="F32" s="9"/>
      <c r="G32" s="9"/>
      <c r="H32" s="1" t="str">
        <f t="shared" si="2"/>
        <v/>
      </c>
      <c r="I32" s="8" t="e">
        <f>IF(VLOOKUP(H32,TAX!E:E,1,FALSE)=H32,"OK","ERROR")</f>
        <v>#N/A</v>
      </c>
    </row>
    <row r="33" spans="3:9">
      <c r="C33" s="9"/>
      <c r="D33" s="9"/>
      <c r="E33" s="9"/>
      <c r="F33" s="9"/>
      <c r="G33" s="9"/>
      <c r="H33" s="1" t="str">
        <f t="shared" si="2"/>
        <v/>
      </c>
      <c r="I33" s="8" t="e">
        <f>IF(VLOOKUP(H33,TAX!E:E,1,FALSE)=H33,"OK","ERROR")</f>
        <v>#N/A</v>
      </c>
    </row>
    <row r="34" spans="3:9">
      <c r="C34" s="9"/>
      <c r="D34" s="9"/>
      <c r="E34" s="9"/>
      <c r="F34" s="9"/>
      <c r="G34" s="9"/>
      <c r="H34" s="1" t="str">
        <f t="shared" si="2"/>
        <v/>
      </c>
      <c r="I34" s="8" t="e">
        <f>IF(VLOOKUP(H34,TAX!E:E,1,FALSE)=H34,"OK","ERROR")</f>
        <v>#N/A</v>
      </c>
    </row>
    <row r="35" spans="3:9">
      <c r="C35" s="9"/>
      <c r="D35" s="9"/>
      <c r="E35" s="9"/>
      <c r="F35" s="9"/>
      <c r="G35" s="9"/>
      <c r="H35" s="1" t="str">
        <f t="shared" si="2"/>
        <v/>
      </c>
      <c r="I35" s="8" t="e">
        <f>IF(VLOOKUP(H35,TAX!E:E,1,FALSE)=H35,"OK","ERROR")</f>
        <v>#N/A</v>
      </c>
    </row>
    <row r="36" spans="3:9">
      <c r="C36" s="9"/>
      <c r="D36" s="9"/>
      <c r="E36" s="9"/>
      <c r="F36" s="9"/>
      <c r="G36" s="9"/>
      <c r="H36" s="1" t="str">
        <f t="shared" si="2"/>
        <v/>
      </c>
      <c r="I36" s="8" t="e">
        <f>IF(VLOOKUP(H36,TAX!E:E,1,FALSE)=H36,"OK","ERROR")</f>
        <v>#N/A</v>
      </c>
    </row>
    <row r="37" spans="3:9">
      <c r="C37" s="9"/>
      <c r="D37" s="9"/>
      <c r="E37" s="9"/>
      <c r="F37" s="9"/>
      <c r="G37" s="9"/>
      <c r="H37" s="1" t="str">
        <f t="shared" si="2"/>
        <v/>
      </c>
      <c r="I37" s="8" t="e">
        <f>IF(VLOOKUP(H37,TAX!E:E,1,FALSE)=H37,"OK","ERROR")</f>
        <v>#N/A</v>
      </c>
    </row>
    <row r="38" spans="3:9">
      <c r="C38" s="9"/>
      <c r="D38" s="9"/>
      <c r="E38" s="9"/>
      <c r="F38" s="9"/>
      <c r="G38" s="9"/>
      <c r="H38" s="1" t="str">
        <f t="shared" si="2"/>
        <v/>
      </c>
      <c r="I38" s="8" t="e">
        <f>IF(VLOOKUP(H38,TAX!E:E,1,FALSE)=H38,"OK","ERROR")</f>
        <v>#N/A</v>
      </c>
    </row>
    <row r="39" spans="3:9">
      <c r="C39" s="9"/>
      <c r="D39" s="9"/>
      <c r="E39" s="9"/>
      <c r="F39" s="9"/>
      <c r="G39" s="9"/>
      <c r="H39" s="1" t="str">
        <f t="shared" si="2"/>
        <v/>
      </c>
      <c r="I39" s="8" t="e">
        <f>IF(VLOOKUP(H39,TAX!E:E,1,FALSE)=H39,"OK","ERROR")</f>
        <v>#N/A</v>
      </c>
    </row>
    <row r="40" spans="3:9">
      <c r="C40" s="9"/>
      <c r="D40" s="9"/>
      <c r="E40" s="9"/>
      <c r="F40" s="9"/>
      <c r="G40" s="9"/>
      <c r="H40" s="1" t="str">
        <f t="shared" si="2"/>
        <v/>
      </c>
      <c r="I40" s="8" t="e">
        <f>IF(VLOOKUP(H40,TAX!E:E,1,FALSE)=H40,"OK","ERROR")</f>
        <v>#N/A</v>
      </c>
    </row>
    <row r="41" spans="3:9">
      <c r="C41" s="9"/>
      <c r="D41" s="9"/>
      <c r="E41" s="9"/>
      <c r="F41" s="9"/>
      <c r="G41" s="9"/>
      <c r="H41" s="1" t="str">
        <f t="shared" si="2"/>
        <v/>
      </c>
      <c r="I41" s="8" t="e">
        <f>IF(VLOOKUP(H41,TAX!E:E,1,FALSE)=H41,"OK","ERROR")</f>
        <v>#N/A</v>
      </c>
    </row>
    <row r="42" spans="3:9">
      <c r="C42" s="9"/>
      <c r="D42" s="9"/>
      <c r="E42" s="9"/>
      <c r="F42" s="9"/>
      <c r="G42" s="9"/>
      <c r="H42" s="1" t="str">
        <f t="shared" si="2"/>
        <v/>
      </c>
      <c r="I42" s="8" t="e">
        <f>IF(VLOOKUP(H42,TAX!E:E,1,FALSE)=H42,"OK","ERROR")</f>
        <v>#N/A</v>
      </c>
    </row>
    <row r="43" spans="3:9">
      <c r="C43" s="9"/>
      <c r="D43" s="9"/>
      <c r="E43" s="9"/>
      <c r="F43" s="9"/>
      <c r="G43" s="9"/>
      <c r="H43" s="1" t="str">
        <f t="shared" si="2"/>
        <v/>
      </c>
      <c r="I43" s="8" t="e">
        <f>IF(VLOOKUP(H43,TAX!E:E,1,FALSE)=H43,"OK","ERROR")</f>
        <v>#N/A</v>
      </c>
    </row>
    <row r="44" spans="3:9">
      <c r="C44" s="9"/>
      <c r="D44" s="9"/>
      <c r="E44" s="9"/>
      <c r="F44" s="9"/>
      <c r="G44" s="9"/>
      <c r="H44" s="1" t="str">
        <f t="shared" si="2"/>
        <v/>
      </c>
      <c r="I44" s="8" t="e">
        <f>IF(VLOOKUP(H44,TAX!E:E,1,FALSE)=H44,"OK","ERROR")</f>
        <v>#N/A</v>
      </c>
    </row>
    <row r="45" spans="3:9">
      <c r="C45" s="9"/>
      <c r="D45" s="9"/>
      <c r="E45" s="9"/>
      <c r="F45" s="9"/>
      <c r="G45" s="9"/>
      <c r="H45" s="1" t="str">
        <f t="shared" si="2"/>
        <v/>
      </c>
      <c r="I45" s="8" t="e">
        <f>IF(VLOOKUP(H45,TAX!E:E,1,FALSE)=H45,"OK","ERROR")</f>
        <v>#N/A</v>
      </c>
    </row>
    <row r="46" spans="3:9">
      <c r="C46" s="9"/>
      <c r="D46" s="9"/>
      <c r="E46" s="9"/>
      <c r="F46" s="9"/>
      <c r="G46" s="9"/>
      <c r="H46" s="1" t="str">
        <f t="shared" si="2"/>
        <v/>
      </c>
      <c r="I46" s="8" t="e">
        <f>IF(VLOOKUP(H46,TAX!E:E,1,FALSE)=H46,"OK","ERROR")</f>
        <v>#N/A</v>
      </c>
    </row>
    <row r="47" spans="3:9">
      <c r="C47" s="9"/>
      <c r="D47" s="9"/>
      <c r="E47" s="9"/>
      <c r="F47" s="9"/>
      <c r="G47" s="9"/>
      <c r="H47" s="1" t="str">
        <f t="shared" si="2"/>
        <v/>
      </c>
      <c r="I47" s="8" t="e">
        <f>IF(VLOOKUP(H47,TAX!E:E,1,FALSE)=H47,"OK","ERROR")</f>
        <v>#N/A</v>
      </c>
    </row>
    <row r="48" spans="3:9">
      <c r="C48" s="9"/>
      <c r="D48" s="9"/>
      <c r="E48" s="9"/>
      <c r="F48" s="9"/>
      <c r="G48" s="9"/>
      <c r="H48" s="1" t="str">
        <f t="shared" si="2"/>
        <v/>
      </c>
      <c r="I48" s="8" t="e">
        <f>IF(VLOOKUP(H48,TAX!E:E,1,FALSE)=H48,"OK","ERROR")</f>
        <v>#N/A</v>
      </c>
    </row>
    <row r="49" spans="3:9">
      <c r="C49" s="9"/>
      <c r="D49" s="9"/>
      <c r="E49" s="9"/>
      <c r="F49" s="9"/>
      <c r="G49" s="9"/>
      <c r="H49" s="1" t="str">
        <f t="shared" si="2"/>
        <v/>
      </c>
      <c r="I49" s="8" t="e">
        <f>IF(VLOOKUP(H49,TAX!E:E,1,FALSE)=H49,"OK","ERROR")</f>
        <v>#N/A</v>
      </c>
    </row>
    <row r="50" spans="3:9">
      <c r="C50" s="9"/>
      <c r="D50" s="9"/>
      <c r="E50" s="9"/>
      <c r="F50" s="9"/>
      <c r="G50" s="9"/>
      <c r="H50" s="1" t="str">
        <f t="shared" si="2"/>
        <v/>
      </c>
      <c r="I50" s="8" t="e">
        <f>IF(VLOOKUP(H50,TAX!E:E,1,FALSE)=H50,"OK","ERROR")</f>
        <v>#N/A</v>
      </c>
    </row>
    <row r="51" spans="3:9">
      <c r="C51" s="9"/>
      <c r="D51" s="9"/>
      <c r="E51" s="9"/>
      <c r="F51" s="9"/>
      <c r="G51" s="9"/>
      <c r="H51" s="1" t="str">
        <f t="shared" si="2"/>
        <v/>
      </c>
      <c r="I51" s="8" t="e">
        <f>IF(VLOOKUP(H51,TAX!E:E,1,FALSE)=H51,"OK","ERROR")</f>
        <v>#N/A</v>
      </c>
    </row>
    <row r="52" spans="3:9">
      <c r="C52" s="9"/>
      <c r="D52" s="9"/>
      <c r="E52" s="9"/>
      <c r="F52" s="9"/>
      <c r="G52" s="9"/>
      <c r="H52" s="1" t="str">
        <f t="shared" si="2"/>
        <v/>
      </c>
      <c r="I52" s="8" t="e">
        <f>IF(VLOOKUP(H52,TAX!E:E,1,FALSE)=H52,"OK","ERROR")</f>
        <v>#N/A</v>
      </c>
    </row>
    <row r="53" spans="3:9">
      <c r="C53" s="9"/>
      <c r="D53" s="9"/>
      <c r="E53" s="9"/>
      <c r="F53" s="9"/>
      <c r="G53" s="9"/>
      <c r="H53" s="1" t="str">
        <f t="shared" si="2"/>
        <v/>
      </c>
      <c r="I53" s="8" t="e">
        <f>IF(VLOOKUP(H53,TAX!E:E,1,FALSE)=H53,"OK","ERROR")</f>
        <v>#N/A</v>
      </c>
    </row>
    <row r="54" spans="3:9">
      <c r="C54" s="9"/>
      <c r="D54" s="9"/>
      <c r="E54" s="9"/>
      <c r="F54" s="9"/>
      <c r="G54" s="9"/>
      <c r="H54" s="1" t="str">
        <f t="shared" si="2"/>
        <v/>
      </c>
      <c r="I54" s="8" t="e">
        <f>IF(VLOOKUP(H54,TAX!E:E,1,FALSE)=H54,"OK","ERROR")</f>
        <v>#N/A</v>
      </c>
    </row>
    <row r="55" spans="3:9">
      <c r="C55" s="9"/>
      <c r="D55" s="9"/>
      <c r="E55" s="9"/>
      <c r="F55" s="9"/>
      <c r="G55" s="9"/>
      <c r="H55" s="1" t="str">
        <f t="shared" si="2"/>
        <v/>
      </c>
      <c r="I55" s="8" t="e">
        <f>IF(VLOOKUP(H55,TAX!E:E,1,FALSE)=H55,"OK","ERROR")</f>
        <v>#N/A</v>
      </c>
    </row>
    <row r="56" spans="3:9">
      <c r="C56" s="9"/>
      <c r="D56" s="9"/>
      <c r="E56" s="9"/>
      <c r="F56" s="9"/>
      <c r="G56" s="9"/>
      <c r="H56" s="1" t="str">
        <f t="shared" si="2"/>
        <v/>
      </c>
      <c r="I56" s="8" t="e">
        <f>IF(VLOOKUP(H56,TAX!E:E,1,FALSE)=H56,"OK","ERROR")</f>
        <v>#N/A</v>
      </c>
    </row>
    <row r="57" spans="3:9">
      <c r="C57" s="9"/>
      <c r="D57" s="9"/>
      <c r="E57" s="9"/>
      <c r="F57" s="9"/>
      <c r="G57" s="9"/>
      <c r="H57" s="1" t="str">
        <f t="shared" si="2"/>
        <v/>
      </c>
      <c r="I57" s="8" t="e">
        <f>IF(VLOOKUP(H57,TAX!E:E,1,FALSE)=H57,"OK","ERROR")</f>
        <v>#N/A</v>
      </c>
    </row>
    <row r="58" spans="3:9">
      <c r="C58" s="9"/>
      <c r="D58" s="9"/>
      <c r="E58" s="9"/>
      <c r="F58" s="9"/>
      <c r="G58" s="9"/>
      <c r="H58" s="1" t="str">
        <f t="shared" si="2"/>
        <v/>
      </c>
      <c r="I58" s="8" t="e">
        <f>IF(VLOOKUP(H58,TAX!E:E,1,FALSE)=H58,"OK","ERROR")</f>
        <v>#N/A</v>
      </c>
    </row>
    <row r="59" spans="3:9">
      <c r="C59" s="9"/>
      <c r="D59" s="9"/>
      <c r="E59" s="9"/>
      <c r="F59" s="9"/>
      <c r="G59" s="9"/>
      <c r="H59" s="1" t="str">
        <f t="shared" si="2"/>
        <v/>
      </c>
      <c r="I59" s="8" t="e">
        <f>IF(VLOOKUP(H59,TAX!E:E,1,FALSE)=H59,"OK","ERROR")</f>
        <v>#N/A</v>
      </c>
    </row>
    <row r="60" spans="3:9">
      <c r="C60" s="9"/>
      <c r="D60" s="9"/>
      <c r="E60" s="9"/>
      <c r="F60" s="9"/>
      <c r="G60" s="9"/>
      <c r="H60" s="1" t="str">
        <f t="shared" si="2"/>
        <v/>
      </c>
      <c r="I60" s="8" t="e">
        <f>IF(VLOOKUP(H60,TAX!E:E,1,FALSE)=H60,"OK","ERROR")</f>
        <v>#N/A</v>
      </c>
    </row>
    <row r="61" spans="3:9">
      <c r="C61" s="9"/>
      <c r="D61" s="9"/>
      <c r="E61" s="9"/>
      <c r="F61" s="9"/>
      <c r="G61" s="9"/>
      <c r="H61" s="1" t="str">
        <f t="shared" si="2"/>
        <v/>
      </c>
      <c r="I61" s="8" t="e">
        <f>IF(VLOOKUP(H61,TAX!E:E,1,FALSE)=H61,"OK","ERROR")</f>
        <v>#N/A</v>
      </c>
    </row>
    <row r="62" spans="3:9">
      <c r="C62" s="9"/>
      <c r="D62" s="9"/>
      <c r="E62" s="9"/>
      <c r="F62" s="9"/>
      <c r="G62" s="9"/>
      <c r="H62" s="1" t="str">
        <f t="shared" si="2"/>
        <v/>
      </c>
      <c r="I62" s="8" t="e">
        <f>IF(VLOOKUP(H62,TAX!E:E,1,FALSE)=H62,"OK","ERROR")</f>
        <v>#N/A</v>
      </c>
    </row>
    <row r="63" spans="3:9">
      <c r="C63" s="9"/>
      <c r="D63" s="9"/>
      <c r="E63" s="9"/>
      <c r="F63" s="9"/>
      <c r="G63" s="9"/>
      <c r="H63" s="1" t="str">
        <f t="shared" si="2"/>
        <v/>
      </c>
      <c r="I63" s="8" t="e">
        <f>IF(VLOOKUP(H63,TAX!E:E,1,FALSE)=H63,"OK","ERROR")</f>
        <v>#N/A</v>
      </c>
    </row>
    <row r="64" spans="3:9">
      <c r="C64" s="9"/>
      <c r="D64" s="9"/>
      <c r="E64" s="9"/>
      <c r="F64" s="9"/>
      <c r="G64" s="9"/>
      <c r="H64" s="1" t="str">
        <f t="shared" si="2"/>
        <v/>
      </c>
      <c r="I64" s="8" t="e">
        <f>IF(VLOOKUP(H64,TAX!E:E,1,FALSE)=H64,"OK","ERROR")</f>
        <v>#N/A</v>
      </c>
    </row>
    <row r="65" spans="3:9">
      <c r="C65" s="9"/>
      <c r="D65" s="9"/>
      <c r="E65" s="9"/>
      <c r="F65" s="9"/>
      <c r="G65" s="9"/>
      <c r="H65" s="1" t="str">
        <f t="shared" si="2"/>
        <v/>
      </c>
      <c r="I65" s="8" t="e">
        <f>IF(VLOOKUP(H65,TAX!E:E,1,FALSE)=H65,"OK","ERROR")</f>
        <v>#N/A</v>
      </c>
    </row>
    <row r="66" spans="3:9">
      <c r="C66" s="9"/>
      <c r="D66" s="9"/>
      <c r="E66" s="9"/>
      <c r="F66" s="9"/>
      <c r="G66" s="9"/>
      <c r="H66" s="1" t="str">
        <f t="shared" si="2"/>
        <v/>
      </c>
      <c r="I66" s="8" t="e">
        <f>IF(VLOOKUP(H66,TAX!E:E,1,FALSE)=H66,"OK","ERROR")</f>
        <v>#N/A</v>
      </c>
    </row>
    <row r="67" spans="3:9">
      <c r="C67" s="9"/>
      <c r="D67" s="9"/>
      <c r="E67" s="9"/>
      <c r="F67" s="9"/>
      <c r="G67" s="9"/>
      <c r="H67" s="1" t="str">
        <f t="shared" si="2"/>
        <v/>
      </c>
      <c r="I67" s="8" t="e">
        <f>IF(VLOOKUP(H67,TAX!E:E,1,FALSE)=H67,"OK","ERROR")</f>
        <v>#N/A</v>
      </c>
    </row>
    <row r="68" spans="3:9">
      <c r="C68" s="9"/>
      <c r="D68" s="9"/>
      <c r="E68" s="9"/>
      <c r="F68" s="9"/>
      <c r="G68" s="9"/>
      <c r="H68" s="1" t="str">
        <f t="shared" ref="H68:H100" si="3">CONCATENATE(D68,E68,F68,G68)</f>
        <v/>
      </c>
      <c r="I68" s="8" t="e">
        <f>IF(VLOOKUP(H68,TAX!E:E,1,FALSE)=H68,"OK","ERROR")</f>
        <v>#N/A</v>
      </c>
    </row>
    <row r="69" spans="3:9">
      <c r="C69" s="9"/>
      <c r="D69" s="9"/>
      <c r="E69" s="9"/>
      <c r="F69" s="9"/>
      <c r="G69" s="9"/>
      <c r="H69" s="1" t="str">
        <f t="shared" si="3"/>
        <v/>
      </c>
      <c r="I69" s="8" t="e">
        <f>IF(VLOOKUP(H69,TAX!E:E,1,FALSE)=H69,"OK","ERROR")</f>
        <v>#N/A</v>
      </c>
    </row>
    <row r="70" spans="3:9">
      <c r="C70" s="9"/>
      <c r="D70" s="9"/>
      <c r="E70" s="9"/>
      <c r="F70" s="9"/>
      <c r="G70" s="9"/>
      <c r="H70" s="1" t="str">
        <f t="shared" si="3"/>
        <v/>
      </c>
      <c r="I70" s="8" t="e">
        <f>IF(VLOOKUP(H70,TAX!E:E,1,FALSE)=H70,"OK","ERROR")</f>
        <v>#N/A</v>
      </c>
    </row>
    <row r="71" spans="3:9">
      <c r="C71" s="9"/>
      <c r="D71" s="9"/>
      <c r="E71" s="9"/>
      <c r="F71" s="9"/>
      <c r="G71" s="9"/>
      <c r="H71" s="1" t="str">
        <f t="shared" si="3"/>
        <v/>
      </c>
      <c r="I71" s="8" t="e">
        <f>IF(VLOOKUP(H71,TAX!E:E,1,FALSE)=H71,"OK","ERROR")</f>
        <v>#N/A</v>
      </c>
    </row>
    <row r="72" spans="3:9">
      <c r="C72" s="9"/>
      <c r="D72" s="9"/>
      <c r="E72" s="9"/>
      <c r="F72" s="9"/>
      <c r="G72" s="9"/>
      <c r="H72" s="1" t="str">
        <f t="shared" si="3"/>
        <v/>
      </c>
      <c r="I72" s="8" t="e">
        <f>IF(VLOOKUP(H72,TAX!E:E,1,FALSE)=H72,"OK","ERROR")</f>
        <v>#N/A</v>
      </c>
    </row>
    <row r="73" spans="3:9">
      <c r="C73" s="9"/>
      <c r="D73" s="9"/>
      <c r="E73" s="9"/>
      <c r="F73" s="9"/>
      <c r="G73" s="9"/>
      <c r="H73" s="1" t="str">
        <f t="shared" si="3"/>
        <v/>
      </c>
      <c r="I73" s="8" t="e">
        <f>IF(VLOOKUP(H73,TAX!E:E,1,FALSE)=H73,"OK","ERROR")</f>
        <v>#N/A</v>
      </c>
    </row>
    <row r="74" spans="3:9">
      <c r="C74" s="9"/>
      <c r="D74" s="9"/>
      <c r="E74" s="9"/>
      <c r="F74" s="9"/>
      <c r="G74" s="9"/>
      <c r="H74" s="1" t="str">
        <f t="shared" si="3"/>
        <v/>
      </c>
      <c r="I74" s="8" t="e">
        <f>IF(VLOOKUP(H74,TAX!E:E,1,FALSE)=H74,"OK","ERROR")</f>
        <v>#N/A</v>
      </c>
    </row>
    <row r="75" spans="3:9">
      <c r="C75" s="9"/>
      <c r="D75" s="9"/>
      <c r="E75" s="9"/>
      <c r="F75" s="9"/>
      <c r="G75" s="9"/>
      <c r="H75" s="1" t="str">
        <f t="shared" si="3"/>
        <v/>
      </c>
      <c r="I75" s="8" t="e">
        <f>IF(VLOOKUP(H75,TAX!E:E,1,FALSE)=H75,"OK","ERROR")</f>
        <v>#N/A</v>
      </c>
    </row>
    <row r="76" spans="3:9">
      <c r="C76" s="9"/>
      <c r="D76" s="9"/>
      <c r="E76" s="9"/>
      <c r="F76" s="9"/>
      <c r="G76" s="9"/>
      <c r="H76" s="1" t="str">
        <f t="shared" si="3"/>
        <v/>
      </c>
      <c r="I76" s="8" t="e">
        <f>IF(VLOOKUP(H76,TAX!E:E,1,FALSE)=H76,"OK","ERROR")</f>
        <v>#N/A</v>
      </c>
    </row>
    <row r="77" spans="3:9">
      <c r="C77" s="9"/>
      <c r="D77" s="9"/>
      <c r="E77" s="9"/>
      <c r="F77" s="9"/>
      <c r="G77" s="9"/>
      <c r="H77" s="1" t="str">
        <f t="shared" si="3"/>
        <v/>
      </c>
      <c r="I77" s="8" t="e">
        <f>IF(VLOOKUP(H77,TAX!E:E,1,FALSE)=H77,"OK","ERROR")</f>
        <v>#N/A</v>
      </c>
    </row>
    <row r="78" spans="3:9">
      <c r="C78" s="9"/>
      <c r="D78" s="9"/>
      <c r="E78" s="9"/>
      <c r="F78" s="9"/>
      <c r="G78" s="9"/>
      <c r="H78" s="1" t="str">
        <f t="shared" si="3"/>
        <v/>
      </c>
      <c r="I78" s="8" t="e">
        <f>IF(VLOOKUP(H78,TAX!E:E,1,FALSE)=H78,"OK","ERROR")</f>
        <v>#N/A</v>
      </c>
    </row>
    <row r="79" spans="3:9">
      <c r="C79" s="9"/>
      <c r="D79" s="9"/>
      <c r="E79" s="9"/>
      <c r="F79" s="9"/>
      <c r="G79" s="9"/>
      <c r="H79" s="1" t="str">
        <f t="shared" si="3"/>
        <v/>
      </c>
      <c r="I79" s="8" t="e">
        <f>IF(VLOOKUP(H79,TAX!E:E,1,FALSE)=H79,"OK","ERROR")</f>
        <v>#N/A</v>
      </c>
    </row>
    <row r="80" spans="3:9">
      <c r="C80" s="9"/>
      <c r="D80" s="9"/>
      <c r="E80" s="9"/>
      <c r="F80" s="9"/>
      <c r="G80" s="9"/>
      <c r="H80" s="1" t="str">
        <f t="shared" si="3"/>
        <v/>
      </c>
      <c r="I80" s="8" t="e">
        <f>IF(VLOOKUP(H80,TAX!E:E,1,FALSE)=H80,"OK","ERROR")</f>
        <v>#N/A</v>
      </c>
    </row>
    <row r="81" spans="3:9">
      <c r="C81" s="9"/>
      <c r="D81" s="9"/>
      <c r="E81" s="9"/>
      <c r="F81" s="9"/>
      <c r="G81" s="9"/>
      <c r="H81" s="1" t="str">
        <f t="shared" si="3"/>
        <v/>
      </c>
      <c r="I81" s="8" t="e">
        <f>IF(VLOOKUP(H81,TAX!E:E,1,FALSE)=H81,"OK","ERROR")</f>
        <v>#N/A</v>
      </c>
    </row>
    <row r="82" spans="3:9">
      <c r="C82" s="9"/>
      <c r="D82" s="9"/>
      <c r="E82" s="9"/>
      <c r="F82" s="9"/>
      <c r="G82" s="9"/>
      <c r="H82" s="1" t="str">
        <f t="shared" si="3"/>
        <v/>
      </c>
      <c r="I82" s="8" t="e">
        <f>IF(VLOOKUP(H82,TAX!E:E,1,FALSE)=H82,"OK","ERROR")</f>
        <v>#N/A</v>
      </c>
    </row>
    <row r="83" spans="3:9">
      <c r="C83" s="9"/>
      <c r="D83" s="9"/>
      <c r="E83" s="9"/>
      <c r="F83" s="9"/>
      <c r="G83" s="9"/>
      <c r="H83" s="1" t="str">
        <f t="shared" si="3"/>
        <v/>
      </c>
      <c r="I83" s="8" t="e">
        <f>IF(VLOOKUP(H83,TAX!E:E,1,FALSE)=H83,"OK","ERROR")</f>
        <v>#N/A</v>
      </c>
    </row>
    <row r="84" spans="3:9">
      <c r="C84" s="9"/>
      <c r="D84" s="9"/>
      <c r="E84" s="9"/>
      <c r="F84" s="9"/>
      <c r="G84" s="9"/>
      <c r="H84" s="1" t="str">
        <f t="shared" si="3"/>
        <v/>
      </c>
      <c r="I84" s="8" t="e">
        <f>IF(VLOOKUP(H84,TAX!E:E,1,FALSE)=H84,"OK","ERROR")</f>
        <v>#N/A</v>
      </c>
    </row>
    <row r="85" spans="3:9">
      <c r="C85" s="9"/>
      <c r="D85" s="9"/>
      <c r="E85" s="9"/>
      <c r="F85" s="9"/>
      <c r="G85" s="9"/>
      <c r="H85" s="1" t="str">
        <f t="shared" si="3"/>
        <v/>
      </c>
      <c r="I85" s="8" t="e">
        <f>IF(VLOOKUP(H85,TAX!E:E,1,FALSE)=H85,"OK","ERROR")</f>
        <v>#N/A</v>
      </c>
    </row>
    <row r="86" spans="3:9">
      <c r="C86" s="9"/>
      <c r="D86" s="9"/>
      <c r="E86" s="9"/>
      <c r="F86" s="9"/>
      <c r="G86" s="9"/>
      <c r="H86" s="1" t="str">
        <f t="shared" si="3"/>
        <v/>
      </c>
      <c r="I86" s="8" t="e">
        <f>IF(VLOOKUP(H86,TAX!E:E,1,FALSE)=H86,"OK","ERROR")</f>
        <v>#N/A</v>
      </c>
    </row>
    <row r="87" spans="3:9">
      <c r="C87" s="9"/>
      <c r="D87" s="9"/>
      <c r="E87" s="9"/>
      <c r="F87" s="9"/>
      <c r="G87" s="9"/>
      <c r="H87" s="1" t="str">
        <f t="shared" si="3"/>
        <v/>
      </c>
      <c r="I87" s="8" t="e">
        <f>IF(VLOOKUP(H87,TAX!E:E,1,FALSE)=H87,"OK","ERROR")</f>
        <v>#N/A</v>
      </c>
    </row>
    <row r="88" spans="3:9">
      <c r="C88" s="9"/>
      <c r="D88" s="9"/>
      <c r="E88" s="9"/>
      <c r="F88" s="9"/>
      <c r="G88" s="9"/>
      <c r="H88" s="1" t="str">
        <f t="shared" si="3"/>
        <v/>
      </c>
      <c r="I88" s="8" t="e">
        <f>IF(VLOOKUP(H88,TAX!E:E,1,FALSE)=H88,"OK","ERROR")</f>
        <v>#N/A</v>
      </c>
    </row>
    <row r="89" spans="3:9">
      <c r="C89" s="9"/>
      <c r="D89" s="9"/>
      <c r="E89" s="9"/>
      <c r="F89" s="9"/>
      <c r="G89" s="9"/>
      <c r="H89" s="1" t="str">
        <f t="shared" si="3"/>
        <v/>
      </c>
      <c r="I89" s="8" t="e">
        <f>IF(VLOOKUP(H89,TAX!E:E,1,FALSE)=H89,"OK","ERROR")</f>
        <v>#N/A</v>
      </c>
    </row>
    <row r="90" spans="3:9">
      <c r="C90" s="9"/>
      <c r="D90" s="9"/>
      <c r="E90" s="9"/>
      <c r="F90" s="9"/>
      <c r="G90" s="9"/>
      <c r="H90" s="1" t="str">
        <f t="shared" si="3"/>
        <v/>
      </c>
      <c r="I90" s="8" t="e">
        <f>IF(VLOOKUP(H90,TAX!E:E,1,FALSE)=H90,"OK","ERROR")</f>
        <v>#N/A</v>
      </c>
    </row>
    <row r="91" spans="3:9">
      <c r="C91" s="9"/>
      <c r="D91" s="9"/>
      <c r="E91" s="9"/>
      <c r="F91" s="9"/>
      <c r="G91" s="9"/>
      <c r="H91" s="1" t="str">
        <f t="shared" si="3"/>
        <v/>
      </c>
      <c r="I91" s="8" t="e">
        <f>IF(VLOOKUP(H91,TAX!E:E,1,FALSE)=H91,"OK","ERROR")</f>
        <v>#N/A</v>
      </c>
    </row>
    <row r="92" spans="3:9">
      <c r="C92" s="9"/>
      <c r="D92" s="9"/>
      <c r="E92" s="9"/>
      <c r="F92" s="9"/>
      <c r="G92" s="9"/>
      <c r="H92" s="1" t="str">
        <f t="shared" si="3"/>
        <v/>
      </c>
      <c r="I92" s="8" t="e">
        <f>IF(VLOOKUP(H92,TAX!E:E,1,FALSE)=H92,"OK","ERROR")</f>
        <v>#N/A</v>
      </c>
    </row>
    <row r="93" spans="3:9">
      <c r="C93" s="9"/>
      <c r="D93" s="9"/>
      <c r="E93" s="9"/>
      <c r="F93" s="9"/>
      <c r="G93" s="9"/>
      <c r="H93" s="1" t="str">
        <f t="shared" si="3"/>
        <v/>
      </c>
      <c r="I93" s="8" t="e">
        <f>IF(VLOOKUP(H93,TAX!E:E,1,FALSE)=H93,"OK","ERROR")</f>
        <v>#N/A</v>
      </c>
    </row>
    <row r="94" spans="3:9">
      <c r="C94" s="9"/>
      <c r="D94" s="9"/>
      <c r="E94" s="9"/>
      <c r="F94" s="9"/>
      <c r="G94" s="9"/>
      <c r="H94" s="1" t="str">
        <f t="shared" si="3"/>
        <v/>
      </c>
      <c r="I94" s="8" t="e">
        <f>IF(VLOOKUP(H94,TAX!E:E,1,FALSE)=H94,"OK","ERROR")</f>
        <v>#N/A</v>
      </c>
    </row>
    <row r="95" spans="3:9">
      <c r="C95" s="9"/>
      <c r="D95" s="9"/>
      <c r="E95" s="9"/>
      <c r="F95" s="9"/>
      <c r="G95" s="9"/>
      <c r="H95" s="1" t="str">
        <f t="shared" si="3"/>
        <v/>
      </c>
      <c r="I95" s="8" t="e">
        <f>IF(VLOOKUP(H95,TAX!E:E,1,FALSE)=H95,"OK","ERROR")</f>
        <v>#N/A</v>
      </c>
    </row>
    <row r="96" spans="3:9">
      <c r="C96" s="9"/>
      <c r="D96" s="9"/>
      <c r="E96" s="9"/>
      <c r="F96" s="9"/>
      <c r="G96" s="9"/>
      <c r="H96" s="1" t="str">
        <f t="shared" si="3"/>
        <v/>
      </c>
      <c r="I96" s="8" t="e">
        <f>IF(VLOOKUP(H96,TAX!E:E,1,FALSE)=H96,"OK","ERROR")</f>
        <v>#N/A</v>
      </c>
    </row>
    <row r="97" spans="3:9">
      <c r="C97" s="9"/>
      <c r="D97" s="9"/>
      <c r="E97" s="9"/>
      <c r="F97" s="9"/>
      <c r="G97" s="9"/>
      <c r="H97" s="1" t="str">
        <f t="shared" si="3"/>
        <v/>
      </c>
      <c r="I97" s="8" t="e">
        <f>IF(VLOOKUP(H97,TAX!E:E,1,FALSE)=H97,"OK","ERROR")</f>
        <v>#N/A</v>
      </c>
    </row>
    <row r="98" spans="3:9">
      <c r="C98" s="9"/>
      <c r="D98" s="9"/>
      <c r="E98" s="9"/>
      <c r="F98" s="9"/>
      <c r="G98" s="9"/>
      <c r="H98" s="1" t="str">
        <f t="shared" si="3"/>
        <v/>
      </c>
      <c r="I98" s="8" t="e">
        <f>IF(VLOOKUP(H98,TAX!E:E,1,FALSE)=H98,"OK","ERROR")</f>
        <v>#N/A</v>
      </c>
    </row>
    <row r="99" spans="3:9">
      <c r="C99" s="9"/>
      <c r="D99" s="9"/>
      <c r="E99" s="9"/>
      <c r="F99" s="9"/>
      <c r="G99" s="9"/>
      <c r="H99" s="1" t="str">
        <f t="shared" si="3"/>
        <v/>
      </c>
      <c r="I99" s="8" t="e">
        <f>IF(VLOOKUP(H99,TAX!E:E,1,FALSE)=H99,"OK","ERROR")</f>
        <v>#N/A</v>
      </c>
    </row>
    <row r="100" spans="3:9">
      <c r="C100" s="9"/>
      <c r="D100" s="9"/>
      <c r="E100" s="9"/>
      <c r="F100" s="9"/>
      <c r="G100" s="9"/>
      <c r="H100" s="1" t="str">
        <f t="shared" si="3"/>
        <v/>
      </c>
      <c r="I100" s="8" t="e">
        <f>IF(VLOOKUP(H100,TAX!E:E,1,FALSE)=H100,"OK","ERROR")</f>
        <v>#N/A</v>
      </c>
    </row>
  </sheetData>
  <dataConsolidate/>
  <conditionalFormatting sqref="I2:I100">
    <cfRule type="cellIs" dxfId="15" priority="1" operator="equal">
      <formula>"OK"</formula>
    </cfRule>
    <cfRule type="containsText" dxfId="14" priority="2" operator="containsText" text="#N/A">
      <formula>NOT(ISERROR(SEARCH("#N/A",I2)))</formula>
    </cfRule>
  </conditionalFormatting>
  <dataValidations count="2">
    <dataValidation type="list" allowBlank="1" showInputMessage="1" showErrorMessage="1" sqref="L28:L50" xr:uid="{00000000-0002-0000-0000-000000000000}">
      <formula1>$R$1:$R$6</formula1>
    </dataValidation>
    <dataValidation type="list" allowBlank="1" showInputMessage="1" showErrorMessage="1" sqref="L2:L27" xr:uid="{00000000-0002-0000-0000-000001000000}">
      <formula1>$R$1:$R$12</formula1>
    </dataValidation>
  </dataValidations>
  <pageMargins left="0.7" right="0.7" top="0.75" bottom="0.75" header="0.3" footer="0.3"/>
  <pageSetup paperSize="9" orientation="portrait" r:id="rId1"/>
  <ignoredErrors>
    <ignoredError sqref="I3" evalError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TABLAS!$F$2:$F$3</xm:f>
          </x14:formula1>
          <xm:sqref>C2:C100</xm:sqref>
        </x14:dataValidation>
        <x14:dataValidation type="list" allowBlank="1" showInputMessage="1" showErrorMessage="1" xr:uid="{00000000-0002-0000-0000-000003000000}">
          <x14:formula1>
            <xm:f>TABLAS!$A$2:$A$5</xm:f>
          </x14:formula1>
          <xm:sqref>D2:D100</xm:sqref>
        </x14:dataValidation>
        <x14:dataValidation type="list" allowBlank="1" showInputMessage="1" showErrorMessage="1" xr:uid="{00000000-0002-0000-0000-000004000000}">
          <x14:formula1>
            <xm:f>TABLAS!$I$2:$I$4</xm:f>
          </x14:formula1>
          <xm:sqref>E2:E100</xm:sqref>
        </x14:dataValidation>
        <x14:dataValidation type="list" allowBlank="1" showInputMessage="1" showErrorMessage="1" xr:uid="{00000000-0002-0000-0000-000005000000}">
          <x14:formula1>
            <xm:f>TABLAS!$C$2:$C$14</xm:f>
          </x14:formula1>
          <xm:sqref>F2:F100</xm:sqref>
        </x14:dataValidation>
        <x14:dataValidation type="list" allowBlank="1" showInputMessage="1" showErrorMessage="1" xr:uid="{00000000-0002-0000-0000-000006000000}">
          <x14:formula1>
            <xm:f>TABLAS!$D$2:$D$23</xm:f>
          </x14:formula1>
          <xm:sqref>G2:G100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93"/>
  <sheetViews>
    <sheetView workbookViewId="0">
      <selection activeCell="C8" sqref="C8:C23"/>
    </sheetView>
  </sheetViews>
  <sheetFormatPr defaultColWidth="11.42578125" defaultRowHeight="15"/>
  <cols>
    <col min="1" max="1" width="17.7109375" bestFit="1" customWidth="1"/>
    <col min="2" max="2" width="37.140625" bestFit="1" customWidth="1"/>
    <col min="3" max="3" width="25" bestFit="1" customWidth="1"/>
    <col min="4" max="4" width="24.42578125" bestFit="1" customWidth="1"/>
    <col min="5" max="5" width="84.85546875" bestFit="1" customWidth="1"/>
  </cols>
  <sheetData>
    <row r="1" spans="1:6" ht="15.75" thickBot="1">
      <c r="A1" s="2" t="s">
        <v>17</v>
      </c>
      <c r="B1" s="3" t="s">
        <v>18</v>
      </c>
      <c r="C1" s="3" t="s">
        <v>19</v>
      </c>
      <c r="D1" s="3" t="s">
        <v>20</v>
      </c>
      <c r="E1" s="6" t="s">
        <v>80</v>
      </c>
    </row>
    <row r="2" spans="1:6" ht="15.75" hidden="1" customHeight="1" thickBot="1">
      <c r="A2" s="4" t="s">
        <v>23</v>
      </c>
      <c r="B2" s="5" t="s">
        <v>26</v>
      </c>
      <c r="C2" s="5"/>
      <c r="D2" s="5"/>
      <c r="E2" t="str">
        <f>CONCATENATE(A2,B2,C2,D2)</f>
        <v>SIN GESTIONSPAM</v>
      </c>
      <c r="F2" t="s">
        <v>85</v>
      </c>
    </row>
    <row r="3" spans="1:6" ht="15.75" hidden="1" customHeight="1" thickBot="1">
      <c r="A3" s="4" t="s">
        <v>23</v>
      </c>
      <c r="B3" s="5" t="s">
        <v>27</v>
      </c>
      <c r="C3" s="5" t="s">
        <v>29</v>
      </c>
      <c r="D3" s="5"/>
      <c r="E3" t="str">
        <f t="shared" ref="E3:E66" si="0">CONCATENATE(A3,B3,C3,D3)</f>
        <v>SIN GESTIONREASIGNACIONBRONCE</v>
      </c>
      <c r="F3" t="s">
        <v>85</v>
      </c>
    </row>
    <row r="4" spans="1:6" ht="15.75" hidden="1" customHeight="1" thickBot="1">
      <c r="A4" s="4" t="s">
        <v>23</v>
      </c>
      <c r="B4" s="5" t="s">
        <v>27</v>
      </c>
      <c r="C4" s="5" t="s">
        <v>30</v>
      </c>
      <c r="D4" s="5"/>
      <c r="E4" t="str">
        <f t="shared" si="0"/>
        <v>SIN GESTIONREASIGNACIONPLATA</v>
      </c>
      <c r="F4" t="s">
        <v>85</v>
      </c>
    </row>
    <row r="5" spans="1:6" ht="15.75" hidden="1" customHeight="1" thickBot="1">
      <c r="A5" s="4" t="s">
        <v>23</v>
      </c>
      <c r="B5" s="5" t="s">
        <v>27</v>
      </c>
      <c r="C5" s="5" t="s">
        <v>31</v>
      </c>
      <c r="D5" s="5"/>
      <c r="E5" t="str">
        <f t="shared" si="0"/>
        <v>SIN GESTIONREASIGNACIONORO</v>
      </c>
      <c r="F5" t="s">
        <v>85</v>
      </c>
    </row>
    <row r="6" spans="1:6" ht="15.75" hidden="1" customHeight="1" thickBot="1">
      <c r="A6" s="4" t="s">
        <v>23</v>
      </c>
      <c r="B6" s="5" t="s">
        <v>27</v>
      </c>
      <c r="C6" s="5" t="s">
        <v>32</v>
      </c>
      <c r="D6" s="5"/>
      <c r="E6" t="str">
        <f t="shared" si="0"/>
        <v>SIN GESTIONREASIGNACIONDIAMANTE</v>
      </c>
      <c r="F6" t="s">
        <v>85</v>
      </c>
    </row>
    <row r="7" spans="1:6" ht="15.75" hidden="1" customHeight="1" thickBot="1">
      <c r="A7" s="4" t="s">
        <v>23</v>
      </c>
      <c r="B7" s="5" t="s">
        <v>28</v>
      </c>
      <c r="C7" s="5"/>
      <c r="D7" s="5"/>
      <c r="E7" t="str">
        <f t="shared" si="0"/>
        <v>SIN GESTIONAVANCE SIN GESTION</v>
      </c>
      <c r="F7" t="s">
        <v>85</v>
      </c>
    </row>
    <row r="8" spans="1:6" ht="15.75" thickBot="1">
      <c r="A8" s="4" t="s">
        <v>24</v>
      </c>
      <c r="B8" s="5" t="s">
        <v>33</v>
      </c>
      <c r="C8" s="5" t="s">
        <v>34</v>
      </c>
      <c r="D8" s="5"/>
      <c r="E8" t="str">
        <f t="shared" si="0"/>
        <v>SOLICITUDES OVCMODIFICACION CONTRATOAVANZAMOS PROPUESTA</v>
      </c>
      <c r="F8" t="s">
        <v>85</v>
      </c>
    </row>
    <row r="9" spans="1:6" ht="15.75" thickBot="1">
      <c r="A9" s="4" t="s">
        <v>24</v>
      </c>
      <c r="B9" s="5" t="s">
        <v>33</v>
      </c>
      <c r="C9" s="5" t="s">
        <v>35</v>
      </c>
      <c r="D9" s="5"/>
      <c r="E9" t="str">
        <f t="shared" si="0"/>
        <v>SOLICITUDES OVCMODIFICACION CONTRATOENVIADA PROPUESTA</v>
      </c>
      <c r="F9" t="s">
        <v>85</v>
      </c>
    </row>
    <row r="10" spans="1:6" ht="15.75" thickBot="1">
      <c r="A10" s="4" t="s">
        <v>24</v>
      </c>
      <c r="B10" s="5" t="s">
        <v>33</v>
      </c>
      <c r="C10" s="5" t="s">
        <v>36</v>
      </c>
      <c r="D10" s="5"/>
      <c r="E10" t="str">
        <f t="shared" si="0"/>
        <v>SOLICITUDES OVCMODIFICACION CONTRATORECIBIDA PROPUESTA</v>
      </c>
      <c r="F10" t="s">
        <v>85</v>
      </c>
    </row>
    <row r="11" spans="1:6" ht="15.75" thickBot="1">
      <c r="A11" s="4" t="s">
        <v>24</v>
      </c>
      <c r="B11" s="5" t="s">
        <v>37</v>
      </c>
      <c r="C11" s="5" t="s">
        <v>35</v>
      </c>
      <c r="D11" s="5"/>
      <c r="E11" t="str">
        <f t="shared" si="0"/>
        <v>SOLICITUDES OVCFINALIZACION CONTRATOENVIADA PROPUESTA</v>
      </c>
      <c r="F11" t="s">
        <v>85</v>
      </c>
    </row>
    <row r="12" spans="1:6" ht="15.75" thickBot="1">
      <c r="A12" s="4" t="s">
        <v>24</v>
      </c>
      <c r="B12" s="5" t="s">
        <v>37</v>
      </c>
      <c r="C12" s="5" t="s">
        <v>36</v>
      </c>
      <c r="D12" s="5"/>
      <c r="E12" t="str">
        <f t="shared" si="0"/>
        <v>SOLICITUDES OVCFINALIZACION CONTRATORECIBIDA PROPUESTA</v>
      </c>
      <c r="F12" t="s">
        <v>85</v>
      </c>
    </row>
    <row r="13" spans="1:6" ht="15.75" thickBot="1">
      <c r="A13" s="4" t="s">
        <v>24</v>
      </c>
      <c r="B13" s="5" t="s">
        <v>38</v>
      </c>
      <c r="C13" s="5"/>
      <c r="D13" s="5"/>
      <c r="E13" t="str">
        <f t="shared" si="0"/>
        <v>SOLICITUDES OVCDUPLICADO CONTRATO</v>
      </c>
      <c r="F13" t="s">
        <v>85</v>
      </c>
    </row>
    <row r="14" spans="1:6" ht="15.75" thickBot="1">
      <c r="A14" s="4" t="s">
        <v>24</v>
      </c>
      <c r="B14" s="5" t="s">
        <v>39</v>
      </c>
      <c r="C14" s="5"/>
      <c r="D14" s="5"/>
      <c r="E14" t="str">
        <f t="shared" si="0"/>
        <v>SOLICITUDES OVCDUPLICADO FT</v>
      </c>
      <c r="F14" t="s">
        <v>85</v>
      </c>
    </row>
    <row r="15" spans="1:6" ht="15.75" thickBot="1">
      <c r="A15" s="4" t="s">
        <v>24</v>
      </c>
      <c r="B15" s="5" t="s">
        <v>40</v>
      </c>
      <c r="C15" s="5"/>
      <c r="D15" s="5"/>
      <c r="E15" t="str">
        <f t="shared" si="0"/>
        <v>SOLICITUDES OVCDISTINTIVO AMBIENTAL</v>
      </c>
      <c r="F15" t="s">
        <v>85</v>
      </c>
    </row>
    <row r="16" spans="1:6" ht="15.75" thickBot="1">
      <c r="A16" s="4" t="s">
        <v>24</v>
      </c>
      <c r="B16" s="5" t="s">
        <v>41</v>
      </c>
      <c r="C16" s="5"/>
      <c r="D16" s="5"/>
      <c r="E16" t="str">
        <f t="shared" si="0"/>
        <v>SOLICITUDES OVCINFORMACION FACTURA</v>
      </c>
      <c r="F16" t="s">
        <v>85</v>
      </c>
    </row>
    <row r="17" spans="1:6" ht="15.75" thickBot="1">
      <c r="A17" s="4" t="s">
        <v>24</v>
      </c>
      <c r="B17" s="5" t="s">
        <v>42</v>
      </c>
      <c r="C17" s="5"/>
      <c r="D17" s="5"/>
      <c r="E17" t="str">
        <f t="shared" si="0"/>
        <v>SOLICITUDES OVCDUPLICADO FACTURA</v>
      </c>
      <c r="F17" t="s">
        <v>85</v>
      </c>
    </row>
    <row r="18" spans="1:6" ht="15.75" thickBot="1">
      <c r="A18" s="4" t="s">
        <v>24</v>
      </c>
      <c r="B18" s="5" t="s">
        <v>43</v>
      </c>
      <c r="C18" s="5" t="s">
        <v>35</v>
      </c>
      <c r="D18" s="5"/>
      <c r="E18" t="str">
        <f t="shared" si="0"/>
        <v>SOLICITUDES OVCMOVER FACTURACION CENTRO COSTEENVIADA PROPUESTA</v>
      </c>
      <c r="F18" t="s">
        <v>85</v>
      </c>
    </row>
    <row r="19" spans="1:6" ht="15.75" thickBot="1">
      <c r="A19" s="4" t="s">
        <v>24</v>
      </c>
      <c r="B19" s="5" t="s">
        <v>43</v>
      </c>
      <c r="C19" s="5" t="s">
        <v>36</v>
      </c>
      <c r="D19" s="5"/>
      <c r="E19" t="str">
        <f t="shared" si="0"/>
        <v>SOLICITUDES OVCMOVER FACTURACION CENTRO COSTERECIBIDA PROPUESTA</v>
      </c>
      <c r="F19" t="s">
        <v>85</v>
      </c>
    </row>
    <row r="20" spans="1:6" ht="15.75" thickBot="1">
      <c r="A20" s="4" t="s">
        <v>24</v>
      </c>
      <c r="B20" s="5" t="s">
        <v>44</v>
      </c>
      <c r="C20" s="5" t="s">
        <v>35</v>
      </c>
      <c r="D20" s="5"/>
      <c r="E20" t="str">
        <f t="shared" si="0"/>
        <v>SOLICITUDES OVCCAMBIO FORMA FACTURARENVIADA PROPUESTA</v>
      </c>
      <c r="F20" t="s">
        <v>85</v>
      </c>
    </row>
    <row r="21" spans="1:6" ht="15.75" thickBot="1">
      <c r="A21" s="4" t="s">
        <v>24</v>
      </c>
      <c r="B21" s="5" t="s">
        <v>44</v>
      </c>
      <c r="C21" s="5" t="s">
        <v>36</v>
      </c>
      <c r="D21" s="5"/>
      <c r="E21" t="str">
        <f t="shared" si="0"/>
        <v>SOLICITUDES OVCCAMBIO FORMA FACTURARRECIBIDA PROPUESTA</v>
      </c>
      <c r="F21" t="s">
        <v>85</v>
      </c>
    </row>
    <row r="22" spans="1:6" ht="15.75" thickBot="1">
      <c r="A22" s="4" t="s">
        <v>24</v>
      </c>
      <c r="B22" s="5" t="s">
        <v>45</v>
      </c>
      <c r="C22" s="5" t="s">
        <v>35</v>
      </c>
      <c r="D22" s="5"/>
      <c r="E22" t="str">
        <f t="shared" si="0"/>
        <v>SOLICITUDES OVCACTUALIZACION DATOS CLIENTEENVIADA PROPUESTA</v>
      </c>
      <c r="F22" t="s">
        <v>85</v>
      </c>
    </row>
    <row r="23" spans="1:6" ht="15.75" thickBot="1">
      <c r="A23" s="4" t="s">
        <v>24</v>
      </c>
      <c r="B23" s="5" t="s">
        <v>45</v>
      </c>
      <c r="C23" s="5" t="s">
        <v>36</v>
      </c>
      <c r="D23" s="5"/>
      <c r="E23" t="str">
        <f t="shared" si="0"/>
        <v>SOLICITUDES OVCACTUALIZACION DATOS CLIENTERECIBIDA PROPUESTA</v>
      </c>
      <c r="F23" t="s">
        <v>85</v>
      </c>
    </row>
    <row r="24" spans="1:6" ht="15.75" thickBot="1">
      <c r="A24" s="4" t="s">
        <v>24</v>
      </c>
      <c r="B24" s="5" t="s">
        <v>46</v>
      </c>
      <c r="C24" s="5"/>
      <c r="D24" s="5"/>
      <c r="E24" t="str">
        <f t="shared" si="0"/>
        <v>SOLICITUDES OVCTARJETA COMBUSTIBLE</v>
      </c>
      <c r="F24" t="s">
        <v>85</v>
      </c>
    </row>
    <row r="25" spans="1:6" ht="15.75" thickBot="1">
      <c r="A25" s="4" t="s">
        <v>24</v>
      </c>
      <c r="B25" s="5" t="s">
        <v>47</v>
      </c>
      <c r="C25" s="5"/>
      <c r="D25" s="5"/>
      <c r="E25" t="str">
        <f t="shared" si="0"/>
        <v>SOLICITUDES OVCSERVICIO VIP</v>
      </c>
      <c r="F25" t="s">
        <v>85</v>
      </c>
    </row>
    <row r="26" spans="1:6" ht="15.75" thickBot="1">
      <c r="A26" s="4" t="s">
        <v>24</v>
      </c>
      <c r="B26" s="5" t="s">
        <v>48</v>
      </c>
      <c r="C26" s="5"/>
      <c r="D26" s="5"/>
      <c r="E26" t="str">
        <f t="shared" si="0"/>
        <v>SOLICITUDES OVCTRASLADO DE VEHICULOS</v>
      </c>
      <c r="F26" t="s">
        <v>85</v>
      </c>
    </row>
    <row r="27" spans="1:6" ht="15.75" thickBot="1">
      <c r="A27" s="4" t="s">
        <v>24</v>
      </c>
      <c r="B27" s="5" t="s">
        <v>49</v>
      </c>
      <c r="C27" s="5"/>
      <c r="D27" s="5"/>
      <c r="E27" t="str">
        <f t="shared" si="0"/>
        <v>SOLICITUDES OVCSANCIONES TRAFICO</v>
      </c>
      <c r="F27" t="s">
        <v>85</v>
      </c>
    </row>
    <row r="28" spans="1:6" ht="15.75" thickBot="1">
      <c r="A28" s="4" t="s">
        <v>24</v>
      </c>
      <c r="B28" s="5" t="s">
        <v>50</v>
      </c>
      <c r="C28" s="5"/>
      <c r="D28" s="5"/>
      <c r="E28" t="str">
        <f t="shared" si="0"/>
        <v>SOLICITUDES OVCVEHICULO SUSTITUCION</v>
      </c>
      <c r="F28" t="s">
        <v>85</v>
      </c>
    </row>
    <row r="29" spans="1:6" ht="15.75" thickBot="1">
      <c r="A29" s="4" t="s">
        <v>24</v>
      </c>
      <c r="B29" s="5" t="s">
        <v>51</v>
      </c>
      <c r="C29" s="5"/>
      <c r="D29" s="5"/>
      <c r="E29" t="str">
        <f t="shared" si="0"/>
        <v>SOLICITUDES OVCBONO ITV</v>
      </c>
      <c r="F29" t="s">
        <v>85</v>
      </c>
    </row>
    <row r="30" spans="1:6" ht="15.75" thickBot="1">
      <c r="A30" s="4" t="s">
        <v>24</v>
      </c>
      <c r="B30" s="5" t="s">
        <v>52</v>
      </c>
      <c r="C30" s="5"/>
      <c r="D30" s="5"/>
      <c r="E30" t="str">
        <f t="shared" si="0"/>
        <v>SOLICITUDES OVCCITA PREVIA</v>
      </c>
      <c r="F30" t="s">
        <v>85</v>
      </c>
    </row>
    <row r="31" spans="1:6" ht="15.75" hidden="1" customHeight="1" thickBot="1">
      <c r="A31" s="4" t="s">
        <v>22</v>
      </c>
      <c r="B31" s="5" t="s">
        <v>53</v>
      </c>
      <c r="C31" s="5" t="s">
        <v>54</v>
      </c>
      <c r="D31" s="5" t="s">
        <v>55</v>
      </c>
      <c r="E31" t="str">
        <f t="shared" si="0"/>
        <v>OVCFORMADO CLIENTEDOCUMENTACIONCONTRATO</v>
      </c>
      <c r="F31" t="s">
        <v>85</v>
      </c>
    </row>
    <row r="32" spans="1:6" ht="15.75" hidden="1" customHeight="1" thickBot="1">
      <c r="A32" s="4" t="s">
        <v>22</v>
      </c>
      <c r="B32" s="5" t="s">
        <v>53</v>
      </c>
      <c r="C32" s="5" t="s">
        <v>54</v>
      </c>
      <c r="D32" s="5" t="s">
        <v>56</v>
      </c>
      <c r="E32" t="str">
        <f t="shared" si="0"/>
        <v>OVCFORMADO CLIENTEDOCUMENTACIONFACTURA</v>
      </c>
      <c r="F32" t="s">
        <v>85</v>
      </c>
    </row>
    <row r="33" spans="1:6" ht="15.75" hidden="1" customHeight="1" thickBot="1">
      <c r="A33" s="4" t="s">
        <v>22</v>
      </c>
      <c r="B33" s="5" t="s">
        <v>53</v>
      </c>
      <c r="C33" s="5" t="s">
        <v>54</v>
      </c>
      <c r="D33" s="5" t="s">
        <v>57</v>
      </c>
      <c r="E33" t="str">
        <f t="shared" si="0"/>
        <v>OVCFORMADO CLIENTEDOCUMENTACIONVEHICULO</v>
      </c>
      <c r="F33" t="s">
        <v>85</v>
      </c>
    </row>
    <row r="34" spans="1:6" ht="15.75" hidden="1" customHeight="1" thickBot="1">
      <c r="A34" s="4" t="s">
        <v>22</v>
      </c>
      <c r="B34" s="5" t="s">
        <v>53</v>
      </c>
      <c r="C34" s="5" t="s">
        <v>54</v>
      </c>
      <c r="D34" s="5" t="s">
        <v>58</v>
      </c>
      <c r="E34" t="str">
        <f t="shared" si="0"/>
        <v>OVCFORMADO CLIENTEDOCUMENTACIONAUTORIZACIONES</v>
      </c>
      <c r="F34" t="s">
        <v>85</v>
      </c>
    </row>
    <row r="35" spans="1:6" ht="15.75" hidden="1" customHeight="1" thickBot="1">
      <c r="A35" s="4" t="s">
        <v>22</v>
      </c>
      <c r="B35" s="5" t="s">
        <v>53</v>
      </c>
      <c r="C35" s="5" t="s">
        <v>54</v>
      </c>
      <c r="D35" s="5" t="s">
        <v>59</v>
      </c>
      <c r="E35" t="str">
        <f t="shared" si="0"/>
        <v>OVCFORMADO CLIENTEDOCUMENTACIONVEH. TERMINADO</v>
      </c>
      <c r="F35" t="s">
        <v>85</v>
      </c>
    </row>
    <row r="36" spans="1:6" ht="15.75" hidden="1" customHeight="1" thickBot="1">
      <c r="A36" s="4" t="s">
        <v>22</v>
      </c>
      <c r="B36" s="5" t="s">
        <v>53</v>
      </c>
      <c r="C36" s="5" t="s">
        <v>60</v>
      </c>
      <c r="D36" s="5" t="s">
        <v>61</v>
      </c>
      <c r="E36" t="str">
        <f t="shared" si="0"/>
        <v>OVCFORMADO CLIENTEMI MOVILIDADALPHARENT</v>
      </c>
      <c r="F36" t="s">
        <v>85</v>
      </c>
    </row>
    <row r="37" spans="1:6" ht="15.75" hidden="1" customHeight="1" thickBot="1">
      <c r="A37" s="4" t="s">
        <v>22</v>
      </c>
      <c r="B37" s="5" t="s">
        <v>53</v>
      </c>
      <c r="C37" s="5" t="s">
        <v>60</v>
      </c>
      <c r="D37" s="5" t="s">
        <v>62</v>
      </c>
      <c r="E37" t="str">
        <f t="shared" si="0"/>
        <v>OVCFORMADO CLIENTEMI MOVILIDADALPHAGUIDE</v>
      </c>
      <c r="F37" t="s">
        <v>85</v>
      </c>
    </row>
    <row r="38" spans="1:6" ht="15.75" hidden="1" customHeight="1" thickBot="1">
      <c r="A38" s="4" t="s">
        <v>22</v>
      </c>
      <c r="B38" s="5" t="s">
        <v>53</v>
      </c>
      <c r="C38" s="5" t="s">
        <v>60</v>
      </c>
      <c r="D38" s="5" t="s">
        <v>63</v>
      </c>
      <c r="E38" t="str">
        <f t="shared" si="0"/>
        <v>OVCFORMADO CLIENTEMI MOVILIDADALPHACITY</v>
      </c>
      <c r="F38" t="s">
        <v>85</v>
      </c>
    </row>
    <row r="39" spans="1:6" ht="15.75" hidden="1" customHeight="1" thickBot="1">
      <c r="A39" s="4" t="s">
        <v>22</v>
      </c>
      <c r="B39" s="5" t="s">
        <v>53</v>
      </c>
      <c r="C39" s="5" t="s">
        <v>60</v>
      </c>
      <c r="D39" s="5" t="s">
        <v>64</v>
      </c>
      <c r="E39" t="str">
        <f t="shared" si="0"/>
        <v>OVCFORMADO CLIENTEMI MOVILIDADALPHAELECTRIC</v>
      </c>
      <c r="F39" t="s">
        <v>85</v>
      </c>
    </row>
    <row r="40" spans="1:6" ht="15.75" hidden="1" customHeight="1" thickBot="1">
      <c r="A40" s="4" t="s">
        <v>22</v>
      </c>
      <c r="B40" s="5" t="s">
        <v>53</v>
      </c>
      <c r="C40" s="5" t="s">
        <v>60</v>
      </c>
      <c r="D40" s="5" t="s">
        <v>65</v>
      </c>
      <c r="E40" t="str">
        <f t="shared" si="0"/>
        <v>OVCFORMADO CLIENTEMI MOVILIDADRENTING MOTOS</v>
      </c>
      <c r="F40" t="s">
        <v>85</v>
      </c>
    </row>
    <row r="41" spans="1:6" ht="15.75" hidden="1" customHeight="1" thickBot="1">
      <c r="A41" s="4" t="s">
        <v>22</v>
      </c>
      <c r="B41" s="5" t="s">
        <v>53</v>
      </c>
      <c r="C41" s="5" t="s">
        <v>66</v>
      </c>
      <c r="D41" s="5" t="s">
        <v>67</v>
      </c>
      <c r="E41" t="str">
        <f t="shared" si="0"/>
        <v>OVCFORMADO CLIENTEINFORMESFLOTA</v>
      </c>
      <c r="F41" t="s">
        <v>85</v>
      </c>
    </row>
    <row r="42" spans="1:6" ht="15.75" hidden="1" customHeight="1" thickBot="1">
      <c r="A42" s="4" t="s">
        <v>22</v>
      </c>
      <c r="B42" s="5" t="s">
        <v>53</v>
      </c>
      <c r="C42" s="5" t="s">
        <v>66</v>
      </c>
      <c r="D42" s="5" t="s">
        <v>68</v>
      </c>
      <c r="E42" t="str">
        <f t="shared" si="0"/>
        <v>OVCFORMADO CLIENTEINFORMESTERMINACIONES</v>
      </c>
      <c r="F42" t="s">
        <v>85</v>
      </c>
    </row>
    <row r="43" spans="1:6" ht="15.75" hidden="1" customHeight="1" thickBot="1">
      <c r="A43" s="4" t="s">
        <v>22</v>
      </c>
      <c r="B43" s="5" t="s">
        <v>53</v>
      </c>
      <c r="C43" s="5" t="s">
        <v>66</v>
      </c>
      <c r="D43" s="5" t="s">
        <v>69</v>
      </c>
      <c r="E43" t="str">
        <f t="shared" si="0"/>
        <v>OVCFORMADO CLIENTEINFORMESVENCIMIENTOS</v>
      </c>
      <c r="F43" t="s">
        <v>85</v>
      </c>
    </row>
    <row r="44" spans="1:6" ht="15.75" hidden="1" customHeight="1" thickBot="1">
      <c r="A44" s="4" t="s">
        <v>22</v>
      </c>
      <c r="B44" s="5" t="s">
        <v>53</v>
      </c>
      <c r="C44" s="5" t="s">
        <v>66</v>
      </c>
      <c r="D44" s="5" t="s">
        <v>70</v>
      </c>
      <c r="E44" t="str">
        <f t="shared" si="0"/>
        <v>OVCFORMADO CLIENTEINFORMESKILOMETRAJES</v>
      </c>
      <c r="F44" t="s">
        <v>85</v>
      </c>
    </row>
    <row r="45" spans="1:6" ht="15.75" hidden="1" customHeight="1" thickBot="1">
      <c r="A45" s="4" t="s">
        <v>22</v>
      </c>
      <c r="B45" s="5" t="s">
        <v>53</v>
      </c>
      <c r="C45" s="5" t="s">
        <v>66</v>
      </c>
      <c r="D45" s="5" t="s">
        <v>71</v>
      </c>
      <c r="E45" t="str">
        <f t="shared" si="0"/>
        <v>OVCFORMADO CLIENTEINFORMESREVISIONES PERIODICAS</v>
      </c>
      <c r="F45" t="s">
        <v>85</v>
      </c>
    </row>
    <row r="46" spans="1:6" ht="15.75" hidden="1" customHeight="1" thickBot="1">
      <c r="A46" s="4" t="s">
        <v>22</v>
      </c>
      <c r="B46" s="5" t="s">
        <v>53</v>
      </c>
      <c r="C46" s="5" t="s">
        <v>66</v>
      </c>
      <c r="D46" s="5" t="s">
        <v>72</v>
      </c>
      <c r="E46" t="str">
        <f t="shared" si="0"/>
        <v>OVCFORMADO CLIENTEINFORMESITV</v>
      </c>
      <c r="F46" t="s">
        <v>85</v>
      </c>
    </row>
    <row r="47" spans="1:6" ht="15.75" hidden="1" customHeight="1" thickBot="1">
      <c r="A47" s="4" t="s">
        <v>22</v>
      </c>
      <c r="B47" s="5" t="s">
        <v>53</v>
      </c>
      <c r="C47" s="5" t="s">
        <v>66</v>
      </c>
      <c r="D47" s="5" t="s">
        <v>73</v>
      </c>
      <c r="E47" t="str">
        <f t="shared" si="0"/>
        <v>OVCFORMADO CLIENTEINFORMESMEDIO AMBIENTE</v>
      </c>
      <c r="F47" t="s">
        <v>85</v>
      </c>
    </row>
    <row r="48" spans="1:6" ht="15.75" hidden="1" customHeight="1" thickBot="1">
      <c r="A48" s="4" t="s">
        <v>22</v>
      </c>
      <c r="B48" s="5" t="s">
        <v>53</v>
      </c>
      <c r="C48" s="5" t="s">
        <v>66</v>
      </c>
      <c r="D48" s="5" t="s">
        <v>74</v>
      </c>
      <c r="E48" t="str">
        <f t="shared" si="0"/>
        <v>OVCFORMADO CLIENTEINFORMESVEHICULOS TALLER</v>
      </c>
      <c r="F48" t="s">
        <v>85</v>
      </c>
    </row>
    <row r="49" spans="1:6" ht="15.75" hidden="1" customHeight="1" thickBot="1">
      <c r="A49" s="4" t="s">
        <v>22</v>
      </c>
      <c r="B49" s="5" t="s">
        <v>53</v>
      </c>
      <c r="C49" s="5" t="s">
        <v>66</v>
      </c>
      <c r="D49" s="5" t="s">
        <v>75</v>
      </c>
      <c r="E49" t="str">
        <f t="shared" si="0"/>
        <v>OVCFORMADO CLIENTEINFORMESPVP VEHICULOS</v>
      </c>
      <c r="F49" t="s">
        <v>85</v>
      </c>
    </row>
    <row r="50" spans="1:6" ht="15.75" hidden="1" customHeight="1" thickBot="1">
      <c r="A50" s="4" t="s">
        <v>22</v>
      </c>
      <c r="B50" s="5" t="s">
        <v>53</v>
      </c>
      <c r="C50" s="5" t="s">
        <v>66</v>
      </c>
      <c r="D50" s="5" t="s">
        <v>76</v>
      </c>
      <c r="E50" t="str">
        <f t="shared" si="0"/>
        <v>OVCFORMADO CLIENTEINFORMESCUOTAS</v>
      </c>
      <c r="F50" t="s">
        <v>85</v>
      </c>
    </row>
    <row r="51" spans="1:6" ht="15.75" hidden="1" customHeight="1" thickBot="1">
      <c r="A51" s="4" t="s">
        <v>25</v>
      </c>
      <c r="B51" s="5" t="s">
        <v>33</v>
      </c>
      <c r="C51" s="5" t="s">
        <v>77</v>
      </c>
      <c r="D51" s="5"/>
      <c r="E51" t="str">
        <f t="shared" si="0"/>
        <v>PETICION CLIENTEMODIFICACION CONTRATOAPERTURA EXPEDIENTE</v>
      </c>
      <c r="F51" t="s">
        <v>85</v>
      </c>
    </row>
    <row r="52" spans="1:6" ht="15.75" hidden="1" customHeight="1" thickBot="1">
      <c r="A52" s="4" t="s">
        <v>25</v>
      </c>
      <c r="B52" s="5" t="s">
        <v>33</v>
      </c>
      <c r="C52" s="5" t="s">
        <v>35</v>
      </c>
      <c r="D52" s="5"/>
      <c r="E52" t="str">
        <f t="shared" si="0"/>
        <v>PETICION CLIENTEMODIFICACION CONTRATOENVIADA PROPUESTA</v>
      </c>
      <c r="F52" t="s">
        <v>85</v>
      </c>
    </row>
    <row r="53" spans="1:6" ht="15.75" hidden="1" customHeight="1" thickBot="1">
      <c r="A53" s="4" t="s">
        <v>25</v>
      </c>
      <c r="B53" s="5" t="s">
        <v>33</v>
      </c>
      <c r="C53" s="5" t="s">
        <v>36</v>
      </c>
      <c r="D53" s="5"/>
      <c r="E53" t="str">
        <f t="shared" si="0"/>
        <v>PETICION CLIENTEMODIFICACION CONTRATORECIBIDA PROPUESTA</v>
      </c>
      <c r="F53" t="s">
        <v>85</v>
      </c>
    </row>
    <row r="54" spans="1:6" ht="15.75" hidden="1" customHeight="1" thickBot="1">
      <c r="A54" s="4" t="s">
        <v>25</v>
      </c>
      <c r="B54" s="5" t="s">
        <v>37</v>
      </c>
      <c r="C54" s="5" t="s">
        <v>77</v>
      </c>
      <c r="D54" s="5"/>
      <c r="E54" t="str">
        <f t="shared" si="0"/>
        <v>PETICION CLIENTEFINALIZACION CONTRATOAPERTURA EXPEDIENTE</v>
      </c>
      <c r="F54" t="s">
        <v>85</v>
      </c>
    </row>
    <row r="55" spans="1:6" ht="15.75" hidden="1" customHeight="1" thickBot="1">
      <c r="A55" s="4" t="s">
        <v>25</v>
      </c>
      <c r="B55" s="5" t="s">
        <v>37</v>
      </c>
      <c r="C55" s="5" t="s">
        <v>35</v>
      </c>
      <c r="D55" s="5"/>
      <c r="E55" t="str">
        <f t="shared" si="0"/>
        <v>PETICION CLIENTEFINALIZACION CONTRATOENVIADA PROPUESTA</v>
      </c>
      <c r="F55" t="s">
        <v>85</v>
      </c>
    </row>
    <row r="56" spans="1:6" ht="15.75" hidden="1" customHeight="1" thickBot="1">
      <c r="A56" s="4" t="s">
        <v>25</v>
      </c>
      <c r="B56" s="5" t="s">
        <v>37</v>
      </c>
      <c r="C56" s="5" t="s">
        <v>36</v>
      </c>
      <c r="D56" s="5"/>
      <c r="E56" t="str">
        <f t="shared" si="0"/>
        <v>PETICION CLIENTEFINALIZACION CONTRATORECIBIDA PROPUESTA</v>
      </c>
      <c r="F56" t="s">
        <v>85</v>
      </c>
    </row>
    <row r="57" spans="1:6" ht="15.75" hidden="1" customHeight="1" thickBot="1">
      <c r="A57" s="4" t="s">
        <v>25</v>
      </c>
      <c r="B57" s="5" t="s">
        <v>38</v>
      </c>
      <c r="C57" s="5" t="s">
        <v>35</v>
      </c>
      <c r="D57" s="5"/>
      <c r="E57" t="str">
        <f t="shared" si="0"/>
        <v>PETICION CLIENTEDUPLICADO CONTRATOENVIADA PROPUESTA</v>
      </c>
      <c r="F57" t="s">
        <v>85</v>
      </c>
    </row>
    <row r="58" spans="1:6" ht="15.75" hidden="1" customHeight="1" thickBot="1">
      <c r="A58" s="4" t="s">
        <v>25</v>
      </c>
      <c r="B58" s="5" t="s">
        <v>39</v>
      </c>
      <c r="C58" s="5" t="s">
        <v>35</v>
      </c>
      <c r="D58" s="5"/>
      <c r="E58" t="str">
        <f t="shared" si="0"/>
        <v>PETICION CLIENTEDUPLICADO FTENVIADA PROPUESTA</v>
      </c>
      <c r="F58" t="s">
        <v>85</v>
      </c>
    </row>
    <row r="59" spans="1:6" ht="15.75" hidden="1" customHeight="1" thickBot="1">
      <c r="A59" s="4" t="s">
        <v>25</v>
      </c>
      <c r="B59" s="5" t="s">
        <v>40</v>
      </c>
      <c r="C59" s="5" t="s">
        <v>77</v>
      </c>
      <c r="D59" s="5"/>
      <c r="E59" t="str">
        <f t="shared" si="0"/>
        <v>PETICION CLIENTEDISTINTIVO AMBIENTALAPERTURA EXPEDIENTE</v>
      </c>
      <c r="F59" t="s">
        <v>85</v>
      </c>
    </row>
    <row r="60" spans="1:6" ht="15.75" hidden="1" customHeight="1" thickBot="1">
      <c r="A60" s="4" t="s">
        <v>25</v>
      </c>
      <c r="B60" s="5" t="s">
        <v>40</v>
      </c>
      <c r="C60" s="5" t="s">
        <v>78</v>
      </c>
      <c r="D60" s="5"/>
      <c r="E60" t="str">
        <f t="shared" si="0"/>
        <v>PETICION CLIENTEDISTINTIVO AMBIENTALINFORMADO USUARIO</v>
      </c>
      <c r="F60" t="s">
        <v>85</v>
      </c>
    </row>
    <row r="61" spans="1:6" ht="15.75" hidden="1" customHeight="1" thickBot="1">
      <c r="A61" s="4" t="s">
        <v>25</v>
      </c>
      <c r="B61" s="5" t="s">
        <v>41</v>
      </c>
      <c r="C61" s="5" t="s">
        <v>77</v>
      </c>
      <c r="D61" s="5"/>
      <c r="E61" t="str">
        <f t="shared" si="0"/>
        <v>PETICION CLIENTEINFORMACION FACTURAAPERTURA EXPEDIENTE</v>
      </c>
      <c r="F61" t="s">
        <v>85</v>
      </c>
    </row>
    <row r="62" spans="1:6" ht="15.75" hidden="1" customHeight="1" thickBot="1">
      <c r="A62" s="4" t="s">
        <v>25</v>
      </c>
      <c r="B62" s="5" t="s">
        <v>41</v>
      </c>
      <c r="C62" s="5" t="s">
        <v>78</v>
      </c>
      <c r="D62" s="5"/>
      <c r="E62" t="str">
        <f t="shared" si="0"/>
        <v>PETICION CLIENTEINFORMACION FACTURAINFORMADO USUARIO</v>
      </c>
      <c r="F62" t="s">
        <v>85</v>
      </c>
    </row>
    <row r="63" spans="1:6" ht="15.75" hidden="1" customHeight="1" thickBot="1">
      <c r="A63" s="4" t="s">
        <v>25</v>
      </c>
      <c r="B63" s="5" t="s">
        <v>42</v>
      </c>
      <c r="C63" s="5" t="s">
        <v>77</v>
      </c>
      <c r="D63" s="5"/>
      <c r="E63" t="str">
        <f t="shared" si="0"/>
        <v>PETICION CLIENTEDUPLICADO FACTURAAPERTURA EXPEDIENTE</v>
      </c>
      <c r="F63" t="s">
        <v>85</v>
      </c>
    </row>
    <row r="64" spans="1:6" ht="15.75" hidden="1" customHeight="1" thickBot="1">
      <c r="A64" s="4" t="s">
        <v>25</v>
      </c>
      <c r="B64" s="5" t="s">
        <v>43</v>
      </c>
      <c r="C64" s="5" t="s">
        <v>77</v>
      </c>
      <c r="D64" s="5"/>
      <c r="E64" t="str">
        <f t="shared" si="0"/>
        <v>PETICION CLIENTEMOVER FACTURACION CENTRO COSTEAPERTURA EXPEDIENTE</v>
      </c>
      <c r="F64" t="s">
        <v>85</v>
      </c>
    </row>
    <row r="65" spans="1:6" ht="15.75" hidden="1" customHeight="1" thickBot="1">
      <c r="A65" s="4" t="s">
        <v>25</v>
      </c>
      <c r="B65" s="5" t="s">
        <v>43</v>
      </c>
      <c r="C65" s="5" t="s">
        <v>36</v>
      </c>
      <c r="D65" s="5"/>
      <c r="E65" t="str">
        <f t="shared" si="0"/>
        <v>PETICION CLIENTEMOVER FACTURACION CENTRO COSTERECIBIDA PROPUESTA</v>
      </c>
      <c r="F65" t="s">
        <v>85</v>
      </c>
    </row>
    <row r="66" spans="1:6" ht="15.75" hidden="1" customHeight="1" thickBot="1">
      <c r="A66" s="4" t="s">
        <v>25</v>
      </c>
      <c r="B66" s="5" t="s">
        <v>44</v>
      </c>
      <c r="C66" s="5" t="s">
        <v>77</v>
      </c>
      <c r="D66" s="5"/>
      <c r="E66" t="str">
        <f t="shared" si="0"/>
        <v>PETICION CLIENTECAMBIO FORMA FACTURARAPERTURA EXPEDIENTE</v>
      </c>
      <c r="F66" t="s">
        <v>85</v>
      </c>
    </row>
    <row r="67" spans="1:6" ht="15.75" hidden="1" customHeight="1" thickBot="1">
      <c r="A67" s="4" t="s">
        <v>25</v>
      </c>
      <c r="B67" s="5" t="s">
        <v>44</v>
      </c>
      <c r="C67" s="5" t="s">
        <v>78</v>
      </c>
      <c r="D67" s="5"/>
      <c r="E67" t="str">
        <f t="shared" ref="E67:E93" si="1">CONCATENATE(A67,B67,C67,D67)</f>
        <v>PETICION CLIENTECAMBIO FORMA FACTURARINFORMADO USUARIO</v>
      </c>
      <c r="F67" t="s">
        <v>85</v>
      </c>
    </row>
    <row r="68" spans="1:6" ht="15.75" hidden="1" customHeight="1" thickBot="1">
      <c r="A68" s="4" t="s">
        <v>25</v>
      </c>
      <c r="B68" s="5" t="s">
        <v>45</v>
      </c>
      <c r="C68" s="5" t="s">
        <v>77</v>
      </c>
      <c r="D68" s="5"/>
      <c r="E68" t="str">
        <f t="shared" si="1"/>
        <v>PETICION CLIENTEACTUALIZACION DATOS CLIENTEAPERTURA EXPEDIENTE</v>
      </c>
      <c r="F68" t="s">
        <v>85</v>
      </c>
    </row>
    <row r="69" spans="1:6" ht="15.75" hidden="1" customHeight="1" thickBot="1">
      <c r="A69" s="4" t="s">
        <v>25</v>
      </c>
      <c r="B69" s="5" t="s">
        <v>45</v>
      </c>
      <c r="C69" s="5" t="s">
        <v>78</v>
      </c>
      <c r="D69" s="5"/>
      <c r="E69" t="str">
        <f t="shared" si="1"/>
        <v>PETICION CLIENTEACTUALIZACION DATOS CLIENTEINFORMADO USUARIO</v>
      </c>
      <c r="F69" t="s">
        <v>85</v>
      </c>
    </row>
    <row r="70" spans="1:6" ht="15.75" hidden="1" customHeight="1" thickBot="1">
      <c r="A70" s="4" t="s">
        <v>25</v>
      </c>
      <c r="B70" s="5" t="s">
        <v>46</v>
      </c>
      <c r="C70" s="5" t="s">
        <v>77</v>
      </c>
      <c r="D70" s="5"/>
      <c r="E70" t="str">
        <f t="shared" si="1"/>
        <v>PETICION CLIENTETARJETA COMBUSTIBLEAPERTURA EXPEDIENTE</v>
      </c>
      <c r="F70" t="s">
        <v>85</v>
      </c>
    </row>
    <row r="71" spans="1:6" ht="15.75" hidden="1" customHeight="1" thickBot="1">
      <c r="A71" s="4" t="s">
        <v>25</v>
      </c>
      <c r="B71" s="5" t="s">
        <v>47</v>
      </c>
      <c r="C71" s="5" t="s">
        <v>77</v>
      </c>
      <c r="D71" s="5"/>
      <c r="E71" t="str">
        <f t="shared" si="1"/>
        <v>PETICION CLIENTESERVICIO VIPAPERTURA EXPEDIENTE</v>
      </c>
      <c r="F71" t="s">
        <v>85</v>
      </c>
    </row>
    <row r="72" spans="1:6" ht="15.75" hidden="1" customHeight="1" thickBot="1">
      <c r="A72" s="4" t="s">
        <v>25</v>
      </c>
      <c r="B72" s="5" t="s">
        <v>48</v>
      </c>
      <c r="C72" s="5" t="s">
        <v>77</v>
      </c>
      <c r="D72" s="5"/>
      <c r="E72" t="str">
        <f t="shared" si="1"/>
        <v>PETICION CLIENTETRASLADO DE VEHICULOSAPERTURA EXPEDIENTE</v>
      </c>
      <c r="F72" t="s">
        <v>85</v>
      </c>
    </row>
    <row r="73" spans="1:6" ht="15.75" hidden="1" customHeight="1" thickBot="1">
      <c r="A73" s="4" t="s">
        <v>25</v>
      </c>
      <c r="B73" s="5" t="s">
        <v>49</v>
      </c>
      <c r="C73" s="5" t="s">
        <v>77</v>
      </c>
      <c r="D73" s="5"/>
      <c r="E73" t="str">
        <f t="shared" si="1"/>
        <v>PETICION CLIENTESANCIONES TRAFICOAPERTURA EXPEDIENTE</v>
      </c>
      <c r="F73" t="s">
        <v>85</v>
      </c>
    </row>
    <row r="74" spans="1:6" ht="15.75" hidden="1" customHeight="1" thickBot="1">
      <c r="A74" s="4" t="s">
        <v>25</v>
      </c>
      <c r="B74" s="5" t="s">
        <v>50</v>
      </c>
      <c r="C74" s="5" t="s">
        <v>77</v>
      </c>
      <c r="D74" s="5"/>
      <c r="E74" t="str">
        <f t="shared" si="1"/>
        <v>PETICION CLIENTEVEHICULO SUSTITUCIONAPERTURA EXPEDIENTE</v>
      </c>
      <c r="F74" t="s">
        <v>85</v>
      </c>
    </row>
    <row r="75" spans="1:6" ht="15.75" hidden="1" customHeight="1" thickBot="1">
      <c r="A75" s="4" t="s">
        <v>25</v>
      </c>
      <c r="B75" s="5" t="s">
        <v>51</v>
      </c>
      <c r="C75" s="5" t="s">
        <v>77</v>
      </c>
      <c r="D75" s="5"/>
      <c r="E75" t="str">
        <f t="shared" si="1"/>
        <v>PETICION CLIENTEBONO ITVAPERTURA EXPEDIENTE</v>
      </c>
      <c r="F75" t="s">
        <v>85</v>
      </c>
    </row>
    <row r="76" spans="1:6" ht="15.75" hidden="1" customHeight="1" thickBot="1">
      <c r="A76" s="4" t="s">
        <v>25</v>
      </c>
      <c r="B76" s="5" t="s">
        <v>52</v>
      </c>
      <c r="C76" s="5" t="s">
        <v>77</v>
      </c>
      <c r="D76" s="5"/>
      <c r="E76" t="str">
        <f t="shared" si="1"/>
        <v>PETICION CLIENTECITA PREVIAAPERTURA EXPEDIENTE</v>
      </c>
      <c r="F76" t="s">
        <v>85</v>
      </c>
    </row>
    <row r="77" spans="1:6" ht="15.75" hidden="1" customHeight="1" thickBot="1">
      <c r="A77" s="4" t="s">
        <v>25</v>
      </c>
      <c r="B77" s="5" t="s">
        <v>33</v>
      </c>
      <c r="C77" s="5" t="s">
        <v>77</v>
      </c>
      <c r="D77" s="5" t="s">
        <v>79</v>
      </c>
      <c r="E77" t="str">
        <f t="shared" si="1"/>
        <v>PETICION CLIENTEMODIFICACION CONTRATOAPERTURA EXPEDIENTERECHAZO OVC</v>
      </c>
      <c r="F77" t="s">
        <v>85</v>
      </c>
    </row>
    <row r="78" spans="1:6" ht="15.75" hidden="1" customHeight="1" thickBot="1">
      <c r="A78" s="4" t="s">
        <v>25</v>
      </c>
      <c r="B78" s="5" t="s">
        <v>37</v>
      </c>
      <c r="C78" s="5" t="s">
        <v>77</v>
      </c>
      <c r="D78" s="5" t="s">
        <v>79</v>
      </c>
      <c r="E78" t="str">
        <f t="shared" si="1"/>
        <v>PETICION CLIENTEFINALIZACION CONTRATOAPERTURA EXPEDIENTERECHAZO OVC</v>
      </c>
      <c r="F78" t="s">
        <v>85</v>
      </c>
    </row>
    <row r="79" spans="1:6" ht="15.75" hidden="1" customHeight="1" thickBot="1">
      <c r="A79" s="4" t="s">
        <v>25</v>
      </c>
      <c r="B79" s="5" t="s">
        <v>38</v>
      </c>
      <c r="C79" s="5" t="s">
        <v>35</v>
      </c>
      <c r="D79" s="5" t="s">
        <v>79</v>
      </c>
      <c r="E79" t="str">
        <f t="shared" si="1"/>
        <v>PETICION CLIENTEDUPLICADO CONTRATOENVIADA PROPUESTARECHAZO OVC</v>
      </c>
      <c r="F79" t="s">
        <v>85</v>
      </c>
    </row>
    <row r="80" spans="1:6" ht="15.75" hidden="1" customHeight="1" thickBot="1">
      <c r="A80" s="4" t="s">
        <v>25</v>
      </c>
      <c r="B80" s="5" t="s">
        <v>39</v>
      </c>
      <c r="C80" s="5" t="s">
        <v>35</v>
      </c>
      <c r="D80" s="5" t="s">
        <v>79</v>
      </c>
      <c r="E80" t="str">
        <f t="shared" si="1"/>
        <v>PETICION CLIENTEDUPLICADO FTENVIADA PROPUESTARECHAZO OVC</v>
      </c>
      <c r="F80" t="s">
        <v>85</v>
      </c>
    </row>
    <row r="81" spans="1:6" ht="15.75" hidden="1" customHeight="1" thickBot="1">
      <c r="A81" s="4" t="s">
        <v>25</v>
      </c>
      <c r="B81" s="5" t="s">
        <v>40</v>
      </c>
      <c r="C81" s="5" t="s">
        <v>77</v>
      </c>
      <c r="D81" s="5" t="s">
        <v>79</v>
      </c>
      <c r="E81" t="str">
        <f t="shared" si="1"/>
        <v>PETICION CLIENTEDISTINTIVO AMBIENTALAPERTURA EXPEDIENTERECHAZO OVC</v>
      </c>
      <c r="F81" t="s">
        <v>85</v>
      </c>
    </row>
    <row r="82" spans="1:6" ht="15.75" hidden="1" customHeight="1" thickBot="1">
      <c r="A82" s="4" t="s">
        <v>25</v>
      </c>
      <c r="B82" s="5" t="s">
        <v>41</v>
      </c>
      <c r="C82" s="5" t="s">
        <v>77</v>
      </c>
      <c r="D82" s="5" t="s">
        <v>79</v>
      </c>
      <c r="E82" t="str">
        <f t="shared" si="1"/>
        <v>PETICION CLIENTEINFORMACION FACTURAAPERTURA EXPEDIENTERECHAZO OVC</v>
      </c>
      <c r="F82" t="s">
        <v>85</v>
      </c>
    </row>
    <row r="83" spans="1:6" ht="15.75" hidden="1" customHeight="1" thickBot="1">
      <c r="A83" s="4" t="s">
        <v>25</v>
      </c>
      <c r="B83" s="5" t="s">
        <v>42</v>
      </c>
      <c r="C83" s="5" t="s">
        <v>77</v>
      </c>
      <c r="D83" s="5" t="s">
        <v>79</v>
      </c>
      <c r="E83" t="str">
        <f t="shared" si="1"/>
        <v>PETICION CLIENTEDUPLICADO FACTURAAPERTURA EXPEDIENTERECHAZO OVC</v>
      </c>
      <c r="F83" t="s">
        <v>85</v>
      </c>
    </row>
    <row r="84" spans="1:6" ht="15.75" hidden="1" customHeight="1" thickBot="1">
      <c r="A84" s="4" t="s">
        <v>25</v>
      </c>
      <c r="B84" s="5" t="s">
        <v>43</v>
      </c>
      <c r="C84" s="5" t="s">
        <v>77</v>
      </c>
      <c r="D84" s="5" t="s">
        <v>79</v>
      </c>
      <c r="E84" t="str">
        <f t="shared" si="1"/>
        <v>PETICION CLIENTEMOVER FACTURACION CENTRO COSTEAPERTURA EXPEDIENTERECHAZO OVC</v>
      </c>
      <c r="F84" t="s">
        <v>85</v>
      </c>
    </row>
    <row r="85" spans="1:6" ht="15.75" hidden="1" customHeight="1" thickBot="1">
      <c r="A85" s="4" t="s">
        <v>25</v>
      </c>
      <c r="B85" s="5" t="s">
        <v>44</v>
      </c>
      <c r="C85" s="5" t="s">
        <v>77</v>
      </c>
      <c r="D85" s="5" t="s">
        <v>79</v>
      </c>
      <c r="E85" t="str">
        <f t="shared" si="1"/>
        <v>PETICION CLIENTECAMBIO FORMA FACTURARAPERTURA EXPEDIENTERECHAZO OVC</v>
      </c>
      <c r="F85" t="s">
        <v>85</v>
      </c>
    </row>
    <row r="86" spans="1:6" ht="15.75" hidden="1" customHeight="1" thickBot="1">
      <c r="A86" s="4" t="s">
        <v>25</v>
      </c>
      <c r="B86" s="5" t="s">
        <v>45</v>
      </c>
      <c r="C86" s="5" t="s">
        <v>77</v>
      </c>
      <c r="D86" s="5" t="s">
        <v>79</v>
      </c>
      <c r="E86" t="str">
        <f t="shared" si="1"/>
        <v>PETICION CLIENTEACTUALIZACION DATOS CLIENTEAPERTURA EXPEDIENTERECHAZO OVC</v>
      </c>
      <c r="F86" t="s">
        <v>85</v>
      </c>
    </row>
    <row r="87" spans="1:6" ht="15.75" hidden="1" customHeight="1" thickBot="1">
      <c r="A87" s="4" t="s">
        <v>25</v>
      </c>
      <c r="B87" s="5" t="s">
        <v>46</v>
      </c>
      <c r="C87" s="5" t="s">
        <v>77</v>
      </c>
      <c r="D87" s="5" t="s">
        <v>79</v>
      </c>
      <c r="E87" t="str">
        <f t="shared" si="1"/>
        <v>PETICION CLIENTETARJETA COMBUSTIBLEAPERTURA EXPEDIENTERECHAZO OVC</v>
      </c>
      <c r="F87" t="s">
        <v>85</v>
      </c>
    </row>
    <row r="88" spans="1:6" ht="15.75" hidden="1" customHeight="1" thickBot="1">
      <c r="A88" s="4" t="s">
        <v>25</v>
      </c>
      <c r="B88" s="5" t="s">
        <v>47</v>
      </c>
      <c r="C88" s="5" t="s">
        <v>77</v>
      </c>
      <c r="D88" s="5" t="s">
        <v>79</v>
      </c>
      <c r="E88" t="str">
        <f t="shared" si="1"/>
        <v>PETICION CLIENTESERVICIO VIPAPERTURA EXPEDIENTERECHAZO OVC</v>
      </c>
      <c r="F88" t="s">
        <v>85</v>
      </c>
    </row>
    <row r="89" spans="1:6" ht="15.75" hidden="1" customHeight="1" thickBot="1">
      <c r="A89" s="4" t="s">
        <v>25</v>
      </c>
      <c r="B89" s="5" t="s">
        <v>48</v>
      </c>
      <c r="C89" s="5" t="s">
        <v>77</v>
      </c>
      <c r="D89" s="5" t="s">
        <v>79</v>
      </c>
      <c r="E89" t="str">
        <f t="shared" si="1"/>
        <v>PETICION CLIENTETRASLADO DE VEHICULOSAPERTURA EXPEDIENTERECHAZO OVC</v>
      </c>
      <c r="F89" t="s">
        <v>85</v>
      </c>
    </row>
    <row r="90" spans="1:6" ht="15.75" hidden="1" customHeight="1" thickBot="1">
      <c r="A90" s="4" t="s">
        <v>25</v>
      </c>
      <c r="B90" s="5" t="s">
        <v>49</v>
      </c>
      <c r="C90" s="5" t="s">
        <v>77</v>
      </c>
      <c r="D90" s="5" t="s">
        <v>79</v>
      </c>
      <c r="E90" t="str">
        <f t="shared" si="1"/>
        <v>PETICION CLIENTESANCIONES TRAFICOAPERTURA EXPEDIENTERECHAZO OVC</v>
      </c>
      <c r="F90" t="s">
        <v>85</v>
      </c>
    </row>
    <row r="91" spans="1:6" ht="15.75" hidden="1" customHeight="1" thickBot="1">
      <c r="A91" s="4" t="s">
        <v>25</v>
      </c>
      <c r="B91" s="5" t="s">
        <v>50</v>
      </c>
      <c r="C91" s="5" t="s">
        <v>77</v>
      </c>
      <c r="D91" s="5" t="s">
        <v>79</v>
      </c>
      <c r="E91" t="str">
        <f t="shared" si="1"/>
        <v>PETICION CLIENTEVEHICULO SUSTITUCIONAPERTURA EXPEDIENTERECHAZO OVC</v>
      </c>
      <c r="F91" t="s">
        <v>85</v>
      </c>
    </row>
    <row r="92" spans="1:6" ht="15.75" hidden="1" customHeight="1" thickBot="1">
      <c r="A92" s="4" t="s">
        <v>25</v>
      </c>
      <c r="B92" s="5" t="s">
        <v>51</v>
      </c>
      <c r="C92" s="5" t="s">
        <v>77</v>
      </c>
      <c r="D92" s="5" t="s">
        <v>79</v>
      </c>
      <c r="E92" t="str">
        <f t="shared" si="1"/>
        <v>PETICION CLIENTEBONO ITVAPERTURA EXPEDIENTERECHAZO OVC</v>
      </c>
      <c r="F92" t="s">
        <v>85</v>
      </c>
    </row>
    <row r="93" spans="1:6" ht="15.75" hidden="1" customHeight="1" thickBot="1">
      <c r="A93" s="4" t="s">
        <v>25</v>
      </c>
      <c r="B93" s="5" t="s">
        <v>52</v>
      </c>
      <c r="C93" s="5" t="s">
        <v>77</v>
      </c>
      <c r="D93" s="5" t="s">
        <v>79</v>
      </c>
      <c r="E93" t="str">
        <f t="shared" si="1"/>
        <v>PETICION CLIENTECITA PREVIAAPERTURA EXPEDIENTERECHAZO OVC</v>
      </c>
      <c r="F93" t="s">
        <v>85</v>
      </c>
    </row>
  </sheetData>
  <autoFilter ref="A1:F93" xr:uid="{00000000-0009-0000-0000-000001000000}">
    <filterColumn colId="0">
      <filters>
        <filter val="SOLICITUDES OVC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7"/>
  <sheetViews>
    <sheetView topLeftCell="A78" workbookViewId="0">
      <selection activeCell="I85" sqref="I85:I98"/>
    </sheetView>
  </sheetViews>
  <sheetFormatPr defaultColWidth="11.42578125" defaultRowHeight="15"/>
  <cols>
    <col min="1" max="1" width="17.7109375" bestFit="1" customWidth="1"/>
    <col min="2" max="2" width="37.140625" bestFit="1" customWidth="1"/>
    <col min="3" max="3" width="25" bestFit="1" customWidth="1"/>
    <col min="4" max="4" width="24.42578125" bestFit="1" customWidth="1"/>
    <col min="9" max="9" width="21.28515625" bestFit="1" customWidth="1"/>
    <col min="11" max="11" width="19.42578125" customWidth="1"/>
    <col min="12" max="12" width="16.28515625" customWidth="1"/>
    <col min="13" max="13" width="12.85546875" customWidth="1"/>
  </cols>
  <sheetData>
    <row r="1" spans="1:13" ht="15.75" thickBot="1">
      <c r="A1" s="2" t="s">
        <v>17</v>
      </c>
      <c r="B1" s="3" t="s">
        <v>18</v>
      </c>
      <c r="C1" s="3" t="s">
        <v>19</v>
      </c>
      <c r="D1" s="3" t="s">
        <v>20</v>
      </c>
      <c r="F1" s="10" t="s">
        <v>21</v>
      </c>
      <c r="I1" s="12" t="s">
        <v>23</v>
      </c>
      <c r="K1" s="14" t="s">
        <v>54</v>
      </c>
      <c r="L1" s="14" t="s">
        <v>60</v>
      </c>
      <c r="M1" s="14" t="s">
        <v>66</v>
      </c>
    </row>
    <row r="2" spans="1:13" ht="15.75" thickBot="1">
      <c r="A2" s="4" t="s">
        <v>23</v>
      </c>
      <c r="B2" s="5" t="s">
        <v>26</v>
      </c>
      <c r="C2" s="5"/>
      <c r="D2" s="5"/>
      <c r="F2" t="s">
        <v>83</v>
      </c>
      <c r="I2" s="13" t="s">
        <v>26</v>
      </c>
      <c r="K2" s="5" t="s">
        <v>55</v>
      </c>
      <c r="L2" s="5" t="s">
        <v>61</v>
      </c>
      <c r="M2" s="5" t="s">
        <v>67</v>
      </c>
    </row>
    <row r="3" spans="1:13" ht="15.75" thickBot="1">
      <c r="A3" s="4" t="s">
        <v>24</v>
      </c>
      <c r="B3" s="5" t="s">
        <v>27</v>
      </c>
      <c r="C3" s="5" t="s">
        <v>29</v>
      </c>
      <c r="D3" s="5" t="s">
        <v>55</v>
      </c>
      <c r="F3" s="11" t="s">
        <v>84</v>
      </c>
      <c r="I3" s="13" t="s">
        <v>27</v>
      </c>
      <c r="K3" s="5" t="s">
        <v>56</v>
      </c>
      <c r="L3" s="5" t="s">
        <v>62</v>
      </c>
      <c r="M3" s="5" t="s">
        <v>68</v>
      </c>
    </row>
    <row r="4" spans="1:13" ht="15.75" thickBot="1">
      <c r="A4" s="4" t="s">
        <v>22</v>
      </c>
      <c r="B4" s="5" t="s">
        <v>28</v>
      </c>
      <c r="C4" s="5" t="s">
        <v>30</v>
      </c>
      <c r="D4" s="5" t="s">
        <v>56</v>
      </c>
      <c r="I4" s="13" t="s">
        <v>28</v>
      </c>
      <c r="K4" s="5" t="s">
        <v>57</v>
      </c>
      <c r="L4" s="5" t="s">
        <v>63</v>
      </c>
      <c r="M4" s="5" t="s">
        <v>69</v>
      </c>
    </row>
    <row r="5" spans="1:13" ht="15.75" thickBot="1">
      <c r="A5" s="4" t="s">
        <v>25</v>
      </c>
      <c r="B5" s="5" t="s">
        <v>33</v>
      </c>
      <c r="C5" s="5" t="s">
        <v>31</v>
      </c>
      <c r="D5" s="5" t="s">
        <v>57</v>
      </c>
      <c r="I5" s="12" t="s">
        <v>27</v>
      </c>
      <c r="K5" s="5" t="s">
        <v>58</v>
      </c>
      <c r="L5" s="5" t="s">
        <v>64</v>
      </c>
      <c r="M5" s="5" t="s">
        <v>70</v>
      </c>
    </row>
    <row r="6" spans="1:13" ht="15.75" thickBot="1">
      <c r="B6" s="5" t="s">
        <v>37</v>
      </c>
      <c r="C6" s="5" t="s">
        <v>32</v>
      </c>
      <c r="D6" s="5" t="s">
        <v>58</v>
      </c>
      <c r="I6" s="13" t="s">
        <v>29</v>
      </c>
      <c r="K6" s="15" t="s">
        <v>59</v>
      </c>
      <c r="L6" s="15" t="s">
        <v>65</v>
      </c>
      <c r="M6" s="5" t="s">
        <v>71</v>
      </c>
    </row>
    <row r="7" spans="1:13" ht="15.75" thickBot="1">
      <c r="B7" s="5" t="s">
        <v>38</v>
      </c>
      <c r="C7" s="5" t="s">
        <v>34</v>
      </c>
      <c r="D7" s="5" t="s">
        <v>59</v>
      </c>
      <c r="I7" s="13" t="s">
        <v>30</v>
      </c>
      <c r="K7" s="5" t="s">
        <v>61</v>
      </c>
      <c r="M7" s="5" t="s">
        <v>72</v>
      </c>
    </row>
    <row r="8" spans="1:13" ht="15.75" thickBot="1">
      <c r="B8" s="5" t="s">
        <v>39</v>
      </c>
      <c r="C8" s="5" t="s">
        <v>35</v>
      </c>
      <c r="D8" s="5" t="s">
        <v>61</v>
      </c>
      <c r="I8" s="13" t="s">
        <v>31</v>
      </c>
      <c r="K8" s="5" t="s">
        <v>62</v>
      </c>
      <c r="M8" s="5" t="s">
        <v>73</v>
      </c>
    </row>
    <row r="9" spans="1:13" ht="15.75" thickBot="1">
      <c r="B9" s="5" t="s">
        <v>40</v>
      </c>
      <c r="C9" s="5" t="s">
        <v>36</v>
      </c>
      <c r="D9" s="5" t="s">
        <v>62</v>
      </c>
      <c r="I9" s="13" t="s">
        <v>32</v>
      </c>
      <c r="K9" s="5" t="s">
        <v>63</v>
      </c>
      <c r="M9" s="5" t="s">
        <v>74</v>
      </c>
    </row>
    <row r="10" spans="1:13" ht="15.75" thickBot="1">
      <c r="B10" s="5" t="s">
        <v>41</v>
      </c>
      <c r="C10" s="5" t="s">
        <v>54</v>
      </c>
      <c r="D10" s="5" t="s">
        <v>63</v>
      </c>
      <c r="I10" s="12" t="s">
        <v>53</v>
      </c>
      <c r="K10" s="5" t="s">
        <v>64</v>
      </c>
      <c r="M10" s="5" t="s">
        <v>75</v>
      </c>
    </row>
    <row r="11" spans="1:13" ht="15.75" thickBot="1">
      <c r="B11" s="5" t="s">
        <v>42</v>
      </c>
      <c r="C11" s="5" t="s">
        <v>60</v>
      </c>
      <c r="D11" s="5" t="s">
        <v>64</v>
      </c>
      <c r="I11" s="13" t="s">
        <v>54</v>
      </c>
      <c r="K11" s="15" t="s">
        <v>65</v>
      </c>
      <c r="M11" s="15" t="s">
        <v>76</v>
      </c>
    </row>
    <row r="12" spans="1:13" ht="15.75" thickBot="1">
      <c r="B12" s="5" t="s">
        <v>43</v>
      </c>
      <c r="C12" s="5" t="s">
        <v>66</v>
      </c>
      <c r="D12" s="5" t="s">
        <v>65</v>
      </c>
      <c r="I12" s="13" t="s">
        <v>60</v>
      </c>
      <c r="K12" s="5" t="s">
        <v>67</v>
      </c>
    </row>
    <row r="13" spans="1:13" ht="15.75" thickBot="1">
      <c r="B13" s="5" t="s">
        <v>44</v>
      </c>
      <c r="C13" s="5" t="s">
        <v>77</v>
      </c>
      <c r="D13" s="5" t="s">
        <v>67</v>
      </c>
      <c r="I13" s="13" t="s">
        <v>66</v>
      </c>
      <c r="K13" s="5" t="s">
        <v>68</v>
      </c>
    </row>
    <row r="14" spans="1:13" ht="15.75" thickBot="1">
      <c r="B14" s="5" t="s">
        <v>45</v>
      </c>
      <c r="C14" s="5" t="s">
        <v>78</v>
      </c>
      <c r="D14" s="5" t="s">
        <v>68</v>
      </c>
      <c r="I14" s="20" t="s">
        <v>87</v>
      </c>
      <c r="K14" s="5" t="s">
        <v>69</v>
      </c>
    </row>
    <row r="15" spans="1:13" ht="15.75" thickBot="1">
      <c r="B15" s="5" t="s">
        <v>46</v>
      </c>
      <c r="D15" s="5" t="s">
        <v>69</v>
      </c>
      <c r="I15" s="20" t="s">
        <v>88</v>
      </c>
      <c r="K15" s="5" t="s">
        <v>70</v>
      </c>
    </row>
    <row r="16" spans="1:13" ht="15.75" thickBot="1">
      <c r="B16" s="5" t="s">
        <v>47</v>
      </c>
      <c r="D16" s="5" t="s">
        <v>70</v>
      </c>
      <c r="I16" s="20" t="s">
        <v>57</v>
      </c>
      <c r="K16" s="5" t="s">
        <v>71</v>
      </c>
    </row>
    <row r="17" spans="2:11" ht="15.75" thickBot="1">
      <c r="B17" s="5" t="s">
        <v>48</v>
      </c>
      <c r="D17" s="5" t="s">
        <v>71</v>
      </c>
      <c r="I17" s="20" t="s">
        <v>58</v>
      </c>
      <c r="K17" s="5" t="s">
        <v>72</v>
      </c>
    </row>
    <row r="18" spans="2:11" ht="15.75" thickBot="1">
      <c r="B18" s="5" t="s">
        <v>49</v>
      </c>
      <c r="D18" s="5" t="s">
        <v>72</v>
      </c>
      <c r="I18" s="20" t="s">
        <v>89</v>
      </c>
      <c r="K18" s="5" t="s">
        <v>73</v>
      </c>
    </row>
    <row r="19" spans="2:11" ht="15.75" thickBot="1">
      <c r="B19" s="5" t="s">
        <v>50</v>
      </c>
      <c r="D19" s="5" t="s">
        <v>73</v>
      </c>
      <c r="I19" s="20" t="s">
        <v>61</v>
      </c>
      <c r="K19" s="5" t="s">
        <v>74</v>
      </c>
    </row>
    <row r="20" spans="2:11" ht="15.75" thickBot="1">
      <c r="B20" s="5" t="s">
        <v>51</v>
      </c>
      <c r="D20" s="5" t="s">
        <v>74</v>
      </c>
      <c r="I20" s="20" t="s">
        <v>63</v>
      </c>
      <c r="K20" s="5" t="s">
        <v>75</v>
      </c>
    </row>
    <row r="21" spans="2:11" ht="15.75" thickBot="1">
      <c r="B21" s="5" t="s">
        <v>52</v>
      </c>
      <c r="D21" s="5" t="s">
        <v>75</v>
      </c>
      <c r="I21" s="20" t="s">
        <v>64</v>
      </c>
      <c r="K21" s="15" t="s">
        <v>76</v>
      </c>
    </row>
    <row r="22" spans="2:11" ht="15.75" thickBot="1">
      <c r="B22" s="5" t="s">
        <v>53</v>
      </c>
      <c r="D22" s="5" t="s">
        <v>76</v>
      </c>
      <c r="I22" s="20" t="s">
        <v>62</v>
      </c>
    </row>
    <row r="23" spans="2:11" ht="15.75" thickBot="1">
      <c r="D23" s="5" t="s">
        <v>79</v>
      </c>
      <c r="I23" s="20" t="s">
        <v>65</v>
      </c>
    </row>
    <row r="24" spans="2:11">
      <c r="I24" s="20"/>
    </row>
    <row r="25" spans="2:11">
      <c r="I25" s="20" t="s">
        <v>90</v>
      </c>
    </row>
    <row r="26" spans="2:11">
      <c r="I26" s="20" t="s">
        <v>88</v>
      </c>
    </row>
    <row r="27" spans="2:11">
      <c r="I27" s="20" t="s">
        <v>91</v>
      </c>
    </row>
    <row r="28" spans="2:11">
      <c r="I28" s="20" t="s">
        <v>92</v>
      </c>
    </row>
    <row r="29" spans="2:11">
      <c r="I29" s="17"/>
    </row>
    <row r="30" spans="2:11">
      <c r="I30" s="16"/>
    </row>
    <row r="31" spans="2:11">
      <c r="I31" s="17"/>
    </row>
    <row r="32" spans="2:11">
      <c r="I32" s="16"/>
    </row>
    <row r="33" spans="9:9">
      <c r="I33" s="17"/>
    </row>
    <row r="34" spans="9:9">
      <c r="I34" s="12" t="s">
        <v>25</v>
      </c>
    </row>
    <row r="35" spans="9:9">
      <c r="I35" s="20" t="s">
        <v>93</v>
      </c>
    </row>
    <row r="36" spans="9:9">
      <c r="I36" s="20" t="s">
        <v>86</v>
      </c>
    </row>
    <row r="37" spans="9:9">
      <c r="I37" s="20" t="s">
        <v>94</v>
      </c>
    </row>
    <row r="38" spans="9:9">
      <c r="I38" s="20" t="s">
        <v>95</v>
      </c>
    </row>
    <row r="39" spans="9:9">
      <c r="I39" s="13"/>
    </row>
    <row r="40" spans="9:9">
      <c r="I40" s="20" t="s">
        <v>90</v>
      </c>
    </row>
    <row r="41" spans="9:9">
      <c r="I41" s="20" t="s">
        <v>88</v>
      </c>
    </row>
    <row r="42" spans="9:9">
      <c r="I42" s="20" t="s">
        <v>91</v>
      </c>
    </row>
    <row r="43" spans="9:9">
      <c r="I43" s="20" t="s">
        <v>92</v>
      </c>
    </row>
    <row r="44" spans="9:9">
      <c r="I44" s="20" t="s">
        <v>77</v>
      </c>
    </row>
    <row r="45" spans="9:9">
      <c r="I45" s="13"/>
    </row>
    <row r="46" spans="9:9">
      <c r="I46" s="20" t="s">
        <v>77</v>
      </c>
    </row>
    <row r="47" spans="9:9">
      <c r="I47" s="20" t="s">
        <v>35</v>
      </c>
    </row>
    <row r="48" spans="9:9">
      <c r="I48" s="20" t="s">
        <v>36</v>
      </c>
    </row>
    <row r="49" spans="9:9">
      <c r="I49" s="20" t="s">
        <v>96</v>
      </c>
    </row>
    <row r="50" spans="9:9">
      <c r="I50" s="20" t="s">
        <v>78</v>
      </c>
    </row>
    <row r="51" spans="9:9">
      <c r="I51" s="20" t="s">
        <v>97</v>
      </c>
    </row>
    <row r="52" spans="9:9">
      <c r="I52" s="20" t="s">
        <v>79</v>
      </c>
    </row>
    <row r="54" spans="9:9" ht="15.75" thickBot="1">
      <c r="I54" s="5"/>
    </row>
    <row r="55" spans="9:9" ht="15.75" thickBot="1">
      <c r="I55" s="5"/>
    </row>
    <row r="56" spans="9:9" ht="15.75" thickBot="1">
      <c r="I56" s="5"/>
    </row>
    <row r="59" spans="9:9">
      <c r="I59" s="11" t="s">
        <v>79</v>
      </c>
    </row>
    <row r="60" spans="9:9">
      <c r="I60" s="12" t="s">
        <v>24</v>
      </c>
    </row>
    <row r="61" spans="9:9" ht="15.75" thickBot="1">
      <c r="I61" s="5" t="s">
        <v>33</v>
      </c>
    </row>
    <row r="62" spans="9:9" ht="15.75" thickBot="1">
      <c r="I62" s="5" t="s">
        <v>37</v>
      </c>
    </row>
    <row r="63" spans="9:9" ht="15.75" thickBot="1">
      <c r="I63" s="5" t="s">
        <v>38</v>
      </c>
    </row>
    <row r="64" spans="9:9" ht="15.75" thickBot="1">
      <c r="I64" s="5" t="s">
        <v>39</v>
      </c>
    </row>
    <row r="65" spans="9:9" ht="15.75" thickBot="1">
      <c r="I65" s="5" t="s">
        <v>40</v>
      </c>
    </row>
    <row r="66" spans="9:9" ht="15.75" thickBot="1">
      <c r="I66" s="5" t="s">
        <v>41</v>
      </c>
    </row>
    <row r="67" spans="9:9" ht="15.75" thickBot="1">
      <c r="I67" s="5" t="s">
        <v>42</v>
      </c>
    </row>
    <row r="68" spans="9:9" ht="15.75" thickBot="1">
      <c r="I68" s="5" t="s">
        <v>43</v>
      </c>
    </row>
    <row r="69" spans="9:9" ht="15.75" thickBot="1">
      <c r="I69" s="5" t="s">
        <v>44</v>
      </c>
    </row>
    <row r="70" spans="9:9" ht="15.75" thickBot="1">
      <c r="I70" s="5" t="s">
        <v>45</v>
      </c>
    </row>
    <row r="71" spans="9:9" ht="15.75" thickBot="1">
      <c r="I71" s="5" t="s">
        <v>46</v>
      </c>
    </row>
    <row r="72" spans="9:9" ht="15.75" thickBot="1">
      <c r="I72" s="5" t="s">
        <v>47</v>
      </c>
    </row>
    <row r="73" spans="9:9" ht="15.75" thickBot="1">
      <c r="I73" s="5" t="s">
        <v>48</v>
      </c>
    </row>
    <row r="74" spans="9:9" ht="15.75" thickBot="1">
      <c r="I74" s="5" t="s">
        <v>49</v>
      </c>
    </row>
    <row r="75" spans="9:9" ht="15.75" thickBot="1">
      <c r="I75" s="5" t="s">
        <v>50</v>
      </c>
    </row>
    <row r="76" spans="9:9" ht="15.75" thickBot="1">
      <c r="I76" s="5" t="s">
        <v>51</v>
      </c>
    </row>
    <row r="77" spans="9:9" ht="15.75" thickBot="1">
      <c r="I77" s="5" t="s">
        <v>52</v>
      </c>
    </row>
    <row r="79" spans="9:9" ht="15.75" thickBot="1">
      <c r="I79" s="5"/>
    </row>
    <row r="80" spans="9:9">
      <c r="I80" s="20" t="s">
        <v>54</v>
      </c>
    </row>
    <row r="81" spans="9:9">
      <c r="I81" s="20" t="s">
        <v>60</v>
      </c>
    </row>
    <row r="82" spans="9:9">
      <c r="I82" s="20" t="s">
        <v>66</v>
      </c>
    </row>
    <row r="83" spans="9:9">
      <c r="I83" s="20" t="s">
        <v>86</v>
      </c>
    </row>
    <row r="85" spans="9:9">
      <c r="I85" s="20" t="s">
        <v>87</v>
      </c>
    </row>
    <row r="86" spans="9:9">
      <c r="I86" s="20" t="s">
        <v>88</v>
      </c>
    </row>
    <row r="87" spans="9:9">
      <c r="I87" s="20" t="s">
        <v>57</v>
      </c>
    </row>
    <row r="88" spans="9:9">
      <c r="I88" s="20" t="s">
        <v>58</v>
      </c>
    </row>
    <row r="89" spans="9:9">
      <c r="I89" s="20" t="s">
        <v>89</v>
      </c>
    </row>
    <row r="90" spans="9:9">
      <c r="I90" s="20" t="s">
        <v>61</v>
      </c>
    </row>
    <row r="91" spans="9:9">
      <c r="I91" s="20" t="s">
        <v>63</v>
      </c>
    </row>
    <row r="92" spans="9:9">
      <c r="I92" s="20" t="s">
        <v>64</v>
      </c>
    </row>
    <row r="93" spans="9:9">
      <c r="I93" s="20" t="s">
        <v>62</v>
      </c>
    </row>
    <row r="94" spans="9:9">
      <c r="I94" s="20" t="s">
        <v>65</v>
      </c>
    </row>
    <row r="95" spans="9:9">
      <c r="I95" s="20" t="s">
        <v>90</v>
      </c>
    </row>
    <row r="96" spans="9:9">
      <c r="I96" s="20" t="s">
        <v>91</v>
      </c>
    </row>
    <row r="97" spans="9:9">
      <c r="I97" s="20" t="s">
        <v>92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1"/>
  <sheetViews>
    <sheetView tabSelected="1" workbookViewId="0">
      <selection activeCell="D20" sqref="D20"/>
    </sheetView>
  </sheetViews>
  <sheetFormatPr defaultColWidth="11.42578125" defaultRowHeight="15"/>
  <cols>
    <col min="6" max="6" width="33.5703125" bestFit="1" customWidth="1"/>
    <col min="7" max="7" width="12.7109375" bestFit="1" customWidth="1"/>
    <col min="8" max="8" width="40.42578125" bestFit="1" customWidth="1"/>
  </cols>
  <sheetData>
    <row r="1" spans="1:10">
      <c r="A1" s="18" t="s">
        <v>0</v>
      </c>
      <c r="B1" s="18" t="s">
        <v>1</v>
      </c>
      <c r="C1" s="18" t="s">
        <v>21</v>
      </c>
      <c r="D1" s="18" t="s">
        <v>17</v>
      </c>
      <c r="E1" s="18" t="s">
        <v>18</v>
      </c>
      <c r="F1" s="18" t="s">
        <v>19</v>
      </c>
      <c r="G1" s="18" t="s">
        <v>20</v>
      </c>
      <c r="H1" s="18" t="s">
        <v>2</v>
      </c>
    </row>
    <row r="2" spans="1:10">
      <c r="A2" t="str">
        <f>MID(B2,1,8)</f>
        <v>8187-LNB</v>
      </c>
      <c r="B2" s="28" t="s">
        <v>105</v>
      </c>
      <c r="C2" s="9" t="s">
        <v>84</v>
      </c>
      <c r="D2" s="9" t="s">
        <v>22</v>
      </c>
      <c r="E2" s="9" t="s">
        <v>53</v>
      </c>
      <c r="F2" t="s">
        <v>54</v>
      </c>
      <c r="G2" s="9" t="s">
        <v>87</v>
      </c>
      <c r="H2" s="1" t="str">
        <f>CONCATENATE(D2,E2,F2,G2)</f>
        <v>OVCFORMADO CLIENTEDOCUMENTACIONCONTRATOS</v>
      </c>
      <c r="I2" s="8" t="e">
        <f>IF(VLOOKUP(H2,TAX!E:F,2,FALSE)="OK","OK","ERROR")</f>
        <v>#N/A</v>
      </c>
      <c r="J2" t="s">
        <v>106</v>
      </c>
    </row>
    <row r="3" spans="1:10">
      <c r="A3" t="str">
        <f t="shared" ref="A3:A19" si="0">MID(B3,1,8)</f>
        <v>3049-KWT</v>
      </c>
      <c r="B3" s="1" t="s">
        <v>164</v>
      </c>
      <c r="C3" s="9" t="s">
        <v>84</v>
      </c>
      <c r="D3" s="9" t="s">
        <v>22</v>
      </c>
      <c r="E3" s="9" t="s">
        <v>53</v>
      </c>
      <c r="F3" t="s">
        <v>54</v>
      </c>
      <c r="G3" s="9" t="s">
        <v>87</v>
      </c>
      <c r="H3" s="1" t="str">
        <f>CONCATENATE(D3,E3,F3,G3)</f>
        <v>OVCFORMADO CLIENTEDOCUMENTACIONCONTRATOS</v>
      </c>
      <c r="I3" s="8" t="e">
        <f>IF(VLOOKUP(H3,TAX!E:F,2,FALSE)="OK","OK","ERROR")</f>
        <v>#N/A</v>
      </c>
      <c r="J3" t="s">
        <v>107</v>
      </c>
    </row>
    <row r="4" spans="1:10">
      <c r="A4" t="str">
        <f t="shared" si="0"/>
        <v>8763-JXR</v>
      </c>
      <c r="B4" s="1" t="s">
        <v>108</v>
      </c>
      <c r="C4" s="9" t="s">
        <v>84</v>
      </c>
      <c r="D4" s="9" t="s">
        <v>22</v>
      </c>
      <c r="E4" s="9" t="s">
        <v>53</v>
      </c>
      <c r="F4" t="s">
        <v>54</v>
      </c>
      <c r="G4" s="9" t="s">
        <v>87</v>
      </c>
      <c r="H4" s="1" t="str">
        <f t="shared" ref="H4:H19" si="1">CONCATENATE(D4,E4,F4,G4)</f>
        <v>OVCFORMADO CLIENTEDOCUMENTACIONCONTRATOS</v>
      </c>
      <c r="I4" s="8" t="e">
        <f>IF(VLOOKUP(H4,TAX!E:F,2,FALSE)="OK","OK","ERROR")</f>
        <v>#N/A</v>
      </c>
      <c r="J4" t="s">
        <v>109</v>
      </c>
    </row>
    <row r="5" spans="1:10">
      <c r="A5" t="str">
        <f t="shared" si="0"/>
        <v>6857-LVB</v>
      </c>
      <c r="B5" s="29" t="s">
        <v>111</v>
      </c>
      <c r="C5" s="9" t="s">
        <v>84</v>
      </c>
      <c r="D5" s="9" t="s">
        <v>22</v>
      </c>
      <c r="E5" s="9" t="s">
        <v>53</v>
      </c>
      <c r="F5" t="s">
        <v>54</v>
      </c>
      <c r="G5" s="9" t="s">
        <v>87</v>
      </c>
      <c r="H5" s="1" t="str">
        <f t="shared" si="1"/>
        <v>OVCFORMADO CLIENTEDOCUMENTACIONCONTRATOS</v>
      </c>
      <c r="I5" s="8" t="e">
        <f>IF(VLOOKUP(H5,TAX!E:F,2,FALSE)="OK","OK","ERROR")</f>
        <v>#N/A</v>
      </c>
      <c r="J5" t="s">
        <v>112</v>
      </c>
    </row>
    <row r="6" spans="1:10">
      <c r="A6" t="str">
        <f t="shared" si="0"/>
        <v>6098LDX</v>
      </c>
      <c r="B6" s="29" t="s">
        <v>114</v>
      </c>
      <c r="C6" s="9" t="s">
        <v>84</v>
      </c>
      <c r="D6" s="9" t="s">
        <v>22</v>
      </c>
      <c r="E6" s="9" t="s">
        <v>53</v>
      </c>
      <c r="F6" t="s">
        <v>54</v>
      </c>
      <c r="G6" s="9" t="s">
        <v>87</v>
      </c>
      <c r="H6" s="1" t="str">
        <f t="shared" si="1"/>
        <v>OVCFORMADO CLIENTEDOCUMENTACIONCONTRATOS</v>
      </c>
      <c r="I6" s="8" t="e">
        <f>IF(VLOOKUP(H6,TAX!E:E,1,FALSE)=H6,"OK","ERROR")</f>
        <v>#N/A</v>
      </c>
      <c r="J6" t="s">
        <v>113</v>
      </c>
    </row>
    <row r="7" spans="1:10">
      <c r="A7" t="str">
        <f t="shared" si="0"/>
        <v>4467LBV</v>
      </c>
      <c r="B7" s="29" t="s">
        <v>117</v>
      </c>
      <c r="C7" s="9" t="s">
        <v>84</v>
      </c>
      <c r="D7" s="9" t="s">
        <v>22</v>
      </c>
      <c r="E7" s="9" t="s">
        <v>53</v>
      </c>
      <c r="F7" t="s">
        <v>54</v>
      </c>
      <c r="G7" s="9" t="s">
        <v>87</v>
      </c>
      <c r="H7" s="1" t="str">
        <f t="shared" si="1"/>
        <v>OVCFORMADO CLIENTEDOCUMENTACIONCONTRATOS</v>
      </c>
      <c r="I7" s="8" t="e">
        <f>IF(VLOOKUP(H7,TAX!E:E,1,FALSE)=H7,"OK","ERROR")</f>
        <v>#N/A</v>
      </c>
      <c r="J7" t="s">
        <v>115</v>
      </c>
    </row>
    <row r="8" spans="1:10">
      <c r="A8" t="str">
        <f t="shared" si="0"/>
        <v>5399-KGM</v>
      </c>
      <c r="B8" s="1" t="s">
        <v>118</v>
      </c>
      <c r="C8" s="9" t="s">
        <v>84</v>
      </c>
      <c r="D8" s="9" t="s">
        <v>22</v>
      </c>
      <c r="E8" s="9" t="s">
        <v>53</v>
      </c>
      <c r="F8" t="s">
        <v>54</v>
      </c>
      <c r="G8" s="9" t="s">
        <v>87</v>
      </c>
      <c r="H8" s="1" t="str">
        <f t="shared" si="1"/>
        <v>OVCFORMADO CLIENTEDOCUMENTACIONCONTRATOS</v>
      </c>
      <c r="I8" s="8" t="e">
        <f>IF(VLOOKUP(H8,TAX!E:E,1,FALSE)=H8,"OK","ERROR")</f>
        <v>#N/A</v>
      </c>
      <c r="J8" t="s">
        <v>116</v>
      </c>
    </row>
    <row r="9" spans="1:10">
      <c r="A9" t="str">
        <f t="shared" si="0"/>
        <v>7467-LGT</v>
      </c>
      <c r="B9" s="29" t="s">
        <v>177</v>
      </c>
      <c r="C9" s="9" t="s">
        <v>84</v>
      </c>
      <c r="D9" s="9" t="s">
        <v>22</v>
      </c>
      <c r="E9" s="9" t="s">
        <v>53</v>
      </c>
      <c r="F9" t="s">
        <v>54</v>
      </c>
      <c r="G9" s="9" t="s">
        <v>87</v>
      </c>
      <c r="H9" s="1" t="str">
        <f t="shared" si="1"/>
        <v>OVCFORMADO CLIENTEDOCUMENTACIONCONTRATOS</v>
      </c>
      <c r="I9" s="8" t="e">
        <f>IF(VLOOKUP(H9,TAX!E:E,1,FALSE)=H9,"OK","ERROR")</f>
        <v>#N/A</v>
      </c>
      <c r="J9" t="s">
        <v>119</v>
      </c>
    </row>
    <row r="10" spans="1:10">
      <c r="A10" t="str">
        <f t="shared" si="0"/>
        <v>1451-LMH</v>
      </c>
      <c r="B10" s="29" t="s">
        <v>178</v>
      </c>
      <c r="C10" s="9" t="s">
        <v>84</v>
      </c>
      <c r="D10" s="9" t="s">
        <v>22</v>
      </c>
      <c r="E10" s="9" t="s">
        <v>53</v>
      </c>
      <c r="F10" t="s">
        <v>54</v>
      </c>
      <c r="G10" s="9" t="s">
        <v>87</v>
      </c>
      <c r="H10" s="1" t="str">
        <f t="shared" si="1"/>
        <v>OVCFORMADO CLIENTEDOCUMENTACIONCONTRATOS</v>
      </c>
      <c r="I10" s="8" t="e">
        <f>IF(VLOOKUP(H10,TAX!E:E,1,FALSE)=H10,"OK","ERROR")</f>
        <v>#N/A</v>
      </c>
      <c r="J10" t="s">
        <v>122</v>
      </c>
    </row>
    <row r="11" spans="1:10">
      <c r="A11" t="str">
        <f t="shared" si="0"/>
        <v>0000-Mat</v>
      </c>
      <c r="B11" s="1" t="s">
        <v>149</v>
      </c>
      <c r="C11" s="9" t="s">
        <v>84</v>
      </c>
      <c r="D11" s="9" t="s">
        <v>22</v>
      </c>
      <c r="E11" s="9" t="s">
        <v>53</v>
      </c>
      <c r="F11" t="s">
        <v>54</v>
      </c>
      <c r="G11" s="9" t="s">
        <v>87</v>
      </c>
      <c r="H11" s="1" t="str">
        <f t="shared" si="1"/>
        <v>OVCFORMADO CLIENTEDOCUMENTACIONCONTRATOS</v>
      </c>
      <c r="I11" s="8" t="e">
        <f>IF(VLOOKUP(H11,TAX!E:E,1,FALSE)=H11,"OK","ERROR")</f>
        <v>#N/A</v>
      </c>
      <c r="J11" t="s">
        <v>115</v>
      </c>
    </row>
    <row r="12" spans="1:10" ht="16.5">
      <c r="A12" t="str">
        <f t="shared" si="0"/>
        <v>7773MCV</v>
      </c>
      <c r="B12" s="30" t="s">
        <v>126</v>
      </c>
      <c r="C12" s="9" t="s">
        <v>84</v>
      </c>
      <c r="D12" s="9" t="s">
        <v>22</v>
      </c>
      <c r="E12" s="9" t="s">
        <v>53</v>
      </c>
      <c r="F12" t="s">
        <v>54</v>
      </c>
      <c r="G12" s="9" t="s">
        <v>87</v>
      </c>
      <c r="H12" s="1" t="str">
        <f t="shared" si="1"/>
        <v>OVCFORMADO CLIENTEDOCUMENTACIONCONTRATOS</v>
      </c>
      <c r="I12" s="8" t="e">
        <f>IF(VLOOKUP(H12,TAX!E:E,1,FALSE)=H12,"OK","ERROR")</f>
        <v>#N/A</v>
      </c>
      <c r="J12" t="s">
        <v>127</v>
      </c>
    </row>
    <row r="13" spans="1:10">
      <c r="A13" t="str">
        <f t="shared" si="0"/>
        <v>7246-Lhm</v>
      </c>
      <c r="B13" s="28" t="s">
        <v>130</v>
      </c>
      <c r="C13" s="9" t="s">
        <v>84</v>
      </c>
      <c r="D13" s="9" t="s">
        <v>22</v>
      </c>
      <c r="E13" s="9" t="s">
        <v>53</v>
      </c>
      <c r="F13" t="s">
        <v>54</v>
      </c>
      <c r="G13" s="9" t="s">
        <v>87</v>
      </c>
      <c r="H13" s="1" t="str">
        <f t="shared" si="1"/>
        <v>OVCFORMADO CLIENTEDOCUMENTACIONCONTRATOS</v>
      </c>
      <c r="I13" s="8" t="e">
        <f>IF(VLOOKUP(H13,TAX!E:E,1,FALSE)=H13,"OK","ERROR")</f>
        <v>#N/A</v>
      </c>
      <c r="J13" t="s">
        <v>132</v>
      </c>
    </row>
    <row r="14" spans="1:10">
      <c r="A14" t="str">
        <f t="shared" si="0"/>
        <v>7159-KZP</v>
      </c>
      <c r="B14" s="28" t="s">
        <v>179</v>
      </c>
      <c r="C14" s="9" t="s">
        <v>84</v>
      </c>
      <c r="D14" s="9" t="s">
        <v>22</v>
      </c>
      <c r="E14" s="9" t="s">
        <v>53</v>
      </c>
      <c r="F14" t="s">
        <v>54</v>
      </c>
      <c r="G14" s="9" t="s">
        <v>87</v>
      </c>
      <c r="H14" s="1" t="str">
        <f t="shared" si="1"/>
        <v>OVCFORMADO CLIENTEDOCUMENTACIONCONTRATOS</v>
      </c>
      <c r="I14" s="8" t="e">
        <f>IF(VLOOKUP(H14,TAX!E:E,1,FALSE)=H14,"OK","ERROR")</f>
        <v>#N/A</v>
      </c>
      <c r="J14" t="s">
        <v>133</v>
      </c>
    </row>
    <row r="15" spans="1:10">
      <c r="A15" t="str">
        <f t="shared" si="0"/>
        <v>2485-LJL</v>
      </c>
      <c r="B15" s="28" t="s">
        <v>135</v>
      </c>
      <c r="C15" s="9" t="s">
        <v>84</v>
      </c>
      <c r="D15" s="9" t="s">
        <v>22</v>
      </c>
      <c r="E15" s="9" t="s">
        <v>53</v>
      </c>
      <c r="F15" t="s">
        <v>54</v>
      </c>
      <c r="G15" s="9" t="s">
        <v>87</v>
      </c>
      <c r="H15" s="1" t="str">
        <f t="shared" si="1"/>
        <v>OVCFORMADO CLIENTEDOCUMENTACIONCONTRATOS</v>
      </c>
      <c r="I15" s="8" t="e">
        <f>IF(VLOOKUP(H15,TAX!E:E,1,FALSE)=H15,"OK","ERROR")</f>
        <v>#N/A</v>
      </c>
      <c r="J15" t="s">
        <v>134</v>
      </c>
    </row>
    <row r="16" spans="1:10">
      <c r="A16" t="str">
        <f t="shared" si="0"/>
        <v>3870 LPV</v>
      </c>
      <c r="B16" s="1" t="s">
        <v>136</v>
      </c>
      <c r="C16" s="9" t="s">
        <v>84</v>
      </c>
      <c r="D16" s="9" t="s">
        <v>22</v>
      </c>
      <c r="E16" s="9" t="s">
        <v>53</v>
      </c>
      <c r="F16" t="s">
        <v>54</v>
      </c>
      <c r="G16" s="9" t="s">
        <v>87</v>
      </c>
      <c r="H16" s="1" t="str">
        <f t="shared" si="1"/>
        <v>OVCFORMADO CLIENTEDOCUMENTACIONCONTRATOS</v>
      </c>
      <c r="I16" s="8" t="e">
        <f>IF(VLOOKUP(H16,TAX!E:E,1,FALSE)=H16,"OK","ERROR")</f>
        <v>#N/A</v>
      </c>
      <c r="J16" t="s">
        <v>137</v>
      </c>
    </row>
    <row r="17" spans="1:10">
      <c r="A17" t="str">
        <f t="shared" si="0"/>
        <v>0000-Mat</v>
      </c>
      <c r="B17" s="1" t="s">
        <v>149</v>
      </c>
      <c r="C17" s="9" t="s">
        <v>84</v>
      </c>
      <c r="D17" s="9" t="s">
        <v>22</v>
      </c>
      <c r="E17" s="9" t="s">
        <v>53</v>
      </c>
      <c r="F17" t="s">
        <v>54</v>
      </c>
      <c r="G17" s="9" t="s">
        <v>87</v>
      </c>
      <c r="H17" s="1" t="str">
        <f t="shared" si="1"/>
        <v>OVCFORMADO CLIENTEDOCUMENTACIONCONTRATOS</v>
      </c>
      <c r="I17" s="8" t="e">
        <f>IF(VLOOKUP(H17,TAX!E:E,1,FALSE)=H17,"OK","ERROR")</f>
        <v>#N/A</v>
      </c>
      <c r="J17" t="s">
        <v>148</v>
      </c>
    </row>
    <row r="18" spans="1:10">
      <c r="A18" t="str">
        <f t="shared" si="0"/>
        <v>1845-KZh</v>
      </c>
      <c r="B18" s="1" t="s">
        <v>156</v>
      </c>
      <c r="C18" s="9" t="s">
        <v>84</v>
      </c>
      <c r="D18" s="9" t="s">
        <v>22</v>
      </c>
      <c r="E18" s="9" t="s">
        <v>53</v>
      </c>
      <c r="F18" t="s">
        <v>54</v>
      </c>
      <c r="G18" s="9" t="s">
        <v>87</v>
      </c>
      <c r="H18" s="1" t="str">
        <f t="shared" si="1"/>
        <v>OVCFORMADO CLIENTEDOCUMENTACIONCONTRATOS</v>
      </c>
      <c r="I18" s="8" t="e">
        <f>IF(VLOOKUP(H18,TAX!E:E,1,FALSE)=H18,"OK","ERROR")</f>
        <v>#N/A</v>
      </c>
      <c r="J18" t="s">
        <v>157</v>
      </c>
    </row>
    <row r="19" spans="1:10">
      <c r="A19" t="str">
        <f t="shared" si="0"/>
        <v>2262-MDS</v>
      </c>
      <c r="B19" s="32" t="s">
        <v>162</v>
      </c>
      <c r="C19" s="9" t="s">
        <v>84</v>
      </c>
      <c r="D19" s="9" t="s">
        <v>22</v>
      </c>
      <c r="E19" s="9" t="s">
        <v>53</v>
      </c>
      <c r="F19" t="s">
        <v>54</v>
      </c>
      <c r="G19" s="9" t="s">
        <v>87</v>
      </c>
      <c r="H19" s="1" t="str">
        <f t="shared" si="1"/>
        <v>OVCFORMADO CLIENTEDOCUMENTACIONCONTRATOS</v>
      </c>
      <c r="I19" s="8" t="e">
        <f>IF(VLOOKUP(H19,TAX!E:E,1,FALSE)=H19,"OK","ERROR")</f>
        <v>#N/A</v>
      </c>
      <c r="J19" t="s">
        <v>163</v>
      </c>
    </row>
    <row r="20" spans="1:10">
      <c r="A20" t="s">
        <v>165</v>
      </c>
      <c r="B20" s="1" t="s">
        <v>169</v>
      </c>
      <c r="C20" s="9" t="s">
        <v>84</v>
      </c>
      <c r="D20" s="9" t="s">
        <v>23</v>
      </c>
      <c r="E20" s="9" t="s">
        <v>28</v>
      </c>
      <c r="F20" s="9" t="s">
        <v>29</v>
      </c>
      <c r="G20" s="9"/>
      <c r="H20" s="1" t="str">
        <f>CONCATENATE(D20,E20,F20,G20)</f>
        <v>SIN GESTIONAVANCE SIN GESTIONBRONCE</v>
      </c>
      <c r="I20" s="8" t="e">
        <f>IF(VLOOKUP(H20,TAX!E:F,2,FALSE)="OK","OK","ERROR")</f>
        <v>#N/A</v>
      </c>
      <c r="J20" t="s">
        <v>110</v>
      </c>
    </row>
    <row r="21" spans="1:10">
      <c r="A21" t="str">
        <f t="shared" ref="A21:A34" si="2">MID(B21,1,8)</f>
        <v>9389-LWS</v>
      </c>
      <c r="B21" s="1" t="s">
        <v>120</v>
      </c>
      <c r="C21" s="9" t="s">
        <v>84</v>
      </c>
      <c r="D21" s="9" t="s">
        <v>23</v>
      </c>
      <c r="E21" s="9" t="s">
        <v>27</v>
      </c>
      <c r="F21" s="9" t="s">
        <v>32</v>
      </c>
      <c r="G21" s="9"/>
      <c r="H21" s="1" t="str">
        <f>CONCATENATE(D21,E21,F21,G21)</f>
        <v>SIN GESTIONREASIGNACIONDIAMANTE</v>
      </c>
      <c r="I21" s="8" t="str">
        <f>IF(VLOOKUP(H21,TAX!E:F,2,FALSE)="OK","OK","ERROR")</f>
        <v>OK</v>
      </c>
      <c r="J21" s="29" t="s">
        <v>121</v>
      </c>
    </row>
    <row r="22" spans="1:10">
      <c r="A22" t="str">
        <f t="shared" si="2"/>
        <v>0000-Mat</v>
      </c>
      <c r="B22" s="28" t="s">
        <v>149</v>
      </c>
      <c r="C22" s="9" t="s">
        <v>84</v>
      </c>
      <c r="D22" s="9" t="s">
        <v>23</v>
      </c>
      <c r="E22" s="9" t="s">
        <v>28</v>
      </c>
      <c r="F22" s="9" t="s">
        <v>29</v>
      </c>
      <c r="G22" s="9"/>
      <c r="H22" s="1" t="str">
        <f t="shared" ref="H22:H34" si="3">CONCATENATE(D22,E22,F22,G22)</f>
        <v>SIN GESTIONAVANCE SIN GESTIONBRONCE</v>
      </c>
      <c r="I22" s="8" t="e">
        <f>IF(VLOOKUP(H22,TAX!E:F,2,FALSE)="OK","OK","ERROR")</f>
        <v>#N/A</v>
      </c>
      <c r="J22" t="s">
        <v>125</v>
      </c>
    </row>
    <row r="23" spans="1:10">
      <c r="A23" t="str">
        <f t="shared" si="2"/>
        <v>8794KVB</v>
      </c>
      <c r="B23" s="28" t="s">
        <v>128</v>
      </c>
      <c r="C23" s="9" t="s">
        <v>84</v>
      </c>
      <c r="D23" s="9" t="s">
        <v>23</v>
      </c>
      <c r="E23" s="9" t="s">
        <v>28</v>
      </c>
      <c r="F23" s="9" t="s">
        <v>29</v>
      </c>
      <c r="G23" s="9"/>
      <c r="H23" s="1" t="str">
        <f t="shared" si="3"/>
        <v>SIN GESTIONAVANCE SIN GESTIONBRONCE</v>
      </c>
      <c r="I23" s="8" t="e">
        <f>IF(VLOOKUP(H23,TAX!E:F,2,FALSE)="OK","OK","ERROR")</f>
        <v>#N/A</v>
      </c>
      <c r="J23" t="s">
        <v>129</v>
      </c>
    </row>
    <row r="24" spans="1:10">
      <c r="A24" t="str">
        <f t="shared" si="2"/>
        <v>2614-LBK</v>
      </c>
      <c r="B24" s="1" t="s">
        <v>168</v>
      </c>
      <c r="C24" s="9" t="s">
        <v>84</v>
      </c>
      <c r="D24" s="9" t="s">
        <v>23</v>
      </c>
      <c r="E24" s="9" t="s">
        <v>28</v>
      </c>
      <c r="F24" s="9" t="s">
        <v>29</v>
      </c>
      <c r="G24" s="9"/>
      <c r="H24" s="1" t="str">
        <f t="shared" si="3"/>
        <v>SIN GESTIONAVANCE SIN GESTIONBRONCE</v>
      </c>
      <c r="I24" s="8" t="e">
        <f>IF(VLOOKUP(H24,TAX!E:E,1,FALSE)=H24,"OK","ERROR")</f>
        <v>#N/A</v>
      </c>
      <c r="J24" t="s">
        <v>138</v>
      </c>
    </row>
    <row r="25" spans="1:10">
      <c r="A25" t="str">
        <f t="shared" si="2"/>
        <v>2614-LBK</v>
      </c>
      <c r="B25" s="1" t="s">
        <v>168</v>
      </c>
      <c r="C25" s="9" t="s">
        <v>84</v>
      </c>
      <c r="D25" s="9" t="s">
        <v>23</v>
      </c>
      <c r="E25" s="9" t="s">
        <v>28</v>
      </c>
      <c r="F25" s="9" t="s">
        <v>29</v>
      </c>
      <c r="G25" s="9"/>
      <c r="H25" s="1" t="str">
        <f t="shared" si="3"/>
        <v>SIN GESTIONAVANCE SIN GESTIONBRONCE</v>
      </c>
      <c r="I25" s="8" t="e">
        <f>IF(VLOOKUP(H25,TAX!E:E,1,FALSE)=H25,"OK","ERROR")</f>
        <v>#N/A</v>
      </c>
      <c r="J25" t="s">
        <v>138</v>
      </c>
    </row>
    <row r="26" spans="1:10">
      <c r="A26" t="str">
        <f t="shared" si="2"/>
        <v>8071-LBN</v>
      </c>
      <c r="B26" s="1" t="s">
        <v>152</v>
      </c>
      <c r="C26" s="9" t="s">
        <v>84</v>
      </c>
      <c r="D26" s="9" t="s">
        <v>23</v>
      </c>
      <c r="E26" s="9" t="s">
        <v>28</v>
      </c>
      <c r="F26" s="9" t="s">
        <v>29</v>
      </c>
      <c r="G26" s="9"/>
      <c r="H26" s="1" t="str">
        <f t="shared" si="3"/>
        <v>SIN GESTIONAVANCE SIN GESTIONBRONCE</v>
      </c>
      <c r="I26" s="8" t="e">
        <f>IF(VLOOKUP(H26,TAX!E:E,1,FALSE)=H26,"OK","ERROR")</f>
        <v>#N/A</v>
      </c>
      <c r="J26" t="s">
        <v>170</v>
      </c>
    </row>
    <row r="27" spans="1:10">
      <c r="A27" t="str">
        <f t="shared" si="2"/>
        <v xml:space="preserve"> 3316-KM</v>
      </c>
      <c r="B27" s="1" t="s">
        <v>166</v>
      </c>
      <c r="C27" s="9" t="s">
        <v>84</v>
      </c>
      <c r="D27" s="9" t="s">
        <v>23</v>
      </c>
      <c r="E27" s="9" t="s">
        <v>28</v>
      </c>
      <c r="F27" s="9" t="s">
        <v>29</v>
      </c>
      <c r="G27" s="9"/>
      <c r="H27" s="1" t="str">
        <f t="shared" si="3"/>
        <v>SIN GESTIONAVANCE SIN GESTIONBRONCE</v>
      </c>
      <c r="I27" s="8" t="e">
        <f>IF(VLOOKUP(H27,TAX!E:E,1,FALSE)=H27,"OK","ERROR")</f>
        <v>#N/A</v>
      </c>
      <c r="J27" t="s">
        <v>155</v>
      </c>
    </row>
    <row r="28" spans="1:10">
      <c r="A28" t="str">
        <f t="shared" si="2"/>
        <v xml:space="preserve"> 3316-KM</v>
      </c>
      <c r="B28" s="1" t="s">
        <v>166</v>
      </c>
      <c r="C28" s="9" t="s">
        <v>84</v>
      </c>
      <c r="D28" s="9" t="s">
        <v>23</v>
      </c>
      <c r="E28" s="9" t="s">
        <v>28</v>
      </c>
      <c r="F28" s="9" t="s">
        <v>29</v>
      </c>
      <c r="G28" s="9"/>
      <c r="H28" s="1" t="str">
        <f t="shared" si="3"/>
        <v>SIN GESTIONAVANCE SIN GESTIONBRONCE</v>
      </c>
      <c r="I28" s="8" t="e">
        <f>IF(VLOOKUP(H28,TAX!E:E,1,FALSE)=H28,"OK","ERROR")</f>
        <v>#N/A</v>
      </c>
      <c r="J28" t="s">
        <v>154</v>
      </c>
    </row>
    <row r="29" spans="1:10">
      <c r="A29" t="str">
        <f t="shared" si="2"/>
        <v xml:space="preserve"> 3316-KM</v>
      </c>
      <c r="B29" s="1" t="s">
        <v>166</v>
      </c>
      <c r="C29" s="9" t="s">
        <v>84</v>
      </c>
      <c r="D29" s="9" t="s">
        <v>23</v>
      </c>
      <c r="E29" s="9" t="s">
        <v>28</v>
      </c>
      <c r="F29" s="9" t="s">
        <v>29</v>
      </c>
      <c r="G29" s="9"/>
      <c r="H29" s="1" t="str">
        <f t="shared" si="3"/>
        <v>SIN GESTIONAVANCE SIN GESTIONBRONCE</v>
      </c>
      <c r="I29" s="8" t="e">
        <f>IF(VLOOKUP(H29,TAX!E:E,1,FALSE)=H29,"OK","ERROR")</f>
        <v>#N/A</v>
      </c>
      <c r="J29" t="s">
        <v>154</v>
      </c>
    </row>
    <row r="30" spans="1:10">
      <c r="A30" t="str">
        <f t="shared" si="2"/>
        <v xml:space="preserve"> 3316-KM</v>
      </c>
      <c r="B30" s="1" t="s">
        <v>166</v>
      </c>
      <c r="C30" s="9" t="s">
        <v>84</v>
      </c>
      <c r="D30" s="9" t="s">
        <v>23</v>
      </c>
      <c r="E30" s="9" t="s">
        <v>28</v>
      </c>
      <c r="F30" s="9" t="s">
        <v>29</v>
      </c>
      <c r="G30" s="9"/>
      <c r="H30" s="1" t="str">
        <f t="shared" si="3"/>
        <v>SIN GESTIONAVANCE SIN GESTIONBRONCE</v>
      </c>
      <c r="I30" s="8" t="e">
        <f>IF(VLOOKUP(H30,TAX!E:E,1,FALSE)=H30,"OK","ERROR")</f>
        <v>#N/A</v>
      </c>
      <c r="J30" t="s">
        <v>154</v>
      </c>
    </row>
    <row r="31" spans="1:10">
      <c r="A31" t="str">
        <f t="shared" si="2"/>
        <v xml:space="preserve"> 3316-KM</v>
      </c>
      <c r="B31" s="1" t="s">
        <v>166</v>
      </c>
      <c r="C31" s="9" t="s">
        <v>84</v>
      </c>
      <c r="D31" s="9" t="s">
        <v>23</v>
      </c>
      <c r="E31" s="9" t="s">
        <v>28</v>
      </c>
      <c r="F31" s="9" t="s">
        <v>29</v>
      </c>
      <c r="G31" s="9"/>
      <c r="H31" s="1" t="str">
        <f t="shared" si="3"/>
        <v>SIN GESTIONAVANCE SIN GESTIONBRONCE</v>
      </c>
      <c r="I31" s="8" t="e">
        <f>IF(VLOOKUP(H31,TAX!E:E,1,FALSE)=H31,"OK","ERROR")</f>
        <v>#N/A</v>
      </c>
      <c r="J31" t="s">
        <v>154</v>
      </c>
    </row>
    <row r="32" spans="1:10">
      <c r="A32" t="str">
        <f t="shared" si="2"/>
        <v xml:space="preserve"> 3316-KM</v>
      </c>
      <c r="B32" s="1" t="s">
        <v>166</v>
      </c>
      <c r="C32" s="9" t="s">
        <v>84</v>
      </c>
      <c r="D32" s="9" t="s">
        <v>23</v>
      </c>
      <c r="E32" s="9" t="s">
        <v>28</v>
      </c>
      <c r="F32" s="9" t="s">
        <v>29</v>
      </c>
      <c r="G32" s="9"/>
      <c r="H32" s="1" t="str">
        <f t="shared" si="3"/>
        <v>SIN GESTIONAVANCE SIN GESTIONBRONCE</v>
      </c>
      <c r="I32" s="8" t="e">
        <f>IF(VLOOKUP(H32,TAX!E:E,1,FALSE)=H32,"OK","ERROR")</f>
        <v>#N/A</v>
      </c>
      <c r="J32" t="s">
        <v>154</v>
      </c>
    </row>
    <row r="33" spans="1:10">
      <c r="A33" t="str">
        <f t="shared" si="2"/>
        <v xml:space="preserve"> 3316-KM</v>
      </c>
      <c r="B33" s="1" t="s">
        <v>166</v>
      </c>
      <c r="C33" s="9" t="s">
        <v>84</v>
      </c>
      <c r="D33" s="9" t="s">
        <v>23</v>
      </c>
      <c r="E33" s="9" t="s">
        <v>28</v>
      </c>
      <c r="F33" s="9" t="s">
        <v>29</v>
      </c>
      <c r="G33" s="9"/>
      <c r="H33" s="1" t="str">
        <f t="shared" si="3"/>
        <v>SIN GESTIONAVANCE SIN GESTIONBRONCE</v>
      </c>
      <c r="I33" s="8" t="e">
        <f>IF(VLOOKUP(H33,TAX!E:E,1,FALSE)=H33,"OK","ERROR")</f>
        <v>#N/A</v>
      </c>
      <c r="J33" t="s">
        <v>155</v>
      </c>
    </row>
    <row r="34" spans="1:10">
      <c r="A34" t="str">
        <f t="shared" si="2"/>
        <v xml:space="preserve"> 2340-kt</v>
      </c>
      <c r="B34" s="1" t="s">
        <v>167</v>
      </c>
      <c r="C34" s="9" t="s">
        <v>84</v>
      </c>
      <c r="D34" s="9" t="s">
        <v>23</v>
      </c>
      <c r="E34" s="9" t="s">
        <v>28</v>
      </c>
      <c r="F34" s="9" t="s">
        <v>29</v>
      </c>
      <c r="G34" s="9"/>
      <c r="H34" s="1" t="str">
        <f t="shared" si="3"/>
        <v>SIN GESTIONAVANCE SIN GESTIONBRONCE</v>
      </c>
      <c r="I34" s="8" t="e">
        <f>IF(VLOOKUP(H34,TAX!E:E,1,FALSE)=H34,"OK","ERROR")</f>
        <v>#N/A</v>
      </c>
      <c r="J34" t="s">
        <v>160</v>
      </c>
    </row>
    <row r="35" spans="1:10">
      <c r="A35" t="str">
        <f>MID(B35,1,8)</f>
        <v>4789-LTB</v>
      </c>
      <c r="B35" s="1" t="s">
        <v>99</v>
      </c>
      <c r="C35" s="9" t="s">
        <v>84</v>
      </c>
      <c r="D35" s="9" t="s">
        <v>25</v>
      </c>
      <c r="E35" s="9" t="s">
        <v>86</v>
      </c>
      <c r="F35" s="9" t="s">
        <v>90</v>
      </c>
      <c r="G35" s="9"/>
      <c r="H35" s="1" t="str">
        <f>CONCATENATE(D35,E35,F35,G35)</f>
        <v>PETICION CLIENTESOLICITUDESCONTRATOS Y DOCUMENTACION</v>
      </c>
      <c r="I35" s="8" t="e">
        <f>IF(VLOOKUP(H35,TAX!E:F,2,FALSE)="OK","OK","ERROR")</f>
        <v>#N/A</v>
      </c>
      <c r="J35" t="s">
        <v>100</v>
      </c>
    </row>
    <row r="36" spans="1:10">
      <c r="A36" t="str">
        <f t="shared" ref="A36:A50" si="4">MID(B36,1,8)</f>
        <v>5978-KTJ</v>
      </c>
      <c r="B36" s="1" t="s">
        <v>171</v>
      </c>
      <c r="C36" s="9" t="s">
        <v>84</v>
      </c>
      <c r="D36" s="9" t="s">
        <v>25</v>
      </c>
      <c r="E36" s="9" t="s">
        <v>86</v>
      </c>
      <c r="F36" s="9" t="s">
        <v>90</v>
      </c>
      <c r="G36" s="9"/>
      <c r="H36" s="1" t="str">
        <f>CONCATENATE(D36,E36,F36,G36)</f>
        <v>PETICION CLIENTESOLICITUDESCONTRATOS Y DOCUMENTACION</v>
      </c>
      <c r="I36" s="8" t="e">
        <f>IF(VLOOKUP(H36,TAX!E:F,2,FALSE)="OK","OK","ERROR")</f>
        <v>#N/A</v>
      </c>
      <c r="J36" t="s">
        <v>101</v>
      </c>
    </row>
    <row r="37" spans="1:10">
      <c r="A37" t="str">
        <f t="shared" si="4"/>
        <v>6138-KWV</v>
      </c>
      <c r="B37" s="1" t="s">
        <v>172</v>
      </c>
      <c r="C37" s="9" t="s">
        <v>84</v>
      </c>
      <c r="D37" s="9" t="s">
        <v>25</v>
      </c>
      <c r="E37" s="9" t="s">
        <v>86</v>
      </c>
      <c r="F37" s="9" t="s">
        <v>90</v>
      </c>
      <c r="G37" s="9"/>
      <c r="H37" s="1" t="str">
        <f t="shared" ref="H37:H50" si="5">CONCATENATE(D37,E37,F37,G37)</f>
        <v>PETICION CLIENTESOLICITUDESCONTRATOS Y DOCUMENTACION</v>
      </c>
      <c r="I37" s="8" t="e">
        <f>IF(VLOOKUP(H37,TAX!E:F,2,FALSE)="OK","OK","ERROR")</f>
        <v>#N/A</v>
      </c>
      <c r="J37" t="s">
        <v>102</v>
      </c>
    </row>
    <row r="38" spans="1:10">
      <c r="A38" t="str">
        <f t="shared" si="4"/>
        <v>6138-KWV</v>
      </c>
      <c r="B38" s="1" t="s">
        <v>172</v>
      </c>
      <c r="C38" s="9" t="s">
        <v>84</v>
      </c>
      <c r="D38" s="9" t="s">
        <v>25</v>
      </c>
      <c r="E38" s="9" t="s">
        <v>86</v>
      </c>
      <c r="F38" s="9" t="s">
        <v>90</v>
      </c>
      <c r="G38" s="9"/>
      <c r="H38" s="1" t="str">
        <f t="shared" si="5"/>
        <v>PETICION CLIENTESOLICITUDESCONTRATOS Y DOCUMENTACION</v>
      </c>
      <c r="I38" s="8" t="e">
        <f>IF(VLOOKUP(H38,TAX!E:F,2,FALSE)="OK","OK","ERROR")</f>
        <v>#N/A</v>
      </c>
      <c r="J38" t="s">
        <v>103</v>
      </c>
    </row>
    <row r="39" spans="1:10">
      <c r="A39" t="str">
        <f t="shared" si="4"/>
        <v>3496-KYK</v>
      </c>
      <c r="B39" s="1" t="s">
        <v>173</v>
      </c>
      <c r="C39" s="9" t="s">
        <v>84</v>
      </c>
      <c r="D39" s="9" t="s">
        <v>25</v>
      </c>
      <c r="E39" s="9" t="s">
        <v>86</v>
      </c>
      <c r="F39" s="9" t="s">
        <v>90</v>
      </c>
      <c r="G39" s="9"/>
      <c r="H39" s="1" t="str">
        <f t="shared" si="5"/>
        <v>PETICION CLIENTESOLICITUDESCONTRATOS Y DOCUMENTACION</v>
      </c>
      <c r="I39" s="8" t="e">
        <f>IF(VLOOKUP(H39,TAX!E:E,1,FALSE)=H39,"OK","ERROR")</f>
        <v>#N/A</v>
      </c>
      <c r="J39" t="s">
        <v>104</v>
      </c>
    </row>
    <row r="40" spans="1:10">
      <c r="A40" t="str">
        <f t="shared" si="4"/>
        <v>1268-LMB</v>
      </c>
      <c r="B40" s="1" t="s">
        <v>169</v>
      </c>
      <c r="C40" s="9" t="s">
        <v>84</v>
      </c>
      <c r="D40" s="9" t="s">
        <v>25</v>
      </c>
      <c r="E40" s="9" t="s">
        <v>86</v>
      </c>
      <c r="F40" s="9" t="s">
        <v>90</v>
      </c>
      <c r="G40" s="9"/>
      <c r="H40" s="1" t="str">
        <f t="shared" si="5"/>
        <v>PETICION CLIENTESOLICITUDESCONTRATOS Y DOCUMENTACION</v>
      </c>
      <c r="I40" s="8" t="e">
        <f>IF(VLOOKUP(H40,TAX!E:E,1,FALSE)=H40,"OK","ERROR")</f>
        <v>#N/A</v>
      </c>
      <c r="J40" t="s">
        <v>110</v>
      </c>
    </row>
    <row r="41" spans="1:10">
      <c r="A41" t="str">
        <f t="shared" si="4"/>
        <v>0000-Mat</v>
      </c>
      <c r="B41" s="1" t="s">
        <v>149</v>
      </c>
      <c r="C41" s="9" t="s">
        <v>84</v>
      </c>
      <c r="D41" s="9" t="s">
        <v>25</v>
      </c>
      <c r="E41" s="9" t="s">
        <v>86</v>
      </c>
      <c r="F41" s="9" t="s">
        <v>90</v>
      </c>
      <c r="G41" s="9"/>
      <c r="H41" s="1" t="str">
        <f t="shared" si="5"/>
        <v>PETICION CLIENTESOLICITUDESCONTRATOS Y DOCUMENTACION</v>
      </c>
      <c r="I41" s="8" t="e">
        <f>IF(VLOOKUP(H41,TAX!E:E,1,FALSE)=H41,"OK","ERROR")</f>
        <v>#N/A</v>
      </c>
      <c r="J41" t="s">
        <v>139</v>
      </c>
    </row>
    <row r="42" spans="1:10" ht="16.5">
      <c r="A42" t="str">
        <f t="shared" si="4"/>
        <v>2614-LBK</v>
      </c>
      <c r="B42" s="31" t="s">
        <v>140</v>
      </c>
      <c r="C42" s="9" t="s">
        <v>84</v>
      </c>
      <c r="D42" s="9" t="s">
        <v>25</v>
      </c>
      <c r="E42" s="9" t="s">
        <v>86</v>
      </c>
      <c r="F42" s="9" t="s">
        <v>90</v>
      </c>
      <c r="G42" s="9"/>
      <c r="H42" s="1" t="str">
        <f t="shared" si="5"/>
        <v>PETICION CLIENTESOLICITUDESCONTRATOS Y DOCUMENTACION</v>
      </c>
      <c r="I42" s="8" t="e">
        <f>IF(VLOOKUP(H42,TAX!E:E,1,FALSE)=H42,"OK","ERROR")</f>
        <v>#N/A</v>
      </c>
      <c r="J42" s="31" t="s">
        <v>141</v>
      </c>
    </row>
    <row r="43" spans="1:10" ht="16.5">
      <c r="A43" t="str">
        <f t="shared" si="4"/>
        <v>6336-KYY</v>
      </c>
      <c r="B43" s="31" t="s">
        <v>142</v>
      </c>
      <c r="C43" s="9" t="s">
        <v>84</v>
      </c>
      <c r="D43" s="9" t="s">
        <v>25</v>
      </c>
      <c r="E43" s="9" t="s">
        <v>86</v>
      </c>
      <c r="F43" s="9" t="s">
        <v>90</v>
      </c>
      <c r="G43" s="9"/>
      <c r="H43" s="1" t="str">
        <f t="shared" si="5"/>
        <v>PETICION CLIENTESOLICITUDESCONTRATOS Y DOCUMENTACION</v>
      </c>
      <c r="I43" s="8" t="e">
        <f>IF(VLOOKUP(H43,TAX!E:E,1,FALSE)=H43,"OK","ERROR")</f>
        <v>#N/A</v>
      </c>
      <c r="J43" t="s">
        <v>143</v>
      </c>
    </row>
    <row r="44" spans="1:10">
      <c r="A44" t="str">
        <f t="shared" si="4"/>
        <v>5796-LFH</v>
      </c>
      <c r="B44" s="1" t="s">
        <v>144</v>
      </c>
      <c r="C44" s="9" t="s">
        <v>84</v>
      </c>
      <c r="D44" s="9" t="s">
        <v>25</v>
      </c>
      <c r="E44" s="9" t="s">
        <v>86</v>
      </c>
      <c r="F44" s="9" t="s">
        <v>90</v>
      </c>
      <c r="G44" s="9"/>
      <c r="H44" s="1" t="str">
        <f t="shared" si="5"/>
        <v>PETICION CLIENTESOLICITUDESCONTRATOS Y DOCUMENTACION</v>
      </c>
      <c r="I44" s="8" t="e">
        <f>IF(VLOOKUP(H44,TAX!E:E,1,FALSE)=H44,"OK","ERROR")</f>
        <v>#N/A</v>
      </c>
      <c r="J44" t="s">
        <v>145</v>
      </c>
    </row>
    <row r="45" spans="1:10" ht="16.5">
      <c r="A45" t="str">
        <f t="shared" si="4"/>
        <v>8888-KZW</v>
      </c>
      <c r="B45" s="31" t="s">
        <v>146</v>
      </c>
      <c r="C45" s="9" t="s">
        <v>84</v>
      </c>
      <c r="D45" s="9" t="s">
        <v>25</v>
      </c>
      <c r="E45" s="9" t="s">
        <v>86</v>
      </c>
      <c r="F45" s="9" t="s">
        <v>90</v>
      </c>
      <c r="G45" s="9"/>
      <c r="H45" s="1" t="str">
        <f t="shared" si="5"/>
        <v>PETICION CLIENTESOLICITUDESCONTRATOS Y DOCUMENTACION</v>
      </c>
      <c r="I45" s="8" t="e">
        <f>IF(VLOOKUP(H45,TAX!E:E,1,FALSE)=H45,"OK","ERROR")</f>
        <v>#N/A</v>
      </c>
      <c r="J45" t="s">
        <v>147</v>
      </c>
    </row>
    <row r="46" spans="1:10">
      <c r="A46" t="str">
        <f t="shared" si="4"/>
        <v>1514LXM</v>
      </c>
      <c r="B46" s="28" t="s">
        <v>150</v>
      </c>
      <c r="C46" s="9" t="s">
        <v>84</v>
      </c>
      <c r="D46" s="9" t="s">
        <v>25</v>
      </c>
      <c r="E46" s="9" t="s">
        <v>86</v>
      </c>
      <c r="F46" s="9" t="s">
        <v>90</v>
      </c>
      <c r="G46" s="9"/>
      <c r="H46" s="1" t="str">
        <f t="shared" si="5"/>
        <v>PETICION CLIENTESOLICITUDESCONTRATOS Y DOCUMENTACION</v>
      </c>
      <c r="I46" s="8" t="e">
        <f>IF(VLOOKUP(H46,TAX!E:E,1,FALSE)=H46,"OK","ERROR")</f>
        <v>#N/A</v>
      </c>
      <c r="J46" t="s">
        <v>151</v>
      </c>
    </row>
    <row r="47" spans="1:10">
      <c r="A47" t="str">
        <f t="shared" si="4"/>
        <v xml:space="preserve"> 8888-KZ</v>
      </c>
      <c r="B47" s="1" t="s">
        <v>175</v>
      </c>
      <c r="C47" s="9" t="s">
        <v>84</v>
      </c>
      <c r="D47" s="9" t="s">
        <v>25</v>
      </c>
      <c r="E47" s="9" t="s">
        <v>86</v>
      </c>
      <c r="F47" s="9" t="s">
        <v>90</v>
      </c>
      <c r="G47" s="9"/>
      <c r="H47" s="1" t="str">
        <f t="shared" si="5"/>
        <v>PETICION CLIENTESOLICITUDESCONTRATOS Y DOCUMENTACION</v>
      </c>
      <c r="I47" s="8" t="e">
        <f>IF(VLOOKUP(H47,TAX!E:E,1,FALSE)=H47,"OK","ERROR")</f>
        <v>#N/A</v>
      </c>
      <c r="J47" t="s">
        <v>153</v>
      </c>
    </row>
    <row r="48" spans="1:10">
      <c r="A48" t="str">
        <f t="shared" si="4"/>
        <v>5303-LBZ</v>
      </c>
      <c r="B48" s="1" t="s">
        <v>176</v>
      </c>
      <c r="C48" s="9" t="s">
        <v>84</v>
      </c>
      <c r="D48" s="9" t="s">
        <v>25</v>
      </c>
      <c r="E48" s="9" t="s">
        <v>86</v>
      </c>
      <c r="F48" s="9" t="s">
        <v>90</v>
      </c>
      <c r="G48" s="9"/>
      <c r="H48" s="1" t="str">
        <f t="shared" si="5"/>
        <v>PETICION CLIENTESOLICITUDESCONTRATOS Y DOCUMENTACION</v>
      </c>
      <c r="I48" s="8" t="e">
        <f>IF(VLOOKUP(H48,TAX!E:E,1,FALSE)=H48,"OK","ERROR")</f>
        <v>#N/A</v>
      </c>
      <c r="J48" t="s">
        <v>158</v>
      </c>
    </row>
    <row r="49" spans="1:10">
      <c r="A49" t="str">
        <f t="shared" si="4"/>
        <v>0000-MAt</v>
      </c>
      <c r="B49" s="1" t="s">
        <v>174</v>
      </c>
      <c r="C49" s="9" t="s">
        <v>84</v>
      </c>
      <c r="D49" s="9" t="s">
        <v>25</v>
      </c>
      <c r="E49" s="9" t="s">
        <v>86</v>
      </c>
      <c r="F49" s="9" t="s">
        <v>90</v>
      </c>
      <c r="G49" s="9"/>
      <c r="H49" s="1" t="str">
        <f t="shared" si="5"/>
        <v>PETICION CLIENTESOLICITUDESCONTRATOS Y DOCUMENTACION</v>
      </c>
      <c r="I49" s="8" t="e">
        <f>IF(VLOOKUP(H49,TAX!E:E,1,FALSE)=H49,"OK","ERROR")</f>
        <v>#N/A</v>
      </c>
      <c r="J49" t="s">
        <v>159</v>
      </c>
    </row>
    <row r="50" spans="1:10">
      <c r="A50" t="str">
        <f t="shared" si="4"/>
        <v/>
      </c>
      <c r="B50" s="1"/>
      <c r="C50" s="9"/>
      <c r="D50" s="9"/>
      <c r="E50" s="9"/>
      <c r="F50" s="9"/>
      <c r="G50" s="9"/>
      <c r="H50" s="1" t="str">
        <f t="shared" si="5"/>
        <v/>
      </c>
      <c r="I50" s="8" t="e">
        <f>IF(VLOOKUP(H50,TAX!E:E,1,FALSE)=H50,"OK","ERROR")</f>
        <v>#N/A</v>
      </c>
      <c r="J50" t="s">
        <v>161</v>
      </c>
    </row>
    <row r="51" spans="1:10">
      <c r="A51" s="19"/>
      <c r="B51" s="19"/>
      <c r="C51" s="19"/>
      <c r="D51" s="19"/>
      <c r="E51" s="19"/>
      <c r="F51" s="19"/>
      <c r="G51" s="19"/>
      <c r="H51" s="19"/>
    </row>
    <row r="52" spans="1:10">
      <c r="A52" s="19"/>
      <c r="B52" s="19"/>
      <c r="C52" s="19"/>
      <c r="D52" s="19"/>
      <c r="E52" s="19"/>
      <c r="F52" s="19"/>
      <c r="G52" s="19"/>
      <c r="H52" s="19"/>
    </row>
    <row r="53" spans="1:10">
      <c r="A53" s="19"/>
      <c r="B53" s="19"/>
      <c r="C53" s="19"/>
      <c r="D53" s="19"/>
      <c r="E53" s="19"/>
      <c r="F53" s="19"/>
      <c r="G53" s="19"/>
      <c r="H53" s="19"/>
    </row>
    <row r="54" spans="1:10">
      <c r="A54" s="19"/>
      <c r="B54" s="19"/>
      <c r="C54" s="19"/>
      <c r="D54" s="19"/>
      <c r="E54" s="19"/>
      <c r="F54" s="19"/>
      <c r="G54" s="19"/>
      <c r="H54" s="19"/>
    </row>
    <row r="55" spans="1:10">
      <c r="A55" s="19"/>
      <c r="B55" s="19"/>
      <c r="C55" s="19"/>
      <c r="D55" s="19"/>
      <c r="E55" s="19"/>
      <c r="F55" s="19"/>
      <c r="G55" s="19"/>
      <c r="H55" s="19"/>
    </row>
    <row r="56" spans="1:10">
      <c r="A56" s="19"/>
      <c r="B56" s="19"/>
      <c r="C56" s="19"/>
      <c r="D56" s="19"/>
      <c r="E56" s="19"/>
      <c r="F56" s="19"/>
      <c r="G56" s="19"/>
      <c r="H56" s="19"/>
    </row>
    <row r="57" spans="1:10">
      <c r="A57" s="19"/>
      <c r="B57" s="19"/>
      <c r="C57" s="19"/>
      <c r="D57" s="19"/>
      <c r="E57" s="19"/>
      <c r="F57" s="19"/>
      <c r="G57" s="19"/>
      <c r="H57" s="19"/>
    </row>
    <row r="58" spans="1:10">
      <c r="A58" s="19"/>
      <c r="B58" s="19"/>
      <c r="C58" s="19"/>
      <c r="D58" s="19"/>
      <c r="E58" s="19"/>
      <c r="F58" s="19"/>
      <c r="G58" s="19"/>
      <c r="H58" s="19"/>
    </row>
    <row r="59" spans="1:10">
      <c r="A59" s="19"/>
      <c r="B59" s="19"/>
      <c r="C59" s="19"/>
      <c r="D59" s="19"/>
      <c r="E59" s="19"/>
      <c r="F59" s="19"/>
      <c r="G59" s="19"/>
      <c r="H59" s="19"/>
    </row>
    <row r="60" spans="1:10">
      <c r="A60" s="19"/>
      <c r="B60" s="19"/>
      <c r="C60" s="19"/>
      <c r="D60" s="19"/>
      <c r="E60" s="19"/>
      <c r="F60" s="19"/>
      <c r="G60" s="19"/>
      <c r="H60" s="19"/>
    </row>
    <row r="61" spans="1:10">
      <c r="A61" s="19"/>
      <c r="B61" s="19"/>
      <c r="C61" s="19"/>
      <c r="D61" s="19"/>
      <c r="E61" s="19"/>
      <c r="F61" s="19"/>
      <c r="G61" s="19"/>
      <c r="H61" s="19"/>
    </row>
    <row r="62" spans="1:10">
      <c r="A62" s="19"/>
      <c r="B62" s="19"/>
      <c r="C62" s="19"/>
      <c r="D62" s="19"/>
      <c r="E62" s="19"/>
      <c r="F62" s="19"/>
      <c r="G62" s="19"/>
      <c r="H62" s="19"/>
    </row>
    <row r="63" spans="1:10">
      <c r="A63" s="19"/>
      <c r="B63" s="19"/>
      <c r="C63" s="19"/>
      <c r="D63" s="19"/>
      <c r="E63" s="19"/>
      <c r="F63" s="19"/>
      <c r="G63" s="19"/>
      <c r="H63" s="19"/>
    </row>
    <row r="64" spans="1:10">
      <c r="A64" s="19"/>
      <c r="B64" s="19"/>
      <c r="C64" s="19"/>
      <c r="D64" s="19"/>
      <c r="E64" s="19"/>
      <c r="F64" s="19"/>
      <c r="G64" s="19"/>
      <c r="H64" s="19"/>
    </row>
    <row r="65" spans="1:8">
      <c r="A65" s="19"/>
      <c r="B65" s="19"/>
      <c r="C65" s="19"/>
      <c r="D65" s="19"/>
      <c r="E65" s="19"/>
      <c r="F65" s="19"/>
      <c r="G65" s="19"/>
      <c r="H65" s="19"/>
    </row>
    <row r="66" spans="1:8">
      <c r="A66" s="19"/>
      <c r="B66" s="19"/>
      <c r="C66" s="19"/>
      <c r="D66" s="19"/>
      <c r="E66" s="19"/>
      <c r="F66" s="19"/>
      <c r="G66" s="19"/>
      <c r="H66" s="19"/>
    </row>
    <row r="67" spans="1:8">
      <c r="A67" s="19"/>
      <c r="B67" s="19"/>
      <c r="C67" s="19"/>
      <c r="D67" s="19"/>
      <c r="E67" s="19"/>
      <c r="F67" s="19"/>
      <c r="G67" s="19"/>
      <c r="H67" s="19"/>
    </row>
    <row r="68" spans="1:8">
      <c r="A68" s="19"/>
      <c r="B68" s="19"/>
      <c r="C68" s="19"/>
      <c r="D68" s="19"/>
      <c r="E68" s="19"/>
      <c r="F68" s="19"/>
      <c r="G68" s="19"/>
      <c r="H68" s="19"/>
    </row>
    <row r="69" spans="1:8">
      <c r="A69" s="19"/>
      <c r="B69" s="19"/>
      <c r="C69" s="19"/>
      <c r="D69" s="19"/>
      <c r="E69" s="19"/>
      <c r="F69" s="19"/>
      <c r="G69" s="19"/>
      <c r="H69" s="19"/>
    </row>
    <row r="70" spans="1:8">
      <c r="A70" s="19"/>
      <c r="B70" s="19"/>
      <c r="C70" s="19"/>
      <c r="D70" s="19"/>
      <c r="E70" s="19"/>
      <c r="F70" s="19"/>
      <c r="G70" s="19"/>
      <c r="H70" s="19"/>
    </row>
    <row r="71" spans="1:8">
      <c r="A71" s="19"/>
      <c r="B71" s="19"/>
      <c r="C71" s="19"/>
      <c r="D71" s="19"/>
      <c r="E71" s="19"/>
      <c r="F71" s="19"/>
      <c r="G71" s="19"/>
      <c r="H71" s="19"/>
    </row>
    <row r="72" spans="1:8">
      <c r="A72" s="19"/>
      <c r="B72" s="19"/>
      <c r="C72" s="19"/>
      <c r="D72" s="19"/>
      <c r="E72" s="19"/>
      <c r="F72" s="19"/>
      <c r="G72" s="19"/>
      <c r="H72" s="19"/>
    </row>
    <row r="73" spans="1:8">
      <c r="A73" s="19"/>
      <c r="B73" s="19"/>
      <c r="C73" s="19"/>
      <c r="D73" s="19"/>
      <c r="E73" s="19"/>
      <c r="F73" s="19"/>
      <c r="G73" s="19"/>
      <c r="H73" s="19"/>
    </row>
    <row r="74" spans="1:8">
      <c r="A74" s="19"/>
      <c r="B74" s="19"/>
      <c r="C74" s="19"/>
      <c r="D74" s="19"/>
      <c r="E74" s="19"/>
      <c r="F74" s="19"/>
      <c r="G74" s="19"/>
      <c r="H74" s="19"/>
    </row>
    <row r="75" spans="1:8">
      <c r="A75" s="19"/>
      <c r="B75" s="19"/>
      <c r="C75" s="19"/>
      <c r="D75" s="19"/>
      <c r="E75" s="19"/>
      <c r="F75" s="19"/>
      <c r="G75" s="19"/>
      <c r="H75" s="19"/>
    </row>
    <row r="76" spans="1:8">
      <c r="A76" s="19"/>
      <c r="B76" s="19"/>
      <c r="C76" s="19"/>
      <c r="D76" s="19"/>
      <c r="E76" s="19"/>
      <c r="F76" s="19"/>
      <c r="G76" s="19"/>
      <c r="H76" s="19"/>
    </row>
    <row r="77" spans="1:8">
      <c r="A77" s="19"/>
      <c r="B77" s="19"/>
      <c r="C77" s="19"/>
      <c r="D77" s="19"/>
      <c r="E77" s="19"/>
      <c r="F77" s="19"/>
      <c r="G77" s="19"/>
      <c r="H77" s="19"/>
    </row>
    <row r="78" spans="1:8">
      <c r="A78" s="19"/>
      <c r="B78" s="19"/>
      <c r="C78" s="19"/>
      <c r="D78" s="19"/>
      <c r="E78" s="19"/>
      <c r="F78" s="19"/>
      <c r="G78" s="19"/>
      <c r="H78" s="19"/>
    </row>
    <row r="79" spans="1:8">
      <c r="A79" s="19"/>
      <c r="B79" s="19"/>
      <c r="C79" s="19"/>
      <c r="D79" s="19"/>
      <c r="E79" s="19"/>
      <c r="F79" s="19"/>
      <c r="G79" s="19"/>
      <c r="H79" s="19"/>
    </row>
    <row r="80" spans="1:8">
      <c r="A80" s="19"/>
      <c r="B80" s="19"/>
      <c r="C80" s="19"/>
      <c r="D80" s="19"/>
      <c r="E80" s="19"/>
      <c r="F80" s="19"/>
      <c r="G80" s="19"/>
      <c r="H80" s="19"/>
    </row>
    <row r="81" spans="1:8">
      <c r="A81" s="19"/>
      <c r="B81" s="19"/>
      <c r="C81" s="19"/>
      <c r="D81" s="19"/>
      <c r="E81" s="19"/>
      <c r="F81" s="19"/>
      <c r="G81" s="19"/>
      <c r="H81" s="19"/>
    </row>
    <row r="82" spans="1:8">
      <c r="A82" s="19"/>
      <c r="B82" s="19"/>
      <c r="C82" s="19"/>
      <c r="D82" s="19"/>
      <c r="E82" s="19"/>
      <c r="F82" s="19"/>
      <c r="G82" s="19"/>
      <c r="H82" s="19"/>
    </row>
    <row r="83" spans="1:8">
      <c r="A83" s="19"/>
      <c r="B83" s="19"/>
      <c r="C83" s="19"/>
      <c r="D83" s="19"/>
      <c r="E83" s="19"/>
      <c r="F83" s="19"/>
      <c r="G83" s="19"/>
      <c r="H83" s="19"/>
    </row>
    <row r="84" spans="1:8">
      <c r="A84" s="19"/>
      <c r="B84" s="19"/>
      <c r="C84" s="19"/>
      <c r="D84" s="19"/>
      <c r="E84" s="19"/>
      <c r="F84" s="19"/>
      <c r="G84" s="19"/>
      <c r="H84" s="19"/>
    </row>
    <row r="85" spans="1:8">
      <c r="A85" s="19"/>
      <c r="B85" s="19"/>
      <c r="C85" s="19"/>
      <c r="D85" s="19"/>
      <c r="E85" s="19"/>
      <c r="F85" s="19"/>
      <c r="G85" s="19"/>
      <c r="H85" s="19"/>
    </row>
    <row r="86" spans="1:8">
      <c r="A86" s="19"/>
      <c r="B86" s="19"/>
      <c r="C86" s="19"/>
      <c r="D86" s="19"/>
      <c r="E86" s="19"/>
      <c r="F86" s="19"/>
      <c r="G86" s="19"/>
      <c r="H86" s="19"/>
    </row>
    <row r="87" spans="1:8">
      <c r="A87" s="19"/>
      <c r="B87" s="19"/>
      <c r="C87" s="19"/>
      <c r="D87" s="19"/>
      <c r="E87" s="19"/>
      <c r="F87" s="19"/>
      <c r="G87" s="19"/>
      <c r="H87" s="19"/>
    </row>
    <row r="88" spans="1:8">
      <c r="A88" s="19"/>
      <c r="B88" s="19"/>
      <c r="C88" s="19"/>
      <c r="D88" s="19"/>
      <c r="E88" s="19"/>
      <c r="F88" s="19"/>
      <c r="G88" s="19"/>
      <c r="H88" s="19"/>
    </row>
    <row r="89" spans="1:8">
      <c r="A89" s="19"/>
      <c r="B89" s="19"/>
      <c r="C89" s="19"/>
      <c r="D89" s="19"/>
      <c r="E89" s="19"/>
      <c r="F89" s="19"/>
      <c r="G89" s="19"/>
      <c r="H89" s="19"/>
    </row>
    <row r="90" spans="1:8">
      <c r="A90" s="19"/>
      <c r="B90" s="19"/>
      <c r="C90" s="19"/>
      <c r="D90" s="19"/>
      <c r="E90" s="19"/>
      <c r="F90" s="19"/>
      <c r="G90" s="19"/>
      <c r="H90" s="19"/>
    </row>
    <row r="91" spans="1:8">
      <c r="A91" s="19"/>
      <c r="B91" s="19"/>
      <c r="C91" s="19"/>
      <c r="D91" s="19"/>
      <c r="E91" s="19"/>
      <c r="F91" s="19"/>
      <c r="G91" s="19"/>
      <c r="H91" s="19"/>
    </row>
    <row r="92" spans="1:8">
      <c r="A92" s="19"/>
      <c r="B92" s="19"/>
      <c r="C92" s="19"/>
      <c r="D92" s="19"/>
      <c r="E92" s="19"/>
      <c r="F92" s="19"/>
      <c r="G92" s="19"/>
      <c r="H92" s="19"/>
    </row>
    <row r="93" spans="1:8">
      <c r="A93" s="19"/>
      <c r="B93" s="19"/>
      <c r="C93" s="19"/>
      <c r="D93" s="19"/>
      <c r="E93" s="19"/>
      <c r="F93" s="19"/>
      <c r="G93" s="19"/>
      <c r="H93" s="19"/>
    </row>
    <row r="94" spans="1:8">
      <c r="A94" s="19"/>
      <c r="B94" s="19"/>
      <c r="C94" s="19"/>
      <c r="D94" s="19"/>
      <c r="E94" s="19"/>
      <c r="F94" s="19"/>
      <c r="G94" s="19"/>
      <c r="H94" s="19"/>
    </row>
    <row r="95" spans="1:8">
      <c r="A95" s="19"/>
      <c r="B95" s="19"/>
      <c r="C95" s="19"/>
      <c r="D95" s="19"/>
      <c r="E95" s="19"/>
      <c r="F95" s="19"/>
      <c r="G95" s="19"/>
      <c r="H95" s="19"/>
    </row>
    <row r="96" spans="1:8">
      <c r="A96" s="19"/>
      <c r="B96" s="19"/>
      <c r="C96" s="19"/>
      <c r="D96" s="19"/>
      <c r="E96" s="19"/>
      <c r="F96" s="19"/>
      <c r="G96" s="19"/>
      <c r="H96" s="19"/>
    </row>
    <row r="97" spans="1:8">
      <c r="A97" s="19"/>
      <c r="B97" s="19"/>
      <c r="C97" s="19"/>
      <c r="D97" s="19"/>
      <c r="E97" s="19"/>
      <c r="F97" s="19"/>
      <c r="G97" s="19"/>
      <c r="H97" s="19"/>
    </row>
    <row r="98" spans="1:8">
      <c r="A98" s="19"/>
      <c r="B98" s="19"/>
      <c r="C98" s="19"/>
      <c r="D98" s="19"/>
      <c r="E98" s="19"/>
      <c r="F98" s="19"/>
      <c r="G98" s="19"/>
      <c r="H98" s="19"/>
    </row>
    <row r="99" spans="1:8">
      <c r="A99" s="19"/>
      <c r="B99" s="19"/>
      <c r="C99" s="19"/>
      <c r="D99" s="19"/>
      <c r="E99" s="19"/>
      <c r="F99" s="19"/>
      <c r="G99" s="19"/>
      <c r="H99" s="19"/>
    </row>
    <row r="100" spans="1:8">
      <c r="A100" s="19"/>
      <c r="B100" s="19"/>
      <c r="C100" s="19"/>
      <c r="D100" s="19"/>
      <c r="E100" s="19"/>
      <c r="F100" s="19"/>
      <c r="G100" s="19"/>
      <c r="H100" s="19"/>
    </row>
    <row r="101" spans="1:8">
      <c r="A101" s="19"/>
      <c r="B101" s="19"/>
      <c r="C101" s="19"/>
      <c r="D101" s="19"/>
      <c r="E101" s="19"/>
      <c r="F101" s="19"/>
      <c r="G101" s="19"/>
      <c r="H101" s="19"/>
    </row>
    <row r="102" spans="1:8">
      <c r="A102" s="19"/>
      <c r="B102" s="19"/>
      <c r="C102" s="19"/>
      <c r="D102" s="19"/>
      <c r="E102" s="19"/>
      <c r="F102" s="19"/>
      <c r="G102" s="19"/>
      <c r="H102" s="19"/>
    </row>
    <row r="103" spans="1:8">
      <c r="A103" s="19"/>
      <c r="B103" s="19"/>
      <c r="C103" s="19"/>
      <c r="D103" s="19"/>
      <c r="E103" s="19"/>
      <c r="F103" s="19"/>
      <c r="G103" s="19"/>
      <c r="H103" s="19"/>
    </row>
    <row r="104" spans="1:8">
      <c r="A104" s="19"/>
      <c r="B104" s="19"/>
      <c r="C104" s="19"/>
      <c r="D104" s="19"/>
      <c r="E104" s="19"/>
      <c r="F104" s="19"/>
      <c r="G104" s="19"/>
      <c r="H104" s="19"/>
    </row>
    <row r="105" spans="1:8">
      <c r="A105" s="19"/>
      <c r="B105" s="19"/>
      <c r="C105" s="19"/>
      <c r="D105" s="19"/>
      <c r="E105" s="19"/>
      <c r="F105" s="19"/>
      <c r="G105" s="19"/>
      <c r="H105" s="19"/>
    </row>
    <row r="106" spans="1:8">
      <c r="A106" s="19"/>
      <c r="B106" s="19"/>
      <c r="C106" s="19"/>
      <c r="D106" s="19"/>
      <c r="E106" s="19"/>
      <c r="F106" s="19"/>
      <c r="G106" s="19"/>
      <c r="H106" s="19"/>
    </row>
    <row r="107" spans="1:8">
      <c r="A107" s="19"/>
      <c r="B107" s="19"/>
      <c r="C107" s="19"/>
      <c r="D107" s="19"/>
      <c r="E107" s="19"/>
      <c r="F107" s="19"/>
      <c r="G107" s="19"/>
      <c r="H107" s="19"/>
    </row>
    <row r="108" spans="1:8">
      <c r="A108" s="19"/>
      <c r="B108" s="19"/>
      <c r="C108" s="19"/>
      <c r="D108" s="19"/>
      <c r="E108" s="19"/>
      <c r="F108" s="19"/>
      <c r="G108" s="19"/>
      <c r="H108" s="19"/>
    </row>
    <row r="109" spans="1:8">
      <c r="A109" s="19"/>
      <c r="B109" s="19"/>
      <c r="C109" s="19"/>
      <c r="D109" s="19"/>
      <c r="E109" s="19"/>
      <c r="F109" s="19"/>
      <c r="G109" s="19"/>
      <c r="H109" s="19"/>
    </row>
    <row r="110" spans="1:8">
      <c r="A110" s="19"/>
      <c r="B110" s="19"/>
      <c r="C110" s="19"/>
      <c r="D110" s="19"/>
      <c r="E110" s="19"/>
      <c r="F110" s="19"/>
      <c r="G110" s="19"/>
      <c r="H110" s="19"/>
    </row>
    <row r="111" spans="1:8">
      <c r="A111" s="19"/>
      <c r="B111" s="19"/>
      <c r="C111" s="19"/>
      <c r="D111" s="19"/>
      <c r="E111" s="19"/>
      <c r="F111" s="19"/>
      <c r="G111" s="19"/>
      <c r="H111" s="19"/>
    </row>
    <row r="112" spans="1:8">
      <c r="A112" s="19"/>
      <c r="B112" s="19"/>
      <c r="C112" s="19"/>
      <c r="D112" s="19"/>
      <c r="E112" s="19"/>
      <c r="F112" s="19"/>
      <c r="G112" s="19"/>
      <c r="H112" s="19"/>
    </row>
    <row r="113" spans="1:8">
      <c r="A113" s="19"/>
      <c r="B113" s="19"/>
      <c r="C113" s="19"/>
      <c r="D113" s="19"/>
      <c r="E113" s="19"/>
      <c r="F113" s="19"/>
      <c r="G113" s="19"/>
      <c r="H113" s="19"/>
    </row>
    <row r="114" spans="1:8">
      <c r="A114" s="19"/>
      <c r="B114" s="19"/>
      <c r="C114" s="19"/>
      <c r="D114" s="19"/>
      <c r="E114" s="19"/>
      <c r="F114" s="19"/>
      <c r="G114" s="19"/>
      <c r="H114" s="19"/>
    </row>
    <row r="115" spans="1:8">
      <c r="A115" s="19"/>
      <c r="B115" s="19"/>
      <c r="C115" s="19"/>
      <c r="D115" s="19"/>
      <c r="E115" s="19"/>
      <c r="F115" s="19"/>
      <c r="G115" s="19"/>
      <c r="H115" s="19"/>
    </row>
    <row r="116" spans="1:8">
      <c r="A116" s="19"/>
      <c r="B116" s="19"/>
      <c r="C116" s="19"/>
      <c r="D116" s="19"/>
      <c r="E116" s="19"/>
      <c r="F116" s="19"/>
      <c r="G116" s="19"/>
      <c r="H116" s="19"/>
    </row>
    <row r="117" spans="1:8">
      <c r="A117" s="19"/>
      <c r="B117" s="19"/>
      <c r="C117" s="19"/>
      <c r="D117" s="19"/>
      <c r="E117" s="19"/>
      <c r="F117" s="19"/>
      <c r="G117" s="19"/>
      <c r="H117" s="19"/>
    </row>
    <row r="118" spans="1:8">
      <c r="A118" s="19"/>
      <c r="B118" s="19"/>
      <c r="C118" s="19"/>
      <c r="D118" s="19"/>
      <c r="E118" s="19"/>
      <c r="F118" s="19"/>
      <c r="G118" s="19"/>
      <c r="H118" s="19"/>
    </row>
    <row r="119" spans="1:8">
      <c r="A119" s="19"/>
      <c r="B119" s="19"/>
      <c r="C119" s="19"/>
      <c r="D119" s="19"/>
      <c r="E119" s="19"/>
      <c r="F119" s="19"/>
      <c r="G119" s="19"/>
      <c r="H119" s="19"/>
    </row>
    <row r="120" spans="1:8">
      <c r="A120" s="19"/>
      <c r="B120" s="19"/>
      <c r="C120" s="19"/>
      <c r="D120" s="19"/>
      <c r="E120" s="19"/>
      <c r="F120" s="19"/>
      <c r="G120" s="19"/>
      <c r="H120" s="19"/>
    </row>
    <row r="121" spans="1:8">
      <c r="A121" s="19"/>
      <c r="B121" s="19"/>
      <c r="C121" s="19"/>
      <c r="D121" s="19"/>
      <c r="E121" s="19"/>
      <c r="F121" s="19"/>
      <c r="G121" s="19"/>
      <c r="H121" s="19"/>
    </row>
    <row r="122" spans="1:8">
      <c r="A122" s="19"/>
      <c r="B122" s="19"/>
      <c r="C122" s="19"/>
      <c r="D122" s="19"/>
      <c r="E122" s="19"/>
      <c r="F122" s="19"/>
      <c r="G122" s="19"/>
      <c r="H122" s="19"/>
    </row>
    <row r="123" spans="1:8">
      <c r="A123" s="19"/>
      <c r="B123" s="19"/>
      <c r="C123" s="19"/>
      <c r="D123" s="19"/>
      <c r="E123" s="19"/>
      <c r="F123" s="19"/>
      <c r="G123" s="19"/>
      <c r="H123" s="19"/>
    </row>
    <row r="124" spans="1:8">
      <c r="A124" s="19"/>
      <c r="B124" s="19"/>
      <c r="C124" s="19"/>
      <c r="D124" s="19"/>
      <c r="E124" s="19"/>
      <c r="F124" s="19"/>
      <c r="G124" s="19"/>
      <c r="H124" s="19"/>
    </row>
    <row r="125" spans="1:8">
      <c r="A125" s="19"/>
      <c r="B125" s="19"/>
      <c r="C125" s="19"/>
      <c r="D125" s="19"/>
      <c r="E125" s="19"/>
      <c r="F125" s="19"/>
      <c r="G125" s="19"/>
      <c r="H125" s="19"/>
    </row>
    <row r="126" spans="1:8">
      <c r="A126" s="19"/>
      <c r="B126" s="19"/>
      <c r="C126" s="19"/>
      <c r="D126" s="19"/>
      <c r="E126" s="19"/>
      <c r="F126" s="19"/>
      <c r="G126" s="19"/>
      <c r="H126" s="19"/>
    </row>
    <row r="127" spans="1:8">
      <c r="A127" s="19"/>
      <c r="B127" s="19"/>
      <c r="C127" s="19"/>
      <c r="D127" s="19"/>
      <c r="E127" s="19"/>
      <c r="F127" s="19"/>
      <c r="G127" s="19"/>
      <c r="H127" s="19"/>
    </row>
    <row r="128" spans="1:8">
      <c r="A128" s="19"/>
      <c r="B128" s="19"/>
      <c r="C128" s="19"/>
      <c r="D128" s="19"/>
      <c r="E128" s="19"/>
      <c r="F128" s="19"/>
      <c r="G128" s="19"/>
      <c r="H128" s="19"/>
    </row>
    <row r="129" spans="1:8">
      <c r="A129" s="19"/>
      <c r="B129" s="19"/>
      <c r="C129" s="19"/>
      <c r="D129" s="19"/>
      <c r="E129" s="19"/>
      <c r="F129" s="19"/>
      <c r="G129" s="19"/>
      <c r="H129" s="19"/>
    </row>
    <row r="130" spans="1:8">
      <c r="A130" s="19"/>
      <c r="B130" s="19"/>
      <c r="C130" s="19"/>
      <c r="D130" s="19"/>
      <c r="E130" s="19"/>
      <c r="F130" s="19"/>
      <c r="G130" s="19"/>
      <c r="H130" s="19"/>
    </row>
    <row r="131" spans="1:8">
      <c r="A131" s="19"/>
      <c r="B131" s="19"/>
      <c r="C131" s="19"/>
      <c r="D131" s="19"/>
      <c r="E131" s="19"/>
      <c r="F131" s="19"/>
      <c r="G131" s="19"/>
      <c r="H131" s="19"/>
    </row>
    <row r="132" spans="1:8">
      <c r="A132" s="19"/>
      <c r="B132" s="19"/>
      <c r="C132" s="19"/>
      <c r="D132" s="19"/>
      <c r="E132" s="19"/>
      <c r="F132" s="19"/>
      <c r="G132" s="19"/>
      <c r="H132" s="19"/>
    </row>
    <row r="133" spans="1:8">
      <c r="A133" s="19"/>
      <c r="B133" s="19"/>
      <c r="C133" s="19"/>
      <c r="D133" s="19"/>
      <c r="E133" s="19"/>
      <c r="F133" s="19"/>
      <c r="G133" s="19"/>
      <c r="H133" s="19"/>
    </row>
    <row r="134" spans="1:8">
      <c r="A134" s="19"/>
      <c r="B134" s="19"/>
      <c r="C134" s="19"/>
      <c r="D134" s="19"/>
      <c r="E134" s="19"/>
      <c r="F134" s="19"/>
      <c r="G134" s="19"/>
      <c r="H134" s="19"/>
    </row>
    <row r="135" spans="1:8">
      <c r="A135" s="19"/>
      <c r="B135" s="19"/>
      <c r="C135" s="19"/>
      <c r="D135" s="19"/>
      <c r="E135" s="19"/>
      <c r="F135" s="19"/>
      <c r="G135" s="19"/>
      <c r="H135" s="19"/>
    </row>
    <row r="136" spans="1:8">
      <c r="A136" s="19"/>
      <c r="B136" s="19"/>
      <c r="C136" s="19"/>
      <c r="D136" s="19"/>
      <c r="E136" s="19"/>
      <c r="F136" s="19"/>
      <c r="G136" s="19"/>
      <c r="H136" s="19"/>
    </row>
    <row r="137" spans="1:8">
      <c r="A137" s="19"/>
      <c r="B137" s="19"/>
      <c r="C137" s="19"/>
      <c r="D137" s="19"/>
      <c r="E137" s="19"/>
      <c r="F137" s="19"/>
      <c r="G137" s="19"/>
      <c r="H137" s="19"/>
    </row>
    <row r="138" spans="1:8">
      <c r="A138" s="19"/>
      <c r="B138" s="19"/>
      <c r="C138" s="19"/>
      <c r="D138" s="19"/>
      <c r="E138" s="19"/>
      <c r="F138" s="19"/>
      <c r="G138" s="19"/>
      <c r="H138" s="19"/>
    </row>
    <row r="139" spans="1:8">
      <c r="A139" s="19"/>
      <c r="B139" s="19"/>
      <c r="C139" s="19"/>
      <c r="D139" s="19"/>
      <c r="E139" s="19"/>
      <c r="F139" s="19"/>
      <c r="G139" s="19"/>
      <c r="H139" s="19"/>
    </row>
    <row r="140" spans="1:8">
      <c r="A140" s="19"/>
      <c r="B140" s="19"/>
      <c r="C140" s="19"/>
      <c r="D140" s="19"/>
      <c r="E140" s="19"/>
      <c r="F140" s="19"/>
      <c r="G140" s="19"/>
      <c r="H140" s="19"/>
    </row>
    <row r="141" spans="1:8">
      <c r="A141" s="19"/>
      <c r="B141" s="19"/>
      <c r="C141" s="19"/>
      <c r="D141" s="19"/>
      <c r="E141" s="19"/>
      <c r="F141" s="19"/>
      <c r="G141" s="19"/>
      <c r="H141" s="19"/>
    </row>
    <row r="142" spans="1:8">
      <c r="A142" s="19"/>
      <c r="B142" s="19"/>
      <c r="C142" s="19"/>
      <c r="D142" s="19"/>
      <c r="E142" s="19"/>
      <c r="F142" s="19"/>
      <c r="G142" s="19"/>
      <c r="H142" s="19"/>
    </row>
    <row r="143" spans="1:8">
      <c r="A143" s="19"/>
      <c r="B143" s="19"/>
      <c r="C143" s="19"/>
      <c r="D143" s="19"/>
      <c r="E143" s="19"/>
      <c r="F143" s="19"/>
      <c r="G143" s="19"/>
      <c r="H143" s="19"/>
    </row>
    <row r="144" spans="1:8">
      <c r="A144" s="19"/>
      <c r="B144" s="19"/>
      <c r="C144" s="19"/>
      <c r="D144" s="19"/>
      <c r="E144" s="19"/>
      <c r="F144" s="19"/>
      <c r="G144" s="19"/>
      <c r="H144" s="19"/>
    </row>
    <row r="145" spans="1:8">
      <c r="A145" s="19"/>
      <c r="B145" s="19"/>
      <c r="C145" s="19"/>
      <c r="D145" s="19"/>
      <c r="E145" s="19"/>
      <c r="F145" s="19"/>
      <c r="G145" s="19"/>
      <c r="H145" s="19"/>
    </row>
    <row r="146" spans="1:8">
      <c r="A146" s="19"/>
      <c r="B146" s="19"/>
      <c r="C146" s="19"/>
      <c r="D146" s="19"/>
      <c r="E146" s="19"/>
      <c r="F146" s="19"/>
      <c r="G146" s="19"/>
      <c r="H146" s="19"/>
    </row>
    <row r="147" spans="1:8">
      <c r="A147" s="19"/>
      <c r="B147" s="19"/>
      <c r="C147" s="19"/>
      <c r="D147" s="19"/>
      <c r="E147" s="19"/>
      <c r="F147" s="19"/>
      <c r="G147" s="19"/>
      <c r="H147" s="19"/>
    </row>
    <row r="148" spans="1:8">
      <c r="A148" s="19"/>
      <c r="B148" s="19"/>
      <c r="C148" s="19"/>
      <c r="D148" s="19"/>
      <c r="E148" s="19"/>
      <c r="F148" s="19"/>
      <c r="G148" s="19"/>
      <c r="H148" s="19"/>
    </row>
    <row r="149" spans="1:8">
      <c r="A149" s="19"/>
      <c r="B149" s="19"/>
      <c r="C149" s="19"/>
      <c r="D149" s="19"/>
      <c r="E149" s="19"/>
      <c r="F149" s="19"/>
      <c r="G149" s="19"/>
      <c r="H149" s="19"/>
    </row>
    <row r="150" spans="1:8">
      <c r="A150" s="19"/>
      <c r="B150" s="19"/>
      <c r="C150" s="19"/>
      <c r="D150" s="19"/>
      <c r="E150" s="19"/>
      <c r="F150" s="19"/>
      <c r="G150" s="19"/>
      <c r="H150" s="19"/>
    </row>
    <row r="151" spans="1:8">
      <c r="A151" s="19"/>
      <c r="B151" s="19"/>
      <c r="C151" s="19"/>
      <c r="D151" s="19"/>
      <c r="E151" s="19"/>
      <c r="F151" s="19"/>
      <c r="G151" s="19"/>
      <c r="H151" s="19"/>
    </row>
    <row r="152" spans="1:8">
      <c r="A152" s="19"/>
      <c r="B152" s="19"/>
      <c r="C152" s="19"/>
      <c r="D152" s="19"/>
      <c r="E152" s="19"/>
      <c r="F152" s="19"/>
      <c r="G152" s="19"/>
      <c r="H152" s="19"/>
    </row>
    <row r="153" spans="1:8">
      <c r="A153" s="19"/>
      <c r="B153" s="19"/>
      <c r="C153" s="19"/>
      <c r="D153" s="19"/>
      <c r="E153" s="19"/>
      <c r="F153" s="19"/>
      <c r="G153" s="19"/>
      <c r="H153" s="19"/>
    </row>
    <row r="154" spans="1:8">
      <c r="A154" s="19"/>
      <c r="B154" s="19"/>
      <c r="C154" s="19"/>
      <c r="D154" s="19"/>
      <c r="E154" s="19"/>
      <c r="F154" s="19"/>
      <c r="G154" s="19"/>
      <c r="H154" s="19"/>
    </row>
    <row r="155" spans="1:8">
      <c r="A155" s="19"/>
      <c r="B155" s="19"/>
      <c r="C155" s="19"/>
      <c r="D155" s="19"/>
      <c r="E155" s="19"/>
      <c r="F155" s="19"/>
      <c r="G155" s="19"/>
      <c r="H155" s="19"/>
    </row>
    <row r="156" spans="1:8">
      <c r="A156" s="19"/>
      <c r="B156" s="19"/>
      <c r="C156" s="19"/>
      <c r="D156" s="19"/>
      <c r="E156" s="19"/>
      <c r="F156" s="19"/>
      <c r="G156" s="19"/>
      <c r="H156" s="19"/>
    </row>
    <row r="157" spans="1:8">
      <c r="A157" s="19"/>
      <c r="B157" s="19"/>
      <c r="C157" s="19"/>
      <c r="D157" s="19"/>
      <c r="E157" s="19"/>
      <c r="F157" s="19"/>
      <c r="G157" s="19"/>
      <c r="H157" s="19"/>
    </row>
    <row r="158" spans="1:8">
      <c r="A158" s="19"/>
      <c r="B158" s="19"/>
      <c r="C158" s="19"/>
      <c r="D158" s="19"/>
      <c r="E158" s="19"/>
      <c r="F158" s="19"/>
      <c r="G158" s="19"/>
      <c r="H158" s="19"/>
    </row>
    <row r="159" spans="1:8">
      <c r="A159" s="19"/>
      <c r="B159" s="19"/>
      <c r="C159" s="19"/>
      <c r="D159" s="19"/>
      <c r="E159" s="19"/>
      <c r="F159" s="19"/>
      <c r="G159" s="19"/>
      <c r="H159" s="19"/>
    </row>
    <row r="160" spans="1:8">
      <c r="A160" s="19"/>
      <c r="B160" s="19"/>
      <c r="C160" s="19"/>
      <c r="D160" s="19"/>
      <c r="E160" s="19"/>
      <c r="F160" s="19"/>
      <c r="G160" s="19"/>
      <c r="H160" s="19"/>
    </row>
    <row r="161" spans="1:8">
      <c r="A161" s="19"/>
      <c r="B161" s="19"/>
      <c r="C161" s="19"/>
      <c r="D161" s="19"/>
      <c r="E161" s="19"/>
      <c r="F161" s="19"/>
      <c r="G161" s="19"/>
      <c r="H161" s="19"/>
    </row>
    <row r="162" spans="1:8">
      <c r="A162" s="19"/>
      <c r="B162" s="19"/>
      <c r="C162" s="19"/>
      <c r="D162" s="19"/>
      <c r="E162" s="19"/>
      <c r="F162" s="19"/>
      <c r="G162" s="19"/>
      <c r="H162" s="19"/>
    </row>
    <row r="163" spans="1:8">
      <c r="A163" s="19"/>
      <c r="B163" s="19"/>
      <c r="C163" s="19"/>
      <c r="D163" s="19"/>
      <c r="E163" s="19"/>
      <c r="F163" s="19"/>
      <c r="G163" s="19"/>
      <c r="H163" s="19"/>
    </row>
    <row r="164" spans="1:8">
      <c r="A164" s="19"/>
      <c r="B164" s="19"/>
      <c r="C164" s="19"/>
      <c r="D164" s="19"/>
      <c r="E164" s="19"/>
      <c r="F164" s="19"/>
      <c r="G164" s="19"/>
      <c r="H164" s="19"/>
    </row>
    <row r="165" spans="1:8">
      <c r="A165" s="19"/>
      <c r="B165" s="19"/>
      <c r="C165" s="19"/>
      <c r="D165" s="19"/>
      <c r="E165" s="19"/>
      <c r="F165" s="19"/>
      <c r="G165" s="19"/>
      <c r="H165" s="19"/>
    </row>
    <row r="166" spans="1:8">
      <c r="A166" s="19"/>
      <c r="B166" s="19"/>
      <c r="C166" s="19"/>
      <c r="D166" s="19"/>
      <c r="E166" s="19"/>
      <c r="F166" s="19"/>
      <c r="G166" s="19"/>
      <c r="H166" s="19"/>
    </row>
    <row r="167" spans="1:8">
      <c r="A167" s="19"/>
      <c r="B167" s="19"/>
      <c r="C167" s="19"/>
      <c r="D167" s="19"/>
      <c r="E167" s="19"/>
      <c r="F167" s="19"/>
      <c r="G167" s="19"/>
      <c r="H167" s="19"/>
    </row>
    <row r="168" spans="1:8">
      <c r="A168" s="19"/>
      <c r="B168" s="19"/>
      <c r="C168" s="19"/>
      <c r="D168" s="19"/>
      <c r="E168" s="19"/>
      <c r="F168" s="19"/>
      <c r="G168" s="19"/>
      <c r="H168" s="19"/>
    </row>
    <row r="169" spans="1:8">
      <c r="A169" s="19"/>
      <c r="B169" s="19"/>
      <c r="C169" s="19"/>
      <c r="D169" s="19"/>
      <c r="E169" s="19"/>
      <c r="F169" s="19"/>
      <c r="G169" s="19"/>
      <c r="H169" s="19"/>
    </row>
    <row r="170" spans="1:8">
      <c r="A170" s="19"/>
      <c r="B170" s="19"/>
      <c r="C170" s="19"/>
      <c r="D170" s="19"/>
      <c r="E170" s="19"/>
      <c r="F170" s="19"/>
      <c r="G170" s="19"/>
      <c r="H170" s="19"/>
    </row>
    <row r="171" spans="1:8">
      <c r="A171" s="19"/>
      <c r="B171" s="19"/>
      <c r="C171" s="19"/>
      <c r="D171" s="19"/>
      <c r="E171" s="19"/>
      <c r="F171" s="19"/>
      <c r="G171" s="19"/>
      <c r="H171" s="19"/>
    </row>
  </sheetData>
  <conditionalFormatting sqref="I2:I19">
    <cfRule type="cellIs" dxfId="13" priority="5" operator="equal">
      <formula>"OK"</formula>
    </cfRule>
    <cfRule type="containsText" dxfId="12" priority="6" operator="containsText" text="#N/A">
      <formula>NOT(ISERROR(SEARCH("#N/A",I2)))</formula>
    </cfRule>
  </conditionalFormatting>
  <conditionalFormatting sqref="I20:I34">
    <cfRule type="cellIs" dxfId="11" priority="3" operator="equal">
      <formula>"OK"</formula>
    </cfRule>
    <cfRule type="containsText" dxfId="10" priority="4" operator="containsText" text="#N/A">
      <formula>NOT(ISERROR(SEARCH("#N/A",I20)))</formula>
    </cfRule>
  </conditionalFormatting>
  <conditionalFormatting sqref="I35:I50">
    <cfRule type="cellIs" dxfId="1" priority="1" operator="equal">
      <formula>"OK"</formula>
    </cfRule>
    <cfRule type="containsText" dxfId="0" priority="2" operator="containsText" text="#N/A">
      <formula>NOT(ISERROR(SEARCH("#N/A",I35)))</formula>
    </cfRule>
  </conditionalFormatting>
  <dataValidations count="4">
    <dataValidation type="list" allowBlank="1" showInputMessage="1" showErrorMessage="1" sqref="E2:E19" xr:uid="{8A7C676E-90B9-4F48-88CC-3184B0368403}">
      <formula1>"FORMADO CLIENTE"</formula1>
    </dataValidation>
    <dataValidation type="list" allowBlank="1" showInputMessage="1" showErrorMessage="1" sqref="D2:D19" xr:uid="{861E45C7-DA8C-493B-A6DA-82837F93E611}">
      <formula1>"OVC"</formula1>
    </dataValidation>
    <dataValidation type="list" allowBlank="1" showInputMessage="1" showErrorMessage="1" sqref="D20:D34" xr:uid="{3F14CE2A-D6F4-4097-87F8-2094D5746596}">
      <formula1>"SIN GESTION"</formula1>
    </dataValidation>
    <dataValidation type="list" allowBlank="1" showInputMessage="1" showErrorMessage="1" sqref="D35:D50" xr:uid="{B3E3C9B6-C4E5-4E81-8C6E-92F747187BF7}">
      <formula1>"PETICION CLIENTE"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5F496E1E-27AA-4B67-B2E9-A92C77310A30}">
          <x14:formula1>
            <xm:f>TABLAS2!$H$3:$H$17</xm:f>
          </x14:formula1>
          <xm:sqref>G2:G19</xm:sqref>
        </x14:dataValidation>
        <x14:dataValidation type="list" allowBlank="1" showInputMessage="1" showErrorMessage="1" xr:uid="{8608036E-C884-44F9-80CE-6E29B879BFA6}">
          <x14:formula1>
            <xm:f>TABLAS2!$G$3:$G$7</xm:f>
          </x14:formula1>
          <xm:sqref>F2:F19</xm:sqref>
        </x14:dataValidation>
        <x14:dataValidation type="list" allowBlank="1" showInputMessage="1" showErrorMessage="1" xr:uid="{5D6047C6-02AE-4C16-948A-C860531CB349}">
          <x14:formula1>
            <xm:f>TABLAS!$F$2:$F$3</xm:f>
          </x14:formula1>
          <xm:sqref>C2:C50</xm:sqref>
        </x14:dataValidation>
        <x14:dataValidation type="list" allowBlank="1" showInputMessage="1" showErrorMessage="1" xr:uid="{7996BE18-8C52-40AF-A1DD-2FBFC5A24428}">
          <x14:formula1>
            <xm:f>TABLAS2!$B$3:$B$5</xm:f>
          </x14:formula1>
          <xm:sqref>E20:E34</xm:sqref>
        </x14:dataValidation>
        <x14:dataValidation type="list" allowBlank="1" showInputMessage="1" showErrorMessage="1" xr:uid="{A31C7F3B-D3EE-49EE-AE26-F023C1A20129}">
          <x14:formula1>
            <xm:f>TABLAS2!$C$3:$C$7</xm:f>
          </x14:formula1>
          <xm:sqref>F20:F34</xm:sqref>
        </x14:dataValidation>
        <x14:dataValidation type="list" allowBlank="1" showInputMessage="1" showErrorMessage="1" xr:uid="{BB5BFD5A-F9A2-446F-AB0D-EF7B3006BDF8}">
          <x14:formula1>
            <xm:f>TABLAS2!$J$3:$J$6</xm:f>
          </x14:formula1>
          <xm:sqref>E35:E50</xm:sqref>
        </x14:dataValidation>
        <x14:dataValidation type="list" allowBlank="1" showInputMessage="1" showErrorMessage="1" xr:uid="{190005D8-D334-48A1-A876-E64726D5B49C}">
          <x14:formula1>
            <xm:f>TABLAS2!$K$3:$K$8</xm:f>
          </x14:formula1>
          <xm:sqref>F35:F50</xm:sqref>
        </x14:dataValidation>
        <x14:dataValidation type="list" allowBlank="1" showInputMessage="1" showErrorMessage="1" xr:uid="{F2AFA390-A7FC-4900-848C-73AFA2B2E7A9}">
          <x14:formula1>
            <xm:f>TABLAS2!$L$3:$L$10</xm:f>
          </x14:formula1>
          <xm:sqref>G35:G50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0"/>
  <sheetViews>
    <sheetView workbookViewId="0">
      <selection activeCell="A2" sqref="A2:J16"/>
    </sheetView>
  </sheetViews>
  <sheetFormatPr defaultColWidth="11.42578125" defaultRowHeight="15"/>
  <cols>
    <col min="1" max="1" width="13.42578125" customWidth="1"/>
    <col min="2" max="2" width="14.7109375" bestFit="1" customWidth="1"/>
    <col min="3" max="3" width="14.7109375" customWidth="1"/>
    <col min="4" max="4" width="16.5703125" bestFit="1" customWidth="1"/>
    <col min="5" max="5" width="25.140625" bestFit="1" customWidth="1"/>
    <col min="6" max="6" width="23.85546875" bestFit="1" customWidth="1"/>
    <col min="7" max="7" width="22.140625" customWidth="1"/>
    <col min="8" max="8" width="16.140625" hidden="1" customWidth="1"/>
    <col min="9" max="9" width="14.7109375" customWidth="1"/>
    <col min="10" max="10" width="104.28515625" customWidth="1"/>
    <col min="11" max="11" width="44.85546875" customWidth="1"/>
    <col min="12" max="12" width="30.42578125" customWidth="1"/>
    <col min="13" max="13" width="24.42578125" bestFit="1" customWidth="1"/>
    <col min="18" max="18" width="22.5703125" bestFit="1" customWidth="1"/>
  </cols>
  <sheetData>
    <row r="1" spans="1:19">
      <c r="A1" s="7" t="s">
        <v>0</v>
      </c>
      <c r="B1" s="7" t="s">
        <v>1</v>
      </c>
      <c r="C1" s="7" t="s">
        <v>21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81</v>
      </c>
      <c r="I1" s="7" t="s">
        <v>82</v>
      </c>
      <c r="J1" s="7" t="s">
        <v>2</v>
      </c>
      <c r="L1" s="1" t="s">
        <v>9</v>
      </c>
      <c r="M1" s="1" t="s">
        <v>8</v>
      </c>
      <c r="R1" t="s">
        <v>3</v>
      </c>
      <c r="S1" t="s">
        <v>10</v>
      </c>
    </row>
    <row r="2" spans="1:19">
      <c r="A2" t="s">
        <v>165</v>
      </c>
      <c r="B2" s="1" t="s">
        <v>169</v>
      </c>
      <c r="C2" s="9" t="s">
        <v>84</v>
      </c>
      <c r="D2" s="9" t="s">
        <v>23</v>
      </c>
      <c r="E2" s="9" t="s">
        <v>28</v>
      </c>
      <c r="F2" s="9" t="s">
        <v>29</v>
      </c>
      <c r="G2" s="9"/>
      <c r="H2" s="1" t="str">
        <f>CONCATENATE(D2,E2,F2,G2)</f>
        <v>SIN GESTIONAVANCE SIN GESTIONBRONCE</v>
      </c>
      <c r="I2" s="8" t="e">
        <f>IF(VLOOKUP(H2,TAX!E:F,2,FALSE)="OK","OK","ERROR")</f>
        <v>#N/A</v>
      </c>
      <c r="J2" t="s">
        <v>110</v>
      </c>
      <c r="L2" s="1"/>
      <c r="M2" s="1"/>
      <c r="R2" t="s">
        <v>4</v>
      </c>
      <c r="S2" t="s">
        <v>10</v>
      </c>
    </row>
    <row r="3" spans="1:19">
      <c r="A3" t="str">
        <f t="shared" ref="A3:A32" si="0">MID(B3,1,8)</f>
        <v>9389-LWS</v>
      </c>
      <c r="B3" s="1" t="s">
        <v>120</v>
      </c>
      <c r="C3" s="9" t="s">
        <v>84</v>
      </c>
      <c r="D3" s="9" t="s">
        <v>23</v>
      </c>
      <c r="E3" s="9" t="s">
        <v>27</v>
      </c>
      <c r="F3" s="9" t="s">
        <v>32</v>
      </c>
      <c r="G3" s="9"/>
      <c r="H3" s="1" t="str">
        <f>CONCATENATE(D3,E3,F3,G3)</f>
        <v>SIN GESTIONREASIGNACIONDIAMANTE</v>
      </c>
      <c r="I3" s="8" t="str">
        <f>IF(VLOOKUP(H3,TAX!E:F,2,FALSE)="OK","OK","ERROR")</f>
        <v>OK</v>
      </c>
      <c r="J3" s="29" t="s">
        <v>121</v>
      </c>
      <c r="L3" s="1"/>
      <c r="M3" s="1"/>
      <c r="R3" t="s">
        <v>5</v>
      </c>
      <c r="S3" t="s">
        <v>10</v>
      </c>
    </row>
    <row r="4" spans="1:19">
      <c r="A4" t="str">
        <f t="shared" si="0"/>
        <v>0000-Mat</v>
      </c>
      <c r="B4" s="28" t="s">
        <v>149</v>
      </c>
      <c r="C4" s="9" t="s">
        <v>84</v>
      </c>
      <c r="D4" s="9" t="s">
        <v>23</v>
      </c>
      <c r="E4" s="9" t="s">
        <v>28</v>
      </c>
      <c r="F4" s="9" t="s">
        <v>29</v>
      </c>
      <c r="G4" s="9"/>
      <c r="H4" s="1" t="str">
        <f t="shared" ref="H4:H67" si="1">CONCATENATE(D4,E4,F4,G4)</f>
        <v>SIN GESTIONAVANCE SIN GESTIONBRONCE</v>
      </c>
      <c r="I4" s="8" t="e">
        <f>IF(VLOOKUP(H4,TAX!E:F,2,FALSE)="OK","OK","ERROR")</f>
        <v>#N/A</v>
      </c>
      <c r="J4" t="s">
        <v>125</v>
      </c>
      <c r="L4" s="1"/>
      <c r="M4" s="1"/>
      <c r="R4" t="s">
        <v>6</v>
      </c>
      <c r="S4" t="s">
        <v>10</v>
      </c>
    </row>
    <row r="5" spans="1:19">
      <c r="A5" t="str">
        <f t="shared" si="0"/>
        <v>8794KVB</v>
      </c>
      <c r="B5" s="28" t="s">
        <v>128</v>
      </c>
      <c r="C5" s="9" t="s">
        <v>84</v>
      </c>
      <c r="D5" s="9" t="s">
        <v>23</v>
      </c>
      <c r="E5" s="9" t="s">
        <v>28</v>
      </c>
      <c r="F5" s="9" t="s">
        <v>29</v>
      </c>
      <c r="G5" s="9"/>
      <c r="H5" s="1" t="str">
        <f t="shared" si="1"/>
        <v>SIN GESTIONAVANCE SIN GESTIONBRONCE</v>
      </c>
      <c r="I5" s="8" t="e">
        <f>IF(VLOOKUP(H5,TAX!E:F,2,FALSE)="OK","OK","ERROR")</f>
        <v>#N/A</v>
      </c>
      <c r="J5" t="s">
        <v>129</v>
      </c>
      <c r="L5" s="1"/>
      <c r="M5" s="1"/>
      <c r="R5" t="s">
        <v>7</v>
      </c>
      <c r="S5" t="s">
        <v>11</v>
      </c>
    </row>
    <row r="6" spans="1:19">
      <c r="A6" t="str">
        <f t="shared" si="0"/>
        <v>2614-LBK</v>
      </c>
      <c r="B6" s="1" t="s">
        <v>168</v>
      </c>
      <c r="C6" s="9" t="s">
        <v>84</v>
      </c>
      <c r="D6" s="9" t="s">
        <v>23</v>
      </c>
      <c r="E6" s="9" t="s">
        <v>28</v>
      </c>
      <c r="F6" s="9" t="s">
        <v>29</v>
      </c>
      <c r="G6" s="9"/>
      <c r="H6" s="1" t="str">
        <f t="shared" si="1"/>
        <v>SIN GESTIONAVANCE SIN GESTIONBRONCE</v>
      </c>
      <c r="I6" s="8" t="e">
        <f>IF(VLOOKUP(H6,TAX!E:E,1,FALSE)=H6,"OK","ERROR")</f>
        <v>#N/A</v>
      </c>
      <c r="J6" t="s">
        <v>138</v>
      </c>
      <c r="L6" s="1"/>
      <c r="M6" s="1"/>
      <c r="R6" t="s">
        <v>13</v>
      </c>
      <c r="S6" t="s">
        <v>12</v>
      </c>
    </row>
    <row r="7" spans="1:19">
      <c r="A7" t="str">
        <f t="shared" si="0"/>
        <v>2614-LBK</v>
      </c>
      <c r="B7" s="1" t="s">
        <v>168</v>
      </c>
      <c r="C7" s="9" t="s">
        <v>84</v>
      </c>
      <c r="D7" s="9" t="s">
        <v>23</v>
      </c>
      <c r="E7" s="9" t="s">
        <v>28</v>
      </c>
      <c r="F7" s="9" t="s">
        <v>29</v>
      </c>
      <c r="G7" s="9"/>
      <c r="H7" s="1" t="str">
        <f t="shared" si="1"/>
        <v>SIN GESTIONAVANCE SIN GESTIONBRONCE</v>
      </c>
      <c r="I7" s="8" t="e">
        <f>IF(VLOOKUP(H7,TAX!E:E,1,FALSE)=H7,"OK","ERROR")</f>
        <v>#N/A</v>
      </c>
      <c r="J7" t="s">
        <v>138</v>
      </c>
      <c r="L7" s="1"/>
      <c r="M7" s="1"/>
      <c r="R7" s="1" t="s">
        <v>14</v>
      </c>
      <c r="S7" s="1"/>
    </row>
    <row r="8" spans="1:19">
      <c r="A8" t="str">
        <f t="shared" si="0"/>
        <v>8071-LBN</v>
      </c>
      <c r="B8" s="1" t="s">
        <v>152</v>
      </c>
      <c r="C8" s="9" t="s">
        <v>84</v>
      </c>
      <c r="D8" s="9" t="s">
        <v>23</v>
      </c>
      <c r="E8" s="9" t="s">
        <v>28</v>
      </c>
      <c r="F8" s="9" t="s">
        <v>29</v>
      </c>
      <c r="G8" s="9"/>
      <c r="H8" s="1" t="str">
        <f t="shared" si="1"/>
        <v>SIN GESTIONAVANCE SIN GESTIONBRONCE</v>
      </c>
      <c r="I8" s="8" t="e">
        <f>IF(VLOOKUP(H8,TAX!E:E,1,FALSE)=H8,"OK","ERROR")</f>
        <v>#N/A</v>
      </c>
      <c r="J8" t="s">
        <v>170</v>
      </c>
      <c r="L8" s="1"/>
      <c r="M8" s="1"/>
      <c r="R8" t="s">
        <v>15</v>
      </c>
      <c r="S8" t="s">
        <v>16</v>
      </c>
    </row>
    <row r="9" spans="1:19">
      <c r="A9" t="str">
        <f t="shared" si="0"/>
        <v xml:space="preserve"> 3316-KM</v>
      </c>
      <c r="B9" s="1" t="s">
        <v>166</v>
      </c>
      <c r="C9" s="9" t="s">
        <v>84</v>
      </c>
      <c r="D9" s="9" t="s">
        <v>23</v>
      </c>
      <c r="E9" s="9" t="s">
        <v>28</v>
      </c>
      <c r="F9" s="9" t="s">
        <v>29</v>
      </c>
      <c r="G9" s="9"/>
      <c r="H9" s="1" t="str">
        <f t="shared" si="1"/>
        <v>SIN GESTIONAVANCE SIN GESTIONBRONCE</v>
      </c>
      <c r="I9" s="8" t="e">
        <f>IF(VLOOKUP(H9,TAX!E:E,1,FALSE)=H9,"OK","ERROR")</f>
        <v>#N/A</v>
      </c>
      <c r="J9" t="s">
        <v>155</v>
      </c>
      <c r="L9" s="1"/>
      <c r="M9" s="1"/>
    </row>
    <row r="10" spans="1:19">
      <c r="A10" t="str">
        <f t="shared" si="0"/>
        <v xml:space="preserve"> 3316-KM</v>
      </c>
      <c r="B10" s="1" t="s">
        <v>166</v>
      </c>
      <c r="C10" s="9" t="s">
        <v>84</v>
      </c>
      <c r="D10" s="9" t="s">
        <v>23</v>
      </c>
      <c r="E10" s="9" t="s">
        <v>28</v>
      </c>
      <c r="F10" s="9" t="s">
        <v>29</v>
      </c>
      <c r="G10" s="9"/>
      <c r="H10" s="1" t="str">
        <f t="shared" si="1"/>
        <v>SIN GESTIONAVANCE SIN GESTIONBRONCE</v>
      </c>
      <c r="I10" s="8" t="e">
        <f>IF(VLOOKUP(H10,TAX!E:E,1,FALSE)=H10,"OK","ERROR")</f>
        <v>#N/A</v>
      </c>
      <c r="J10" t="s">
        <v>154</v>
      </c>
      <c r="L10" s="1"/>
      <c r="M10" s="1"/>
    </row>
    <row r="11" spans="1:19">
      <c r="A11" t="str">
        <f t="shared" si="0"/>
        <v xml:space="preserve"> 3316-KM</v>
      </c>
      <c r="B11" s="1" t="s">
        <v>166</v>
      </c>
      <c r="C11" s="9" t="s">
        <v>84</v>
      </c>
      <c r="D11" s="9" t="s">
        <v>23</v>
      </c>
      <c r="E11" s="9" t="s">
        <v>28</v>
      </c>
      <c r="F11" s="9" t="s">
        <v>29</v>
      </c>
      <c r="G11" s="9"/>
      <c r="H11" s="1" t="str">
        <f t="shared" si="1"/>
        <v>SIN GESTIONAVANCE SIN GESTIONBRONCE</v>
      </c>
      <c r="I11" s="8" t="e">
        <f>IF(VLOOKUP(H11,TAX!E:E,1,FALSE)=H11,"OK","ERROR")</f>
        <v>#N/A</v>
      </c>
      <c r="J11" t="s">
        <v>154</v>
      </c>
      <c r="L11" s="1"/>
      <c r="M11" s="1"/>
    </row>
    <row r="12" spans="1:19">
      <c r="A12" t="str">
        <f t="shared" si="0"/>
        <v xml:space="preserve"> 3316-KM</v>
      </c>
      <c r="B12" s="1" t="s">
        <v>166</v>
      </c>
      <c r="C12" s="9" t="s">
        <v>84</v>
      </c>
      <c r="D12" s="9" t="s">
        <v>23</v>
      </c>
      <c r="E12" s="9" t="s">
        <v>28</v>
      </c>
      <c r="F12" s="9" t="s">
        <v>29</v>
      </c>
      <c r="G12" s="9"/>
      <c r="H12" s="1" t="str">
        <f t="shared" si="1"/>
        <v>SIN GESTIONAVANCE SIN GESTIONBRONCE</v>
      </c>
      <c r="I12" s="8" t="e">
        <f>IF(VLOOKUP(H12,TAX!E:E,1,FALSE)=H12,"OK","ERROR")</f>
        <v>#N/A</v>
      </c>
      <c r="J12" t="s">
        <v>154</v>
      </c>
      <c r="L12" s="1"/>
      <c r="M12" s="1"/>
    </row>
    <row r="13" spans="1:19">
      <c r="A13" t="str">
        <f t="shared" si="0"/>
        <v xml:space="preserve"> 3316-KM</v>
      </c>
      <c r="B13" s="1" t="s">
        <v>166</v>
      </c>
      <c r="C13" s="9" t="s">
        <v>84</v>
      </c>
      <c r="D13" s="9" t="s">
        <v>23</v>
      </c>
      <c r="E13" s="9" t="s">
        <v>28</v>
      </c>
      <c r="F13" s="9" t="s">
        <v>29</v>
      </c>
      <c r="G13" s="9"/>
      <c r="H13" s="1" t="str">
        <f t="shared" si="1"/>
        <v>SIN GESTIONAVANCE SIN GESTIONBRONCE</v>
      </c>
      <c r="I13" s="8" t="e">
        <f>IF(VLOOKUP(H13,TAX!E:E,1,FALSE)=H13,"OK","ERROR")</f>
        <v>#N/A</v>
      </c>
      <c r="J13" t="s">
        <v>154</v>
      </c>
      <c r="L13" s="1"/>
      <c r="M13" s="1"/>
    </row>
    <row r="14" spans="1:19">
      <c r="A14" t="str">
        <f t="shared" si="0"/>
        <v xml:space="preserve"> 3316-KM</v>
      </c>
      <c r="B14" s="1" t="s">
        <v>166</v>
      </c>
      <c r="C14" s="9" t="s">
        <v>84</v>
      </c>
      <c r="D14" s="9" t="s">
        <v>23</v>
      </c>
      <c r="E14" s="9" t="s">
        <v>28</v>
      </c>
      <c r="F14" s="9" t="s">
        <v>29</v>
      </c>
      <c r="G14" s="9"/>
      <c r="H14" s="1" t="str">
        <f t="shared" si="1"/>
        <v>SIN GESTIONAVANCE SIN GESTIONBRONCE</v>
      </c>
      <c r="I14" s="8" t="e">
        <f>IF(VLOOKUP(H14,TAX!E:E,1,FALSE)=H14,"OK","ERROR")</f>
        <v>#N/A</v>
      </c>
      <c r="J14" t="s">
        <v>154</v>
      </c>
      <c r="L14" s="1"/>
      <c r="M14" s="1"/>
    </row>
    <row r="15" spans="1:19">
      <c r="A15" t="str">
        <f t="shared" si="0"/>
        <v xml:space="preserve"> 3316-KM</v>
      </c>
      <c r="B15" s="1" t="s">
        <v>166</v>
      </c>
      <c r="C15" s="9" t="s">
        <v>84</v>
      </c>
      <c r="D15" s="9" t="s">
        <v>23</v>
      </c>
      <c r="E15" s="9" t="s">
        <v>28</v>
      </c>
      <c r="F15" s="9" t="s">
        <v>29</v>
      </c>
      <c r="G15" s="9"/>
      <c r="H15" s="1" t="str">
        <f t="shared" si="1"/>
        <v>SIN GESTIONAVANCE SIN GESTIONBRONCE</v>
      </c>
      <c r="I15" s="8" t="e">
        <f>IF(VLOOKUP(H15,TAX!E:E,1,FALSE)=H15,"OK","ERROR")</f>
        <v>#N/A</v>
      </c>
      <c r="J15" t="s">
        <v>155</v>
      </c>
      <c r="L15" s="1"/>
      <c r="M15" s="1"/>
    </row>
    <row r="16" spans="1:19">
      <c r="A16" t="str">
        <f t="shared" si="0"/>
        <v xml:space="preserve"> 2340-kt</v>
      </c>
      <c r="B16" s="1" t="s">
        <v>167</v>
      </c>
      <c r="C16" s="9" t="s">
        <v>84</v>
      </c>
      <c r="D16" s="9" t="s">
        <v>23</v>
      </c>
      <c r="E16" s="9" t="s">
        <v>28</v>
      </c>
      <c r="F16" s="9" t="s">
        <v>29</v>
      </c>
      <c r="G16" s="9"/>
      <c r="H16" s="1" t="str">
        <f t="shared" si="1"/>
        <v>SIN GESTIONAVANCE SIN GESTIONBRONCE</v>
      </c>
      <c r="I16" s="8" t="e">
        <f>IF(VLOOKUP(H16,TAX!E:E,1,FALSE)=H16,"OK","ERROR")</f>
        <v>#N/A</v>
      </c>
      <c r="J16" t="s">
        <v>160</v>
      </c>
      <c r="L16" s="1"/>
      <c r="M16" s="1"/>
    </row>
    <row r="17" spans="1:13">
      <c r="A17" t="str">
        <f t="shared" si="0"/>
        <v/>
      </c>
      <c r="B17" s="1"/>
      <c r="C17" s="9"/>
      <c r="D17" s="9"/>
      <c r="E17" s="9"/>
      <c r="F17" s="9"/>
      <c r="G17" s="9"/>
      <c r="H17" s="1" t="str">
        <f t="shared" si="1"/>
        <v/>
      </c>
      <c r="I17" s="8" t="e">
        <f>IF(VLOOKUP(H17,TAX!E:E,1,FALSE)=H17,"OK","ERROR")</f>
        <v>#N/A</v>
      </c>
      <c r="J17" t="str">
        <f t="shared" ref="J6:J69" si="2">IF(D17="SIN GESTION",CONCATENATE("Tarea ",D17,". ",E17," ",F17),"")</f>
        <v/>
      </c>
      <c r="L17" s="1"/>
      <c r="M17" s="1"/>
    </row>
    <row r="18" spans="1:13">
      <c r="A18" t="str">
        <f t="shared" si="0"/>
        <v/>
      </c>
      <c r="B18" s="1"/>
      <c r="C18" s="9"/>
      <c r="D18" s="9"/>
      <c r="E18" s="9"/>
      <c r="F18" s="9"/>
      <c r="G18" s="9"/>
      <c r="H18" s="1" t="str">
        <f t="shared" si="1"/>
        <v/>
      </c>
      <c r="I18" s="8" t="e">
        <f>IF(VLOOKUP(H18,TAX!E:E,1,FALSE)=H18,"OK","ERROR")</f>
        <v>#N/A</v>
      </c>
      <c r="J18" t="str">
        <f t="shared" si="2"/>
        <v/>
      </c>
      <c r="L18" s="1"/>
      <c r="M18" s="1"/>
    </row>
    <row r="19" spans="1:13">
      <c r="A19" t="str">
        <f t="shared" si="0"/>
        <v/>
      </c>
      <c r="B19" s="1"/>
      <c r="C19" s="9"/>
      <c r="D19" s="9"/>
      <c r="E19" s="9"/>
      <c r="F19" s="9"/>
      <c r="G19" s="9"/>
      <c r="H19" s="1" t="str">
        <f t="shared" si="1"/>
        <v/>
      </c>
      <c r="I19" s="8" t="e">
        <f>IF(VLOOKUP(H19,TAX!E:E,1,FALSE)=H19,"OK","ERROR")</f>
        <v>#N/A</v>
      </c>
      <c r="J19" t="str">
        <f t="shared" si="2"/>
        <v/>
      </c>
      <c r="L19" s="1"/>
      <c r="M19" s="1"/>
    </row>
    <row r="20" spans="1:13">
      <c r="A20" t="str">
        <f t="shared" si="0"/>
        <v/>
      </c>
      <c r="B20" s="1"/>
      <c r="C20" s="9"/>
      <c r="D20" s="9"/>
      <c r="E20" s="9"/>
      <c r="F20" s="9"/>
      <c r="G20" s="9"/>
      <c r="H20" s="1" t="str">
        <f t="shared" si="1"/>
        <v/>
      </c>
      <c r="I20" s="8" t="e">
        <f>IF(VLOOKUP(H20,TAX!E:E,1,FALSE)=H20,"OK","ERROR")</f>
        <v>#N/A</v>
      </c>
      <c r="J20" t="str">
        <f t="shared" si="2"/>
        <v/>
      </c>
      <c r="L20" s="1"/>
      <c r="M20" s="1"/>
    </row>
    <row r="21" spans="1:13">
      <c r="A21" t="str">
        <f t="shared" si="0"/>
        <v/>
      </c>
      <c r="C21" s="9"/>
      <c r="D21" s="9"/>
      <c r="E21" s="9"/>
      <c r="F21" s="9"/>
      <c r="G21" s="9"/>
      <c r="H21" s="1" t="str">
        <f t="shared" si="1"/>
        <v/>
      </c>
      <c r="I21" s="8" t="e">
        <f>IF(VLOOKUP(H21,TAX!E:E,1,FALSE)=H21,"OK","ERROR")</f>
        <v>#N/A</v>
      </c>
      <c r="J21" t="str">
        <f t="shared" si="2"/>
        <v/>
      </c>
      <c r="L21" s="1"/>
      <c r="M21" s="1"/>
    </row>
    <row r="22" spans="1:13">
      <c r="A22" t="str">
        <f t="shared" si="0"/>
        <v/>
      </c>
      <c r="C22" s="9"/>
      <c r="D22" s="9"/>
      <c r="E22" s="9"/>
      <c r="F22" s="9"/>
      <c r="G22" s="9"/>
      <c r="H22" s="1" t="str">
        <f t="shared" si="1"/>
        <v/>
      </c>
      <c r="I22" s="8" t="e">
        <f>IF(VLOOKUP(H22,TAX!E:E,1,FALSE)=H22,"OK","ERROR")</f>
        <v>#N/A</v>
      </c>
      <c r="J22" t="str">
        <f t="shared" si="2"/>
        <v/>
      </c>
      <c r="L22" s="1"/>
      <c r="M22" s="1"/>
    </row>
    <row r="23" spans="1:13">
      <c r="A23" t="str">
        <f t="shared" si="0"/>
        <v/>
      </c>
      <c r="C23" s="9"/>
      <c r="D23" s="9"/>
      <c r="E23" s="9"/>
      <c r="F23" s="9"/>
      <c r="G23" s="9"/>
      <c r="H23" s="1" t="str">
        <f t="shared" si="1"/>
        <v/>
      </c>
      <c r="I23" s="8" t="e">
        <f>IF(VLOOKUP(H23,TAX!E:E,1,FALSE)=H23,"OK","ERROR")</f>
        <v>#N/A</v>
      </c>
      <c r="J23" t="str">
        <f t="shared" si="2"/>
        <v/>
      </c>
    </row>
    <row r="24" spans="1:13">
      <c r="A24" t="str">
        <f t="shared" si="0"/>
        <v/>
      </c>
      <c r="C24" s="9"/>
      <c r="D24" s="9"/>
      <c r="E24" s="9"/>
      <c r="F24" s="9"/>
      <c r="G24" s="9"/>
      <c r="H24" s="1" t="str">
        <f t="shared" si="1"/>
        <v/>
      </c>
      <c r="I24" s="8" t="e">
        <f>IF(VLOOKUP(H24,TAX!E:E,1,FALSE)=H24,"OK","ERROR")</f>
        <v>#N/A</v>
      </c>
      <c r="J24" t="str">
        <f t="shared" si="2"/>
        <v/>
      </c>
    </row>
    <row r="25" spans="1:13">
      <c r="A25" t="str">
        <f t="shared" si="0"/>
        <v/>
      </c>
      <c r="C25" s="9"/>
      <c r="D25" s="9"/>
      <c r="E25" s="9"/>
      <c r="F25" s="9"/>
      <c r="G25" s="9"/>
      <c r="H25" s="1" t="str">
        <f t="shared" si="1"/>
        <v/>
      </c>
      <c r="I25" s="8" t="e">
        <f>IF(VLOOKUP(H25,TAX!E:E,1,FALSE)=H25,"OK","ERROR")</f>
        <v>#N/A</v>
      </c>
      <c r="J25" t="str">
        <f t="shared" si="2"/>
        <v/>
      </c>
    </row>
    <row r="26" spans="1:13">
      <c r="A26" t="str">
        <f t="shared" si="0"/>
        <v/>
      </c>
      <c r="C26" s="9"/>
      <c r="D26" s="9"/>
      <c r="E26" s="9"/>
      <c r="F26" s="9"/>
      <c r="G26" s="9"/>
      <c r="H26" s="1" t="str">
        <f t="shared" si="1"/>
        <v/>
      </c>
      <c r="I26" s="8" t="e">
        <f>IF(VLOOKUP(H26,TAX!E:E,1,FALSE)=H26,"OK","ERROR")</f>
        <v>#N/A</v>
      </c>
      <c r="J26" t="str">
        <f t="shared" si="2"/>
        <v/>
      </c>
    </row>
    <row r="27" spans="1:13">
      <c r="A27" t="str">
        <f t="shared" si="0"/>
        <v/>
      </c>
      <c r="C27" s="9"/>
      <c r="D27" s="9"/>
      <c r="E27" s="9"/>
      <c r="F27" s="9"/>
      <c r="G27" s="9"/>
      <c r="H27" s="1" t="str">
        <f t="shared" si="1"/>
        <v/>
      </c>
      <c r="I27" s="8" t="e">
        <f>IF(VLOOKUP(H27,TAX!E:E,1,FALSE)=H27,"OK","ERROR")</f>
        <v>#N/A</v>
      </c>
      <c r="J27" t="str">
        <f t="shared" si="2"/>
        <v/>
      </c>
    </row>
    <row r="28" spans="1:13">
      <c r="A28" t="str">
        <f t="shared" si="0"/>
        <v/>
      </c>
      <c r="C28" s="9"/>
      <c r="D28" s="9"/>
      <c r="E28" s="9"/>
      <c r="F28" s="9"/>
      <c r="G28" s="9"/>
      <c r="H28" s="1" t="str">
        <f t="shared" si="1"/>
        <v/>
      </c>
      <c r="I28" s="8" t="e">
        <f>IF(VLOOKUP(H28,TAX!E:E,1,FALSE)=H28,"OK","ERROR")</f>
        <v>#N/A</v>
      </c>
      <c r="J28" t="str">
        <f t="shared" si="2"/>
        <v/>
      </c>
    </row>
    <row r="29" spans="1:13">
      <c r="A29" t="str">
        <f t="shared" si="0"/>
        <v/>
      </c>
      <c r="C29" s="9"/>
      <c r="D29" s="9"/>
      <c r="E29" s="9"/>
      <c r="F29" s="9"/>
      <c r="G29" s="9"/>
      <c r="H29" s="1" t="str">
        <f t="shared" si="1"/>
        <v/>
      </c>
      <c r="I29" s="8" t="e">
        <f>IF(VLOOKUP(H29,TAX!E:E,1,FALSE)=H29,"OK","ERROR")</f>
        <v>#N/A</v>
      </c>
      <c r="J29" t="str">
        <f t="shared" si="2"/>
        <v/>
      </c>
    </row>
    <row r="30" spans="1:13">
      <c r="A30" t="str">
        <f t="shared" si="0"/>
        <v/>
      </c>
      <c r="C30" s="9"/>
      <c r="D30" s="9"/>
      <c r="E30" s="9"/>
      <c r="F30" s="9"/>
      <c r="G30" s="9"/>
      <c r="H30" s="1" t="str">
        <f t="shared" si="1"/>
        <v/>
      </c>
      <c r="I30" s="8" t="e">
        <f>IF(VLOOKUP(H30,TAX!E:E,1,FALSE)=H30,"OK","ERROR")</f>
        <v>#N/A</v>
      </c>
      <c r="J30" t="str">
        <f t="shared" si="2"/>
        <v/>
      </c>
    </row>
    <row r="31" spans="1:13">
      <c r="A31" t="str">
        <f t="shared" si="0"/>
        <v/>
      </c>
      <c r="C31" s="9"/>
      <c r="D31" s="9"/>
      <c r="E31" s="9"/>
      <c r="F31" s="9"/>
      <c r="G31" s="9"/>
      <c r="H31" s="1" t="str">
        <f t="shared" si="1"/>
        <v/>
      </c>
      <c r="I31" s="8" t="e">
        <f>IF(VLOOKUP(H31,TAX!E:E,1,FALSE)=H31,"OK","ERROR")</f>
        <v>#N/A</v>
      </c>
      <c r="J31" t="str">
        <f t="shared" si="2"/>
        <v/>
      </c>
    </row>
    <row r="32" spans="1:13">
      <c r="A32" t="str">
        <f t="shared" si="0"/>
        <v/>
      </c>
      <c r="C32" s="9"/>
      <c r="D32" s="9"/>
      <c r="E32" s="9"/>
      <c r="F32" s="9"/>
      <c r="G32" s="9"/>
      <c r="H32" s="1" t="str">
        <f t="shared" si="1"/>
        <v/>
      </c>
      <c r="I32" s="8" t="e">
        <f>IF(VLOOKUP(H32,TAX!E:E,1,FALSE)=H32,"OK","ERROR")</f>
        <v>#N/A</v>
      </c>
      <c r="J32" t="str">
        <f t="shared" si="2"/>
        <v/>
      </c>
    </row>
    <row r="33" spans="3:10">
      <c r="C33" s="9"/>
      <c r="D33" s="9"/>
      <c r="E33" s="9"/>
      <c r="F33" s="9"/>
      <c r="G33" s="9"/>
      <c r="H33" s="1" t="str">
        <f t="shared" si="1"/>
        <v/>
      </c>
      <c r="I33" s="8" t="e">
        <f>IF(VLOOKUP(H33,TAX!E:E,1,FALSE)=H33,"OK","ERROR")</f>
        <v>#N/A</v>
      </c>
      <c r="J33" t="str">
        <f t="shared" si="2"/>
        <v/>
      </c>
    </row>
    <row r="34" spans="3:10">
      <c r="C34" s="9"/>
      <c r="D34" s="9"/>
      <c r="E34" s="9"/>
      <c r="F34" s="9"/>
      <c r="G34" s="9"/>
      <c r="H34" s="1" t="str">
        <f t="shared" si="1"/>
        <v/>
      </c>
      <c r="I34" s="8" t="e">
        <f>IF(VLOOKUP(H34,TAX!E:E,1,FALSE)=H34,"OK","ERROR")</f>
        <v>#N/A</v>
      </c>
      <c r="J34" t="str">
        <f t="shared" si="2"/>
        <v/>
      </c>
    </row>
    <row r="35" spans="3:10">
      <c r="C35" s="9"/>
      <c r="D35" s="9"/>
      <c r="E35" s="9"/>
      <c r="F35" s="9"/>
      <c r="G35" s="9"/>
      <c r="H35" s="1" t="str">
        <f t="shared" si="1"/>
        <v/>
      </c>
      <c r="I35" s="8" t="e">
        <f>IF(VLOOKUP(H35,TAX!E:E,1,FALSE)=H35,"OK","ERROR")</f>
        <v>#N/A</v>
      </c>
      <c r="J35" t="str">
        <f t="shared" si="2"/>
        <v/>
      </c>
    </row>
    <row r="36" spans="3:10">
      <c r="C36" s="9"/>
      <c r="D36" s="9"/>
      <c r="E36" s="9"/>
      <c r="F36" s="9"/>
      <c r="G36" s="9"/>
      <c r="H36" s="1" t="str">
        <f t="shared" si="1"/>
        <v/>
      </c>
      <c r="I36" s="8" t="e">
        <f>IF(VLOOKUP(H36,TAX!E:E,1,FALSE)=H36,"OK","ERROR")</f>
        <v>#N/A</v>
      </c>
      <c r="J36" t="str">
        <f t="shared" si="2"/>
        <v/>
      </c>
    </row>
    <row r="37" spans="3:10">
      <c r="C37" s="9"/>
      <c r="D37" s="9"/>
      <c r="E37" s="9"/>
      <c r="F37" s="9"/>
      <c r="G37" s="9"/>
      <c r="H37" s="1" t="str">
        <f t="shared" si="1"/>
        <v/>
      </c>
      <c r="I37" s="8" t="e">
        <f>IF(VLOOKUP(H37,TAX!E:E,1,FALSE)=H37,"OK","ERROR")</f>
        <v>#N/A</v>
      </c>
      <c r="J37" t="str">
        <f t="shared" si="2"/>
        <v/>
      </c>
    </row>
    <row r="38" spans="3:10">
      <c r="C38" s="9"/>
      <c r="D38" s="9"/>
      <c r="E38" s="9"/>
      <c r="F38" s="9"/>
      <c r="G38" s="9"/>
      <c r="H38" s="1" t="str">
        <f t="shared" si="1"/>
        <v/>
      </c>
      <c r="I38" s="8" t="e">
        <f>IF(VLOOKUP(H38,TAX!E:E,1,FALSE)=H38,"OK","ERROR")</f>
        <v>#N/A</v>
      </c>
      <c r="J38" t="str">
        <f t="shared" si="2"/>
        <v/>
      </c>
    </row>
    <row r="39" spans="3:10">
      <c r="C39" s="9"/>
      <c r="D39" s="9"/>
      <c r="E39" s="9"/>
      <c r="F39" s="9"/>
      <c r="G39" s="9"/>
      <c r="H39" s="1" t="str">
        <f t="shared" si="1"/>
        <v/>
      </c>
      <c r="I39" s="8" t="e">
        <f>IF(VLOOKUP(H39,TAX!E:E,1,FALSE)=H39,"OK","ERROR")</f>
        <v>#N/A</v>
      </c>
      <c r="J39" t="str">
        <f t="shared" si="2"/>
        <v/>
      </c>
    </row>
    <row r="40" spans="3:10">
      <c r="C40" s="9"/>
      <c r="D40" s="9"/>
      <c r="E40" s="9"/>
      <c r="F40" s="9"/>
      <c r="G40" s="9"/>
      <c r="H40" s="1" t="str">
        <f t="shared" si="1"/>
        <v/>
      </c>
      <c r="I40" s="8" t="e">
        <f>IF(VLOOKUP(H40,TAX!E:E,1,FALSE)=H40,"OK","ERROR")</f>
        <v>#N/A</v>
      </c>
      <c r="J40" t="str">
        <f t="shared" si="2"/>
        <v/>
      </c>
    </row>
    <row r="41" spans="3:10">
      <c r="C41" s="9"/>
      <c r="D41" s="9"/>
      <c r="E41" s="9"/>
      <c r="F41" s="9"/>
      <c r="G41" s="9"/>
      <c r="H41" s="1" t="str">
        <f t="shared" si="1"/>
        <v/>
      </c>
      <c r="I41" s="8" t="e">
        <f>IF(VLOOKUP(H41,TAX!E:E,1,FALSE)=H41,"OK","ERROR")</f>
        <v>#N/A</v>
      </c>
      <c r="J41" t="str">
        <f t="shared" si="2"/>
        <v/>
      </c>
    </row>
    <row r="42" spans="3:10">
      <c r="C42" s="9"/>
      <c r="D42" s="9"/>
      <c r="E42" s="9"/>
      <c r="F42" s="9"/>
      <c r="G42" s="9"/>
      <c r="H42" s="1" t="str">
        <f t="shared" si="1"/>
        <v/>
      </c>
      <c r="I42" s="8" t="e">
        <f>IF(VLOOKUP(H42,TAX!E:E,1,FALSE)=H42,"OK","ERROR")</f>
        <v>#N/A</v>
      </c>
      <c r="J42" t="str">
        <f t="shared" si="2"/>
        <v/>
      </c>
    </row>
    <row r="43" spans="3:10">
      <c r="C43" s="9"/>
      <c r="D43" s="9"/>
      <c r="E43" s="9"/>
      <c r="F43" s="9"/>
      <c r="G43" s="9"/>
      <c r="H43" s="1" t="str">
        <f t="shared" si="1"/>
        <v/>
      </c>
      <c r="I43" s="8" t="e">
        <f>IF(VLOOKUP(H43,TAX!E:E,1,FALSE)=H43,"OK","ERROR")</f>
        <v>#N/A</v>
      </c>
      <c r="J43" t="str">
        <f t="shared" si="2"/>
        <v/>
      </c>
    </row>
    <row r="44" spans="3:10">
      <c r="C44" s="9"/>
      <c r="D44" s="9"/>
      <c r="E44" s="9"/>
      <c r="F44" s="9"/>
      <c r="G44" s="9"/>
      <c r="H44" s="1" t="str">
        <f t="shared" si="1"/>
        <v/>
      </c>
      <c r="I44" s="8" t="e">
        <f>IF(VLOOKUP(H44,TAX!E:E,1,FALSE)=H44,"OK","ERROR")</f>
        <v>#N/A</v>
      </c>
      <c r="J44" t="str">
        <f t="shared" si="2"/>
        <v/>
      </c>
    </row>
    <row r="45" spans="3:10">
      <c r="C45" s="9"/>
      <c r="D45" s="9"/>
      <c r="E45" s="9"/>
      <c r="F45" s="9"/>
      <c r="G45" s="9"/>
      <c r="H45" s="1" t="str">
        <f t="shared" si="1"/>
        <v/>
      </c>
      <c r="I45" s="8" t="e">
        <f>IF(VLOOKUP(H45,TAX!E:E,1,FALSE)=H45,"OK","ERROR")</f>
        <v>#N/A</v>
      </c>
      <c r="J45" t="str">
        <f t="shared" si="2"/>
        <v/>
      </c>
    </row>
    <row r="46" spans="3:10">
      <c r="C46" s="9"/>
      <c r="D46" s="9"/>
      <c r="E46" s="9"/>
      <c r="F46" s="9"/>
      <c r="G46" s="9"/>
      <c r="H46" s="1" t="str">
        <f t="shared" si="1"/>
        <v/>
      </c>
      <c r="I46" s="8" t="e">
        <f>IF(VLOOKUP(H46,TAX!E:E,1,FALSE)=H46,"OK","ERROR")</f>
        <v>#N/A</v>
      </c>
      <c r="J46" t="str">
        <f t="shared" si="2"/>
        <v/>
      </c>
    </row>
    <row r="47" spans="3:10">
      <c r="C47" s="9"/>
      <c r="D47" s="9"/>
      <c r="E47" s="9"/>
      <c r="F47" s="9"/>
      <c r="G47" s="9"/>
      <c r="H47" s="1" t="str">
        <f t="shared" si="1"/>
        <v/>
      </c>
      <c r="I47" s="8" t="e">
        <f>IF(VLOOKUP(H47,TAX!E:E,1,FALSE)=H47,"OK","ERROR")</f>
        <v>#N/A</v>
      </c>
      <c r="J47" t="str">
        <f t="shared" si="2"/>
        <v/>
      </c>
    </row>
    <row r="48" spans="3:10">
      <c r="C48" s="9"/>
      <c r="D48" s="9"/>
      <c r="E48" s="9"/>
      <c r="F48" s="9"/>
      <c r="G48" s="9"/>
      <c r="H48" s="1" t="str">
        <f t="shared" si="1"/>
        <v/>
      </c>
      <c r="I48" s="8" t="e">
        <f>IF(VLOOKUP(H48,TAX!E:E,1,FALSE)=H48,"OK","ERROR")</f>
        <v>#N/A</v>
      </c>
      <c r="J48" t="str">
        <f t="shared" si="2"/>
        <v/>
      </c>
    </row>
    <row r="49" spans="3:10">
      <c r="C49" s="9"/>
      <c r="D49" s="9"/>
      <c r="E49" s="9"/>
      <c r="F49" s="9"/>
      <c r="G49" s="9"/>
      <c r="H49" s="1" t="str">
        <f t="shared" si="1"/>
        <v/>
      </c>
      <c r="I49" s="8" t="e">
        <f>IF(VLOOKUP(H49,TAX!E:E,1,FALSE)=H49,"OK","ERROR")</f>
        <v>#N/A</v>
      </c>
      <c r="J49" t="str">
        <f t="shared" si="2"/>
        <v/>
      </c>
    </row>
    <row r="50" spans="3:10">
      <c r="C50" s="9"/>
      <c r="D50" s="9"/>
      <c r="E50" s="9"/>
      <c r="F50" s="9"/>
      <c r="G50" s="9"/>
      <c r="H50" s="1" t="str">
        <f t="shared" si="1"/>
        <v/>
      </c>
      <c r="I50" s="8" t="e">
        <f>IF(VLOOKUP(H50,TAX!E:E,1,FALSE)=H50,"OK","ERROR")</f>
        <v>#N/A</v>
      </c>
      <c r="J50" t="str">
        <f t="shared" si="2"/>
        <v/>
      </c>
    </row>
    <row r="51" spans="3:10">
      <c r="C51" s="9"/>
      <c r="D51" s="9"/>
      <c r="E51" s="9"/>
      <c r="F51" s="9"/>
      <c r="G51" s="9"/>
      <c r="H51" s="1" t="str">
        <f t="shared" si="1"/>
        <v/>
      </c>
      <c r="I51" s="8" t="e">
        <f>IF(VLOOKUP(H51,TAX!E:E,1,FALSE)=H51,"OK","ERROR")</f>
        <v>#N/A</v>
      </c>
      <c r="J51" t="str">
        <f t="shared" si="2"/>
        <v/>
      </c>
    </row>
    <row r="52" spans="3:10">
      <c r="C52" s="9"/>
      <c r="D52" s="9"/>
      <c r="E52" s="9"/>
      <c r="F52" s="9"/>
      <c r="G52" s="9"/>
      <c r="H52" s="1" t="str">
        <f t="shared" si="1"/>
        <v/>
      </c>
      <c r="I52" s="8" t="e">
        <f>IF(VLOOKUP(H52,TAX!E:E,1,FALSE)=H52,"OK","ERROR")</f>
        <v>#N/A</v>
      </c>
      <c r="J52" t="str">
        <f t="shared" si="2"/>
        <v/>
      </c>
    </row>
    <row r="53" spans="3:10">
      <c r="C53" s="9"/>
      <c r="D53" s="9"/>
      <c r="E53" s="9"/>
      <c r="F53" s="9"/>
      <c r="G53" s="9"/>
      <c r="H53" s="1" t="str">
        <f t="shared" si="1"/>
        <v/>
      </c>
      <c r="I53" s="8" t="e">
        <f>IF(VLOOKUP(H53,TAX!E:E,1,FALSE)=H53,"OK","ERROR")</f>
        <v>#N/A</v>
      </c>
      <c r="J53" t="str">
        <f t="shared" si="2"/>
        <v/>
      </c>
    </row>
    <row r="54" spans="3:10">
      <c r="C54" s="9"/>
      <c r="D54" s="9"/>
      <c r="E54" s="9"/>
      <c r="F54" s="9"/>
      <c r="G54" s="9"/>
      <c r="H54" s="1" t="str">
        <f t="shared" si="1"/>
        <v/>
      </c>
      <c r="I54" s="8" t="e">
        <f>IF(VLOOKUP(H54,TAX!E:E,1,FALSE)=H54,"OK","ERROR")</f>
        <v>#N/A</v>
      </c>
      <c r="J54" t="str">
        <f t="shared" si="2"/>
        <v/>
      </c>
    </row>
    <row r="55" spans="3:10">
      <c r="C55" s="9"/>
      <c r="D55" s="9"/>
      <c r="E55" s="9"/>
      <c r="F55" s="9"/>
      <c r="G55" s="9"/>
      <c r="H55" s="1" t="str">
        <f t="shared" si="1"/>
        <v/>
      </c>
      <c r="I55" s="8" t="e">
        <f>IF(VLOOKUP(H55,TAX!E:E,1,FALSE)=H55,"OK","ERROR")</f>
        <v>#N/A</v>
      </c>
      <c r="J55" t="str">
        <f t="shared" si="2"/>
        <v/>
      </c>
    </row>
    <row r="56" spans="3:10">
      <c r="C56" s="9"/>
      <c r="D56" s="9"/>
      <c r="E56" s="9"/>
      <c r="F56" s="9"/>
      <c r="G56" s="9"/>
      <c r="H56" s="1" t="str">
        <f t="shared" si="1"/>
        <v/>
      </c>
      <c r="I56" s="8" t="e">
        <f>IF(VLOOKUP(H56,TAX!E:E,1,FALSE)=H56,"OK","ERROR")</f>
        <v>#N/A</v>
      </c>
      <c r="J56" t="str">
        <f t="shared" si="2"/>
        <v/>
      </c>
    </row>
    <row r="57" spans="3:10">
      <c r="C57" s="9"/>
      <c r="D57" s="9"/>
      <c r="E57" s="9"/>
      <c r="F57" s="9"/>
      <c r="G57" s="9"/>
      <c r="H57" s="1" t="str">
        <f t="shared" si="1"/>
        <v/>
      </c>
      <c r="I57" s="8" t="e">
        <f>IF(VLOOKUP(H57,TAX!E:E,1,FALSE)=H57,"OK","ERROR")</f>
        <v>#N/A</v>
      </c>
      <c r="J57" t="str">
        <f t="shared" si="2"/>
        <v/>
      </c>
    </row>
    <row r="58" spans="3:10">
      <c r="C58" s="9"/>
      <c r="D58" s="9"/>
      <c r="E58" s="9"/>
      <c r="F58" s="9"/>
      <c r="G58" s="9"/>
      <c r="H58" s="1" t="str">
        <f t="shared" si="1"/>
        <v/>
      </c>
      <c r="I58" s="8" t="e">
        <f>IF(VLOOKUP(H58,TAX!E:E,1,FALSE)=H58,"OK","ERROR")</f>
        <v>#N/A</v>
      </c>
      <c r="J58" t="str">
        <f t="shared" si="2"/>
        <v/>
      </c>
    </row>
    <row r="59" spans="3:10">
      <c r="C59" s="9"/>
      <c r="D59" s="9"/>
      <c r="E59" s="9"/>
      <c r="F59" s="9"/>
      <c r="G59" s="9"/>
      <c r="H59" s="1" t="str">
        <f t="shared" si="1"/>
        <v/>
      </c>
      <c r="I59" s="8" t="e">
        <f>IF(VLOOKUP(H59,TAX!E:E,1,FALSE)=H59,"OK","ERROR")</f>
        <v>#N/A</v>
      </c>
      <c r="J59" t="str">
        <f t="shared" si="2"/>
        <v/>
      </c>
    </row>
    <row r="60" spans="3:10">
      <c r="C60" s="9"/>
      <c r="D60" s="9"/>
      <c r="E60" s="9"/>
      <c r="F60" s="9"/>
      <c r="G60" s="9"/>
      <c r="H60" s="1" t="str">
        <f t="shared" si="1"/>
        <v/>
      </c>
      <c r="I60" s="8" t="e">
        <f>IF(VLOOKUP(H60,TAX!E:E,1,FALSE)=H60,"OK","ERROR")</f>
        <v>#N/A</v>
      </c>
      <c r="J60" t="str">
        <f t="shared" si="2"/>
        <v/>
      </c>
    </row>
    <row r="61" spans="3:10">
      <c r="C61" s="9"/>
      <c r="D61" s="9"/>
      <c r="E61" s="9"/>
      <c r="F61" s="9"/>
      <c r="G61" s="9"/>
      <c r="H61" s="1" t="str">
        <f t="shared" si="1"/>
        <v/>
      </c>
      <c r="I61" s="8" t="e">
        <f>IF(VLOOKUP(H61,TAX!E:E,1,FALSE)=H61,"OK","ERROR")</f>
        <v>#N/A</v>
      </c>
      <c r="J61" t="str">
        <f t="shared" si="2"/>
        <v/>
      </c>
    </row>
    <row r="62" spans="3:10">
      <c r="C62" s="9"/>
      <c r="D62" s="9"/>
      <c r="E62" s="9"/>
      <c r="F62" s="9"/>
      <c r="G62" s="9"/>
      <c r="H62" s="1" t="str">
        <f t="shared" si="1"/>
        <v/>
      </c>
      <c r="I62" s="8" t="e">
        <f>IF(VLOOKUP(H62,TAX!E:E,1,FALSE)=H62,"OK","ERROR")</f>
        <v>#N/A</v>
      </c>
      <c r="J62" t="str">
        <f t="shared" si="2"/>
        <v/>
      </c>
    </row>
    <row r="63" spans="3:10">
      <c r="C63" s="9"/>
      <c r="D63" s="9"/>
      <c r="E63" s="9"/>
      <c r="F63" s="9"/>
      <c r="G63" s="9"/>
      <c r="H63" s="1" t="str">
        <f t="shared" si="1"/>
        <v/>
      </c>
      <c r="I63" s="8" t="e">
        <f>IF(VLOOKUP(H63,TAX!E:E,1,FALSE)=H63,"OK","ERROR")</f>
        <v>#N/A</v>
      </c>
      <c r="J63" t="str">
        <f t="shared" si="2"/>
        <v/>
      </c>
    </row>
    <row r="64" spans="3:10">
      <c r="C64" s="9"/>
      <c r="D64" s="9"/>
      <c r="E64" s="9"/>
      <c r="F64" s="9"/>
      <c r="G64" s="9"/>
      <c r="H64" s="1" t="str">
        <f t="shared" si="1"/>
        <v/>
      </c>
      <c r="I64" s="8" t="e">
        <f>IF(VLOOKUP(H64,TAX!E:E,1,FALSE)=H64,"OK","ERROR")</f>
        <v>#N/A</v>
      </c>
      <c r="J64" t="str">
        <f t="shared" si="2"/>
        <v/>
      </c>
    </row>
    <row r="65" spans="3:10">
      <c r="C65" s="9"/>
      <c r="D65" s="9"/>
      <c r="E65" s="9"/>
      <c r="F65" s="9"/>
      <c r="G65" s="9"/>
      <c r="H65" s="1" t="str">
        <f t="shared" si="1"/>
        <v/>
      </c>
      <c r="I65" s="8" t="e">
        <f>IF(VLOOKUP(H65,TAX!E:E,1,FALSE)=H65,"OK","ERROR")</f>
        <v>#N/A</v>
      </c>
      <c r="J65" t="str">
        <f t="shared" si="2"/>
        <v/>
      </c>
    </row>
    <row r="66" spans="3:10">
      <c r="C66" s="9"/>
      <c r="D66" s="9"/>
      <c r="E66" s="9"/>
      <c r="F66" s="9"/>
      <c r="G66" s="9"/>
      <c r="H66" s="1" t="str">
        <f t="shared" si="1"/>
        <v/>
      </c>
      <c r="I66" s="8" t="e">
        <f>IF(VLOOKUP(H66,TAX!E:E,1,FALSE)=H66,"OK","ERROR")</f>
        <v>#N/A</v>
      </c>
      <c r="J66" t="str">
        <f t="shared" si="2"/>
        <v/>
      </c>
    </row>
    <row r="67" spans="3:10">
      <c r="C67" s="9"/>
      <c r="D67" s="9"/>
      <c r="E67" s="9"/>
      <c r="F67" s="9"/>
      <c r="G67" s="9"/>
      <c r="H67" s="1" t="str">
        <f t="shared" si="1"/>
        <v/>
      </c>
      <c r="I67" s="8" t="e">
        <f>IF(VLOOKUP(H67,TAX!E:E,1,FALSE)=H67,"OK","ERROR")</f>
        <v>#N/A</v>
      </c>
      <c r="J67" t="str">
        <f t="shared" si="2"/>
        <v/>
      </c>
    </row>
    <row r="68" spans="3:10">
      <c r="C68" s="9"/>
      <c r="D68" s="9"/>
      <c r="E68" s="9"/>
      <c r="F68" s="9"/>
      <c r="G68" s="9"/>
      <c r="H68" s="1" t="str">
        <f t="shared" ref="H68:H100" si="3">CONCATENATE(D68,E68,F68,G68)</f>
        <v/>
      </c>
      <c r="I68" s="8" t="e">
        <f>IF(VLOOKUP(H68,TAX!E:E,1,FALSE)=H68,"OK","ERROR")</f>
        <v>#N/A</v>
      </c>
      <c r="J68" t="str">
        <f t="shared" si="2"/>
        <v/>
      </c>
    </row>
    <row r="69" spans="3:10">
      <c r="C69" s="9"/>
      <c r="D69" s="9"/>
      <c r="E69" s="9"/>
      <c r="F69" s="9"/>
      <c r="G69" s="9"/>
      <c r="H69" s="1" t="str">
        <f t="shared" si="3"/>
        <v/>
      </c>
      <c r="I69" s="8" t="e">
        <f>IF(VLOOKUP(H69,TAX!E:E,1,FALSE)=H69,"OK","ERROR")</f>
        <v>#N/A</v>
      </c>
      <c r="J69" t="str">
        <f t="shared" si="2"/>
        <v/>
      </c>
    </row>
    <row r="70" spans="3:10">
      <c r="C70" s="9"/>
      <c r="D70" s="9"/>
      <c r="E70" s="9"/>
      <c r="F70" s="9"/>
      <c r="G70" s="9"/>
      <c r="H70" s="1" t="str">
        <f t="shared" si="3"/>
        <v/>
      </c>
      <c r="I70" s="8" t="e">
        <f>IF(VLOOKUP(H70,TAX!E:E,1,FALSE)=H70,"OK","ERROR")</f>
        <v>#N/A</v>
      </c>
      <c r="J70" t="str">
        <f t="shared" ref="J70:J100" si="4">IF(D70="SIN GESTION",CONCATENATE("Tarea ",D70,". ",E70," ",F70),"")</f>
        <v/>
      </c>
    </row>
    <row r="71" spans="3:10">
      <c r="C71" s="9"/>
      <c r="D71" s="9"/>
      <c r="E71" s="9"/>
      <c r="F71" s="9"/>
      <c r="G71" s="9"/>
      <c r="H71" s="1" t="str">
        <f t="shared" si="3"/>
        <v/>
      </c>
      <c r="I71" s="8" t="e">
        <f>IF(VLOOKUP(H71,TAX!E:E,1,FALSE)=H71,"OK","ERROR")</f>
        <v>#N/A</v>
      </c>
      <c r="J71" t="str">
        <f t="shared" si="4"/>
        <v/>
      </c>
    </row>
    <row r="72" spans="3:10">
      <c r="C72" s="9"/>
      <c r="D72" s="9"/>
      <c r="E72" s="9"/>
      <c r="F72" s="9"/>
      <c r="G72" s="9"/>
      <c r="H72" s="1" t="str">
        <f t="shared" si="3"/>
        <v/>
      </c>
      <c r="I72" s="8" t="e">
        <f>IF(VLOOKUP(H72,TAX!E:E,1,FALSE)=H72,"OK","ERROR")</f>
        <v>#N/A</v>
      </c>
      <c r="J72" t="str">
        <f t="shared" si="4"/>
        <v/>
      </c>
    </row>
    <row r="73" spans="3:10">
      <c r="C73" s="9"/>
      <c r="D73" s="9"/>
      <c r="E73" s="9"/>
      <c r="F73" s="9"/>
      <c r="G73" s="9"/>
      <c r="H73" s="1" t="str">
        <f t="shared" si="3"/>
        <v/>
      </c>
      <c r="I73" s="8" t="e">
        <f>IF(VLOOKUP(H73,TAX!E:E,1,FALSE)=H73,"OK","ERROR")</f>
        <v>#N/A</v>
      </c>
      <c r="J73" t="str">
        <f t="shared" si="4"/>
        <v/>
      </c>
    </row>
    <row r="74" spans="3:10">
      <c r="C74" s="9"/>
      <c r="D74" s="9"/>
      <c r="E74" s="9"/>
      <c r="F74" s="9"/>
      <c r="G74" s="9"/>
      <c r="H74" s="1" t="str">
        <f t="shared" si="3"/>
        <v/>
      </c>
      <c r="I74" s="8" t="e">
        <f>IF(VLOOKUP(H74,TAX!E:E,1,FALSE)=H74,"OK","ERROR")</f>
        <v>#N/A</v>
      </c>
      <c r="J74" t="str">
        <f t="shared" si="4"/>
        <v/>
      </c>
    </row>
    <row r="75" spans="3:10">
      <c r="C75" s="9"/>
      <c r="D75" s="9"/>
      <c r="E75" s="9"/>
      <c r="F75" s="9"/>
      <c r="G75" s="9"/>
      <c r="H75" s="1" t="str">
        <f t="shared" si="3"/>
        <v/>
      </c>
      <c r="I75" s="8" t="e">
        <f>IF(VLOOKUP(H75,TAX!E:E,1,FALSE)=H75,"OK","ERROR")</f>
        <v>#N/A</v>
      </c>
      <c r="J75" t="str">
        <f t="shared" si="4"/>
        <v/>
      </c>
    </row>
    <row r="76" spans="3:10">
      <c r="C76" s="9"/>
      <c r="D76" s="9"/>
      <c r="E76" s="9"/>
      <c r="F76" s="9"/>
      <c r="G76" s="9"/>
      <c r="H76" s="1" t="str">
        <f t="shared" si="3"/>
        <v/>
      </c>
      <c r="I76" s="8" t="e">
        <f>IF(VLOOKUP(H76,TAX!E:E,1,FALSE)=H76,"OK","ERROR")</f>
        <v>#N/A</v>
      </c>
      <c r="J76" t="str">
        <f t="shared" si="4"/>
        <v/>
      </c>
    </row>
    <row r="77" spans="3:10">
      <c r="C77" s="9"/>
      <c r="D77" s="9"/>
      <c r="E77" s="9"/>
      <c r="F77" s="9"/>
      <c r="G77" s="9"/>
      <c r="H77" s="1" t="str">
        <f t="shared" si="3"/>
        <v/>
      </c>
      <c r="I77" s="8" t="e">
        <f>IF(VLOOKUP(H77,TAX!E:E,1,FALSE)=H77,"OK","ERROR")</f>
        <v>#N/A</v>
      </c>
      <c r="J77" t="str">
        <f t="shared" si="4"/>
        <v/>
      </c>
    </row>
    <row r="78" spans="3:10">
      <c r="C78" s="9"/>
      <c r="D78" s="9"/>
      <c r="E78" s="9"/>
      <c r="F78" s="9"/>
      <c r="G78" s="9"/>
      <c r="H78" s="1" t="str">
        <f t="shared" si="3"/>
        <v/>
      </c>
      <c r="I78" s="8" t="e">
        <f>IF(VLOOKUP(H78,TAX!E:E,1,FALSE)=H78,"OK","ERROR")</f>
        <v>#N/A</v>
      </c>
      <c r="J78" t="str">
        <f t="shared" si="4"/>
        <v/>
      </c>
    </row>
    <row r="79" spans="3:10">
      <c r="C79" s="9"/>
      <c r="D79" s="9"/>
      <c r="E79" s="9"/>
      <c r="F79" s="9"/>
      <c r="G79" s="9"/>
      <c r="H79" s="1" t="str">
        <f t="shared" si="3"/>
        <v/>
      </c>
      <c r="I79" s="8" t="e">
        <f>IF(VLOOKUP(H79,TAX!E:E,1,FALSE)=H79,"OK","ERROR")</f>
        <v>#N/A</v>
      </c>
      <c r="J79" t="str">
        <f t="shared" si="4"/>
        <v/>
      </c>
    </row>
    <row r="80" spans="3:10">
      <c r="C80" s="9"/>
      <c r="D80" s="9"/>
      <c r="E80" s="9"/>
      <c r="F80" s="9"/>
      <c r="G80" s="9"/>
      <c r="H80" s="1" t="str">
        <f t="shared" si="3"/>
        <v/>
      </c>
      <c r="I80" s="8" t="e">
        <f>IF(VLOOKUP(H80,TAX!E:E,1,FALSE)=H80,"OK","ERROR")</f>
        <v>#N/A</v>
      </c>
      <c r="J80" t="str">
        <f t="shared" si="4"/>
        <v/>
      </c>
    </row>
    <row r="81" spans="3:10">
      <c r="C81" s="9"/>
      <c r="D81" s="9"/>
      <c r="E81" s="9"/>
      <c r="F81" s="9"/>
      <c r="G81" s="9"/>
      <c r="H81" s="1" t="str">
        <f t="shared" si="3"/>
        <v/>
      </c>
      <c r="I81" s="8" t="e">
        <f>IF(VLOOKUP(H81,TAX!E:E,1,FALSE)=H81,"OK","ERROR")</f>
        <v>#N/A</v>
      </c>
      <c r="J81" t="str">
        <f t="shared" si="4"/>
        <v/>
      </c>
    </row>
    <row r="82" spans="3:10">
      <c r="C82" s="9"/>
      <c r="D82" s="9"/>
      <c r="E82" s="9"/>
      <c r="F82" s="9"/>
      <c r="G82" s="9"/>
      <c r="H82" s="1" t="str">
        <f t="shared" si="3"/>
        <v/>
      </c>
      <c r="I82" s="8" t="e">
        <f>IF(VLOOKUP(H82,TAX!E:E,1,FALSE)=H82,"OK","ERROR")</f>
        <v>#N/A</v>
      </c>
      <c r="J82" t="str">
        <f t="shared" si="4"/>
        <v/>
      </c>
    </row>
    <row r="83" spans="3:10">
      <c r="C83" s="9"/>
      <c r="D83" s="9"/>
      <c r="E83" s="9"/>
      <c r="F83" s="9"/>
      <c r="G83" s="9"/>
      <c r="H83" s="1" t="str">
        <f t="shared" si="3"/>
        <v/>
      </c>
      <c r="I83" s="8" t="e">
        <f>IF(VLOOKUP(H83,TAX!E:E,1,FALSE)=H83,"OK","ERROR")</f>
        <v>#N/A</v>
      </c>
      <c r="J83" t="str">
        <f t="shared" si="4"/>
        <v/>
      </c>
    </row>
    <row r="84" spans="3:10">
      <c r="C84" s="9"/>
      <c r="D84" s="9"/>
      <c r="E84" s="9"/>
      <c r="F84" s="9"/>
      <c r="G84" s="9"/>
      <c r="H84" s="1" t="str">
        <f t="shared" si="3"/>
        <v/>
      </c>
      <c r="I84" s="8" t="e">
        <f>IF(VLOOKUP(H84,TAX!E:E,1,FALSE)=H84,"OK","ERROR")</f>
        <v>#N/A</v>
      </c>
      <c r="J84" t="str">
        <f t="shared" si="4"/>
        <v/>
      </c>
    </row>
    <row r="85" spans="3:10">
      <c r="C85" s="9"/>
      <c r="D85" s="9"/>
      <c r="E85" s="9"/>
      <c r="F85" s="9"/>
      <c r="G85" s="9"/>
      <c r="H85" s="1" t="str">
        <f t="shared" si="3"/>
        <v/>
      </c>
      <c r="I85" s="8" t="e">
        <f>IF(VLOOKUP(H85,TAX!E:E,1,FALSE)=H85,"OK","ERROR")</f>
        <v>#N/A</v>
      </c>
      <c r="J85" t="str">
        <f t="shared" si="4"/>
        <v/>
      </c>
    </row>
    <row r="86" spans="3:10">
      <c r="C86" s="9"/>
      <c r="D86" s="9"/>
      <c r="E86" s="9"/>
      <c r="F86" s="9"/>
      <c r="G86" s="9"/>
      <c r="H86" s="1" t="str">
        <f t="shared" si="3"/>
        <v/>
      </c>
      <c r="I86" s="8" t="e">
        <f>IF(VLOOKUP(H86,TAX!E:E,1,FALSE)=H86,"OK","ERROR")</f>
        <v>#N/A</v>
      </c>
      <c r="J86" t="str">
        <f t="shared" si="4"/>
        <v/>
      </c>
    </row>
    <row r="87" spans="3:10">
      <c r="C87" s="9"/>
      <c r="D87" s="9"/>
      <c r="E87" s="9"/>
      <c r="F87" s="9"/>
      <c r="G87" s="9"/>
      <c r="H87" s="1" t="str">
        <f t="shared" si="3"/>
        <v/>
      </c>
      <c r="I87" s="8" t="e">
        <f>IF(VLOOKUP(H87,TAX!E:E,1,FALSE)=H87,"OK","ERROR")</f>
        <v>#N/A</v>
      </c>
      <c r="J87" t="str">
        <f t="shared" si="4"/>
        <v/>
      </c>
    </row>
    <row r="88" spans="3:10">
      <c r="C88" s="9"/>
      <c r="D88" s="9"/>
      <c r="E88" s="9"/>
      <c r="F88" s="9"/>
      <c r="G88" s="9"/>
      <c r="H88" s="1" t="str">
        <f t="shared" si="3"/>
        <v/>
      </c>
      <c r="I88" s="8" t="e">
        <f>IF(VLOOKUP(H88,TAX!E:E,1,FALSE)=H88,"OK","ERROR")</f>
        <v>#N/A</v>
      </c>
      <c r="J88" t="str">
        <f t="shared" si="4"/>
        <v/>
      </c>
    </row>
    <row r="89" spans="3:10">
      <c r="C89" s="9"/>
      <c r="D89" s="9"/>
      <c r="E89" s="9"/>
      <c r="F89" s="9"/>
      <c r="G89" s="9"/>
      <c r="H89" s="1" t="str">
        <f t="shared" si="3"/>
        <v/>
      </c>
      <c r="I89" s="8" t="e">
        <f>IF(VLOOKUP(H89,TAX!E:E,1,FALSE)=H89,"OK","ERROR")</f>
        <v>#N/A</v>
      </c>
      <c r="J89" t="str">
        <f t="shared" si="4"/>
        <v/>
      </c>
    </row>
    <row r="90" spans="3:10">
      <c r="C90" s="9"/>
      <c r="D90" s="9"/>
      <c r="E90" s="9"/>
      <c r="F90" s="9"/>
      <c r="G90" s="9"/>
      <c r="H90" s="1" t="str">
        <f t="shared" si="3"/>
        <v/>
      </c>
      <c r="I90" s="8" t="e">
        <f>IF(VLOOKUP(H90,TAX!E:E,1,FALSE)=H90,"OK","ERROR")</f>
        <v>#N/A</v>
      </c>
      <c r="J90" t="str">
        <f t="shared" si="4"/>
        <v/>
      </c>
    </row>
    <row r="91" spans="3:10">
      <c r="C91" s="9"/>
      <c r="D91" s="9"/>
      <c r="E91" s="9"/>
      <c r="F91" s="9"/>
      <c r="G91" s="9"/>
      <c r="H91" s="1" t="str">
        <f t="shared" si="3"/>
        <v/>
      </c>
      <c r="I91" s="8" t="e">
        <f>IF(VLOOKUP(H91,TAX!E:E,1,FALSE)=H91,"OK","ERROR")</f>
        <v>#N/A</v>
      </c>
      <c r="J91" t="str">
        <f t="shared" si="4"/>
        <v/>
      </c>
    </row>
    <row r="92" spans="3:10">
      <c r="C92" s="9"/>
      <c r="D92" s="9"/>
      <c r="E92" s="9"/>
      <c r="F92" s="9"/>
      <c r="G92" s="9"/>
      <c r="H92" s="1" t="str">
        <f t="shared" si="3"/>
        <v/>
      </c>
      <c r="I92" s="8" t="e">
        <f>IF(VLOOKUP(H92,TAX!E:E,1,FALSE)=H92,"OK","ERROR")</f>
        <v>#N/A</v>
      </c>
      <c r="J92" t="str">
        <f t="shared" si="4"/>
        <v/>
      </c>
    </row>
    <row r="93" spans="3:10">
      <c r="C93" s="9"/>
      <c r="D93" s="9"/>
      <c r="E93" s="9"/>
      <c r="F93" s="9"/>
      <c r="G93" s="9"/>
      <c r="H93" s="1" t="str">
        <f t="shared" si="3"/>
        <v/>
      </c>
      <c r="I93" s="8" t="e">
        <f>IF(VLOOKUP(H93,TAX!E:E,1,FALSE)=H93,"OK","ERROR")</f>
        <v>#N/A</v>
      </c>
      <c r="J93" t="str">
        <f t="shared" si="4"/>
        <v/>
      </c>
    </row>
    <row r="94" spans="3:10">
      <c r="C94" s="9"/>
      <c r="D94" s="9"/>
      <c r="E94" s="9"/>
      <c r="F94" s="9"/>
      <c r="G94" s="9"/>
      <c r="H94" s="1" t="str">
        <f t="shared" si="3"/>
        <v/>
      </c>
      <c r="I94" s="8" t="e">
        <f>IF(VLOOKUP(H94,TAX!E:E,1,FALSE)=H94,"OK","ERROR")</f>
        <v>#N/A</v>
      </c>
      <c r="J94" t="str">
        <f t="shared" si="4"/>
        <v/>
      </c>
    </row>
    <row r="95" spans="3:10">
      <c r="C95" s="9"/>
      <c r="D95" s="9"/>
      <c r="E95" s="9"/>
      <c r="F95" s="9"/>
      <c r="G95" s="9"/>
      <c r="H95" s="1" t="str">
        <f t="shared" si="3"/>
        <v/>
      </c>
      <c r="I95" s="8" t="e">
        <f>IF(VLOOKUP(H95,TAX!E:E,1,FALSE)=H95,"OK","ERROR")</f>
        <v>#N/A</v>
      </c>
      <c r="J95" t="str">
        <f t="shared" si="4"/>
        <v/>
      </c>
    </row>
    <row r="96" spans="3:10">
      <c r="C96" s="9"/>
      <c r="D96" s="9"/>
      <c r="E96" s="9"/>
      <c r="F96" s="9"/>
      <c r="G96" s="9"/>
      <c r="H96" s="1" t="str">
        <f t="shared" si="3"/>
        <v/>
      </c>
      <c r="I96" s="8" t="e">
        <f>IF(VLOOKUP(H96,TAX!E:E,1,FALSE)=H96,"OK","ERROR")</f>
        <v>#N/A</v>
      </c>
      <c r="J96" t="str">
        <f t="shared" si="4"/>
        <v/>
      </c>
    </row>
    <row r="97" spans="3:10">
      <c r="C97" s="9"/>
      <c r="D97" s="9"/>
      <c r="E97" s="9"/>
      <c r="F97" s="9"/>
      <c r="G97" s="9"/>
      <c r="H97" s="1" t="str">
        <f t="shared" si="3"/>
        <v/>
      </c>
      <c r="I97" s="8" t="e">
        <f>IF(VLOOKUP(H97,TAX!E:E,1,FALSE)=H97,"OK","ERROR")</f>
        <v>#N/A</v>
      </c>
      <c r="J97" t="str">
        <f t="shared" si="4"/>
        <v/>
      </c>
    </row>
    <row r="98" spans="3:10">
      <c r="C98" s="9"/>
      <c r="D98" s="9"/>
      <c r="E98" s="9"/>
      <c r="F98" s="9"/>
      <c r="G98" s="9"/>
      <c r="H98" s="1" t="str">
        <f t="shared" si="3"/>
        <v/>
      </c>
      <c r="I98" s="8" t="e">
        <f>IF(VLOOKUP(H98,TAX!E:E,1,FALSE)=H98,"OK","ERROR")</f>
        <v>#N/A</v>
      </c>
      <c r="J98" t="str">
        <f t="shared" si="4"/>
        <v/>
      </c>
    </row>
    <row r="99" spans="3:10">
      <c r="C99" s="9"/>
      <c r="D99" s="9"/>
      <c r="E99" s="9"/>
      <c r="F99" s="9"/>
      <c r="G99" s="9"/>
      <c r="H99" s="1" t="str">
        <f t="shared" si="3"/>
        <v/>
      </c>
      <c r="I99" s="8" t="e">
        <f>IF(VLOOKUP(H99,TAX!E:E,1,FALSE)=H99,"OK","ERROR")</f>
        <v>#N/A</v>
      </c>
      <c r="J99" t="str">
        <f t="shared" si="4"/>
        <v/>
      </c>
    </row>
    <row r="100" spans="3:10">
      <c r="C100" s="9"/>
      <c r="D100" s="9"/>
      <c r="E100" s="9"/>
      <c r="F100" s="9"/>
      <c r="G100" s="9"/>
      <c r="H100" s="1" t="str">
        <f t="shared" si="3"/>
        <v/>
      </c>
      <c r="I100" s="8" t="e">
        <f>IF(VLOOKUP(H100,TAX!E:E,1,FALSE)=H100,"OK","ERROR")</f>
        <v>#N/A</v>
      </c>
      <c r="J100" t="str">
        <f t="shared" si="4"/>
        <v/>
      </c>
    </row>
  </sheetData>
  <dataConsolidate/>
  <conditionalFormatting sqref="I2:I100">
    <cfRule type="cellIs" dxfId="9" priority="1" operator="equal">
      <formula>"OK"</formula>
    </cfRule>
    <cfRule type="containsText" dxfId="8" priority="2" operator="containsText" text="#N/A">
      <formula>NOT(ISERROR(SEARCH("#N/A",I2)))</formula>
    </cfRule>
  </conditionalFormatting>
  <dataValidations count="3">
    <dataValidation type="list" allowBlank="1" showInputMessage="1" showErrorMessage="1" sqref="D2:D100" xr:uid="{00000000-0002-0000-0400-000000000000}">
      <formula1>"SIN GESTION"</formula1>
    </dataValidation>
    <dataValidation type="list" allowBlank="1" showInputMessage="1" showErrorMessage="1" sqref="L2:L27" xr:uid="{00000000-0002-0000-0400-000001000000}">
      <formula1>$R$1:$R$12</formula1>
    </dataValidation>
    <dataValidation type="list" allowBlank="1" showInputMessage="1" showErrorMessage="1" sqref="L28:L50" xr:uid="{00000000-0002-0000-0400-000002000000}">
      <formula1>$R$1:$R$6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3000000}">
          <x14:formula1>
            <xm:f>TABLAS2!$C$3:$C$7</xm:f>
          </x14:formula1>
          <xm:sqref>F2:F100</xm:sqref>
        </x14:dataValidation>
        <x14:dataValidation type="list" allowBlank="1" showInputMessage="1" showErrorMessage="1" xr:uid="{00000000-0002-0000-0400-000004000000}">
          <x14:formula1>
            <xm:f>TABLAS2!$B$3:$B$5</xm:f>
          </x14:formula1>
          <xm:sqref>E2:E100</xm:sqref>
        </x14:dataValidation>
        <x14:dataValidation type="list" allowBlank="1" showInputMessage="1" showErrorMessage="1" xr:uid="{00000000-0002-0000-0400-000005000000}">
          <x14:formula1>
            <xm:f>TABLAS!$F$2:$F$3</xm:f>
          </x14:formula1>
          <xm:sqref>C2:C100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99"/>
  <sheetViews>
    <sheetView workbookViewId="0">
      <selection activeCell="A2" sqref="A2:J17"/>
    </sheetView>
  </sheetViews>
  <sheetFormatPr defaultColWidth="11.42578125" defaultRowHeight="15"/>
  <cols>
    <col min="1" max="1" width="13.42578125" customWidth="1"/>
    <col min="2" max="2" width="14.7109375" bestFit="1" customWidth="1"/>
    <col min="3" max="3" width="14.7109375" customWidth="1"/>
    <col min="4" max="4" width="16.5703125" bestFit="1" customWidth="1"/>
    <col min="5" max="5" width="25.140625" bestFit="1" customWidth="1"/>
    <col min="6" max="6" width="23.85546875" bestFit="1" customWidth="1"/>
    <col min="7" max="7" width="22.140625" customWidth="1"/>
    <col min="8" max="8" width="16.140625" hidden="1" customWidth="1"/>
    <col min="9" max="9" width="14.7109375" customWidth="1"/>
    <col min="10" max="10" width="118" customWidth="1"/>
    <col min="11" max="11" width="44.85546875" customWidth="1"/>
    <col min="12" max="12" width="30.42578125" customWidth="1"/>
    <col min="13" max="13" width="24.42578125" bestFit="1" customWidth="1"/>
    <col min="18" max="18" width="22.5703125" bestFit="1" customWidth="1"/>
  </cols>
  <sheetData>
    <row r="1" spans="1:19">
      <c r="A1" s="7" t="s">
        <v>0</v>
      </c>
      <c r="B1" s="7" t="s">
        <v>1</v>
      </c>
      <c r="C1" s="7" t="s">
        <v>21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81</v>
      </c>
      <c r="I1" s="7" t="s">
        <v>82</v>
      </c>
      <c r="J1" s="7" t="s">
        <v>2</v>
      </c>
      <c r="L1" s="1" t="s">
        <v>9</v>
      </c>
      <c r="M1" s="1" t="s">
        <v>8</v>
      </c>
      <c r="R1" t="s">
        <v>3</v>
      </c>
      <c r="S1" t="s">
        <v>10</v>
      </c>
    </row>
    <row r="2" spans="1:19">
      <c r="A2" t="str">
        <f>MID(B2,1,8)</f>
        <v>4789-LTB</v>
      </c>
      <c r="B2" s="1" t="s">
        <v>99</v>
      </c>
      <c r="C2" s="9" t="s">
        <v>84</v>
      </c>
      <c r="D2" s="9" t="s">
        <v>25</v>
      </c>
      <c r="E2" s="9" t="s">
        <v>86</v>
      </c>
      <c r="F2" s="9" t="s">
        <v>90</v>
      </c>
      <c r="G2" s="9"/>
      <c r="H2" s="1" t="str">
        <f>CONCATENATE(D2,E2,F2,G2)</f>
        <v>PETICION CLIENTESOLICITUDESCONTRATOS Y DOCUMENTACION</v>
      </c>
      <c r="I2" s="8" t="e">
        <f>IF(VLOOKUP(H2,TAX!E:F,2,FALSE)="OK","OK","ERROR")</f>
        <v>#N/A</v>
      </c>
      <c r="J2" t="s">
        <v>100</v>
      </c>
      <c r="L2" s="1"/>
      <c r="M2" s="1"/>
      <c r="R2" t="s">
        <v>4</v>
      </c>
      <c r="S2" t="s">
        <v>10</v>
      </c>
    </row>
    <row r="3" spans="1:19">
      <c r="A3" t="str">
        <f t="shared" ref="A3:A31" si="0">MID(B3,1,8)</f>
        <v>5978-KTJ</v>
      </c>
      <c r="B3" s="1" t="s">
        <v>171</v>
      </c>
      <c r="C3" s="9" t="s">
        <v>84</v>
      </c>
      <c r="D3" s="9" t="s">
        <v>25</v>
      </c>
      <c r="E3" s="9" t="s">
        <v>86</v>
      </c>
      <c r="F3" s="9" t="s">
        <v>90</v>
      </c>
      <c r="G3" s="9"/>
      <c r="H3" s="1" t="str">
        <f>CONCATENATE(D3,E3,F3,G3)</f>
        <v>PETICION CLIENTESOLICITUDESCONTRATOS Y DOCUMENTACION</v>
      </c>
      <c r="I3" s="8" t="e">
        <f>IF(VLOOKUP(H3,TAX!E:F,2,FALSE)="OK","OK","ERROR")</f>
        <v>#N/A</v>
      </c>
      <c r="J3" t="s">
        <v>101</v>
      </c>
      <c r="L3" s="1"/>
      <c r="M3" s="1"/>
      <c r="R3" t="s">
        <v>5</v>
      </c>
      <c r="S3" t="s">
        <v>10</v>
      </c>
    </row>
    <row r="4" spans="1:19">
      <c r="A4" t="str">
        <f t="shared" si="0"/>
        <v>6138-KWV</v>
      </c>
      <c r="B4" s="1" t="s">
        <v>172</v>
      </c>
      <c r="C4" s="9" t="s">
        <v>84</v>
      </c>
      <c r="D4" s="9" t="s">
        <v>25</v>
      </c>
      <c r="E4" s="9" t="s">
        <v>86</v>
      </c>
      <c r="F4" s="9" t="s">
        <v>90</v>
      </c>
      <c r="G4" s="9"/>
      <c r="H4" s="1" t="str">
        <f t="shared" ref="H4:H66" si="1">CONCATENATE(D4,E4,F4,G4)</f>
        <v>PETICION CLIENTESOLICITUDESCONTRATOS Y DOCUMENTACION</v>
      </c>
      <c r="I4" s="8" t="e">
        <f>IF(VLOOKUP(H4,TAX!E:F,2,FALSE)="OK","OK","ERROR")</f>
        <v>#N/A</v>
      </c>
      <c r="J4" t="s">
        <v>102</v>
      </c>
      <c r="L4" s="1"/>
      <c r="M4" s="1"/>
      <c r="R4" t="s">
        <v>6</v>
      </c>
      <c r="S4" t="s">
        <v>10</v>
      </c>
    </row>
    <row r="5" spans="1:19">
      <c r="A5" t="str">
        <f t="shared" si="0"/>
        <v>6138-KWV</v>
      </c>
      <c r="B5" s="1" t="s">
        <v>172</v>
      </c>
      <c r="C5" s="9" t="s">
        <v>84</v>
      </c>
      <c r="D5" s="9" t="s">
        <v>25</v>
      </c>
      <c r="E5" s="9" t="s">
        <v>86</v>
      </c>
      <c r="F5" s="9" t="s">
        <v>90</v>
      </c>
      <c r="G5" s="9"/>
      <c r="H5" s="1" t="str">
        <f t="shared" si="1"/>
        <v>PETICION CLIENTESOLICITUDESCONTRATOS Y DOCUMENTACION</v>
      </c>
      <c r="I5" s="8" t="e">
        <f>IF(VLOOKUP(H5,TAX!E:F,2,FALSE)="OK","OK","ERROR")</f>
        <v>#N/A</v>
      </c>
      <c r="J5" t="s">
        <v>103</v>
      </c>
      <c r="L5" s="1"/>
      <c r="M5" s="1"/>
      <c r="R5" t="s">
        <v>7</v>
      </c>
      <c r="S5" t="s">
        <v>11</v>
      </c>
    </row>
    <row r="6" spans="1:19">
      <c r="A6" t="str">
        <f t="shared" si="0"/>
        <v>3496-KYK</v>
      </c>
      <c r="B6" s="1" t="s">
        <v>173</v>
      </c>
      <c r="C6" s="9" t="s">
        <v>84</v>
      </c>
      <c r="D6" s="9" t="s">
        <v>25</v>
      </c>
      <c r="E6" s="9" t="s">
        <v>86</v>
      </c>
      <c r="F6" s="9" t="s">
        <v>90</v>
      </c>
      <c r="G6" s="9"/>
      <c r="H6" s="1" t="str">
        <f t="shared" si="1"/>
        <v>PETICION CLIENTESOLICITUDESCONTRATOS Y DOCUMENTACION</v>
      </c>
      <c r="I6" s="8" t="e">
        <f>IF(VLOOKUP(H6,TAX!E:E,1,FALSE)=H6,"OK","ERROR")</f>
        <v>#N/A</v>
      </c>
      <c r="J6" t="s">
        <v>104</v>
      </c>
      <c r="L6" s="1"/>
      <c r="M6" s="1"/>
      <c r="R6" t="s">
        <v>13</v>
      </c>
      <c r="S6" t="s">
        <v>12</v>
      </c>
    </row>
    <row r="7" spans="1:19">
      <c r="A7" t="str">
        <f t="shared" si="0"/>
        <v>1268-LMB</v>
      </c>
      <c r="B7" s="1" t="s">
        <v>169</v>
      </c>
      <c r="C7" s="9" t="s">
        <v>84</v>
      </c>
      <c r="D7" s="9" t="s">
        <v>25</v>
      </c>
      <c r="E7" s="9" t="s">
        <v>86</v>
      </c>
      <c r="F7" s="9" t="s">
        <v>90</v>
      </c>
      <c r="G7" s="9"/>
      <c r="H7" s="1" t="str">
        <f t="shared" si="1"/>
        <v>PETICION CLIENTESOLICITUDESCONTRATOS Y DOCUMENTACION</v>
      </c>
      <c r="I7" s="8" t="e">
        <f>IF(VLOOKUP(H7,TAX!E:E,1,FALSE)=H7,"OK","ERROR")</f>
        <v>#N/A</v>
      </c>
      <c r="J7" t="s">
        <v>110</v>
      </c>
      <c r="L7" s="1"/>
      <c r="M7" s="1"/>
      <c r="R7" s="1" t="s">
        <v>14</v>
      </c>
      <c r="S7" s="1"/>
    </row>
    <row r="8" spans="1:19">
      <c r="A8" t="str">
        <f t="shared" si="0"/>
        <v>0000-Mat</v>
      </c>
      <c r="B8" s="1" t="s">
        <v>149</v>
      </c>
      <c r="C8" s="9" t="s">
        <v>84</v>
      </c>
      <c r="D8" s="9" t="s">
        <v>25</v>
      </c>
      <c r="E8" s="9" t="s">
        <v>86</v>
      </c>
      <c r="F8" s="9" t="s">
        <v>90</v>
      </c>
      <c r="G8" s="9"/>
      <c r="H8" s="1" t="str">
        <f t="shared" si="1"/>
        <v>PETICION CLIENTESOLICITUDESCONTRATOS Y DOCUMENTACION</v>
      </c>
      <c r="I8" s="8" t="e">
        <f>IF(VLOOKUP(H8,TAX!E:E,1,FALSE)=H8,"OK","ERROR")</f>
        <v>#N/A</v>
      </c>
      <c r="J8" t="s">
        <v>139</v>
      </c>
      <c r="L8" s="1"/>
      <c r="M8" s="1"/>
      <c r="R8" t="s">
        <v>15</v>
      </c>
      <c r="S8" t="s">
        <v>16</v>
      </c>
    </row>
    <row r="9" spans="1:19" ht="16.5">
      <c r="A9" t="str">
        <f t="shared" si="0"/>
        <v>2614-LBK</v>
      </c>
      <c r="B9" s="31" t="s">
        <v>140</v>
      </c>
      <c r="C9" s="9" t="s">
        <v>84</v>
      </c>
      <c r="D9" s="9" t="s">
        <v>25</v>
      </c>
      <c r="E9" s="9" t="s">
        <v>86</v>
      </c>
      <c r="F9" s="9" t="s">
        <v>90</v>
      </c>
      <c r="G9" s="9"/>
      <c r="H9" s="1" t="str">
        <f t="shared" si="1"/>
        <v>PETICION CLIENTESOLICITUDESCONTRATOS Y DOCUMENTACION</v>
      </c>
      <c r="I9" s="8" t="e">
        <f>IF(VLOOKUP(H9,TAX!E:E,1,FALSE)=H9,"OK","ERROR")</f>
        <v>#N/A</v>
      </c>
      <c r="J9" s="31" t="s">
        <v>141</v>
      </c>
      <c r="L9" s="1"/>
      <c r="M9" s="1"/>
    </row>
    <row r="10" spans="1:19" ht="16.5">
      <c r="A10" t="str">
        <f t="shared" si="0"/>
        <v>6336-KYY</v>
      </c>
      <c r="B10" s="31" t="s">
        <v>142</v>
      </c>
      <c r="C10" s="9" t="s">
        <v>84</v>
      </c>
      <c r="D10" s="9" t="s">
        <v>25</v>
      </c>
      <c r="E10" s="9" t="s">
        <v>86</v>
      </c>
      <c r="F10" s="9" t="s">
        <v>90</v>
      </c>
      <c r="G10" s="9"/>
      <c r="H10" s="1" t="str">
        <f t="shared" si="1"/>
        <v>PETICION CLIENTESOLICITUDESCONTRATOS Y DOCUMENTACION</v>
      </c>
      <c r="I10" s="8" t="e">
        <f>IF(VLOOKUP(H10,TAX!E:E,1,FALSE)=H10,"OK","ERROR")</f>
        <v>#N/A</v>
      </c>
      <c r="J10" t="s">
        <v>143</v>
      </c>
      <c r="L10" s="1"/>
      <c r="M10" s="1"/>
    </row>
    <row r="11" spans="1:19">
      <c r="A11" t="str">
        <f t="shared" si="0"/>
        <v>5796-LFH</v>
      </c>
      <c r="B11" s="1" t="s">
        <v>144</v>
      </c>
      <c r="C11" s="9" t="s">
        <v>84</v>
      </c>
      <c r="D11" s="9" t="s">
        <v>25</v>
      </c>
      <c r="E11" s="9" t="s">
        <v>86</v>
      </c>
      <c r="F11" s="9" t="s">
        <v>90</v>
      </c>
      <c r="G11" s="9"/>
      <c r="H11" s="1" t="str">
        <f t="shared" si="1"/>
        <v>PETICION CLIENTESOLICITUDESCONTRATOS Y DOCUMENTACION</v>
      </c>
      <c r="I11" s="8" t="e">
        <f>IF(VLOOKUP(H11,TAX!E:E,1,FALSE)=H11,"OK","ERROR")</f>
        <v>#N/A</v>
      </c>
      <c r="J11" t="s">
        <v>145</v>
      </c>
      <c r="L11" s="1"/>
      <c r="M11" s="1"/>
    </row>
    <row r="12" spans="1:19" ht="16.5">
      <c r="A12" t="str">
        <f t="shared" si="0"/>
        <v>8888-KZW</v>
      </c>
      <c r="B12" s="31" t="s">
        <v>146</v>
      </c>
      <c r="C12" s="9" t="s">
        <v>84</v>
      </c>
      <c r="D12" s="9" t="s">
        <v>25</v>
      </c>
      <c r="E12" s="9" t="s">
        <v>86</v>
      </c>
      <c r="F12" s="9" t="s">
        <v>90</v>
      </c>
      <c r="G12" s="9"/>
      <c r="H12" s="1" t="str">
        <f t="shared" si="1"/>
        <v>PETICION CLIENTESOLICITUDESCONTRATOS Y DOCUMENTACION</v>
      </c>
      <c r="I12" s="8" t="e">
        <f>IF(VLOOKUP(H12,TAX!E:E,1,FALSE)=H12,"OK","ERROR")</f>
        <v>#N/A</v>
      </c>
      <c r="J12" t="s">
        <v>147</v>
      </c>
      <c r="L12" s="1"/>
      <c r="M12" s="1"/>
    </row>
    <row r="13" spans="1:19">
      <c r="A13" t="str">
        <f t="shared" si="0"/>
        <v>1514LXM</v>
      </c>
      <c r="B13" s="28" t="s">
        <v>150</v>
      </c>
      <c r="C13" s="9" t="s">
        <v>84</v>
      </c>
      <c r="D13" s="9" t="s">
        <v>25</v>
      </c>
      <c r="E13" s="9" t="s">
        <v>86</v>
      </c>
      <c r="F13" s="9" t="s">
        <v>90</v>
      </c>
      <c r="G13" s="9"/>
      <c r="H13" s="1" t="str">
        <f t="shared" si="1"/>
        <v>PETICION CLIENTESOLICITUDESCONTRATOS Y DOCUMENTACION</v>
      </c>
      <c r="I13" s="8" t="e">
        <f>IF(VLOOKUP(H13,TAX!E:E,1,FALSE)=H13,"OK","ERROR")</f>
        <v>#N/A</v>
      </c>
      <c r="J13" t="s">
        <v>151</v>
      </c>
      <c r="L13" s="1"/>
      <c r="M13" s="1"/>
    </row>
    <row r="14" spans="1:19">
      <c r="A14" t="str">
        <f t="shared" si="0"/>
        <v xml:space="preserve"> 8888-KZ</v>
      </c>
      <c r="B14" s="1" t="s">
        <v>175</v>
      </c>
      <c r="C14" s="9" t="s">
        <v>84</v>
      </c>
      <c r="D14" s="9" t="s">
        <v>25</v>
      </c>
      <c r="E14" s="9" t="s">
        <v>86</v>
      </c>
      <c r="F14" s="9" t="s">
        <v>90</v>
      </c>
      <c r="G14" s="9"/>
      <c r="H14" s="1" t="str">
        <f t="shared" si="1"/>
        <v>PETICION CLIENTESOLICITUDESCONTRATOS Y DOCUMENTACION</v>
      </c>
      <c r="I14" s="8" t="e">
        <f>IF(VLOOKUP(H14,TAX!E:E,1,FALSE)=H14,"OK","ERROR")</f>
        <v>#N/A</v>
      </c>
      <c r="J14" t="s">
        <v>153</v>
      </c>
      <c r="L14" s="1"/>
      <c r="M14" s="1"/>
    </row>
    <row r="15" spans="1:19">
      <c r="A15" t="str">
        <f t="shared" si="0"/>
        <v>5303-LBZ</v>
      </c>
      <c r="B15" s="1" t="s">
        <v>176</v>
      </c>
      <c r="C15" s="9" t="s">
        <v>84</v>
      </c>
      <c r="D15" s="9" t="s">
        <v>25</v>
      </c>
      <c r="E15" s="9" t="s">
        <v>86</v>
      </c>
      <c r="F15" s="9" t="s">
        <v>90</v>
      </c>
      <c r="G15" s="9"/>
      <c r="H15" s="1" t="str">
        <f t="shared" si="1"/>
        <v>PETICION CLIENTESOLICITUDESCONTRATOS Y DOCUMENTACION</v>
      </c>
      <c r="I15" s="8" t="e">
        <f>IF(VLOOKUP(H15,TAX!E:E,1,FALSE)=H15,"OK","ERROR")</f>
        <v>#N/A</v>
      </c>
      <c r="J15" t="s">
        <v>158</v>
      </c>
      <c r="L15" s="1"/>
      <c r="M15" s="1"/>
    </row>
    <row r="16" spans="1:19">
      <c r="A16" t="str">
        <f t="shared" si="0"/>
        <v>0000-MAt</v>
      </c>
      <c r="B16" s="1" t="s">
        <v>174</v>
      </c>
      <c r="C16" s="9" t="s">
        <v>84</v>
      </c>
      <c r="D16" s="9" t="s">
        <v>25</v>
      </c>
      <c r="E16" s="9" t="s">
        <v>86</v>
      </c>
      <c r="F16" s="9" t="s">
        <v>90</v>
      </c>
      <c r="G16" s="9"/>
      <c r="H16" s="1" t="str">
        <f t="shared" si="1"/>
        <v>PETICION CLIENTESOLICITUDESCONTRATOS Y DOCUMENTACION</v>
      </c>
      <c r="I16" s="8" t="e">
        <f>IF(VLOOKUP(H16,TAX!E:E,1,FALSE)=H16,"OK","ERROR")</f>
        <v>#N/A</v>
      </c>
      <c r="J16" t="s">
        <v>159</v>
      </c>
      <c r="L16" s="1"/>
      <c r="M16" s="1"/>
    </row>
    <row r="17" spans="1:13">
      <c r="A17" t="str">
        <f t="shared" si="0"/>
        <v/>
      </c>
      <c r="B17" s="1"/>
      <c r="C17" s="9"/>
      <c r="D17" s="9"/>
      <c r="E17" s="9"/>
      <c r="F17" s="9"/>
      <c r="G17" s="9"/>
      <c r="H17" s="1" t="str">
        <f t="shared" si="1"/>
        <v/>
      </c>
      <c r="I17" s="8" t="e">
        <f>IF(VLOOKUP(H17,TAX!E:E,1,FALSE)=H17,"OK","ERROR")</f>
        <v>#N/A</v>
      </c>
      <c r="J17" t="s">
        <v>161</v>
      </c>
      <c r="L17" s="1"/>
      <c r="M17" s="1"/>
    </row>
    <row r="18" spans="1:13">
      <c r="A18" t="str">
        <f t="shared" si="0"/>
        <v/>
      </c>
      <c r="B18" s="1"/>
      <c r="C18" s="9"/>
      <c r="D18" s="9"/>
      <c r="E18" s="9"/>
      <c r="F18" s="9"/>
      <c r="G18" s="9"/>
      <c r="H18" s="1" t="str">
        <f t="shared" si="1"/>
        <v/>
      </c>
      <c r="I18" s="8" t="e">
        <f>IF(VLOOKUP(H18,TAX!E:E,1,FALSE)=H18,"OK","ERROR")</f>
        <v>#N/A</v>
      </c>
      <c r="L18" s="1"/>
      <c r="M18" s="1"/>
    </row>
    <row r="19" spans="1:13">
      <c r="A19" t="str">
        <f t="shared" si="0"/>
        <v/>
      </c>
      <c r="B19" s="1"/>
      <c r="C19" s="9"/>
      <c r="D19" s="9"/>
      <c r="E19" s="9"/>
      <c r="F19" s="9"/>
      <c r="G19" s="9"/>
      <c r="H19" s="1" t="str">
        <f t="shared" si="1"/>
        <v/>
      </c>
      <c r="I19" s="8" t="e">
        <f>IF(VLOOKUP(H19,TAX!E:E,1,FALSE)=H19,"OK","ERROR")</f>
        <v>#N/A</v>
      </c>
      <c r="J19" t="str">
        <f>IFERROR(CONCATENATE(VLOOKUP(L19,R:S,2,FALSE)," ",L19," // ",M19),"")</f>
        <v/>
      </c>
      <c r="L19" s="1"/>
      <c r="M19" s="1"/>
    </row>
    <row r="20" spans="1:13">
      <c r="A20" t="str">
        <f t="shared" si="0"/>
        <v/>
      </c>
      <c r="C20" s="9"/>
      <c r="D20" s="9"/>
      <c r="E20" s="9"/>
      <c r="F20" s="9"/>
      <c r="G20" s="9"/>
      <c r="H20" s="1" t="str">
        <f t="shared" si="1"/>
        <v/>
      </c>
      <c r="I20" s="8" t="e">
        <f>IF(VLOOKUP(H20,TAX!E:E,1,FALSE)=H20,"OK","ERROR")</f>
        <v>#N/A</v>
      </c>
      <c r="L20" s="1"/>
      <c r="M20" s="1"/>
    </row>
    <row r="21" spans="1:13">
      <c r="A21" t="str">
        <f t="shared" si="0"/>
        <v/>
      </c>
      <c r="C21" s="9"/>
      <c r="D21" s="9"/>
      <c r="E21" s="9"/>
      <c r="F21" s="9"/>
      <c r="G21" s="9"/>
      <c r="H21" s="1" t="str">
        <f t="shared" si="1"/>
        <v/>
      </c>
      <c r="I21" s="8" t="e">
        <f>IF(VLOOKUP(H21,TAX!E:E,1,FALSE)=H21,"OK","ERROR")</f>
        <v>#N/A</v>
      </c>
      <c r="L21" s="1"/>
      <c r="M21" s="1"/>
    </row>
    <row r="22" spans="1:13">
      <c r="A22" t="str">
        <f t="shared" si="0"/>
        <v/>
      </c>
      <c r="C22" s="9"/>
      <c r="D22" s="9"/>
      <c r="E22" s="9"/>
      <c r="F22" s="9"/>
      <c r="G22" s="9"/>
      <c r="H22" s="1" t="str">
        <f t="shared" si="1"/>
        <v/>
      </c>
      <c r="I22" s="8" t="e">
        <f>IF(VLOOKUP(H22,TAX!E:E,1,FALSE)=H22,"OK","ERROR")</f>
        <v>#N/A</v>
      </c>
    </row>
    <row r="23" spans="1:13">
      <c r="A23" t="str">
        <f t="shared" si="0"/>
        <v/>
      </c>
      <c r="C23" s="9"/>
      <c r="D23" s="9"/>
      <c r="E23" s="9"/>
      <c r="F23" s="9"/>
      <c r="G23" s="9"/>
      <c r="H23" s="1" t="str">
        <f t="shared" si="1"/>
        <v/>
      </c>
      <c r="I23" s="8" t="e">
        <f>IF(VLOOKUP(H23,TAX!E:E,1,FALSE)=H23,"OK","ERROR")</f>
        <v>#N/A</v>
      </c>
    </row>
    <row r="24" spans="1:13">
      <c r="A24" t="str">
        <f t="shared" si="0"/>
        <v/>
      </c>
      <c r="C24" s="9"/>
      <c r="D24" s="9"/>
      <c r="E24" s="9"/>
      <c r="F24" s="9"/>
      <c r="G24" s="9"/>
      <c r="H24" s="1" t="str">
        <f t="shared" si="1"/>
        <v/>
      </c>
      <c r="I24" s="8" t="e">
        <f>IF(VLOOKUP(H24,TAX!E:E,1,FALSE)=H24,"OK","ERROR")</f>
        <v>#N/A</v>
      </c>
    </row>
    <row r="25" spans="1:13">
      <c r="A25" t="str">
        <f t="shared" si="0"/>
        <v/>
      </c>
      <c r="C25" s="9"/>
      <c r="D25" s="9"/>
      <c r="E25" s="9"/>
      <c r="F25" s="9"/>
      <c r="G25" s="9"/>
      <c r="H25" s="1" t="str">
        <f t="shared" si="1"/>
        <v/>
      </c>
      <c r="I25" s="8" t="e">
        <f>IF(VLOOKUP(H25,TAX!E:E,1,FALSE)=H25,"OK","ERROR")</f>
        <v>#N/A</v>
      </c>
    </row>
    <row r="26" spans="1:13">
      <c r="A26" t="str">
        <f t="shared" si="0"/>
        <v/>
      </c>
      <c r="C26" s="9"/>
      <c r="D26" s="9"/>
      <c r="E26" s="9"/>
      <c r="F26" s="9"/>
      <c r="G26" s="9"/>
      <c r="H26" s="1" t="str">
        <f t="shared" si="1"/>
        <v/>
      </c>
      <c r="I26" s="8" t="e">
        <f>IF(VLOOKUP(H26,TAX!E:E,1,FALSE)=H26,"OK","ERROR")</f>
        <v>#N/A</v>
      </c>
    </row>
    <row r="27" spans="1:13">
      <c r="A27" t="str">
        <f t="shared" si="0"/>
        <v/>
      </c>
      <c r="C27" s="9"/>
      <c r="D27" s="9"/>
      <c r="E27" s="9"/>
      <c r="F27" s="9"/>
      <c r="G27" s="9"/>
      <c r="H27" s="1" t="str">
        <f t="shared" si="1"/>
        <v/>
      </c>
      <c r="I27" s="8" t="e">
        <f>IF(VLOOKUP(H27,TAX!E:E,1,FALSE)=H27,"OK","ERROR")</f>
        <v>#N/A</v>
      </c>
    </row>
    <row r="28" spans="1:13">
      <c r="A28" t="str">
        <f t="shared" si="0"/>
        <v/>
      </c>
      <c r="C28" s="9"/>
      <c r="D28" s="9"/>
      <c r="E28" s="9"/>
      <c r="F28" s="9"/>
      <c r="G28" s="9"/>
      <c r="H28" s="1" t="str">
        <f t="shared" si="1"/>
        <v/>
      </c>
      <c r="I28" s="8" t="e">
        <f>IF(VLOOKUP(H28,TAX!E:E,1,FALSE)=H28,"OK","ERROR")</f>
        <v>#N/A</v>
      </c>
    </row>
    <row r="29" spans="1:13">
      <c r="A29" t="str">
        <f t="shared" si="0"/>
        <v/>
      </c>
      <c r="C29" s="9"/>
      <c r="D29" s="9"/>
      <c r="E29" s="9"/>
      <c r="F29" s="9"/>
      <c r="G29" s="9"/>
      <c r="H29" s="1" t="str">
        <f t="shared" si="1"/>
        <v/>
      </c>
      <c r="I29" s="8" t="e">
        <f>IF(VLOOKUP(H29,TAX!E:E,1,FALSE)=H29,"OK","ERROR")</f>
        <v>#N/A</v>
      </c>
    </row>
    <row r="30" spans="1:13">
      <c r="A30" t="str">
        <f t="shared" si="0"/>
        <v/>
      </c>
      <c r="C30" s="9"/>
      <c r="D30" s="9"/>
      <c r="E30" s="9"/>
      <c r="F30" s="9"/>
      <c r="G30" s="9"/>
      <c r="H30" s="1" t="str">
        <f t="shared" si="1"/>
        <v/>
      </c>
      <c r="I30" s="8" t="e">
        <f>IF(VLOOKUP(H30,TAX!E:E,1,FALSE)=H30,"OK","ERROR")</f>
        <v>#N/A</v>
      </c>
    </row>
    <row r="31" spans="1:13">
      <c r="A31" t="str">
        <f t="shared" si="0"/>
        <v/>
      </c>
      <c r="C31" s="9"/>
      <c r="D31" s="9"/>
      <c r="E31" s="9"/>
      <c r="F31" s="9"/>
      <c r="G31" s="9"/>
      <c r="H31" s="1" t="str">
        <f t="shared" si="1"/>
        <v/>
      </c>
      <c r="I31" s="8" t="e">
        <f>IF(VLOOKUP(H31,TAX!E:E,1,FALSE)=H31,"OK","ERROR")</f>
        <v>#N/A</v>
      </c>
    </row>
    <row r="32" spans="1:13">
      <c r="C32" s="9"/>
      <c r="D32" s="9"/>
      <c r="E32" s="9"/>
      <c r="F32" s="9"/>
      <c r="G32" s="9"/>
      <c r="H32" s="1" t="str">
        <f t="shared" si="1"/>
        <v/>
      </c>
      <c r="I32" s="8" t="e">
        <f>IF(VLOOKUP(H32,TAX!E:E,1,FALSE)=H32,"OK","ERROR")</f>
        <v>#N/A</v>
      </c>
    </row>
    <row r="33" spans="3:9">
      <c r="C33" s="9"/>
      <c r="D33" s="9"/>
      <c r="E33" s="9"/>
      <c r="F33" s="9"/>
      <c r="G33" s="9"/>
      <c r="H33" s="1" t="str">
        <f t="shared" si="1"/>
        <v/>
      </c>
      <c r="I33" s="8" t="e">
        <f>IF(VLOOKUP(H33,TAX!E:E,1,FALSE)=H33,"OK","ERROR")</f>
        <v>#N/A</v>
      </c>
    </row>
    <row r="34" spans="3:9">
      <c r="C34" s="9"/>
      <c r="D34" s="9"/>
      <c r="E34" s="9"/>
      <c r="F34" s="9"/>
      <c r="G34" s="9"/>
      <c r="H34" s="1" t="str">
        <f t="shared" si="1"/>
        <v/>
      </c>
      <c r="I34" s="8" t="e">
        <f>IF(VLOOKUP(H34,TAX!E:E,1,FALSE)=H34,"OK","ERROR")</f>
        <v>#N/A</v>
      </c>
    </row>
    <row r="35" spans="3:9">
      <c r="C35" s="9"/>
      <c r="D35" s="9"/>
      <c r="E35" s="9"/>
      <c r="F35" s="9"/>
      <c r="G35" s="9"/>
      <c r="H35" s="1" t="str">
        <f t="shared" si="1"/>
        <v/>
      </c>
      <c r="I35" s="8" t="e">
        <f>IF(VLOOKUP(H35,TAX!E:E,1,FALSE)=H35,"OK","ERROR")</f>
        <v>#N/A</v>
      </c>
    </row>
    <row r="36" spans="3:9">
      <c r="C36" s="9"/>
      <c r="D36" s="9"/>
      <c r="E36" s="9"/>
      <c r="F36" s="9"/>
      <c r="G36" s="9"/>
      <c r="H36" s="1" t="str">
        <f t="shared" si="1"/>
        <v/>
      </c>
      <c r="I36" s="8" t="e">
        <f>IF(VLOOKUP(H36,TAX!E:E,1,FALSE)=H36,"OK","ERROR")</f>
        <v>#N/A</v>
      </c>
    </row>
    <row r="37" spans="3:9">
      <c r="C37" s="9"/>
      <c r="D37" s="9"/>
      <c r="E37" s="9"/>
      <c r="F37" s="9"/>
      <c r="G37" s="9"/>
      <c r="H37" s="1" t="str">
        <f t="shared" si="1"/>
        <v/>
      </c>
      <c r="I37" s="8" t="e">
        <f>IF(VLOOKUP(H37,TAX!E:E,1,FALSE)=H37,"OK","ERROR")</f>
        <v>#N/A</v>
      </c>
    </row>
    <row r="38" spans="3:9">
      <c r="C38" s="9"/>
      <c r="D38" s="9"/>
      <c r="E38" s="9"/>
      <c r="F38" s="9"/>
      <c r="G38" s="9"/>
      <c r="H38" s="1" t="str">
        <f t="shared" si="1"/>
        <v/>
      </c>
      <c r="I38" s="8" t="e">
        <f>IF(VLOOKUP(H38,TAX!E:E,1,FALSE)=H38,"OK","ERROR")</f>
        <v>#N/A</v>
      </c>
    </row>
    <row r="39" spans="3:9">
      <c r="C39" s="9"/>
      <c r="D39" s="9"/>
      <c r="E39" s="9"/>
      <c r="F39" s="9"/>
      <c r="G39" s="9"/>
      <c r="H39" s="1" t="str">
        <f t="shared" si="1"/>
        <v/>
      </c>
      <c r="I39" s="8" t="e">
        <f>IF(VLOOKUP(H39,TAX!E:E,1,FALSE)=H39,"OK","ERROR")</f>
        <v>#N/A</v>
      </c>
    </row>
    <row r="40" spans="3:9">
      <c r="C40" s="9"/>
      <c r="D40" s="9"/>
      <c r="E40" s="9"/>
      <c r="F40" s="9"/>
      <c r="G40" s="9"/>
      <c r="H40" s="1" t="str">
        <f t="shared" si="1"/>
        <v/>
      </c>
      <c r="I40" s="8" t="e">
        <f>IF(VLOOKUP(H40,TAX!E:E,1,FALSE)=H40,"OK","ERROR")</f>
        <v>#N/A</v>
      </c>
    </row>
    <row r="41" spans="3:9">
      <c r="C41" s="9"/>
      <c r="D41" s="9"/>
      <c r="E41" s="9"/>
      <c r="F41" s="9"/>
      <c r="G41" s="9"/>
      <c r="H41" s="1" t="str">
        <f t="shared" si="1"/>
        <v/>
      </c>
      <c r="I41" s="8" t="e">
        <f>IF(VLOOKUP(H41,TAX!E:E,1,FALSE)=H41,"OK","ERROR")</f>
        <v>#N/A</v>
      </c>
    </row>
    <row r="42" spans="3:9">
      <c r="C42" s="9"/>
      <c r="D42" s="9"/>
      <c r="E42" s="9"/>
      <c r="F42" s="9"/>
      <c r="G42" s="9"/>
      <c r="H42" s="1" t="str">
        <f t="shared" si="1"/>
        <v/>
      </c>
      <c r="I42" s="8" t="e">
        <f>IF(VLOOKUP(H42,TAX!E:E,1,FALSE)=H42,"OK","ERROR")</f>
        <v>#N/A</v>
      </c>
    </row>
    <row r="43" spans="3:9">
      <c r="C43" s="9"/>
      <c r="D43" s="9"/>
      <c r="E43" s="9"/>
      <c r="F43" s="9"/>
      <c r="G43" s="9"/>
      <c r="H43" s="1" t="str">
        <f t="shared" si="1"/>
        <v/>
      </c>
      <c r="I43" s="8" t="e">
        <f>IF(VLOOKUP(H43,TAX!E:E,1,FALSE)=H43,"OK","ERROR")</f>
        <v>#N/A</v>
      </c>
    </row>
    <row r="44" spans="3:9">
      <c r="C44" s="9"/>
      <c r="D44" s="9"/>
      <c r="E44" s="9"/>
      <c r="F44" s="9"/>
      <c r="G44" s="9"/>
      <c r="H44" s="1" t="str">
        <f t="shared" si="1"/>
        <v/>
      </c>
      <c r="I44" s="8" t="e">
        <f>IF(VLOOKUP(H44,TAX!E:E,1,FALSE)=H44,"OK","ERROR")</f>
        <v>#N/A</v>
      </c>
    </row>
    <row r="45" spans="3:9">
      <c r="C45" s="9"/>
      <c r="D45" s="9"/>
      <c r="E45" s="9"/>
      <c r="F45" s="9"/>
      <c r="G45" s="9"/>
      <c r="H45" s="1" t="str">
        <f t="shared" si="1"/>
        <v/>
      </c>
      <c r="I45" s="8" t="e">
        <f>IF(VLOOKUP(H45,TAX!E:E,1,FALSE)=H45,"OK","ERROR")</f>
        <v>#N/A</v>
      </c>
    </row>
    <row r="46" spans="3:9">
      <c r="C46" s="9"/>
      <c r="D46" s="9"/>
      <c r="E46" s="9"/>
      <c r="F46" s="9"/>
      <c r="G46" s="9"/>
      <c r="H46" s="1" t="str">
        <f t="shared" si="1"/>
        <v/>
      </c>
      <c r="I46" s="8" t="e">
        <f>IF(VLOOKUP(H46,TAX!E:E,1,FALSE)=H46,"OK","ERROR")</f>
        <v>#N/A</v>
      </c>
    </row>
    <row r="47" spans="3:9">
      <c r="C47" s="9"/>
      <c r="D47" s="9"/>
      <c r="E47" s="9"/>
      <c r="F47" s="9"/>
      <c r="G47" s="9"/>
      <c r="H47" s="1" t="str">
        <f t="shared" si="1"/>
        <v/>
      </c>
      <c r="I47" s="8" t="e">
        <f>IF(VLOOKUP(H47,TAX!E:E,1,FALSE)=H47,"OK","ERROR")</f>
        <v>#N/A</v>
      </c>
    </row>
    <row r="48" spans="3:9">
      <c r="C48" s="9"/>
      <c r="D48" s="9"/>
      <c r="E48" s="9"/>
      <c r="F48" s="9"/>
      <c r="G48" s="9"/>
      <c r="H48" s="1" t="str">
        <f t="shared" si="1"/>
        <v/>
      </c>
      <c r="I48" s="8" t="e">
        <f>IF(VLOOKUP(H48,TAX!E:E,1,FALSE)=H48,"OK","ERROR")</f>
        <v>#N/A</v>
      </c>
    </row>
    <row r="49" spans="3:9">
      <c r="C49" s="9"/>
      <c r="D49" s="9"/>
      <c r="E49" s="9"/>
      <c r="F49" s="9"/>
      <c r="G49" s="9"/>
      <c r="H49" s="1" t="str">
        <f t="shared" si="1"/>
        <v/>
      </c>
      <c r="I49" s="8" t="e">
        <f>IF(VLOOKUP(H49,TAX!E:E,1,FALSE)=H49,"OK","ERROR")</f>
        <v>#N/A</v>
      </c>
    </row>
    <row r="50" spans="3:9">
      <c r="C50" s="9"/>
      <c r="D50" s="9"/>
      <c r="E50" s="9"/>
      <c r="F50" s="9"/>
      <c r="G50" s="9"/>
      <c r="H50" s="1" t="str">
        <f t="shared" si="1"/>
        <v/>
      </c>
      <c r="I50" s="8" t="e">
        <f>IF(VLOOKUP(H50,TAX!E:E,1,FALSE)=H50,"OK","ERROR")</f>
        <v>#N/A</v>
      </c>
    </row>
    <row r="51" spans="3:9">
      <c r="C51" s="9"/>
      <c r="D51" s="9"/>
      <c r="E51" s="9"/>
      <c r="F51" s="9"/>
      <c r="G51" s="9"/>
      <c r="H51" s="1" t="str">
        <f t="shared" si="1"/>
        <v/>
      </c>
      <c r="I51" s="8" t="e">
        <f>IF(VLOOKUP(H51,TAX!E:E,1,FALSE)=H51,"OK","ERROR")</f>
        <v>#N/A</v>
      </c>
    </row>
    <row r="52" spans="3:9">
      <c r="C52" s="9"/>
      <c r="D52" s="9"/>
      <c r="E52" s="9"/>
      <c r="F52" s="9"/>
      <c r="G52" s="9"/>
      <c r="H52" s="1" t="str">
        <f t="shared" si="1"/>
        <v/>
      </c>
      <c r="I52" s="8" t="e">
        <f>IF(VLOOKUP(H52,TAX!E:E,1,FALSE)=H52,"OK","ERROR")</f>
        <v>#N/A</v>
      </c>
    </row>
    <row r="53" spans="3:9">
      <c r="C53" s="9"/>
      <c r="D53" s="9"/>
      <c r="E53" s="9"/>
      <c r="F53" s="9"/>
      <c r="G53" s="9"/>
      <c r="H53" s="1" t="str">
        <f t="shared" si="1"/>
        <v/>
      </c>
      <c r="I53" s="8" t="e">
        <f>IF(VLOOKUP(H53,TAX!E:E,1,FALSE)=H53,"OK","ERROR")</f>
        <v>#N/A</v>
      </c>
    </row>
    <row r="54" spans="3:9">
      <c r="C54" s="9"/>
      <c r="D54" s="9"/>
      <c r="E54" s="9"/>
      <c r="F54" s="9"/>
      <c r="G54" s="9"/>
      <c r="H54" s="1" t="str">
        <f t="shared" si="1"/>
        <v/>
      </c>
      <c r="I54" s="8" t="e">
        <f>IF(VLOOKUP(H54,TAX!E:E,1,FALSE)=H54,"OK","ERROR")</f>
        <v>#N/A</v>
      </c>
    </row>
    <row r="55" spans="3:9">
      <c r="C55" s="9"/>
      <c r="D55" s="9"/>
      <c r="E55" s="9"/>
      <c r="F55" s="9"/>
      <c r="G55" s="9"/>
      <c r="H55" s="1" t="str">
        <f t="shared" si="1"/>
        <v/>
      </c>
      <c r="I55" s="8" t="e">
        <f>IF(VLOOKUP(H55,TAX!E:E,1,FALSE)=H55,"OK","ERROR")</f>
        <v>#N/A</v>
      </c>
    </row>
    <row r="56" spans="3:9">
      <c r="C56" s="9"/>
      <c r="D56" s="9"/>
      <c r="E56" s="9"/>
      <c r="F56" s="9"/>
      <c r="G56" s="9"/>
      <c r="H56" s="1" t="str">
        <f t="shared" si="1"/>
        <v/>
      </c>
      <c r="I56" s="8" t="e">
        <f>IF(VLOOKUP(H56,TAX!E:E,1,FALSE)=H56,"OK","ERROR")</f>
        <v>#N/A</v>
      </c>
    </row>
    <row r="57" spans="3:9">
      <c r="C57" s="9"/>
      <c r="D57" s="9"/>
      <c r="E57" s="9"/>
      <c r="F57" s="9"/>
      <c r="G57" s="9"/>
      <c r="H57" s="1" t="str">
        <f t="shared" si="1"/>
        <v/>
      </c>
      <c r="I57" s="8" t="e">
        <f>IF(VLOOKUP(H57,TAX!E:E,1,FALSE)=H57,"OK","ERROR")</f>
        <v>#N/A</v>
      </c>
    </row>
    <row r="58" spans="3:9">
      <c r="C58" s="9"/>
      <c r="D58" s="9"/>
      <c r="E58" s="9"/>
      <c r="F58" s="9"/>
      <c r="G58" s="9"/>
      <c r="H58" s="1" t="str">
        <f t="shared" si="1"/>
        <v/>
      </c>
      <c r="I58" s="8" t="e">
        <f>IF(VLOOKUP(H58,TAX!E:E,1,FALSE)=H58,"OK","ERROR")</f>
        <v>#N/A</v>
      </c>
    </row>
    <row r="59" spans="3:9">
      <c r="C59" s="9"/>
      <c r="D59" s="9"/>
      <c r="E59" s="9"/>
      <c r="F59" s="9"/>
      <c r="G59" s="9"/>
      <c r="H59" s="1" t="str">
        <f t="shared" si="1"/>
        <v/>
      </c>
      <c r="I59" s="8" t="e">
        <f>IF(VLOOKUP(H59,TAX!E:E,1,FALSE)=H59,"OK","ERROR")</f>
        <v>#N/A</v>
      </c>
    </row>
    <row r="60" spans="3:9">
      <c r="C60" s="9"/>
      <c r="D60" s="9"/>
      <c r="E60" s="9"/>
      <c r="F60" s="9"/>
      <c r="G60" s="9"/>
      <c r="H60" s="1" t="str">
        <f t="shared" si="1"/>
        <v/>
      </c>
      <c r="I60" s="8" t="e">
        <f>IF(VLOOKUP(H60,TAX!E:E,1,FALSE)=H60,"OK","ERROR")</f>
        <v>#N/A</v>
      </c>
    </row>
    <row r="61" spans="3:9">
      <c r="C61" s="9"/>
      <c r="D61" s="9"/>
      <c r="E61" s="9"/>
      <c r="F61" s="9"/>
      <c r="G61" s="9"/>
      <c r="H61" s="1" t="str">
        <f t="shared" si="1"/>
        <v/>
      </c>
      <c r="I61" s="8" t="e">
        <f>IF(VLOOKUP(H61,TAX!E:E,1,FALSE)=H61,"OK","ERROR")</f>
        <v>#N/A</v>
      </c>
    </row>
    <row r="62" spans="3:9">
      <c r="C62" s="9"/>
      <c r="D62" s="9"/>
      <c r="E62" s="9"/>
      <c r="F62" s="9"/>
      <c r="G62" s="9"/>
      <c r="H62" s="1" t="str">
        <f t="shared" si="1"/>
        <v/>
      </c>
      <c r="I62" s="8" t="e">
        <f>IF(VLOOKUP(H62,TAX!E:E,1,FALSE)=H62,"OK","ERROR")</f>
        <v>#N/A</v>
      </c>
    </row>
    <row r="63" spans="3:9">
      <c r="C63" s="9"/>
      <c r="D63" s="9"/>
      <c r="E63" s="9"/>
      <c r="F63" s="9"/>
      <c r="G63" s="9"/>
      <c r="H63" s="1" t="str">
        <f t="shared" si="1"/>
        <v/>
      </c>
      <c r="I63" s="8" t="e">
        <f>IF(VLOOKUP(H63,TAX!E:E,1,FALSE)=H63,"OK","ERROR")</f>
        <v>#N/A</v>
      </c>
    </row>
    <row r="64" spans="3:9">
      <c r="C64" s="9"/>
      <c r="D64" s="9"/>
      <c r="E64" s="9"/>
      <c r="F64" s="9"/>
      <c r="G64" s="9"/>
      <c r="H64" s="1" t="str">
        <f t="shared" si="1"/>
        <v/>
      </c>
      <c r="I64" s="8" t="e">
        <f>IF(VLOOKUP(H64,TAX!E:E,1,FALSE)=H64,"OK","ERROR")</f>
        <v>#N/A</v>
      </c>
    </row>
    <row r="65" spans="3:9">
      <c r="C65" s="9"/>
      <c r="D65" s="9"/>
      <c r="E65" s="9"/>
      <c r="F65" s="9"/>
      <c r="G65" s="9"/>
      <c r="H65" s="1" t="str">
        <f t="shared" si="1"/>
        <v/>
      </c>
      <c r="I65" s="8" t="e">
        <f>IF(VLOOKUP(H65,TAX!E:E,1,FALSE)=H65,"OK","ERROR")</f>
        <v>#N/A</v>
      </c>
    </row>
    <row r="66" spans="3:9">
      <c r="C66" s="9"/>
      <c r="D66" s="9"/>
      <c r="E66" s="9"/>
      <c r="F66" s="9"/>
      <c r="G66" s="9"/>
      <c r="H66" s="1" t="str">
        <f t="shared" si="1"/>
        <v/>
      </c>
      <c r="I66" s="8" t="e">
        <f>IF(VLOOKUP(H66,TAX!E:E,1,FALSE)=H66,"OK","ERROR")</f>
        <v>#N/A</v>
      </c>
    </row>
    <row r="67" spans="3:9">
      <c r="C67" s="9"/>
      <c r="D67" s="9"/>
      <c r="E67" s="9"/>
      <c r="F67" s="9"/>
      <c r="G67" s="9"/>
      <c r="H67" s="1" t="str">
        <f t="shared" ref="H67:H99" si="2">CONCATENATE(D67,E67,F67,G67)</f>
        <v/>
      </c>
      <c r="I67" s="8" t="e">
        <f>IF(VLOOKUP(H67,TAX!E:E,1,FALSE)=H67,"OK","ERROR")</f>
        <v>#N/A</v>
      </c>
    </row>
    <row r="68" spans="3:9">
      <c r="C68" s="9"/>
      <c r="D68" s="9"/>
      <c r="E68" s="9"/>
      <c r="F68" s="9"/>
      <c r="G68" s="9"/>
      <c r="H68" s="1" t="str">
        <f t="shared" si="2"/>
        <v/>
      </c>
      <c r="I68" s="8" t="e">
        <f>IF(VLOOKUP(H68,TAX!E:E,1,FALSE)=H68,"OK","ERROR")</f>
        <v>#N/A</v>
      </c>
    </row>
    <row r="69" spans="3:9">
      <c r="C69" s="9"/>
      <c r="D69" s="9"/>
      <c r="E69" s="9"/>
      <c r="F69" s="9"/>
      <c r="G69" s="9"/>
      <c r="H69" s="1" t="str">
        <f t="shared" si="2"/>
        <v/>
      </c>
      <c r="I69" s="8" t="e">
        <f>IF(VLOOKUP(H69,TAX!E:E,1,FALSE)=H69,"OK","ERROR")</f>
        <v>#N/A</v>
      </c>
    </row>
    <row r="70" spans="3:9">
      <c r="C70" s="9"/>
      <c r="D70" s="9"/>
      <c r="E70" s="9"/>
      <c r="F70" s="9"/>
      <c r="G70" s="9"/>
      <c r="H70" s="1" t="str">
        <f t="shared" si="2"/>
        <v/>
      </c>
      <c r="I70" s="8" t="e">
        <f>IF(VLOOKUP(H70,TAX!E:E,1,FALSE)=H70,"OK","ERROR")</f>
        <v>#N/A</v>
      </c>
    </row>
    <row r="71" spans="3:9">
      <c r="C71" s="9"/>
      <c r="D71" s="9"/>
      <c r="E71" s="9"/>
      <c r="F71" s="9"/>
      <c r="G71" s="9"/>
      <c r="H71" s="1" t="str">
        <f t="shared" si="2"/>
        <v/>
      </c>
      <c r="I71" s="8" t="e">
        <f>IF(VLOOKUP(H71,TAX!E:E,1,FALSE)=H71,"OK","ERROR")</f>
        <v>#N/A</v>
      </c>
    </row>
    <row r="72" spans="3:9">
      <c r="C72" s="9"/>
      <c r="D72" s="9"/>
      <c r="E72" s="9"/>
      <c r="F72" s="9"/>
      <c r="G72" s="9"/>
      <c r="H72" s="1" t="str">
        <f t="shared" si="2"/>
        <v/>
      </c>
      <c r="I72" s="8" t="e">
        <f>IF(VLOOKUP(H72,TAX!E:E,1,FALSE)=H72,"OK","ERROR")</f>
        <v>#N/A</v>
      </c>
    </row>
    <row r="73" spans="3:9">
      <c r="C73" s="9"/>
      <c r="D73" s="9"/>
      <c r="E73" s="9"/>
      <c r="F73" s="9"/>
      <c r="G73" s="9"/>
      <c r="H73" s="1" t="str">
        <f t="shared" si="2"/>
        <v/>
      </c>
      <c r="I73" s="8" t="e">
        <f>IF(VLOOKUP(H73,TAX!E:E,1,FALSE)=H73,"OK","ERROR")</f>
        <v>#N/A</v>
      </c>
    </row>
    <row r="74" spans="3:9">
      <c r="C74" s="9"/>
      <c r="D74" s="9"/>
      <c r="E74" s="9"/>
      <c r="F74" s="9"/>
      <c r="G74" s="9"/>
      <c r="H74" s="1" t="str">
        <f t="shared" si="2"/>
        <v/>
      </c>
      <c r="I74" s="8" t="e">
        <f>IF(VLOOKUP(H74,TAX!E:E,1,FALSE)=H74,"OK","ERROR")</f>
        <v>#N/A</v>
      </c>
    </row>
    <row r="75" spans="3:9">
      <c r="C75" s="9"/>
      <c r="D75" s="9"/>
      <c r="E75" s="9"/>
      <c r="F75" s="9"/>
      <c r="G75" s="9"/>
      <c r="H75" s="1" t="str">
        <f t="shared" si="2"/>
        <v/>
      </c>
      <c r="I75" s="8" t="e">
        <f>IF(VLOOKUP(H75,TAX!E:E,1,FALSE)=H75,"OK","ERROR")</f>
        <v>#N/A</v>
      </c>
    </row>
    <row r="76" spans="3:9">
      <c r="C76" s="9"/>
      <c r="D76" s="9"/>
      <c r="E76" s="9"/>
      <c r="F76" s="9"/>
      <c r="G76" s="9"/>
      <c r="H76" s="1" t="str">
        <f t="shared" si="2"/>
        <v/>
      </c>
      <c r="I76" s="8" t="e">
        <f>IF(VLOOKUP(H76,TAX!E:E,1,FALSE)=H76,"OK","ERROR")</f>
        <v>#N/A</v>
      </c>
    </row>
    <row r="77" spans="3:9">
      <c r="C77" s="9"/>
      <c r="D77" s="9"/>
      <c r="E77" s="9"/>
      <c r="F77" s="9"/>
      <c r="G77" s="9"/>
      <c r="H77" s="1" t="str">
        <f t="shared" si="2"/>
        <v/>
      </c>
      <c r="I77" s="8" t="e">
        <f>IF(VLOOKUP(H77,TAX!E:E,1,FALSE)=H77,"OK","ERROR")</f>
        <v>#N/A</v>
      </c>
    </row>
    <row r="78" spans="3:9">
      <c r="C78" s="9"/>
      <c r="D78" s="9"/>
      <c r="E78" s="9"/>
      <c r="F78" s="9"/>
      <c r="G78" s="9"/>
      <c r="H78" s="1" t="str">
        <f t="shared" si="2"/>
        <v/>
      </c>
      <c r="I78" s="8" t="e">
        <f>IF(VLOOKUP(H78,TAX!E:E,1,FALSE)=H78,"OK","ERROR")</f>
        <v>#N/A</v>
      </c>
    </row>
    <row r="79" spans="3:9">
      <c r="C79" s="9"/>
      <c r="D79" s="9"/>
      <c r="E79" s="9"/>
      <c r="F79" s="9"/>
      <c r="G79" s="9"/>
      <c r="H79" s="1" t="str">
        <f t="shared" si="2"/>
        <v/>
      </c>
      <c r="I79" s="8" t="e">
        <f>IF(VLOOKUP(H79,TAX!E:E,1,FALSE)=H79,"OK","ERROR")</f>
        <v>#N/A</v>
      </c>
    </row>
    <row r="80" spans="3:9">
      <c r="C80" s="9"/>
      <c r="D80" s="9"/>
      <c r="E80" s="9"/>
      <c r="F80" s="9"/>
      <c r="G80" s="9"/>
      <c r="H80" s="1" t="str">
        <f t="shared" si="2"/>
        <v/>
      </c>
      <c r="I80" s="8" t="e">
        <f>IF(VLOOKUP(H80,TAX!E:E,1,FALSE)=H80,"OK","ERROR")</f>
        <v>#N/A</v>
      </c>
    </row>
    <row r="81" spans="3:9">
      <c r="C81" s="9"/>
      <c r="D81" s="9"/>
      <c r="E81" s="9"/>
      <c r="F81" s="9"/>
      <c r="G81" s="9"/>
      <c r="H81" s="1" t="str">
        <f t="shared" si="2"/>
        <v/>
      </c>
      <c r="I81" s="8" t="e">
        <f>IF(VLOOKUP(H81,TAX!E:E,1,FALSE)=H81,"OK","ERROR")</f>
        <v>#N/A</v>
      </c>
    </row>
    <row r="82" spans="3:9">
      <c r="C82" s="9"/>
      <c r="D82" s="9"/>
      <c r="E82" s="9"/>
      <c r="F82" s="9"/>
      <c r="G82" s="9"/>
      <c r="H82" s="1" t="str">
        <f t="shared" si="2"/>
        <v/>
      </c>
      <c r="I82" s="8" t="e">
        <f>IF(VLOOKUP(H82,TAX!E:E,1,FALSE)=H82,"OK","ERROR")</f>
        <v>#N/A</v>
      </c>
    </row>
    <row r="83" spans="3:9">
      <c r="C83" s="9"/>
      <c r="D83" s="9"/>
      <c r="E83" s="9"/>
      <c r="F83" s="9"/>
      <c r="G83" s="9"/>
      <c r="H83" s="1" t="str">
        <f t="shared" si="2"/>
        <v/>
      </c>
      <c r="I83" s="8" t="e">
        <f>IF(VLOOKUP(H83,TAX!E:E,1,FALSE)=H83,"OK","ERROR")</f>
        <v>#N/A</v>
      </c>
    </row>
    <row r="84" spans="3:9">
      <c r="C84" s="9"/>
      <c r="D84" s="9"/>
      <c r="E84" s="9"/>
      <c r="F84" s="9"/>
      <c r="G84" s="9"/>
      <c r="H84" s="1" t="str">
        <f t="shared" si="2"/>
        <v/>
      </c>
      <c r="I84" s="8" t="e">
        <f>IF(VLOOKUP(H84,TAX!E:E,1,FALSE)=H84,"OK","ERROR")</f>
        <v>#N/A</v>
      </c>
    </row>
    <row r="85" spans="3:9">
      <c r="C85" s="9"/>
      <c r="D85" s="9"/>
      <c r="E85" s="9"/>
      <c r="F85" s="9"/>
      <c r="G85" s="9"/>
      <c r="H85" s="1" t="str">
        <f t="shared" si="2"/>
        <v/>
      </c>
      <c r="I85" s="8" t="e">
        <f>IF(VLOOKUP(H85,TAX!E:E,1,FALSE)=H85,"OK","ERROR")</f>
        <v>#N/A</v>
      </c>
    </row>
    <row r="86" spans="3:9">
      <c r="C86" s="9"/>
      <c r="D86" s="9"/>
      <c r="E86" s="9"/>
      <c r="F86" s="9"/>
      <c r="G86" s="9"/>
      <c r="H86" s="1" t="str">
        <f t="shared" si="2"/>
        <v/>
      </c>
      <c r="I86" s="8" t="e">
        <f>IF(VLOOKUP(H86,TAX!E:E,1,FALSE)=H86,"OK","ERROR")</f>
        <v>#N/A</v>
      </c>
    </row>
    <row r="87" spans="3:9">
      <c r="C87" s="9"/>
      <c r="D87" s="9"/>
      <c r="E87" s="9"/>
      <c r="F87" s="9"/>
      <c r="G87" s="9"/>
      <c r="H87" s="1" t="str">
        <f t="shared" si="2"/>
        <v/>
      </c>
      <c r="I87" s="8" t="e">
        <f>IF(VLOOKUP(H87,TAX!E:E,1,FALSE)=H87,"OK","ERROR")</f>
        <v>#N/A</v>
      </c>
    </row>
    <row r="88" spans="3:9">
      <c r="C88" s="9"/>
      <c r="D88" s="9"/>
      <c r="E88" s="9"/>
      <c r="F88" s="9"/>
      <c r="G88" s="9"/>
      <c r="H88" s="1" t="str">
        <f t="shared" si="2"/>
        <v/>
      </c>
      <c r="I88" s="8" t="e">
        <f>IF(VLOOKUP(H88,TAX!E:E,1,FALSE)=H88,"OK","ERROR")</f>
        <v>#N/A</v>
      </c>
    </row>
    <row r="89" spans="3:9">
      <c r="C89" s="9"/>
      <c r="D89" s="9"/>
      <c r="E89" s="9"/>
      <c r="F89" s="9"/>
      <c r="G89" s="9"/>
      <c r="H89" s="1" t="str">
        <f t="shared" si="2"/>
        <v/>
      </c>
      <c r="I89" s="8" t="e">
        <f>IF(VLOOKUP(H89,TAX!E:E,1,FALSE)=H89,"OK","ERROR")</f>
        <v>#N/A</v>
      </c>
    </row>
    <row r="90" spans="3:9">
      <c r="C90" s="9"/>
      <c r="D90" s="9"/>
      <c r="E90" s="9"/>
      <c r="F90" s="9"/>
      <c r="G90" s="9"/>
      <c r="H90" s="1" t="str">
        <f t="shared" si="2"/>
        <v/>
      </c>
      <c r="I90" s="8" t="e">
        <f>IF(VLOOKUP(H90,TAX!E:E,1,FALSE)=H90,"OK","ERROR")</f>
        <v>#N/A</v>
      </c>
    </row>
    <row r="91" spans="3:9">
      <c r="C91" s="9"/>
      <c r="D91" s="9"/>
      <c r="E91" s="9"/>
      <c r="F91" s="9"/>
      <c r="G91" s="9"/>
      <c r="H91" s="1" t="str">
        <f t="shared" si="2"/>
        <v/>
      </c>
      <c r="I91" s="8" t="e">
        <f>IF(VLOOKUP(H91,TAX!E:E,1,FALSE)=H91,"OK","ERROR")</f>
        <v>#N/A</v>
      </c>
    </row>
    <row r="92" spans="3:9">
      <c r="C92" s="9"/>
      <c r="D92" s="9"/>
      <c r="E92" s="9"/>
      <c r="F92" s="9"/>
      <c r="G92" s="9"/>
      <c r="H92" s="1" t="str">
        <f t="shared" si="2"/>
        <v/>
      </c>
      <c r="I92" s="8" t="e">
        <f>IF(VLOOKUP(H92,TAX!E:E,1,FALSE)=H92,"OK","ERROR")</f>
        <v>#N/A</v>
      </c>
    </row>
    <row r="93" spans="3:9">
      <c r="C93" s="9"/>
      <c r="D93" s="9"/>
      <c r="E93" s="9"/>
      <c r="F93" s="9"/>
      <c r="G93" s="9"/>
      <c r="H93" s="1" t="str">
        <f t="shared" si="2"/>
        <v/>
      </c>
      <c r="I93" s="8" t="e">
        <f>IF(VLOOKUP(H93,TAX!E:E,1,FALSE)=H93,"OK","ERROR")</f>
        <v>#N/A</v>
      </c>
    </row>
    <row r="94" spans="3:9">
      <c r="C94" s="9"/>
      <c r="D94" s="9"/>
      <c r="E94" s="9"/>
      <c r="F94" s="9"/>
      <c r="G94" s="9"/>
      <c r="H94" s="1" t="str">
        <f t="shared" si="2"/>
        <v/>
      </c>
      <c r="I94" s="8" t="e">
        <f>IF(VLOOKUP(H94,TAX!E:E,1,FALSE)=H94,"OK","ERROR")</f>
        <v>#N/A</v>
      </c>
    </row>
    <row r="95" spans="3:9">
      <c r="C95" s="9"/>
      <c r="D95" s="9"/>
      <c r="E95" s="9"/>
      <c r="F95" s="9"/>
      <c r="G95" s="9"/>
      <c r="H95" s="1" t="str">
        <f t="shared" si="2"/>
        <v/>
      </c>
      <c r="I95" s="8" t="e">
        <f>IF(VLOOKUP(H95,TAX!E:E,1,FALSE)=H95,"OK","ERROR")</f>
        <v>#N/A</v>
      </c>
    </row>
    <row r="96" spans="3:9">
      <c r="C96" s="9"/>
      <c r="D96" s="9"/>
      <c r="E96" s="9"/>
      <c r="F96" s="9"/>
      <c r="G96" s="9"/>
      <c r="H96" s="1" t="str">
        <f t="shared" si="2"/>
        <v/>
      </c>
      <c r="I96" s="8" t="e">
        <f>IF(VLOOKUP(H96,TAX!E:E,1,FALSE)=H96,"OK","ERROR")</f>
        <v>#N/A</v>
      </c>
    </row>
    <row r="97" spans="3:9">
      <c r="C97" s="9"/>
      <c r="D97" s="9"/>
      <c r="E97" s="9"/>
      <c r="F97" s="9"/>
      <c r="G97" s="9"/>
      <c r="H97" s="1" t="str">
        <f t="shared" si="2"/>
        <v/>
      </c>
      <c r="I97" s="8" t="e">
        <f>IF(VLOOKUP(H97,TAX!E:E,1,FALSE)=H97,"OK","ERROR")</f>
        <v>#N/A</v>
      </c>
    </row>
    <row r="98" spans="3:9">
      <c r="C98" s="9"/>
      <c r="D98" s="9"/>
      <c r="E98" s="9"/>
      <c r="F98" s="9"/>
      <c r="G98" s="9"/>
      <c r="H98" s="1" t="str">
        <f t="shared" si="2"/>
        <v/>
      </c>
      <c r="I98" s="8" t="e">
        <f>IF(VLOOKUP(H98,TAX!E:E,1,FALSE)=H98,"OK","ERROR")</f>
        <v>#N/A</v>
      </c>
    </row>
    <row r="99" spans="3:9">
      <c r="C99" s="9"/>
      <c r="D99" s="9"/>
      <c r="E99" s="9"/>
      <c r="F99" s="9"/>
      <c r="G99" s="9"/>
      <c r="H99" s="1" t="str">
        <f t="shared" si="2"/>
        <v/>
      </c>
      <c r="I99" s="8" t="e">
        <f>IF(VLOOKUP(H99,TAX!E:E,1,FALSE)=H99,"OK","ERROR")</f>
        <v>#N/A</v>
      </c>
    </row>
  </sheetData>
  <dataConsolidate/>
  <conditionalFormatting sqref="I2:I99">
    <cfRule type="cellIs" dxfId="7" priority="1" operator="equal">
      <formula>"OK"</formula>
    </cfRule>
    <cfRule type="containsText" dxfId="6" priority="2" operator="containsText" text="#N/A">
      <formula>NOT(ISERROR(SEARCH("#N/A",I2)))</formula>
    </cfRule>
  </conditionalFormatting>
  <dataValidations count="3">
    <dataValidation type="list" allowBlank="1" showInputMessage="1" showErrorMessage="1" sqref="L27:L49" xr:uid="{00000000-0002-0000-0500-000002000000}">
      <formula1>$R$1:$R$6</formula1>
    </dataValidation>
    <dataValidation type="list" allowBlank="1" showInputMessage="1" showErrorMessage="1" sqref="D2:D99" xr:uid="{00000000-0002-0000-0500-000000000000}">
      <formula1>"PETICION CLIENTE"</formula1>
    </dataValidation>
    <dataValidation type="list" allowBlank="1" showInputMessage="1" showErrorMessage="1" sqref="L2:L26" xr:uid="{00000000-0002-0000-0500-000001000000}">
      <formula1>$R$1:$R$12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3000000}">
          <x14:formula1>
            <xm:f>TABLAS2!$L$3:$L$10</xm:f>
          </x14:formula1>
          <xm:sqref>G2:G99</xm:sqref>
        </x14:dataValidation>
        <x14:dataValidation type="list" allowBlank="1" showInputMessage="1" showErrorMessage="1" xr:uid="{00000000-0002-0000-0500-000004000000}">
          <x14:formula1>
            <xm:f>TABLAS2!$K$3:$K$8</xm:f>
          </x14:formula1>
          <xm:sqref>F2:F99</xm:sqref>
        </x14:dataValidation>
        <x14:dataValidation type="list" allowBlank="1" showInputMessage="1" showErrorMessage="1" xr:uid="{00000000-0002-0000-0500-000005000000}">
          <x14:formula1>
            <xm:f>TABLAS2!$J$3:$J$6</xm:f>
          </x14:formula1>
          <xm:sqref>E2:E99</xm:sqref>
        </x14:dataValidation>
        <x14:dataValidation type="list" allowBlank="1" showInputMessage="1" showErrorMessage="1" xr:uid="{00000000-0002-0000-0500-000006000000}">
          <x14:formula1>
            <xm:f>TABLAS!$F$2:$F$3</xm:f>
          </x14:formula1>
          <xm:sqref>C2:C99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0"/>
  <sheetViews>
    <sheetView workbookViewId="0">
      <selection activeCell="A2" sqref="A2:J19"/>
    </sheetView>
  </sheetViews>
  <sheetFormatPr defaultColWidth="11.42578125" defaultRowHeight="15"/>
  <cols>
    <col min="1" max="1" width="13.42578125" customWidth="1"/>
    <col min="2" max="2" width="14.7109375" bestFit="1" customWidth="1"/>
    <col min="3" max="3" width="14.7109375" customWidth="1"/>
    <col min="4" max="4" width="16.5703125" bestFit="1" customWidth="1"/>
    <col min="5" max="5" width="25.140625" bestFit="1" customWidth="1"/>
    <col min="6" max="6" width="23.85546875" bestFit="1" customWidth="1"/>
    <col min="7" max="7" width="22.140625" customWidth="1"/>
    <col min="8" max="8" width="1.42578125" customWidth="1"/>
    <col min="9" max="9" width="14.7109375" customWidth="1"/>
    <col min="10" max="10" width="63.28515625" bestFit="1" customWidth="1"/>
    <col min="11" max="11" width="44.85546875" customWidth="1"/>
    <col min="12" max="12" width="30.42578125" customWidth="1"/>
    <col min="13" max="13" width="24.42578125" bestFit="1" customWidth="1"/>
    <col min="18" max="18" width="22.5703125" bestFit="1" customWidth="1"/>
  </cols>
  <sheetData>
    <row r="1" spans="1:19">
      <c r="A1" s="7" t="s">
        <v>0</v>
      </c>
      <c r="B1" s="7" t="s">
        <v>1</v>
      </c>
      <c r="C1" s="7" t="s">
        <v>21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81</v>
      </c>
      <c r="I1" s="7" t="s">
        <v>82</v>
      </c>
      <c r="J1" s="7" t="s">
        <v>2</v>
      </c>
      <c r="L1" s="1" t="s">
        <v>9</v>
      </c>
      <c r="M1" s="1" t="s">
        <v>8</v>
      </c>
      <c r="R1" t="s">
        <v>3</v>
      </c>
      <c r="S1" t="s">
        <v>10</v>
      </c>
    </row>
    <row r="2" spans="1:19">
      <c r="A2" t="str">
        <f>MID(B2,1,8)</f>
        <v>8187-LNB</v>
      </c>
      <c r="B2" s="28" t="s">
        <v>105</v>
      </c>
      <c r="C2" s="9" t="s">
        <v>84</v>
      </c>
      <c r="D2" s="9" t="s">
        <v>22</v>
      </c>
      <c r="E2" s="9" t="s">
        <v>53</v>
      </c>
      <c r="F2" t="s">
        <v>54</v>
      </c>
      <c r="G2" s="9" t="s">
        <v>87</v>
      </c>
      <c r="H2" s="1" t="str">
        <f>CONCATENATE(D2,E2,F2,G2)</f>
        <v>OVCFORMADO CLIENTEDOCUMENTACIONCONTRATOS</v>
      </c>
      <c r="I2" s="8" t="e">
        <f>IF(VLOOKUP(H2,TAX!E:F,2,FALSE)="OK","OK","ERROR")</f>
        <v>#N/A</v>
      </c>
      <c r="J2" t="s">
        <v>106</v>
      </c>
      <c r="L2" s="1"/>
      <c r="M2" s="1"/>
      <c r="R2" t="s">
        <v>4</v>
      </c>
      <c r="S2" t="s">
        <v>10</v>
      </c>
    </row>
    <row r="3" spans="1:19">
      <c r="A3" t="str">
        <f t="shared" ref="A3:A32" si="0">MID(B3,1,8)</f>
        <v>3049-KWT</v>
      </c>
      <c r="B3" s="1" t="s">
        <v>164</v>
      </c>
      <c r="C3" s="9" t="s">
        <v>84</v>
      </c>
      <c r="D3" s="9" t="s">
        <v>22</v>
      </c>
      <c r="E3" s="9" t="s">
        <v>53</v>
      </c>
      <c r="F3" t="s">
        <v>54</v>
      </c>
      <c r="G3" s="9" t="s">
        <v>87</v>
      </c>
      <c r="H3" s="1" t="str">
        <f>CONCATENATE(D3,E3,F3,G3)</f>
        <v>OVCFORMADO CLIENTEDOCUMENTACIONCONTRATOS</v>
      </c>
      <c r="I3" s="8" t="e">
        <f>IF(VLOOKUP(H3,TAX!E:F,2,FALSE)="OK","OK","ERROR")</f>
        <v>#N/A</v>
      </c>
      <c r="J3" t="s">
        <v>107</v>
      </c>
      <c r="L3" s="1"/>
      <c r="M3" s="1"/>
      <c r="R3" t="s">
        <v>5</v>
      </c>
      <c r="S3" t="s">
        <v>10</v>
      </c>
    </row>
    <row r="4" spans="1:19">
      <c r="A4" t="str">
        <f t="shared" si="0"/>
        <v>8763-JXR</v>
      </c>
      <c r="B4" s="1" t="s">
        <v>108</v>
      </c>
      <c r="C4" s="9" t="s">
        <v>84</v>
      </c>
      <c r="D4" s="9" t="s">
        <v>22</v>
      </c>
      <c r="E4" s="9" t="s">
        <v>53</v>
      </c>
      <c r="F4" t="s">
        <v>54</v>
      </c>
      <c r="G4" s="9" t="s">
        <v>87</v>
      </c>
      <c r="H4" s="1" t="str">
        <f t="shared" ref="H4:H67" si="1">CONCATENATE(D4,E4,F4,G4)</f>
        <v>OVCFORMADO CLIENTEDOCUMENTACIONCONTRATOS</v>
      </c>
      <c r="I4" s="8" t="e">
        <f>IF(VLOOKUP(H4,TAX!E:F,2,FALSE)="OK","OK","ERROR")</f>
        <v>#N/A</v>
      </c>
      <c r="J4" t="s">
        <v>109</v>
      </c>
      <c r="L4" s="1"/>
      <c r="M4" s="1"/>
      <c r="R4" t="s">
        <v>6</v>
      </c>
      <c r="S4" t="s">
        <v>10</v>
      </c>
    </row>
    <row r="5" spans="1:19">
      <c r="A5" t="str">
        <f t="shared" si="0"/>
        <v>6857-LVB</v>
      </c>
      <c r="B5" s="29" t="s">
        <v>111</v>
      </c>
      <c r="C5" s="9" t="s">
        <v>84</v>
      </c>
      <c r="D5" s="9" t="s">
        <v>22</v>
      </c>
      <c r="E5" s="9" t="s">
        <v>53</v>
      </c>
      <c r="F5" t="s">
        <v>54</v>
      </c>
      <c r="G5" s="9" t="s">
        <v>87</v>
      </c>
      <c r="H5" s="1" t="str">
        <f t="shared" si="1"/>
        <v>OVCFORMADO CLIENTEDOCUMENTACIONCONTRATOS</v>
      </c>
      <c r="I5" s="8" t="e">
        <f>IF(VLOOKUP(H5,TAX!E:F,2,FALSE)="OK","OK","ERROR")</f>
        <v>#N/A</v>
      </c>
      <c r="J5" t="s">
        <v>112</v>
      </c>
      <c r="L5" s="1"/>
      <c r="M5" s="1"/>
      <c r="R5" t="s">
        <v>7</v>
      </c>
      <c r="S5" t="s">
        <v>11</v>
      </c>
    </row>
    <row r="6" spans="1:19">
      <c r="A6" t="str">
        <f t="shared" si="0"/>
        <v>6098LDX</v>
      </c>
      <c r="B6" s="29" t="s">
        <v>114</v>
      </c>
      <c r="C6" s="9" t="s">
        <v>84</v>
      </c>
      <c r="D6" s="9" t="s">
        <v>22</v>
      </c>
      <c r="E6" s="9" t="s">
        <v>53</v>
      </c>
      <c r="F6" t="s">
        <v>54</v>
      </c>
      <c r="G6" s="9" t="s">
        <v>87</v>
      </c>
      <c r="H6" s="1" t="str">
        <f t="shared" si="1"/>
        <v>OVCFORMADO CLIENTEDOCUMENTACIONCONTRATOS</v>
      </c>
      <c r="I6" s="8" t="e">
        <f>IF(VLOOKUP(H6,TAX!E:E,1,FALSE)=H6,"OK","ERROR")</f>
        <v>#N/A</v>
      </c>
      <c r="J6" t="s">
        <v>113</v>
      </c>
      <c r="L6" s="1"/>
      <c r="M6" s="1"/>
      <c r="R6" t="s">
        <v>13</v>
      </c>
      <c r="S6" t="s">
        <v>12</v>
      </c>
    </row>
    <row r="7" spans="1:19">
      <c r="A7" t="str">
        <f t="shared" si="0"/>
        <v>4467LBV</v>
      </c>
      <c r="B7" s="29" t="s">
        <v>117</v>
      </c>
      <c r="C7" s="9" t="s">
        <v>84</v>
      </c>
      <c r="D7" s="9" t="s">
        <v>22</v>
      </c>
      <c r="E7" s="9" t="s">
        <v>53</v>
      </c>
      <c r="F7" t="s">
        <v>54</v>
      </c>
      <c r="G7" s="9" t="s">
        <v>87</v>
      </c>
      <c r="H7" s="1" t="str">
        <f t="shared" si="1"/>
        <v>OVCFORMADO CLIENTEDOCUMENTACIONCONTRATOS</v>
      </c>
      <c r="I7" s="8" t="e">
        <f>IF(VLOOKUP(H7,TAX!E:E,1,FALSE)=H7,"OK","ERROR")</f>
        <v>#N/A</v>
      </c>
      <c r="J7" t="s">
        <v>115</v>
      </c>
      <c r="L7" s="1"/>
      <c r="M7" s="1"/>
      <c r="R7" s="1" t="s">
        <v>14</v>
      </c>
      <c r="S7" s="1"/>
    </row>
    <row r="8" spans="1:19">
      <c r="A8" t="str">
        <f t="shared" si="0"/>
        <v>5399-KGM</v>
      </c>
      <c r="B8" s="1" t="s">
        <v>118</v>
      </c>
      <c r="C8" s="9" t="s">
        <v>84</v>
      </c>
      <c r="D8" s="9" t="s">
        <v>22</v>
      </c>
      <c r="E8" s="9" t="s">
        <v>53</v>
      </c>
      <c r="F8" t="s">
        <v>54</v>
      </c>
      <c r="G8" s="9" t="s">
        <v>87</v>
      </c>
      <c r="H8" s="1" t="str">
        <f t="shared" si="1"/>
        <v>OVCFORMADO CLIENTEDOCUMENTACIONCONTRATOS</v>
      </c>
      <c r="I8" s="8" t="e">
        <f>IF(VLOOKUP(H8,TAX!E:E,1,FALSE)=H8,"OK","ERROR")</f>
        <v>#N/A</v>
      </c>
      <c r="J8" t="s">
        <v>116</v>
      </c>
      <c r="L8" s="1"/>
      <c r="M8" s="1"/>
      <c r="R8" t="s">
        <v>15</v>
      </c>
      <c r="S8" t="s">
        <v>16</v>
      </c>
    </row>
    <row r="9" spans="1:19">
      <c r="A9" t="str">
        <f t="shared" si="0"/>
        <v> 7467-LG</v>
      </c>
      <c r="B9" s="29" t="s">
        <v>123</v>
      </c>
      <c r="C9" s="9" t="s">
        <v>84</v>
      </c>
      <c r="D9" s="9" t="s">
        <v>22</v>
      </c>
      <c r="E9" s="9" t="s">
        <v>53</v>
      </c>
      <c r="F9" t="s">
        <v>54</v>
      </c>
      <c r="G9" s="9" t="s">
        <v>87</v>
      </c>
      <c r="H9" s="1" t="str">
        <f t="shared" si="1"/>
        <v>OVCFORMADO CLIENTEDOCUMENTACIONCONTRATOS</v>
      </c>
      <c r="I9" s="8" t="e">
        <f>IF(VLOOKUP(H9,TAX!E:E,1,FALSE)=H9,"OK","ERROR")</f>
        <v>#N/A</v>
      </c>
      <c r="J9" t="s">
        <v>119</v>
      </c>
      <c r="L9" s="1"/>
      <c r="M9" s="1"/>
    </row>
    <row r="10" spans="1:19">
      <c r="A10" t="str">
        <f t="shared" si="0"/>
        <v>1451LMH</v>
      </c>
      <c r="B10" s="29" t="s">
        <v>124</v>
      </c>
      <c r="C10" s="9" t="s">
        <v>84</v>
      </c>
      <c r="D10" s="9" t="s">
        <v>22</v>
      </c>
      <c r="E10" s="9" t="s">
        <v>53</v>
      </c>
      <c r="F10" t="s">
        <v>54</v>
      </c>
      <c r="G10" s="9" t="s">
        <v>87</v>
      </c>
      <c r="H10" s="1" t="str">
        <f t="shared" si="1"/>
        <v>OVCFORMADO CLIENTEDOCUMENTACIONCONTRATOS</v>
      </c>
      <c r="I10" s="8" t="e">
        <f>IF(VLOOKUP(H10,TAX!E:E,1,FALSE)=H10,"OK","ERROR")</f>
        <v>#N/A</v>
      </c>
      <c r="J10" t="s">
        <v>122</v>
      </c>
      <c r="L10" s="1"/>
      <c r="M10" s="1"/>
    </row>
    <row r="11" spans="1:19">
      <c r="A11" t="str">
        <f t="shared" si="0"/>
        <v>0000-Mat</v>
      </c>
      <c r="B11" s="1" t="s">
        <v>149</v>
      </c>
      <c r="C11" s="9" t="s">
        <v>84</v>
      </c>
      <c r="D11" s="9" t="s">
        <v>22</v>
      </c>
      <c r="E11" s="9" t="s">
        <v>53</v>
      </c>
      <c r="F11" t="s">
        <v>54</v>
      </c>
      <c r="G11" s="9" t="s">
        <v>87</v>
      </c>
      <c r="H11" s="1" t="str">
        <f t="shared" si="1"/>
        <v>OVCFORMADO CLIENTEDOCUMENTACIONCONTRATOS</v>
      </c>
      <c r="I11" s="8" t="e">
        <f>IF(VLOOKUP(H11,TAX!E:E,1,FALSE)=H11,"OK","ERROR")</f>
        <v>#N/A</v>
      </c>
      <c r="J11" t="s">
        <v>115</v>
      </c>
      <c r="L11" s="1"/>
      <c r="M11" s="1"/>
    </row>
    <row r="12" spans="1:19" ht="16.5">
      <c r="A12" t="str">
        <f t="shared" si="0"/>
        <v>7773MCV</v>
      </c>
      <c r="B12" s="30" t="s">
        <v>126</v>
      </c>
      <c r="C12" s="9" t="s">
        <v>84</v>
      </c>
      <c r="D12" s="9" t="s">
        <v>22</v>
      </c>
      <c r="E12" s="9" t="s">
        <v>53</v>
      </c>
      <c r="F12" t="s">
        <v>54</v>
      </c>
      <c r="G12" s="9" t="s">
        <v>87</v>
      </c>
      <c r="H12" s="1" t="str">
        <f t="shared" si="1"/>
        <v>OVCFORMADO CLIENTEDOCUMENTACIONCONTRATOS</v>
      </c>
      <c r="I12" s="8" t="e">
        <f>IF(VLOOKUP(H12,TAX!E:E,1,FALSE)=H12,"OK","ERROR")</f>
        <v>#N/A</v>
      </c>
      <c r="J12" t="s">
        <v>127</v>
      </c>
      <c r="L12" s="1"/>
      <c r="M12" s="1"/>
    </row>
    <row r="13" spans="1:19">
      <c r="A13" t="str">
        <f t="shared" si="0"/>
        <v>7246-Lhm</v>
      </c>
      <c r="B13" s="28" t="s">
        <v>130</v>
      </c>
      <c r="C13" s="9" t="s">
        <v>84</v>
      </c>
      <c r="D13" s="9" t="s">
        <v>22</v>
      </c>
      <c r="E13" s="9" t="s">
        <v>53</v>
      </c>
      <c r="F13" t="s">
        <v>54</v>
      </c>
      <c r="G13" s="9" t="s">
        <v>87</v>
      </c>
      <c r="H13" s="1" t="str">
        <f t="shared" si="1"/>
        <v>OVCFORMADO CLIENTEDOCUMENTACIONCONTRATOS</v>
      </c>
      <c r="I13" s="8" t="e">
        <f>IF(VLOOKUP(H13,TAX!E:E,1,FALSE)=H13,"OK","ERROR")</f>
        <v>#N/A</v>
      </c>
      <c r="J13" t="s">
        <v>132</v>
      </c>
      <c r="L13" s="1"/>
      <c r="M13" s="1"/>
    </row>
    <row r="14" spans="1:19">
      <c r="A14" t="str">
        <f t="shared" si="0"/>
        <v>7159 KZP</v>
      </c>
      <c r="B14" s="28" t="s">
        <v>131</v>
      </c>
      <c r="C14" s="9" t="s">
        <v>84</v>
      </c>
      <c r="D14" s="9" t="s">
        <v>22</v>
      </c>
      <c r="E14" s="9" t="s">
        <v>53</v>
      </c>
      <c r="F14" t="s">
        <v>54</v>
      </c>
      <c r="G14" s="9" t="s">
        <v>87</v>
      </c>
      <c r="H14" s="1" t="str">
        <f t="shared" si="1"/>
        <v>OVCFORMADO CLIENTEDOCUMENTACIONCONTRATOS</v>
      </c>
      <c r="I14" s="8" t="e">
        <f>IF(VLOOKUP(H14,TAX!E:E,1,FALSE)=H14,"OK","ERROR")</f>
        <v>#N/A</v>
      </c>
      <c r="J14" t="s">
        <v>133</v>
      </c>
      <c r="L14" s="1"/>
      <c r="M14" s="1"/>
    </row>
    <row r="15" spans="1:19">
      <c r="A15" t="str">
        <f t="shared" si="0"/>
        <v>2485-LJL</v>
      </c>
      <c r="B15" s="28" t="s">
        <v>135</v>
      </c>
      <c r="C15" s="9" t="s">
        <v>84</v>
      </c>
      <c r="D15" s="9" t="s">
        <v>22</v>
      </c>
      <c r="E15" s="9" t="s">
        <v>53</v>
      </c>
      <c r="F15" t="s">
        <v>54</v>
      </c>
      <c r="G15" s="9" t="s">
        <v>87</v>
      </c>
      <c r="H15" s="1" t="str">
        <f t="shared" si="1"/>
        <v>OVCFORMADO CLIENTEDOCUMENTACIONCONTRATOS</v>
      </c>
      <c r="I15" s="8" t="e">
        <f>IF(VLOOKUP(H15,TAX!E:E,1,FALSE)=H15,"OK","ERROR")</f>
        <v>#N/A</v>
      </c>
      <c r="J15" t="s">
        <v>134</v>
      </c>
      <c r="L15" s="1"/>
      <c r="M15" s="1"/>
    </row>
    <row r="16" spans="1:19">
      <c r="A16" t="str">
        <f t="shared" si="0"/>
        <v>3870 LPV</v>
      </c>
      <c r="B16" s="1" t="s">
        <v>136</v>
      </c>
      <c r="C16" s="9" t="s">
        <v>84</v>
      </c>
      <c r="D16" s="9" t="s">
        <v>22</v>
      </c>
      <c r="E16" s="9" t="s">
        <v>53</v>
      </c>
      <c r="F16" t="s">
        <v>54</v>
      </c>
      <c r="G16" s="9" t="s">
        <v>87</v>
      </c>
      <c r="H16" s="1" t="str">
        <f t="shared" si="1"/>
        <v>OVCFORMADO CLIENTEDOCUMENTACIONCONTRATOS</v>
      </c>
      <c r="I16" s="8" t="e">
        <f>IF(VLOOKUP(H16,TAX!E:E,1,FALSE)=H16,"OK","ERROR")</f>
        <v>#N/A</v>
      </c>
      <c r="J16" t="s">
        <v>137</v>
      </c>
      <c r="L16" s="1"/>
      <c r="M16" s="1"/>
    </row>
    <row r="17" spans="1:13">
      <c r="A17" t="str">
        <f t="shared" si="0"/>
        <v>0000-Mat</v>
      </c>
      <c r="B17" s="1" t="s">
        <v>149</v>
      </c>
      <c r="C17" s="9" t="s">
        <v>84</v>
      </c>
      <c r="D17" s="9" t="s">
        <v>22</v>
      </c>
      <c r="E17" s="9" t="s">
        <v>53</v>
      </c>
      <c r="F17" t="s">
        <v>54</v>
      </c>
      <c r="G17" s="9" t="s">
        <v>87</v>
      </c>
      <c r="H17" s="1" t="str">
        <f t="shared" si="1"/>
        <v>OVCFORMADO CLIENTEDOCUMENTACIONCONTRATOS</v>
      </c>
      <c r="I17" s="8" t="e">
        <f>IF(VLOOKUP(H17,TAX!E:E,1,FALSE)=H17,"OK","ERROR")</f>
        <v>#N/A</v>
      </c>
      <c r="J17" t="s">
        <v>148</v>
      </c>
      <c r="L17" s="1"/>
      <c r="M17" s="1"/>
    </row>
    <row r="18" spans="1:13" ht="14.25" customHeight="1">
      <c r="A18" t="str">
        <f t="shared" si="0"/>
        <v>1845-KZh</v>
      </c>
      <c r="B18" s="1" t="s">
        <v>156</v>
      </c>
      <c r="C18" s="9" t="s">
        <v>84</v>
      </c>
      <c r="D18" s="9" t="s">
        <v>22</v>
      </c>
      <c r="E18" s="9" t="s">
        <v>53</v>
      </c>
      <c r="F18" t="s">
        <v>54</v>
      </c>
      <c r="G18" s="9" t="s">
        <v>87</v>
      </c>
      <c r="H18" s="1" t="str">
        <f t="shared" si="1"/>
        <v>OVCFORMADO CLIENTEDOCUMENTACIONCONTRATOS</v>
      </c>
      <c r="I18" s="8" t="e">
        <f>IF(VLOOKUP(H18,TAX!E:E,1,FALSE)=H18,"OK","ERROR")</f>
        <v>#N/A</v>
      </c>
      <c r="J18" t="s">
        <v>157</v>
      </c>
      <c r="L18" s="1"/>
      <c r="M18" s="1"/>
    </row>
    <row r="19" spans="1:13">
      <c r="A19" t="str">
        <f t="shared" si="0"/>
        <v>2262-MDS</v>
      </c>
      <c r="B19" s="32" t="s">
        <v>162</v>
      </c>
      <c r="C19" s="9" t="s">
        <v>84</v>
      </c>
      <c r="D19" s="9" t="s">
        <v>22</v>
      </c>
      <c r="E19" s="9" t="s">
        <v>53</v>
      </c>
      <c r="F19" t="s">
        <v>54</v>
      </c>
      <c r="G19" s="9" t="s">
        <v>87</v>
      </c>
      <c r="H19" s="1" t="str">
        <f t="shared" si="1"/>
        <v>OVCFORMADO CLIENTEDOCUMENTACIONCONTRATOS</v>
      </c>
      <c r="I19" s="8" t="e">
        <f>IF(VLOOKUP(H19,TAX!E:E,1,FALSE)=H19,"OK","ERROR")</f>
        <v>#N/A</v>
      </c>
      <c r="J19" t="s">
        <v>163</v>
      </c>
      <c r="L19" s="1"/>
      <c r="M19" s="1"/>
    </row>
    <row r="20" spans="1:13">
      <c r="A20" t="str">
        <f t="shared" si="0"/>
        <v/>
      </c>
      <c r="B20" s="1"/>
      <c r="C20" s="9"/>
      <c r="D20" s="9"/>
      <c r="E20" s="9" t="s">
        <v>53</v>
      </c>
      <c r="F20" s="9"/>
      <c r="G20" s="9"/>
      <c r="H20" s="1" t="str">
        <f t="shared" si="1"/>
        <v>FORMADO CLIENTE</v>
      </c>
      <c r="I20" s="8" t="e">
        <f>IF(VLOOKUP(H20,TAX!E:E,1,FALSE)=H20,"OK","ERROR")</f>
        <v>#N/A</v>
      </c>
      <c r="J20" t="str">
        <f t="shared" ref="J3:J66" si="2">IF(D20="OVC",CONCATENATE(E20," EN: ",F20," / ",G20," EN LA ",D20),"")</f>
        <v/>
      </c>
      <c r="L20" s="1"/>
      <c r="M20" s="1"/>
    </row>
    <row r="21" spans="1:13">
      <c r="A21" t="str">
        <f t="shared" si="0"/>
        <v/>
      </c>
      <c r="C21" s="9"/>
      <c r="D21" s="9"/>
      <c r="E21" s="9"/>
      <c r="F21" s="9"/>
      <c r="G21" s="9"/>
      <c r="H21" s="1" t="str">
        <f t="shared" si="1"/>
        <v/>
      </c>
      <c r="I21" s="8" t="e">
        <f>IF(VLOOKUP(H21,TAX!E:E,1,FALSE)=H21,"OK","ERROR")</f>
        <v>#N/A</v>
      </c>
      <c r="J21" t="str">
        <f t="shared" si="2"/>
        <v/>
      </c>
      <c r="L21" s="1"/>
      <c r="M21" s="1"/>
    </row>
    <row r="22" spans="1:13">
      <c r="A22" t="str">
        <f t="shared" si="0"/>
        <v/>
      </c>
      <c r="C22" s="9"/>
      <c r="D22" s="9"/>
      <c r="E22" s="9"/>
      <c r="F22" s="9"/>
      <c r="G22" s="9"/>
      <c r="H22" s="1" t="str">
        <f t="shared" si="1"/>
        <v/>
      </c>
      <c r="I22" s="8" t="e">
        <f>IF(VLOOKUP(H22,TAX!E:E,1,FALSE)=H22,"OK","ERROR")</f>
        <v>#N/A</v>
      </c>
      <c r="J22" t="str">
        <f t="shared" si="2"/>
        <v/>
      </c>
      <c r="L22" s="1"/>
      <c r="M22" s="1"/>
    </row>
    <row r="23" spans="1:13">
      <c r="A23" t="str">
        <f t="shared" si="0"/>
        <v/>
      </c>
      <c r="C23" s="9"/>
      <c r="D23" s="9"/>
      <c r="E23" s="9"/>
      <c r="F23" s="9"/>
      <c r="G23" s="9"/>
      <c r="H23" s="1" t="str">
        <f t="shared" si="1"/>
        <v/>
      </c>
      <c r="I23" s="8" t="e">
        <f>IF(VLOOKUP(H23,TAX!E:E,1,FALSE)=H23,"OK","ERROR")</f>
        <v>#N/A</v>
      </c>
      <c r="J23" t="str">
        <f t="shared" si="2"/>
        <v/>
      </c>
    </row>
    <row r="24" spans="1:13">
      <c r="A24" t="str">
        <f t="shared" si="0"/>
        <v/>
      </c>
      <c r="C24" s="9"/>
      <c r="D24" s="9"/>
      <c r="E24" s="9"/>
      <c r="F24" s="9"/>
      <c r="G24" s="9"/>
      <c r="H24" s="1" t="str">
        <f t="shared" si="1"/>
        <v/>
      </c>
      <c r="I24" s="8" t="e">
        <f>IF(VLOOKUP(H24,TAX!E:E,1,FALSE)=H24,"OK","ERROR")</f>
        <v>#N/A</v>
      </c>
      <c r="J24" t="str">
        <f t="shared" si="2"/>
        <v/>
      </c>
    </row>
    <row r="25" spans="1:13">
      <c r="A25" t="str">
        <f t="shared" si="0"/>
        <v/>
      </c>
      <c r="C25" s="9"/>
      <c r="D25" s="9"/>
      <c r="E25" s="9"/>
      <c r="F25" s="9"/>
      <c r="G25" s="9"/>
      <c r="H25" s="1" t="str">
        <f t="shared" si="1"/>
        <v/>
      </c>
      <c r="I25" s="8" t="e">
        <f>IF(VLOOKUP(H25,TAX!E:E,1,FALSE)=H25,"OK","ERROR")</f>
        <v>#N/A</v>
      </c>
      <c r="J25" t="str">
        <f t="shared" si="2"/>
        <v/>
      </c>
    </row>
    <row r="26" spans="1:13">
      <c r="A26" t="str">
        <f t="shared" si="0"/>
        <v/>
      </c>
      <c r="C26" s="9"/>
      <c r="D26" s="9"/>
      <c r="E26" s="9"/>
      <c r="F26" s="9"/>
      <c r="G26" s="9"/>
      <c r="H26" s="1" t="str">
        <f t="shared" si="1"/>
        <v/>
      </c>
      <c r="I26" s="8" t="e">
        <f>IF(VLOOKUP(H26,TAX!E:E,1,FALSE)=H26,"OK","ERROR")</f>
        <v>#N/A</v>
      </c>
      <c r="J26" t="str">
        <f t="shared" si="2"/>
        <v/>
      </c>
    </row>
    <row r="27" spans="1:13">
      <c r="A27" t="str">
        <f t="shared" si="0"/>
        <v/>
      </c>
      <c r="C27" s="9"/>
      <c r="D27" s="9"/>
      <c r="E27" s="9"/>
      <c r="F27" s="9"/>
      <c r="G27" s="9"/>
      <c r="H27" s="1" t="str">
        <f t="shared" si="1"/>
        <v/>
      </c>
      <c r="I27" s="8" t="e">
        <f>IF(VLOOKUP(H27,TAX!E:E,1,FALSE)=H27,"OK","ERROR")</f>
        <v>#N/A</v>
      </c>
      <c r="J27" t="str">
        <f t="shared" si="2"/>
        <v/>
      </c>
    </row>
    <row r="28" spans="1:13">
      <c r="A28" t="str">
        <f t="shared" si="0"/>
        <v/>
      </c>
      <c r="C28" s="9"/>
      <c r="D28" s="9"/>
      <c r="E28" s="9"/>
      <c r="F28" s="9"/>
      <c r="G28" s="9"/>
      <c r="H28" s="1" t="str">
        <f t="shared" si="1"/>
        <v/>
      </c>
      <c r="I28" s="8" t="e">
        <f>IF(VLOOKUP(H28,TAX!E:E,1,FALSE)=H28,"OK","ERROR")</f>
        <v>#N/A</v>
      </c>
      <c r="J28" t="str">
        <f t="shared" si="2"/>
        <v/>
      </c>
    </row>
    <row r="29" spans="1:13">
      <c r="A29" t="str">
        <f t="shared" si="0"/>
        <v/>
      </c>
      <c r="C29" s="9"/>
      <c r="D29" s="9"/>
      <c r="E29" s="9"/>
      <c r="F29" s="9"/>
      <c r="G29" s="9"/>
      <c r="H29" s="1" t="str">
        <f t="shared" si="1"/>
        <v/>
      </c>
      <c r="I29" s="8" t="e">
        <f>IF(VLOOKUP(H29,TAX!E:E,1,FALSE)=H29,"OK","ERROR")</f>
        <v>#N/A</v>
      </c>
      <c r="J29" t="str">
        <f t="shared" si="2"/>
        <v/>
      </c>
    </row>
    <row r="30" spans="1:13">
      <c r="A30" t="str">
        <f t="shared" si="0"/>
        <v/>
      </c>
      <c r="C30" s="9"/>
      <c r="D30" s="9"/>
      <c r="E30" s="9"/>
      <c r="F30" s="9"/>
      <c r="G30" s="9"/>
      <c r="H30" s="1" t="str">
        <f t="shared" si="1"/>
        <v/>
      </c>
      <c r="I30" s="8" t="e">
        <f>IF(VLOOKUP(H30,TAX!E:E,1,FALSE)=H30,"OK","ERROR")</f>
        <v>#N/A</v>
      </c>
      <c r="J30" t="str">
        <f t="shared" si="2"/>
        <v/>
      </c>
    </row>
    <row r="31" spans="1:13">
      <c r="A31" t="str">
        <f t="shared" si="0"/>
        <v/>
      </c>
      <c r="C31" s="9"/>
      <c r="D31" s="9"/>
      <c r="E31" s="9"/>
      <c r="F31" s="9"/>
      <c r="G31" s="9"/>
      <c r="H31" s="1" t="str">
        <f t="shared" si="1"/>
        <v/>
      </c>
      <c r="I31" s="8" t="e">
        <f>IF(VLOOKUP(H31,TAX!E:E,1,FALSE)=H31,"OK","ERROR")</f>
        <v>#N/A</v>
      </c>
      <c r="J31" t="str">
        <f t="shared" si="2"/>
        <v/>
      </c>
    </row>
    <row r="32" spans="1:13">
      <c r="A32" t="str">
        <f t="shared" si="0"/>
        <v/>
      </c>
      <c r="C32" s="9"/>
      <c r="D32" s="9"/>
      <c r="E32" s="9"/>
      <c r="F32" s="9"/>
      <c r="G32" s="9"/>
      <c r="H32" s="1" t="str">
        <f t="shared" si="1"/>
        <v/>
      </c>
      <c r="I32" s="8" t="e">
        <f>IF(VLOOKUP(H32,TAX!E:E,1,FALSE)=H32,"OK","ERROR")</f>
        <v>#N/A</v>
      </c>
      <c r="J32" t="str">
        <f t="shared" si="2"/>
        <v/>
      </c>
    </row>
    <row r="33" spans="3:10">
      <c r="C33" s="9"/>
      <c r="D33" s="9"/>
      <c r="E33" s="9"/>
      <c r="F33" s="9"/>
      <c r="G33" s="9"/>
      <c r="H33" s="1" t="str">
        <f t="shared" si="1"/>
        <v/>
      </c>
      <c r="I33" s="8" t="e">
        <f>IF(VLOOKUP(H33,TAX!E:E,1,FALSE)=H33,"OK","ERROR")</f>
        <v>#N/A</v>
      </c>
      <c r="J33" t="str">
        <f t="shared" si="2"/>
        <v/>
      </c>
    </row>
    <row r="34" spans="3:10">
      <c r="C34" s="9"/>
      <c r="D34" s="9"/>
      <c r="E34" s="9"/>
      <c r="F34" s="9"/>
      <c r="G34" s="9"/>
      <c r="H34" s="1" t="str">
        <f t="shared" si="1"/>
        <v/>
      </c>
      <c r="I34" s="8" t="e">
        <f>IF(VLOOKUP(H34,TAX!E:E,1,FALSE)=H34,"OK","ERROR")</f>
        <v>#N/A</v>
      </c>
      <c r="J34" t="str">
        <f t="shared" si="2"/>
        <v/>
      </c>
    </row>
    <row r="35" spans="3:10">
      <c r="C35" s="9"/>
      <c r="D35" s="9"/>
      <c r="E35" s="9"/>
      <c r="F35" s="9"/>
      <c r="G35" s="9"/>
      <c r="H35" s="1" t="str">
        <f t="shared" si="1"/>
        <v/>
      </c>
      <c r="I35" s="8" t="e">
        <f>IF(VLOOKUP(H35,TAX!E:E,1,FALSE)=H35,"OK","ERROR")</f>
        <v>#N/A</v>
      </c>
      <c r="J35" t="str">
        <f t="shared" si="2"/>
        <v/>
      </c>
    </row>
    <row r="36" spans="3:10">
      <c r="C36" s="9"/>
      <c r="D36" s="9"/>
      <c r="E36" s="9"/>
      <c r="F36" s="9"/>
      <c r="G36" s="9"/>
      <c r="H36" s="1" t="str">
        <f t="shared" si="1"/>
        <v/>
      </c>
      <c r="I36" s="8" t="e">
        <f>IF(VLOOKUP(H36,TAX!E:E,1,FALSE)=H36,"OK","ERROR")</f>
        <v>#N/A</v>
      </c>
      <c r="J36" t="str">
        <f t="shared" si="2"/>
        <v/>
      </c>
    </row>
    <row r="37" spans="3:10">
      <c r="C37" s="9"/>
      <c r="D37" s="9"/>
      <c r="E37" s="9"/>
      <c r="F37" s="9"/>
      <c r="G37" s="9"/>
      <c r="H37" s="1" t="str">
        <f t="shared" si="1"/>
        <v/>
      </c>
      <c r="I37" s="8" t="e">
        <f>IF(VLOOKUP(H37,TAX!E:E,1,FALSE)=H37,"OK","ERROR")</f>
        <v>#N/A</v>
      </c>
      <c r="J37" t="str">
        <f t="shared" si="2"/>
        <v/>
      </c>
    </row>
    <row r="38" spans="3:10">
      <c r="C38" s="9"/>
      <c r="D38" s="9"/>
      <c r="E38" s="9"/>
      <c r="F38" s="9"/>
      <c r="G38" s="9"/>
      <c r="H38" s="1" t="str">
        <f t="shared" si="1"/>
        <v/>
      </c>
      <c r="I38" s="8" t="e">
        <f>IF(VLOOKUP(H38,TAX!E:E,1,FALSE)=H38,"OK","ERROR")</f>
        <v>#N/A</v>
      </c>
      <c r="J38" t="str">
        <f t="shared" si="2"/>
        <v/>
      </c>
    </row>
    <row r="39" spans="3:10">
      <c r="C39" s="9"/>
      <c r="D39" s="9"/>
      <c r="E39" s="9"/>
      <c r="F39" s="9"/>
      <c r="G39" s="9"/>
      <c r="H39" s="1" t="str">
        <f t="shared" si="1"/>
        <v/>
      </c>
      <c r="I39" s="8" t="e">
        <f>IF(VLOOKUP(H39,TAX!E:E,1,FALSE)=H39,"OK","ERROR")</f>
        <v>#N/A</v>
      </c>
      <c r="J39" t="str">
        <f t="shared" si="2"/>
        <v/>
      </c>
    </row>
    <row r="40" spans="3:10">
      <c r="C40" s="9"/>
      <c r="D40" s="9"/>
      <c r="E40" s="9"/>
      <c r="F40" s="9"/>
      <c r="G40" s="9"/>
      <c r="H40" s="1" t="str">
        <f t="shared" si="1"/>
        <v/>
      </c>
      <c r="I40" s="8" t="e">
        <f>IF(VLOOKUP(H40,TAX!E:E,1,FALSE)=H40,"OK","ERROR")</f>
        <v>#N/A</v>
      </c>
      <c r="J40" t="str">
        <f t="shared" si="2"/>
        <v/>
      </c>
    </row>
    <row r="41" spans="3:10">
      <c r="C41" s="9"/>
      <c r="D41" s="9"/>
      <c r="E41" s="9"/>
      <c r="F41" s="9"/>
      <c r="G41" s="9"/>
      <c r="H41" s="1" t="str">
        <f t="shared" si="1"/>
        <v/>
      </c>
      <c r="I41" s="8" t="e">
        <f>IF(VLOOKUP(H41,TAX!E:E,1,FALSE)=H41,"OK","ERROR")</f>
        <v>#N/A</v>
      </c>
      <c r="J41" t="str">
        <f t="shared" si="2"/>
        <v/>
      </c>
    </row>
    <row r="42" spans="3:10">
      <c r="C42" s="9"/>
      <c r="D42" s="9"/>
      <c r="E42" s="9"/>
      <c r="F42" s="9"/>
      <c r="G42" s="9"/>
      <c r="H42" s="1" t="str">
        <f t="shared" si="1"/>
        <v/>
      </c>
      <c r="I42" s="8" t="e">
        <f>IF(VLOOKUP(H42,TAX!E:E,1,FALSE)=H42,"OK","ERROR")</f>
        <v>#N/A</v>
      </c>
      <c r="J42" t="str">
        <f t="shared" si="2"/>
        <v/>
      </c>
    </row>
    <row r="43" spans="3:10">
      <c r="C43" s="9"/>
      <c r="D43" s="9"/>
      <c r="E43" s="9"/>
      <c r="F43" s="9"/>
      <c r="G43" s="9"/>
      <c r="H43" s="1" t="str">
        <f t="shared" si="1"/>
        <v/>
      </c>
      <c r="I43" s="8" t="e">
        <f>IF(VLOOKUP(H43,TAX!E:E,1,FALSE)=H43,"OK","ERROR")</f>
        <v>#N/A</v>
      </c>
      <c r="J43" t="str">
        <f t="shared" si="2"/>
        <v/>
      </c>
    </row>
    <row r="44" spans="3:10">
      <c r="C44" s="9"/>
      <c r="D44" s="9"/>
      <c r="E44" s="9"/>
      <c r="F44" s="9"/>
      <c r="G44" s="9"/>
      <c r="H44" s="1" t="str">
        <f t="shared" si="1"/>
        <v/>
      </c>
      <c r="I44" s="8" t="e">
        <f>IF(VLOOKUP(H44,TAX!E:E,1,FALSE)=H44,"OK","ERROR")</f>
        <v>#N/A</v>
      </c>
      <c r="J44" t="str">
        <f t="shared" si="2"/>
        <v/>
      </c>
    </row>
    <row r="45" spans="3:10">
      <c r="C45" s="9"/>
      <c r="D45" s="9"/>
      <c r="E45" s="9"/>
      <c r="F45" s="9"/>
      <c r="G45" s="9"/>
      <c r="H45" s="1" t="str">
        <f t="shared" si="1"/>
        <v/>
      </c>
      <c r="I45" s="8" t="e">
        <f>IF(VLOOKUP(H45,TAX!E:E,1,FALSE)=H45,"OK","ERROR")</f>
        <v>#N/A</v>
      </c>
      <c r="J45" t="str">
        <f t="shared" si="2"/>
        <v/>
      </c>
    </row>
    <row r="46" spans="3:10">
      <c r="C46" s="9"/>
      <c r="D46" s="9"/>
      <c r="E46" s="9"/>
      <c r="F46" s="9"/>
      <c r="G46" s="9"/>
      <c r="H46" s="1" t="str">
        <f t="shared" si="1"/>
        <v/>
      </c>
      <c r="I46" s="8" t="e">
        <f>IF(VLOOKUP(H46,TAX!E:E,1,FALSE)=H46,"OK","ERROR")</f>
        <v>#N/A</v>
      </c>
      <c r="J46" t="str">
        <f t="shared" si="2"/>
        <v/>
      </c>
    </row>
    <row r="47" spans="3:10">
      <c r="C47" s="9"/>
      <c r="D47" s="9"/>
      <c r="E47" s="9"/>
      <c r="F47" s="9"/>
      <c r="G47" s="9"/>
      <c r="H47" s="1" t="str">
        <f t="shared" si="1"/>
        <v/>
      </c>
      <c r="I47" s="8" t="e">
        <f>IF(VLOOKUP(H47,TAX!E:E,1,FALSE)=H47,"OK","ERROR")</f>
        <v>#N/A</v>
      </c>
      <c r="J47" t="str">
        <f t="shared" si="2"/>
        <v/>
      </c>
    </row>
    <row r="48" spans="3:10">
      <c r="C48" s="9"/>
      <c r="D48" s="9"/>
      <c r="E48" s="9"/>
      <c r="F48" s="9"/>
      <c r="G48" s="9"/>
      <c r="H48" s="1" t="str">
        <f t="shared" si="1"/>
        <v/>
      </c>
      <c r="I48" s="8" t="e">
        <f>IF(VLOOKUP(H48,TAX!E:E,1,FALSE)=H48,"OK","ERROR")</f>
        <v>#N/A</v>
      </c>
      <c r="J48" t="str">
        <f t="shared" si="2"/>
        <v/>
      </c>
    </row>
    <row r="49" spans="3:10">
      <c r="C49" s="9"/>
      <c r="D49" s="9"/>
      <c r="E49" s="9"/>
      <c r="F49" s="9"/>
      <c r="G49" s="9"/>
      <c r="H49" s="1" t="str">
        <f t="shared" si="1"/>
        <v/>
      </c>
      <c r="I49" s="8" t="e">
        <f>IF(VLOOKUP(H49,TAX!E:E,1,FALSE)=H49,"OK","ERROR")</f>
        <v>#N/A</v>
      </c>
      <c r="J49" t="str">
        <f t="shared" si="2"/>
        <v/>
      </c>
    </row>
    <row r="50" spans="3:10">
      <c r="C50" s="9"/>
      <c r="D50" s="9"/>
      <c r="E50" s="9"/>
      <c r="F50" s="9"/>
      <c r="G50" s="9"/>
      <c r="H50" s="1" t="str">
        <f t="shared" si="1"/>
        <v/>
      </c>
      <c r="I50" s="8" t="e">
        <f>IF(VLOOKUP(H50,TAX!E:E,1,FALSE)=H50,"OK","ERROR")</f>
        <v>#N/A</v>
      </c>
      <c r="J50" t="str">
        <f t="shared" si="2"/>
        <v/>
      </c>
    </row>
    <row r="51" spans="3:10">
      <c r="C51" s="9"/>
      <c r="D51" s="9"/>
      <c r="E51" s="9"/>
      <c r="F51" s="9"/>
      <c r="G51" s="9"/>
      <c r="H51" s="1" t="str">
        <f t="shared" si="1"/>
        <v/>
      </c>
      <c r="I51" s="8" t="e">
        <f>IF(VLOOKUP(H51,TAX!E:E,1,FALSE)=H51,"OK","ERROR")</f>
        <v>#N/A</v>
      </c>
      <c r="J51" t="str">
        <f t="shared" si="2"/>
        <v/>
      </c>
    </row>
    <row r="52" spans="3:10">
      <c r="C52" s="9"/>
      <c r="D52" s="9"/>
      <c r="E52" s="9"/>
      <c r="F52" s="9"/>
      <c r="G52" s="9"/>
      <c r="H52" s="1" t="str">
        <f t="shared" si="1"/>
        <v/>
      </c>
      <c r="I52" s="8" t="e">
        <f>IF(VLOOKUP(H52,TAX!E:E,1,FALSE)=H52,"OK","ERROR")</f>
        <v>#N/A</v>
      </c>
      <c r="J52" t="str">
        <f t="shared" si="2"/>
        <v/>
      </c>
    </row>
    <row r="53" spans="3:10">
      <c r="C53" s="9"/>
      <c r="D53" s="9"/>
      <c r="E53" s="9"/>
      <c r="F53" s="9"/>
      <c r="G53" s="9"/>
      <c r="H53" s="1" t="str">
        <f t="shared" si="1"/>
        <v/>
      </c>
      <c r="I53" s="8" t="e">
        <f>IF(VLOOKUP(H53,TAX!E:E,1,FALSE)=H53,"OK","ERROR")</f>
        <v>#N/A</v>
      </c>
      <c r="J53" t="str">
        <f t="shared" si="2"/>
        <v/>
      </c>
    </row>
    <row r="54" spans="3:10">
      <c r="C54" s="9"/>
      <c r="D54" s="9"/>
      <c r="E54" s="9"/>
      <c r="F54" s="9"/>
      <c r="G54" s="9"/>
      <c r="H54" s="1" t="str">
        <f t="shared" si="1"/>
        <v/>
      </c>
      <c r="I54" s="8" t="e">
        <f>IF(VLOOKUP(H54,TAX!E:E,1,FALSE)=H54,"OK","ERROR")</f>
        <v>#N/A</v>
      </c>
      <c r="J54" t="str">
        <f t="shared" si="2"/>
        <v/>
      </c>
    </row>
    <row r="55" spans="3:10">
      <c r="C55" s="9"/>
      <c r="D55" s="9"/>
      <c r="E55" s="9"/>
      <c r="F55" s="9"/>
      <c r="G55" s="9"/>
      <c r="H55" s="1" t="str">
        <f t="shared" si="1"/>
        <v/>
      </c>
      <c r="I55" s="8" t="e">
        <f>IF(VLOOKUP(H55,TAX!E:E,1,FALSE)=H55,"OK","ERROR")</f>
        <v>#N/A</v>
      </c>
      <c r="J55" t="str">
        <f t="shared" si="2"/>
        <v/>
      </c>
    </row>
    <row r="56" spans="3:10">
      <c r="C56" s="9"/>
      <c r="D56" s="9"/>
      <c r="E56" s="9"/>
      <c r="F56" s="9"/>
      <c r="G56" s="9"/>
      <c r="H56" s="1" t="str">
        <f t="shared" si="1"/>
        <v/>
      </c>
      <c r="I56" s="8" t="e">
        <f>IF(VLOOKUP(H56,TAX!E:E,1,FALSE)=H56,"OK","ERROR")</f>
        <v>#N/A</v>
      </c>
      <c r="J56" t="str">
        <f t="shared" si="2"/>
        <v/>
      </c>
    </row>
    <row r="57" spans="3:10">
      <c r="C57" s="9"/>
      <c r="D57" s="9"/>
      <c r="E57" s="9"/>
      <c r="F57" s="9"/>
      <c r="G57" s="9"/>
      <c r="H57" s="1" t="str">
        <f t="shared" si="1"/>
        <v/>
      </c>
      <c r="I57" s="8" t="e">
        <f>IF(VLOOKUP(H57,TAX!E:E,1,FALSE)=H57,"OK","ERROR")</f>
        <v>#N/A</v>
      </c>
      <c r="J57" t="str">
        <f t="shared" si="2"/>
        <v/>
      </c>
    </row>
    <row r="58" spans="3:10">
      <c r="C58" s="9"/>
      <c r="D58" s="9"/>
      <c r="E58" s="9"/>
      <c r="F58" s="9"/>
      <c r="G58" s="9"/>
      <c r="H58" s="1" t="str">
        <f t="shared" si="1"/>
        <v/>
      </c>
      <c r="I58" s="8" t="e">
        <f>IF(VLOOKUP(H58,TAX!E:E,1,FALSE)=H58,"OK","ERROR")</f>
        <v>#N/A</v>
      </c>
      <c r="J58" t="str">
        <f t="shared" si="2"/>
        <v/>
      </c>
    </row>
    <row r="59" spans="3:10">
      <c r="C59" s="9"/>
      <c r="D59" s="9"/>
      <c r="E59" s="9"/>
      <c r="F59" s="9"/>
      <c r="G59" s="9"/>
      <c r="H59" s="1" t="str">
        <f t="shared" si="1"/>
        <v/>
      </c>
      <c r="I59" s="8" t="e">
        <f>IF(VLOOKUP(H59,TAX!E:E,1,FALSE)=H59,"OK","ERROR")</f>
        <v>#N/A</v>
      </c>
      <c r="J59" t="str">
        <f t="shared" si="2"/>
        <v/>
      </c>
    </row>
    <row r="60" spans="3:10">
      <c r="C60" s="9"/>
      <c r="D60" s="9"/>
      <c r="E60" s="9"/>
      <c r="F60" s="9"/>
      <c r="G60" s="9"/>
      <c r="H60" s="1" t="str">
        <f t="shared" si="1"/>
        <v/>
      </c>
      <c r="I60" s="8" t="e">
        <f>IF(VLOOKUP(H60,TAX!E:E,1,FALSE)=H60,"OK","ERROR")</f>
        <v>#N/A</v>
      </c>
      <c r="J60" t="str">
        <f t="shared" si="2"/>
        <v/>
      </c>
    </row>
    <row r="61" spans="3:10">
      <c r="C61" s="9"/>
      <c r="D61" s="9"/>
      <c r="E61" s="9"/>
      <c r="F61" s="9"/>
      <c r="G61" s="9"/>
      <c r="H61" s="1" t="str">
        <f t="shared" si="1"/>
        <v/>
      </c>
      <c r="I61" s="8" t="e">
        <f>IF(VLOOKUP(H61,TAX!E:E,1,FALSE)=H61,"OK","ERROR")</f>
        <v>#N/A</v>
      </c>
      <c r="J61" t="str">
        <f t="shared" si="2"/>
        <v/>
      </c>
    </row>
    <row r="62" spans="3:10">
      <c r="C62" s="9"/>
      <c r="D62" s="9"/>
      <c r="E62" s="9"/>
      <c r="F62" s="9"/>
      <c r="G62" s="9"/>
      <c r="H62" s="1" t="str">
        <f t="shared" si="1"/>
        <v/>
      </c>
      <c r="I62" s="8" t="e">
        <f>IF(VLOOKUP(H62,TAX!E:E,1,FALSE)=H62,"OK","ERROR")</f>
        <v>#N/A</v>
      </c>
      <c r="J62" t="str">
        <f t="shared" si="2"/>
        <v/>
      </c>
    </row>
    <row r="63" spans="3:10">
      <c r="C63" s="9"/>
      <c r="D63" s="9"/>
      <c r="E63" s="9"/>
      <c r="F63" s="9"/>
      <c r="G63" s="9"/>
      <c r="H63" s="1" t="str">
        <f t="shared" si="1"/>
        <v/>
      </c>
      <c r="I63" s="8" t="e">
        <f>IF(VLOOKUP(H63,TAX!E:E,1,FALSE)=H63,"OK","ERROR")</f>
        <v>#N/A</v>
      </c>
      <c r="J63" t="str">
        <f t="shared" si="2"/>
        <v/>
      </c>
    </row>
    <row r="64" spans="3:10">
      <c r="C64" s="9"/>
      <c r="D64" s="9"/>
      <c r="E64" s="9"/>
      <c r="F64" s="9"/>
      <c r="G64" s="9"/>
      <c r="H64" s="1" t="str">
        <f t="shared" si="1"/>
        <v/>
      </c>
      <c r="I64" s="8" t="e">
        <f>IF(VLOOKUP(H64,TAX!E:E,1,FALSE)=H64,"OK","ERROR")</f>
        <v>#N/A</v>
      </c>
      <c r="J64" t="str">
        <f t="shared" si="2"/>
        <v/>
      </c>
    </row>
    <row r="65" spans="3:10">
      <c r="C65" s="9"/>
      <c r="D65" s="9"/>
      <c r="E65" s="9"/>
      <c r="F65" s="9"/>
      <c r="G65" s="9"/>
      <c r="H65" s="1" t="str">
        <f t="shared" si="1"/>
        <v/>
      </c>
      <c r="I65" s="8" t="e">
        <f>IF(VLOOKUP(H65,TAX!E:E,1,FALSE)=H65,"OK","ERROR")</f>
        <v>#N/A</v>
      </c>
      <c r="J65" t="str">
        <f t="shared" si="2"/>
        <v/>
      </c>
    </row>
    <row r="66" spans="3:10">
      <c r="C66" s="9"/>
      <c r="D66" s="9"/>
      <c r="E66" s="9"/>
      <c r="F66" s="9"/>
      <c r="G66" s="9"/>
      <c r="H66" s="1" t="str">
        <f t="shared" si="1"/>
        <v/>
      </c>
      <c r="I66" s="8" t="e">
        <f>IF(VLOOKUP(H66,TAX!E:E,1,FALSE)=H66,"OK","ERROR")</f>
        <v>#N/A</v>
      </c>
      <c r="J66" t="str">
        <f t="shared" si="2"/>
        <v/>
      </c>
    </row>
    <row r="67" spans="3:10">
      <c r="C67" s="9"/>
      <c r="D67" s="9"/>
      <c r="E67" s="9"/>
      <c r="F67" s="9"/>
      <c r="G67" s="9"/>
      <c r="H67" s="1" t="str">
        <f t="shared" si="1"/>
        <v/>
      </c>
      <c r="I67" s="8" t="e">
        <f>IF(VLOOKUP(H67,TAX!E:E,1,FALSE)=H67,"OK","ERROR")</f>
        <v>#N/A</v>
      </c>
      <c r="J67" t="str">
        <f t="shared" ref="J67:J100" si="3">IF(D67="OVC",CONCATENATE(E67," EN: ",F67," / ",G67," EN LA ",D67),"")</f>
        <v/>
      </c>
    </row>
    <row r="68" spans="3:10">
      <c r="C68" s="9"/>
      <c r="D68" s="9"/>
      <c r="E68" s="9"/>
      <c r="F68" s="9"/>
      <c r="G68" s="9"/>
      <c r="H68" s="1" t="str">
        <f t="shared" ref="H68:H100" si="4">CONCATENATE(D68,E68,F68,G68)</f>
        <v/>
      </c>
      <c r="I68" s="8" t="e">
        <f>IF(VLOOKUP(H68,TAX!E:E,1,FALSE)=H68,"OK","ERROR")</f>
        <v>#N/A</v>
      </c>
      <c r="J68" t="str">
        <f t="shared" si="3"/>
        <v/>
      </c>
    </row>
    <row r="69" spans="3:10">
      <c r="C69" s="9"/>
      <c r="D69" s="9"/>
      <c r="E69" s="9"/>
      <c r="F69" s="9"/>
      <c r="G69" s="9"/>
      <c r="H69" s="1" t="str">
        <f t="shared" si="4"/>
        <v/>
      </c>
      <c r="I69" s="8" t="e">
        <f>IF(VLOOKUP(H69,TAX!E:E,1,FALSE)=H69,"OK","ERROR")</f>
        <v>#N/A</v>
      </c>
      <c r="J69" t="str">
        <f t="shared" si="3"/>
        <v/>
      </c>
    </row>
    <row r="70" spans="3:10">
      <c r="C70" s="9"/>
      <c r="D70" s="9"/>
      <c r="E70" s="9"/>
      <c r="F70" s="9"/>
      <c r="G70" s="9"/>
      <c r="H70" s="1" t="str">
        <f t="shared" si="4"/>
        <v/>
      </c>
      <c r="I70" s="8" t="e">
        <f>IF(VLOOKUP(H70,TAX!E:E,1,FALSE)=H70,"OK","ERROR")</f>
        <v>#N/A</v>
      </c>
      <c r="J70" t="str">
        <f t="shared" si="3"/>
        <v/>
      </c>
    </row>
    <row r="71" spans="3:10">
      <c r="C71" s="9"/>
      <c r="D71" s="9"/>
      <c r="E71" s="9"/>
      <c r="F71" s="9"/>
      <c r="G71" s="9"/>
      <c r="H71" s="1" t="str">
        <f t="shared" si="4"/>
        <v/>
      </c>
      <c r="I71" s="8" t="e">
        <f>IF(VLOOKUP(H71,TAX!E:E,1,FALSE)=H71,"OK","ERROR")</f>
        <v>#N/A</v>
      </c>
      <c r="J71" t="str">
        <f t="shared" si="3"/>
        <v/>
      </c>
    </row>
    <row r="72" spans="3:10">
      <c r="C72" s="9"/>
      <c r="D72" s="9"/>
      <c r="E72" s="9"/>
      <c r="F72" s="9"/>
      <c r="G72" s="9"/>
      <c r="H72" s="1" t="str">
        <f t="shared" si="4"/>
        <v/>
      </c>
      <c r="I72" s="8" t="e">
        <f>IF(VLOOKUP(H72,TAX!E:E,1,FALSE)=H72,"OK","ERROR")</f>
        <v>#N/A</v>
      </c>
      <c r="J72" t="str">
        <f t="shared" si="3"/>
        <v/>
      </c>
    </row>
    <row r="73" spans="3:10">
      <c r="C73" s="9"/>
      <c r="D73" s="9"/>
      <c r="E73" s="9"/>
      <c r="F73" s="9"/>
      <c r="G73" s="9"/>
      <c r="H73" s="1" t="str">
        <f t="shared" si="4"/>
        <v/>
      </c>
      <c r="I73" s="8" t="e">
        <f>IF(VLOOKUP(H73,TAX!E:E,1,FALSE)=H73,"OK","ERROR")</f>
        <v>#N/A</v>
      </c>
      <c r="J73" t="str">
        <f t="shared" si="3"/>
        <v/>
      </c>
    </row>
    <row r="74" spans="3:10">
      <c r="C74" s="9"/>
      <c r="D74" s="9"/>
      <c r="E74" s="9"/>
      <c r="F74" s="9"/>
      <c r="G74" s="9"/>
      <c r="H74" s="1" t="str">
        <f t="shared" si="4"/>
        <v/>
      </c>
      <c r="I74" s="8" t="e">
        <f>IF(VLOOKUP(H74,TAX!E:E,1,FALSE)=H74,"OK","ERROR")</f>
        <v>#N/A</v>
      </c>
      <c r="J74" t="str">
        <f t="shared" si="3"/>
        <v/>
      </c>
    </row>
    <row r="75" spans="3:10">
      <c r="C75" s="9"/>
      <c r="D75" s="9"/>
      <c r="E75" s="9"/>
      <c r="F75" s="9"/>
      <c r="G75" s="9"/>
      <c r="H75" s="1" t="str">
        <f t="shared" si="4"/>
        <v/>
      </c>
      <c r="I75" s="8" t="e">
        <f>IF(VLOOKUP(H75,TAX!E:E,1,FALSE)=H75,"OK","ERROR")</f>
        <v>#N/A</v>
      </c>
      <c r="J75" t="str">
        <f t="shared" si="3"/>
        <v/>
      </c>
    </row>
    <row r="76" spans="3:10">
      <c r="C76" s="9"/>
      <c r="D76" s="9"/>
      <c r="E76" s="9"/>
      <c r="F76" s="9"/>
      <c r="G76" s="9"/>
      <c r="H76" s="1" t="str">
        <f t="shared" si="4"/>
        <v/>
      </c>
      <c r="I76" s="8" t="e">
        <f>IF(VLOOKUP(H76,TAX!E:E,1,FALSE)=H76,"OK","ERROR")</f>
        <v>#N/A</v>
      </c>
      <c r="J76" t="str">
        <f t="shared" si="3"/>
        <v/>
      </c>
    </row>
    <row r="77" spans="3:10">
      <c r="C77" s="9"/>
      <c r="D77" s="9"/>
      <c r="E77" s="9"/>
      <c r="F77" s="9"/>
      <c r="G77" s="9"/>
      <c r="H77" s="1" t="str">
        <f t="shared" si="4"/>
        <v/>
      </c>
      <c r="I77" s="8" t="e">
        <f>IF(VLOOKUP(H77,TAX!E:E,1,FALSE)=H77,"OK","ERROR")</f>
        <v>#N/A</v>
      </c>
      <c r="J77" t="str">
        <f t="shared" si="3"/>
        <v/>
      </c>
    </row>
    <row r="78" spans="3:10">
      <c r="C78" s="9"/>
      <c r="D78" s="9"/>
      <c r="E78" s="9"/>
      <c r="F78" s="9"/>
      <c r="G78" s="9"/>
      <c r="H78" s="1" t="str">
        <f t="shared" si="4"/>
        <v/>
      </c>
      <c r="I78" s="8" t="e">
        <f>IF(VLOOKUP(H78,TAX!E:E,1,FALSE)=H78,"OK","ERROR")</f>
        <v>#N/A</v>
      </c>
      <c r="J78" t="str">
        <f t="shared" si="3"/>
        <v/>
      </c>
    </row>
    <row r="79" spans="3:10">
      <c r="C79" s="9"/>
      <c r="D79" s="9"/>
      <c r="E79" s="9"/>
      <c r="F79" s="9"/>
      <c r="G79" s="9"/>
      <c r="H79" s="1" t="str">
        <f t="shared" si="4"/>
        <v/>
      </c>
      <c r="I79" s="8" t="e">
        <f>IF(VLOOKUP(H79,TAX!E:E,1,FALSE)=H79,"OK","ERROR")</f>
        <v>#N/A</v>
      </c>
      <c r="J79" t="str">
        <f t="shared" si="3"/>
        <v/>
      </c>
    </row>
    <row r="80" spans="3:10">
      <c r="C80" s="9"/>
      <c r="D80" s="9"/>
      <c r="E80" s="9"/>
      <c r="F80" s="9"/>
      <c r="G80" s="9"/>
      <c r="H80" s="1" t="str">
        <f t="shared" si="4"/>
        <v/>
      </c>
      <c r="I80" s="8" t="e">
        <f>IF(VLOOKUP(H80,TAX!E:E,1,FALSE)=H80,"OK","ERROR")</f>
        <v>#N/A</v>
      </c>
      <c r="J80" t="str">
        <f t="shared" si="3"/>
        <v/>
      </c>
    </row>
    <row r="81" spans="3:10">
      <c r="C81" s="9"/>
      <c r="D81" s="9"/>
      <c r="E81" s="9"/>
      <c r="F81" s="9"/>
      <c r="G81" s="9"/>
      <c r="H81" s="1" t="str">
        <f t="shared" si="4"/>
        <v/>
      </c>
      <c r="I81" s="8" t="e">
        <f>IF(VLOOKUP(H81,TAX!E:E,1,FALSE)=H81,"OK","ERROR")</f>
        <v>#N/A</v>
      </c>
      <c r="J81" t="str">
        <f t="shared" si="3"/>
        <v/>
      </c>
    </row>
    <row r="82" spans="3:10">
      <c r="C82" s="9"/>
      <c r="D82" s="9"/>
      <c r="E82" s="9"/>
      <c r="F82" s="9"/>
      <c r="G82" s="9"/>
      <c r="H82" s="1" t="str">
        <f t="shared" si="4"/>
        <v/>
      </c>
      <c r="I82" s="8" t="e">
        <f>IF(VLOOKUP(H82,TAX!E:E,1,FALSE)=H82,"OK","ERROR")</f>
        <v>#N/A</v>
      </c>
      <c r="J82" t="str">
        <f t="shared" si="3"/>
        <v/>
      </c>
    </row>
    <row r="83" spans="3:10">
      <c r="C83" s="9"/>
      <c r="D83" s="9"/>
      <c r="E83" s="9"/>
      <c r="F83" s="9"/>
      <c r="G83" s="9"/>
      <c r="H83" s="1" t="str">
        <f t="shared" si="4"/>
        <v/>
      </c>
      <c r="I83" s="8" t="e">
        <f>IF(VLOOKUP(H83,TAX!E:E,1,FALSE)=H83,"OK","ERROR")</f>
        <v>#N/A</v>
      </c>
      <c r="J83" t="str">
        <f t="shared" si="3"/>
        <v/>
      </c>
    </row>
    <row r="84" spans="3:10">
      <c r="C84" s="9"/>
      <c r="D84" s="9"/>
      <c r="E84" s="9"/>
      <c r="F84" s="9"/>
      <c r="G84" s="9"/>
      <c r="H84" s="1" t="str">
        <f t="shared" si="4"/>
        <v/>
      </c>
      <c r="I84" s="8" t="e">
        <f>IF(VLOOKUP(H84,TAX!E:E,1,FALSE)=H84,"OK","ERROR")</f>
        <v>#N/A</v>
      </c>
      <c r="J84" t="str">
        <f t="shared" si="3"/>
        <v/>
      </c>
    </row>
    <row r="85" spans="3:10">
      <c r="C85" s="9"/>
      <c r="D85" s="9"/>
      <c r="E85" s="9"/>
      <c r="F85" s="9"/>
      <c r="G85" s="9"/>
      <c r="H85" s="1" t="str">
        <f t="shared" si="4"/>
        <v/>
      </c>
      <c r="I85" s="8" t="e">
        <f>IF(VLOOKUP(H85,TAX!E:E,1,FALSE)=H85,"OK","ERROR")</f>
        <v>#N/A</v>
      </c>
      <c r="J85" t="str">
        <f t="shared" si="3"/>
        <v/>
      </c>
    </row>
    <row r="86" spans="3:10">
      <c r="C86" s="9"/>
      <c r="D86" s="9"/>
      <c r="E86" s="9"/>
      <c r="F86" s="9"/>
      <c r="G86" s="9"/>
      <c r="H86" s="1" t="str">
        <f t="shared" si="4"/>
        <v/>
      </c>
      <c r="I86" s="8" t="e">
        <f>IF(VLOOKUP(H86,TAX!E:E,1,FALSE)=H86,"OK","ERROR")</f>
        <v>#N/A</v>
      </c>
      <c r="J86" t="str">
        <f t="shared" si="3"/>
        <v/>
      </c>
    </row>
    <row r="87" spans="3:10">
      <c r="C87" s="9"/>
      <c r="D87" s="9"/>
      <c r="E87" s="9"/>
      <c r="F87" s="9"/>
      <c r="G87" s="9"/>
      <c r="H87" s="1" t="str">
        <f t="shared" si="4"/>
        <v/>
      </c>
      <c r="I87" s="8" t="e">
        <f>IF(VLOOKUP(H87,TAX!E:E,1,FALSE)=H87,"OK","ERROR")</f>
        <v>#N/A</v>
      </c>
      <c r="J87" t="str">
        <f t="shared" si="3"/>
        <v/>
      </c>
    </row>
    <row r="88" spans="3:10">
      <c r="C88" s="9"/>
      <c r="D88" s="9"/>
      <c r="E88" s="9"/>
      <c r="F88" s="9"/>
      <c r="G88" s="9"/>
      <c r="H88" s="1" t="str">
        <f t="shared" si="4"/>
        <v/>
      </c>
      <c r="I88" s="8" t="e">
        <f>IF(VLOOKUP(H88,TAX!E:E,1,FALSE)=H88,"OK","ERROR")</f>
        <v>#N/A</v>
      </c>
      <c r="J88" t="str">
        <f t="shared" si="3"/>
        <v/>
      </c>
    </row>
    <row r="89" spans="3:10">
      <c r="C89" s="9"/>
      <c r="D89" s="9"/>
      <c r="E89" s="9"/>
      <c r="F89" s="9"/>
      <c r="G89" s="9"/>
      <c r="H89" s="1" t="str">
        <f t="shared" si="4"/>
        <v/>
      </c>
      <c r="I89" s="8" t="e">
        <f>IF(VLOOKUP(H89,TAX!E:E,1,FALSE)=H89,"OK","ERROR")</f>
        <v>#N/A</v>
      </c>
      <c r="J89" t="str">
        <f t="shared" si="3"/>
        <v/>
      </c>
    </row>
    <row r="90" spans="3:10">
      <c r="C90" s="9"/>
      <c r="D90" s="9"/>
      <c r="E90" s="9"/>
      <c r="F90" s="9"/>
      <c r="G90" s="9"/>
      <c r="H90" s="1" t="str">
        <f t="shared" si="4"/>
        <v/>
      </c>
      <c r="I90" s="8" t="e">
        <f>IF(VLOOKUP(H90,TAX!E:E,1,FALSE)=H90,"OK","ERROR")</f>
        <v>#N/A</v>
      </c>
      <c r="J90" t="str">
        <f t="shared" si="3"/>
        <v/>
      </c>
    </row>
    <row r="91" spans="3:10">
      <c r="C91" s="9"/>
      <c r="D91" s="9"/>
      <c r="E91" s="9"/>
      <c r="F91" s="9"/>
      <c r="G91" s="9"/>
      <c r="H91" s="1" t="str">
        <f t="shared" si="4"/>
        <v/>
      </c>
      <c r="I91" s="8" t="e">
        <f>IF(VLOOKUP(H91,TAX!E:E,1,FALSE)=H91,"OK","ERROR")</f>
        <v>#N/A</v>
      </c>
      <c r="J91" t="str">
        <f t="shared" si="3"/>
        <v/>
      </c>
    </row>
    <row r="92" spans="3:10">
      <c r="C92" s="9"/>
      <c r="D92" s="9"/>
      <c r="E92" s="9"/>
      <c r="F92" s="9"/>
      <c r="G92" s="9"/>
      <c r="H92" s="1" t="str">
        <f t="shared" si="4"/>
        <v/>
      </c>
      <c r="I92" s="8" t="e">
        <f>IF(VLOOKUP(H92,TAX!E:E,1,FALSE)=H92,"OK","ERROR")</f>
        <v>#N/A</v>
      </c>
      <c r="J92" t="str">
        <f t="shared" si="3"/>
        <v/>
      </c>
    </row>
    <row r="93" spans="3:10">
      <c r="C93" s="9"/>
      <c r="D93" s="9"/>
      <c r="E93" s="9"/>
      <c r="F93" s="9"/>
      <c r="G93" s="9"/>
      <c r="H93" s="1" t="str">
        <f t="shared" si="4"/>
        <v/>
      </c>
      <c r="I93" s="8" t="e">
        <f>IF(VLOOKUP(H93,TAX!E:E,1,FALSE)=H93,"OK","ERROR")</f>
        <v>#N/A</v>
      </c>
      <c r="J93" t="str">
        <f t="shared" si="3"/>
        <v/>
      </c>
    </row>
    <row r="94" spans="3:10">
      <c r="C94" s="9"/>
      <c r="D94" s="9"/>
      <c r="E94" s="9"/>
      <c r="F94" s="9"/>
      <c r="G94" s="9"/>
      <c r="H94" s="1" t="str">
        <f t="shared" si="4"/>
        <v/>
      </c>
      <c r="I94" s="8" t="e">
        <f>IF(VLOOKUP(H94,TAX!E:E,1,FALSE)=H94,"OK","ERROR")</f>
        <v>#N/A</v>
      </c>
      <c r="J94" t="str">
        <f t="shared" si="3"/>
        <v/>
      </c>
    </row>
    <row r="95" spans="3:10">
      <c r="C95" s="9"/>
      <c r="D95" s="9"/>
      <c r="E95" s="9"/>
      <c r="F95" s="9"/>
      <c r="G95" s="9"/>
      <c r="H95" s="1" t="str">
        <f t="shared" si="4"/>
        <v/>
      </c>
      <c r="I95" s="8" t="e">
        <f>IF(VLOOKUP(H95,TAX!E:E,1,FALSE)=H95,"OK","ERROR")</f>
        <v>#N/A</v>
      </c>
      <c r="J95" t="str">
        <f t="shared" si="3"/>
        <v/>
      </c>
    </row>
    <row r="96" spans="3:10">
      <c r="C96" s="9"/>
      <c r="D96" s="9"/>
      <c r="E96" s="9"/>
      <c r="F96" s="9"/>
      <c r="G96" s="9"/>
      <c r="H96" s="1" t="str">
        <f t="shared" si="4"/>
        <v/>
      </c>
      <c r="I96" s="8" t="e">
        <f>IF(VLOOKUP(H96,TAX!E:E,1,FALSE)=H96,"OK","ERROR")</f>
        <v>#N/A</v>
      </c>
      <c r="J96" t="str">
        <f t="shared" si="3"/>
        <v/>
      </c>
    </row>
    <row r="97" spans="3:10">
      <c r="C97" s="9"/>
      <c r="D97" s="9"/>
      <c r="E97" s="9"/>
      <c r="F97" s="9"/>
      <c r="G97" s="9"/>
      <c r="H97" s="1" t="str">
        <f t="shared" si="4"/>
        <v/>
      </c>
      <c r="I97" s="8" t="e">
        <f>IF(VLOOKUP(H97,TAX!E:E,1,FALSE)=H97,"OK","ERROR")</f>
        <v>#N/A</v>
      </c>
      <c r="J97" t="str">
        <f t="shared" si="3"/>
        <v/>
      </c>
    </row>
    <row r="98" spans="3:10">
      <c r="C98" s="9"/>
      <c r="D98" s="9"/>
      <c r="E98" s="9"/>
      <c r="F98" s="9"/>
      <c r="G98" s="9"/>
      <c r="H98" s="1" t="str">
        <f t="shared" si="4"/>
        <v/>
      </c>
      <c r="I98" s="8" t="e">
        <f>IF(VLOOKUP(H98,TAX!E:E,1,FALSE)=H98,"OK","ERROR")</f>
        <v>#N/A</v>
      </c>
      <c r="J98" t="str">
        <f t="shared" si="3"/>
        <v/>
      </c>
    </row>
    <row r="99" spans="3:10">
      <c r="C99" s="9"/>
      <c r="D99" s="9"/>
      <c r="E99" s="9"/>
      <c r="F99" s="9"/>
      <c r="G99" s="9"/>
      <c r="H99" s="1" t="str">
        <f t="shared" si="4"/>
        <v/>
      </c>
      <c r="I99" s="8" t="e">
        <f>IF(VLOOKUP(H99,TAX!E:E,1,FALSE)=H99,"OK","ERROR")</f>
        <v>#N/A</v>
      </c>
      <c r="J99" t="str">
        <f t="shared" si="3"/>
        <v/>
      </c>
    </row>
    <row r="100" spans="3:10">
      <c r="C100" s="9"/>
      <c r="D100" s="9"/>
      <c r="E100" s="9"/>
      <c r="F100" s="9"/>
      <c r="G100" s="9"/>
      <c r="H100" s="1" t="str">
        <f t="shared" si="4"/>
        <v/>
      </c>
      <c r="I100" s="8" t="e">
        <f>IF(VLOOKUP(H100,TAX!E:E,1,FALSE)=H100,"OK","ERROR")</f>
        <v>#N/A</v>
      </c>
      <c r="J100" t="str">
        <f t="shared" si="3"/>
        <v/>
      </c>
    </row>
  </sheetData>
  <dataConsolidate/>
  <conditionalFormatting sqref="I2:I100">
    <cfRule type="cellIs" dxfId="5" priority="1" operator="equal">
      <formula>"OK"</formula>
    </cfRule>
    <cfRule type="containsText" dxfId="4" priority="2" operator="containsText" text="#N/A">
      <formula>NOT(ISERROR(SEARCH("#N/A",I2)))</formula>
    </cfRule>
  </conditionalFormatting>
  <dataValidations count="4">
    <dataValidation type="list" allowBlank="1" showInputMessage="1" showErrorMessage="1" sqref="L28:L50" xr:uid="{00000000-0002-0000-0600-000000000000}">
      <formula1>$R$1:$R$6</formula1>
    </dataValidation>
    <dataValidation type="list" allowBlank="1" showInputMessage="1" showErrorMessage="1" sqref="L2:L27" xr:uid="{00000000-0002-0000-0600-000001000000}">
      <formula1>$R$1:$R$12</formula1>
    </dataValidation>
    <dataValidation type="list" allowBlank="1" showInputMessage="1" showErrorMessage="1" sqref="D2:D100" xr:uid="{00000000-0002-0000-0600-000002000000}">
      <formula1>"OVC"</formula1>
    </dataValidation>
    <dataValidation type="list" allowBlank="1" showInputMessage="1" showErrorMessage="1" sqref="E2:E100" xr:uid="{00000000-0002-0000-0600-000003000000}">
      <formula1>"FORMADO CLIENTE"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600-000004000000}">
          <x14:formula1>
            <xm:f>TABLAS!$F$2:$F$3</xm:f>
          </x14:formula1>
          <xm:sqref>C2:C100</xm:sqref>
        </x14:dataValidation>
        <x14:dataValidation type="list" allowBlank="1" showInputMessage="1" showErrorMessage="1" xr:uid="{00000000-0002-0000-0600-000005000000}">
          <x14:formula1>
            <xm:f>TABLAS2!$G$3:$G$7</xm:f>
          </x14:formula1>
          <xm:sqref>F2:F100</xm:sqref>
        </x14:dataValidation>
        <x14:dataValidation type="list" allowBlank="1" showInputMessage="1" showErrorMessage="1" xr:uid="{00000000-0002-0000-0600-000006000000}">
          <x14:formula1>
            <xm:f>TABLAS2!$H$3:$H$17</xm:f>
          </x14:formula1>
          <xm:sqref>G2:G100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0"/>
  <sheetViews>
    <sheetView workbookViewId="0">
      <selection activeCell="C23" sqref="C23"/>
    </sheetView>
  </sheetViews>
  <sheetFormatPr defaultColWidth="11.42578125" defaultRowHeight="15"/>
  <cols>
    <col min="1" max="1" width="13.42578125" customWidth="1"/>
    <col min="2" max="2" width="14.7109375" bestFit="1" customWidth="1"/>
    <col min="3" max="3" width="14.7109375" customWidth="1"/>
    <col min="4" max="4" width="16.5703125" bestFit="1" customWidth="1"/>
    <col min="5" max="5" width="25.140625" bestFit="1" customWidth="1"/>
    <col min="6" max="6" width="23.85546875" bestFit="1" customWidth="1"/>
    <col min="7" max="7" width="22.140625" customWidth="1"/>
    <col min="8" max="8" width="16.140625" hidden="1" customWidth="1"/>
    <col min="9" max="9" width="14.7109375" customWidth="1"/>
    <col min="10" max="10" width="63.28515625" bestFit="1" customWidth="1"/>
    <col min="11" max="11" width="44.85546875" customWidth="1"/>
    <col min="12" max="12" width="30.42578125" customWidth="1"/>
    <col min="13" max="13" width="24.42578125" bestFit="1" customWidth="1"/>
    <col min="18" max="18" width="22.5703125" bestFit="1" customWidth="1"/>
  </cols>
  <sheetData>
    <row r="1" spans="1:19">
      <c r="A1" s="7" t="s">
        <v>0</v>
      </c>
      <c r="B1" s="7" t="s">
        <v>1</v>
      </c>
      <c r="C1" s="7" t="s">
        <v>21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81</v>
      </c>
      <c r="I1" s="7" t="s">
        <v>82</v>
      </c>
      <c r="J1" s="7" t="s">
        <v>2</v>
      </c>
      <c r="L1" s="1" t="s">
        <v>9</v>
      </c>
      <c r="M1" s="1" t="s">
        <v>8</v>
      </c>
      <c r="R1" t="s">
        <v>3</v>
      </c>
      <c r="S1" t="s">
        <v>10</v>
      </c>
    </row>
    <row r="2" spans="1:19">
      <c r="A2" t="str">
        <f>MID(B2,1,8)</f>
        <v/>
      </c>
      <c r="B2" s="1"/>
      <c r="C2" s="9"/>
      <c r="D2" s="9"/>
      <c r="E2" s="9"/>
      <c r="F2" s="9"/>
      <c r="G2" s="9"/>
      <c r="H2" s="1" t="str">
        <f>CONCATENATE(D2,E2,F2,G2)</f>
        <v/>
      </c>
      <c r="I2" s="8" t="e">
        <f>IF(VLOOKUP(H2,TAX!E:F,2,FALSE)="OK","OK","ERROR")</f>
        <v>#N/A</v>
      </c>
      <c r="J2" t="str">
        <f t="shared" ref="J2:J5" si="0">IF(D2="SOLICITUDES OVC",IF(F2="",CONCATENATE("GESTIONAMOS ",E2),CONCATENATE(F2," DE ",E2)),"")</f>
        <v/>
      </c>
      <c r="L2" s="1"/>
      <c r="M2" s="1"/>
      <c r="R2" t="s">
        <v>4</v>
      </c>
      <c r="S2" t="s">
        <v>10</v>
      </c>
    </row>
    <row r="3" spans="1:19">
      <c r="A3" t="str">
        <f t="shared" ref="A3:A32" si="1">MID(B3,1,8)</f>
        <v/>
      </c>
      <c r="B3" s="1"/>
      <c r="C3" s="9"/>
      <c r="D3" s="9"/>
      <c r="E3" s="9"/>
      <c r="F3" s="9"/>
      <c r="G3" s="9"/>
      <c r="H3" s="1" t="str">
        <f>CONCATENATE(D3,E3,F3,G3)</f>
        <v/>
      </c>
      <c r="I3" s="8" t="e">
        <f>IF(VLOOKUP(H3,TAX!E:F,2,FALSE)="OK","OK","ERROR")</f>
        <v>#N/A</v>
      </c>
      <c r="J3" t="str">
        <f t="shared" si="0"/>
        <v/>
      </c>
      <c r="L3" s="1"/>
      <c r="M3" s="1"/>
      <c r="R3" t="s">
        <v>5</v>
      </c>
      <c r="S3" t="s">
        <v>10</v>
      </c>
    </row>
    <row r="4" spans="1:19">
      <c r="A4" t="str">
        <f t="shared" si="1"/>
        <v/>
      </c>
      <c r="B4" s="1"/>
      <c r="C4" s="9"/>
      <c r="D4" s="9"/>
      <c r="E4" s="9"/>
      <c r="F4" s="9"/>
      <c r="G4" s="9"/>
      <c r="H4" s="1" t="str">
        <f t="shared" ref="H4:H67" si="2">CONCATENATE(D4,E4,F4,G4)</f>
        <v/>
      </c>
      <c r="I4" s="8" t="e">
        <f>IF(VLOOKUP(H4,TAX!E:F,2,FALSE)="OK","OK","ERROR")</f>
        <v>#N/A</v>
      </c>
      <c r="J4" t="str">
        <f t="shared" si="0"/>
        <v/>
      </c>
      <c r="L4" s="1"/>
      <c r="M4" s="1"/>
      <c r="R4" t="s">
        <v>6</v>
      </c>
      <c r="S4" t="s">
        <v>10</v>
      </c>
    </row>
    <row r="5" spans="1:19">
      <c r="A5" t="str">
        <f t="shared" si="1"/>
        <v/>
      </c>
      <c r="B5" s="1"/>
      <c r="C5" s="9"/>
      <c r="D5" s="9"/>
      <c r="E5" s="9"/>
      <c r="F5" s="9"/>
      <c r="G5" s="9"/>
      <c r="H5" s="1" t="str">
        <f t="shared" si="2"/>
        <v/>
      </c>
      <c r="I5" s="8" t="e">
        <f>IF(VLOOKUP(H5,TAX!E:F,2,FALSE)="OK","OK","ERROR")</f>
        <v>#N/A</v>
      </c>
      <c r="J5" t="str">
        <f t="shared" si="0"/>
        <v/>
      </c>
      <c r="L5" s="1"/>
      <c r="M5" s="1"/>
      <c r="R5" t="s">
        <v>7</v>
      </c>
      <c r="S5" t="s">
        <v>11</v>
      </c>
    </row>
    <row r="6" spans="1:19">
      <c r="A6" t="str">
        <f t="shared" si="1"/>
        <v/>
      </c>
      <c r="B6" s="1"/>
      <c r="C6" s="9"/>
      <c r="D6" s="9"/>
      <c r="E6" s="9"/>
      <c r="F6" s="9"/>
      <c r="G6" s="9"/>
      <c r="H6" s="1" t="str">
        <f t="shared" si="2"/>
        <v/>
      </c>
      <c r="I6" s="8" t="e">
        <f>IF(VLOOKUP(H6,TAX!E:E,1,FALSE)=H6,"OK","ERROR")</f>
        <v>#N/A</v>
      </c>
      <c r="J6" t="str">
        <f>IF(D6="SOLICITUDES OVC",IF(F6="",CONCATENATE("GESTIONAMOS ",E6),CONCATENATE(F6," DE ",E6)),"")</f>
        <v/>
      </c>
      <c r="L6" s="1"/>
      <c r="M6" s="1"/>
      <c r="R6" t="s">
        <v>13</v>
      </c>
      <c r="S6" t="s">
        <v>12</v>
      </c>
    </row>
    <row r="7" spans="1:19">
      <c r="A7" t="str">
        <f t="shared" si="1"/>
        <v/>
      </c>
      <c r="B7" s="1"/>
      <c r="C7" s="9"/>
      <c r="D7" s="9"/>
      <c r="E7" s="9"/>
      <c r="F7" s="9"/>
      <c r="G7" s="9"/>
      <c r="H7" s="1" t="str">
        <f t="shared" si="2"/>
        <v/>
      </c>
      <c r="I7" s="8" t="e">
        <f>IF(VLOOKUP(H7,TAX!E:E,1,FALSE)=H7,"OK","ERROR")</f>
        <v>#N/A</v>
      </c>
      <c r="J7" t="str">
        <f t="shared" ref="J7:J70" si="3">IF(D7="SOLICITUDES OVC",IF(F7="",CONCATENATE("GESTIONAMOS ",E7),CONCATENATE(F7," DE ",E7)),"")</f>
        <v/>
      </c>
      <c r="L7" s="1"/>
      <c r="M7" s="1"/>
      <c r="R7" s="1" t="s">
        <v>14</v>
      </c>
      <c r="S7" s="1"/>
    </row>
    <row r="8" spans="1:19">
      <c r="A8" t="str">
        <f t="shared" si="1"/>
        <v/>
      </c>
      <c r="B8" s="1"/>
      <c r="C8" s="9"/>
      <c r="D8" s="9"/>
      <c r="E8" s="9"/>
      <c r="F8" s="9"/>
      <c r="G8" s="9"/>
      <c r="H8" s="1" t="str">
        <f t="shared" si="2"/>
        <v/>
      </c>
      <c r="I8" s="8" t="e">
        <f>IF(VLOOKUP(H8,TAX!E:E,1,FALSE)=H8,"OK","ERROR")</f>
        <v>#N/A</v>
      </c>
      <c r="J8" t="str">
        <f t="shared" si="3"/>
        <v/>
      </c>
      <c r="L8" s="1"/>
      <c r="M8" s="1"/>
      <c r="R8" t="s">
        <v>15</v>
      </c>
      <c r="S8" t="s">
        <v>16</v>
      </c>
    </row>
    <row r="9" spans="1:19">
      <c r="A9" t="str">
        <f t="shared" si="1"/>
        <v/>
      </c>
      <c r="B9" s="1"/>
      <c r="C9" s="9"/>
      <c r="D9" s="9"/>
      <c r="E9" s="9"/>
      <c r="F9" s="9"/>
      <c r="G9" s="9"/>
      <c r="H9" s="1" t="str">
        <f t="shared" si="2"/>
        <v/>
      </c>
      <c r="I9" s="8" t="e">
        <f>IF(VLOOKUP(H9,TAX!E:E,1,FALSE)=H9,"OK","ERROR")</f>
        <v>#N/A</v>
      </c>
      <c r="J9" t="str">
        <f t="shared" si="3"/>
        <v/>
      </c>
      <c r="L9" s="1"/>
      <c r="M9" s="1"/>
    </row>
    <row r="10" spans="1:19">
      <c r="A10" t="str">
        <f t="shared" si="1"/>
        <v/>
      </c>
      <c r="B10" s="1"/>
      <c r="C10" s="9"/>
      <c r="D10" s="9"/>
      <c r="E10" s="9"/>
      <c r="F10" s="9"/>
      <c r="G10" s="9"/>
      <c r="H10" s="1" t="str">
        <f t="shared" si="2"/>
        <v/>
      </c>
      <c r="I10" s="8" t="e">
        <f>IF(VLOOKUP(H10,TAX!E:E,1,FALSE)=H10,"OK","ERROR")</f>
        <v>#N/A</v>
      </c>
      <c r="J10" t="str">
        <f t="shared" si="3"/>
        <v/>
      </c>
      <c r="L10" s="1"/>
      <c r="M10" s="1"/>
    </row>
    <row r="11" spans="1:19">
      <c r="A11" t="str">
        <f t="shared" si="1"/>
        <v/>
      </c>
      <c r="B11" s="1"/>
      <c r="C11" s="9"/>
      <c r="D11" s="9"/>
      <c r="E11" s="9"/>
      <c r="F11" s="9"/>
      <c r="G11" s="9"/>
      <c r="H11" s="1" t="str">
        <f t="shared" si="2"/>
        <v/>
      </c>
      <c r="I11" s="8" t="e">
        <f>IF(VLOOKUP(H11,TAX!E:E,1,FALSE)=H11,"OK","ERROR")</f>
        <v>#N/A</v>
      </c>
      <c r="J11" t="str">
        <f t="shared" si="3"/>
        <v/>
      </c>
      <c r="L11" s="1"/>
      <c r="M11" s="1"/>
    </row>
    <row r="12" spans="1:19">
      <c r="A12" t="str">
        <f t="shared" si="1"/>
        <v/>
      </c>
      <c r="B12" s="1"/>
      <c r="C12" s="9"/>
      <c r="D12" s="9"/>
      <c r="E12" s="9"/>
      <c r="F12" s="9"/>
      <c r="G12" s="9"/>
      <c r="H12" s="1" t="str">
        <f t="shared" si="2"/>
        <v/>
      </c>
      <c r="I12" s="8" t="e">
        <f>IF(VLOOKUP(H12,TAX!E:E,1,FALSE)=H12,"OK","ERROR")</f>
        <v>#N/A</v>
      </c>
      <c r="J12" t="str">
        <f t="shared" si="3"/>
        <v/>
      </c>
      <c r="L12" s="1"/>
      <c r="M12" s="1"/>
    </row>
    <row r="13" spans="1:19">
      <c r="A13" t="str">
        <f t="shared" si="1"/>
        <v/>
      </c>
      <c r="B13" s="1"/>
      <c r="C13" s="9"/>
      <c r="D13" s="9"/>
      <c r="E13" s="9"/>
      <c r="F13" s="9"/>
      <c r="G13" s="9"/>
      <c r="H13" s="1" t="str">
        <f t="shared" si="2"/>
        <v/>
      </c>
      <c r="I13" s="8" t="e">
        <f>IF(VLOOKUP(H13,TAX!E:E,1,FALSE)=H13,"OK","ERROR")</f>
        <v>#N/A</v>
      </c>
      <c r="J13" t="str">
        <f t="shared" si="3"/>
        <v/>
      </c>
      <c r="L13" s="1"/>
      <c r="M13" s="1"/>
    </row>
    <row r="14" spans="1:19">
      <c r="A14" t="str">
        <f t="shared" si="1"/>
        <v/>
      </c>
      <c r="B14" s="1"/>
      <c r="C14" s="9"/>
      <c r="D14" s="9"/>
      <c r="E14" s="9"/>
      <c r="F14" s="9"/>
      <c r="G14" s="9"/>
      <c r="H14" s="1" t="str">
        <f t="shared" si="2"/>
        <v/>
      </c>
      <c r="I14" s="8" t="e">
        <f>IF(VLOOKUP(H14,TAX!E:E,1,FALSE)=H14,"OK","ERROR")</f>
        <v>#N/A</v>
      </c>
      <c r="J14" t="str">
        <f t="shared" si="3"/>
        <v/>
      </c>
      <c r="L14" s="1"/>
      <c r="M14" s="1"/>
    </row>
    <row r="15" spans="1:19">
      <c r="A15" t="str">
        <f t="shared" si="1"/>
        <v/>
      </c>
      <c r="B15" s="1"/>
      <c r="C15" s="9"/>
      <c r="D15" s="9"/>
      <c r="E15" s="9"/>
      <c r="F15" s="9"/>
      <c r="G15" s="9"/>
      <c r="H15" s="1" t="str">
        <f t="shared" si="2"/>
        <v/>
      </c>
      <c r="I15" s="8" t="e">
        <f>IF(VLOOKUP(H15,TAX!E:E,1,FALSE)=H15,"OK","ERROR")</f>
        <v>#N/A</v>
      </c>
      <c r="J15" t="str">
        <f t="shared" si="3"/>
        <v/>
      </c>
      <c r="L15" s="1"/>
      <c r="M15" s="1"/>
    </row>
    <row r="16" spans="1:19">
      <c r="A16" t="str">
        <f t="shared" si="1"/>
        <v/>
      </c>
      <c r="B16" s="1"/>
      <c r="C16" s="9"/>
      <c r="D16" s="9"/>
      <c r="E16" s="9"/>
      <c r="F16" s="9"/>
      <c r="G16" s="9"/>
      <c r="H16" s="1" t="str">
        <f t="shared" si="2"/>
        <v/>
      </c>
      <c r="I16" s="8" t="e">
        <f>IF(VLOOKUP(H16,TAX!E:E,1,FALSE)=H16,"OK","ERROR")</f>
        <v>#N/A</v>
      </c>
      <c r="J16" t="str">
        <f t="shared" si="3"/>
        <v/>
      </c>
      <c r="L16" s="1"/>
      <c r="M16" s="1"/>
    </row>
    <row r="17" spans="1:13">
      <c r="A17" t="str">
        <f t="shared" si="1"/>
        <v/>
      </c>
      <c r="B17" s="1"/>
      <c r="C17" s="9"/>
      <c r="D17" s="9"/>
      <c r="E17" s="9"/>
      <c r="F17" s="9"/>
      <c r="G17" s="9"/>
      <c r="H17" s="1" t="str">
        <f t="shared" si="2"/>
        <v/>
      </c>
      <c r="I17" s="8" t="e">
        <f>IF(VLOOKUP(H17,TAX!E:E,1,FALSE)=H17,"OK","ERROR")</f>
        <v>#N/A</v>
      </c>
      <c r="J17" t="str">
        <f t="shared" si="3"/>
        <v/>
      </c>
      <c r="L17" s="1"/>
      <c r="M17" s="1"/>
    </row>
    <row r="18" spans="1:13">
      <c r="A18" t="str">
        <f t="shared" si="1"/>
        <v/>
      </c>
      <c r="B18" s="1"/>
      <c r="C18" s="9"/>
      <c r="D18" s="9"/>
      <c r="E18" s="9"/>
      <c r="F18" s="9"/>
      <c r="G18" s="9"/>
      <c r="H18" s="1" t="str">
        <f t="shared" si="2"/>
        <v/>
      </c>
      <c r="I18" s="8" t="e">
        <f>IF(VLOOKUP(H18,TAX!E:E,1,FALSE)=H18,"OK","ERROR")</f>
        <v>#N/A</v>
      </c>
      <c r="J18" t="str">
        <f t="shared" si="3"/>
        <v/>
      </c>
      <c r="L18" s="1"/>
      <c r="M18" s="1"/>
    </row>
    <row r="19" spans="1:13">
      <c r="A19" t="str">
        <f t="shared" si="1"/>
        <v/>
      </c>
      <c r="B19" s="1"/>
      <c r="C19" s="9"/>
      <c r="D19" s="9"/>
      <c r="E19" s="9"/>
      <c r="F19" s="9"/>
      <c r="G19" s="9"/>
      <c r="H19" s="1" t="str">
        <f t="shared" si="2"/>
        <v/>
      </c>
      <c r="I19" s="8" t="e">
        <f>IF(VLOOKUP(H19,TAX!E:E,1,FALSE)=H19,"OK","ERROR")</f>
        <v>#N/A</v>
      </c>
      <c r="J19" t="str">
        <f t="shared" si="3"/>
        <v/>
      </c>
      <c r="L19" s="1"/>
      <c r="M19" s="1"/>
    </row>
    <row r="20" spans="1:13">
      <c r="A20" t="str">
        <f t="shared" si="1"/>
        <v/>
      </c>
      <c r="B20" s="1"/>
      <c r="C20" s="9"/>
      <c r="D20" s="9"/>
      <c r="E20" s="9"/>
      <c r="F20" s="9"/>
      <c r="G20" s="9"/>
      <c r="H20" s="1" t="str">
        <f t="shared" si="2"/>
        <v/>
      </c>
      <c r="I20" s="8" t="e">
        <f>IF(VLOOKUP(H20,TAX!E:E,1,FALSE)=H20,"OK","ERROR")</f>
        <v>#N/A</v>
      </c>
      <c r="J20" t="str">
        <f t="shared" si="3"/>
        <v/>
      </c>
      <c r="L20" s="1"/>
      <c r="M20" s="1"/>
    </row>
    <row r="21" spans="1:13">
      <c r="A21" t="str">
        <f t="shared" si="1"/>
        <v/>
      </c>
      <c r="C21" s="9"/>
      <c r="D21" s="9"/>
      <c r="E21" s="9"/>
      <c r="F21" s="9"/>
      <c r="G21" s="9"/>
      <c r="H21" s="1" t="str">
        <f t="shared" si="2"/>
        <v/>
      </c>
      <c r="I21" s="8" t="e">
        <f>IF(VLOOKUP(H21,TAX!E:E,1,FALSE)=H21,"OK","ERROR")</f>
        <v>#N/A</v>
      </c>
      <c r="J21" t="str">
        <f t="shared" si="3"/>
        <v/>
      </c>
      <c r="L21" s="1"/>
      <c r="M21" s="1"/>
    </row>
    <row r="22" spans="1:13">
      <c r="A22" t="str">
        <f t="shared" si="1"/>
        <v/>
      </c>
      <c r="C22" s="9"/>
      <c r="D22" s="9"/>
      <c r="E22" s="9"/>
      <c r="F22" s="9"/>
      <c r="G22" s="9"/>
      <c r="H22" s="1" t="str">
        <f t="shared" si="2"/>
        <v/>
      </c>
      <c r="I22" s="8" t="e">
        <f>IF(VLOOKUP(H22,TAX!E:E,1,FALSE)=H22,"OK","ERROR")</f>
        <v>#N/A</v>
      </c>
      <c r="J22" t="str">
        <f t="shared" si="3"/>
        <v/>
      </c>
      <c r="L22" s="1"/>
      <c r="M22" s="1"/>
    </row>
    <row r="23" spans="1:13">
      <c r="A23" t="str">
        <f t="shared" si="1"/>
        <v/>
      </c>
      <c r="C23" s="9"/>
      <c r="D23" s="9"/>
      <c r="E23" s="9"/>
      <c r="F23" s="9"/>
      <c r="G23" s="9"/>
      <c r="H23" s="1" t="str">
        <f t="shared" si="2"/>
        <v/>
      </c>
      <c r="I23" s="8" t="e">
        <f>IF(VLOOKUP(H23,TAX!E:E,1,FALSE)=H23,"OK","ERROR")</f>
        <v>#N/A</v>
      </c>
      <c r="J23" t="str">
        <f t="shared" si="3"/>
        <v/>
      </c>
    </row>
    <row r="24" spans="1:13">
      <c r="A24" t="str">
        <f t="shared" si="1"/>
        <v/>
      </c>
      <c r="C24" s="9"/>
      <c r="D24" s="9"/>
      <c r="E24" s="9"/>
      <c r="F24" s="9"/>
      <c r="G24" s="9"/>
      <c r="H24" s="1" t="str">
        <f t="shared" si="2"/>
        <v/>
      </c>
      <c r="I24" s="8" t="e">
        <f>IF(VLOOKUP(H24,TAX!E:E,1,FALSE)=H24,"OK","ERROR")</f>
        <v>#N/A</v>
      </c>
      <c r="J24" t="str">
        <f t="shared" si="3"/>
        <v/>
      </c>
    </row>
    <row r="25" spans="1:13">
      <c r="A25" t="str">
        <f t="shared" si="1"/>
        <v/>
      </c>
      <c r="C25" s="9"/>
      <c r="D25" s="9"/>
      <c r="E25" s="9"/>
      <c r="F25" s="9"/>
      <c r="G25" s="9"/>
      <c r="H25" s="1" t="str">
        <f t="shared" si="2"/>
        <v/>
      </c>
      <c r="I25" s="8" t="e">
        <f>IF(VLOOKUP(H25,TAX!E:E,1,FALSE)=H25,"OK","ERROR")</f>
        <v>#N/A</v>
      </c>
      <c r="J25" t="str">
        <f t="shared" si="3"/>
        <v/>
      </c>
    </row>
    <row r="26" spans="1:13">
      <c r="A26" t="str">
        <f t="shared" si="1"/>
        <v/>
      </c>
      <c r="C26" s="9"/>
      <c r="D26" s="9"/>
      <c r="E26" s="9"/>
      <c r="F26" s="9"/>
      <c r="G26" s="9"/>
      <c r="H26" s="1" t="str">
        <f t="shared" si="2"/>
        <v/>
      </c>
      <c r="I26" s="8" t="e">
        <f>IF(VLOOKUP(H26,TAX!E:E,1,FALSE)=H26,"OK","ERROR")</f>
        <v>#N/A</v>
      </c>
      <c r="J26" t="str">
        <f t="shared" si="3"/>
        <v/>
      </c>
    </row>
    <row r="27" spans="1:13">
      <c r="A27" t="str">
        <f t="shared" si="1"/>
        <v/>
      </c>
      <c r="C27" s="9"/>
      <c r="D27" s="9"/>
      <c r="E27" s="9"/>
      <c r="F27" s="9"/>
      <c r="G27" s="9"/>
      <c r="H27" s="1" t="str">
        <f t="shared" si="2"/>
        <v/>
      </c>
      <c r="I27" s="8" t="e">
        <f>IF(VLOOKUP(H27,TAX!E:E,1,FALSE)=H27,"OK","ERROR")</f>
        <v>#N/A</v>
      </c>
      <c r="J27" t="str">
        <f t="shared" si="3"/>
        <v/>
      </c>
    </row>
    <row r="28" spans="1:13">
      <c r="A28" t="str">
        <f t="shared" si="1"/>
        <v/>
      </c>
      <c r="C28" s="9"/>
      <c r="D28" s="9"/>
      <c r="E28" s="9"/>
      <c r="F28" s="9"/>
      <c r="G28" s="9"/>
      <c r="H28" s="1" t="str">
        <f t="shared" si="2"/>
        <v/>
      </c>
      <c r="I28" s="8" t="e">
        <f>IF(VLOOKUP(H28,TAX!E:E,1,FALSE)=H28,"OK","ERROR")</f>
        <v>#N/A</v>
      </c>
      <c r="J28" t="str">
        <f t="shared" si="3"/>
        <v/>
      </c>
    </row>
    <row r="29" spans="1:13">
      <c r="A29" t="str">
        <f t="shared" si="1"/>
        <v/>
      </c>
      <c r="C29" s="9"/>
      <c r="D29" s="9"/>
      <c r="E29" s="9"/>
      <c r="F29" s="9"/>
      <c r="G29" s="9"/>
      <c r="H29" s="1" t="str">
        <f t="shared" si="2"/>
        <v/>
      </c>
      <c r="I29" s="8" t="e">
        <f>IF(VLOOKUP(H29,TAX!E:E,1,FALSE)=H29,"OK","ERROR")</f>
        <v>#N/A</v>
      </c>
      <c r="J29" t="str">
        <f t="shared" si="3"/>
        <v/>
      </c>
    </row>
    <row r="30" spans="1:13">
      <c r="A30" t="str">
        <f t="shared" si="1"/>
        <v/>
      </c>
      <c r="C30" s="9"/>
      <c r="D30" s="9"/>
      <c r="E30" s="9"/>
      <c r="F30" s="9"/>
      <c r="G30" s="9"/>
      <c r="H30" s="1" t="str">
        <f t="shared" si="2"/>
        <v/>
      </c>
      <c r="I30" s="8" t="e">
        <f>IF(VLOOKUP(H30,TAX!E:E,1,FALSE)=H30,"OK","ERROR")</f>
        <v>#N/A</v>
      </c>
      <c r="J30" t="str">
        <f t="shared" si="3"/>
        <v/>
      </c>
    </row>
    <row r="31" spans="1:13">
      <c r="A31" t="str">
        <f t="shared" si="1"/>
        <v/>
      </c>
      <c r="C31" s="9"/>
      <c r="D31" s="9"/>
      <c r="E31" s="9"/>
      <c r="F31" s="9"/>
      <c r="G31" s="9"/>
      <c r="H31" s="1" t="str">
        <f t="shared" si="2"/>
        <v/>
      </c>
      <c r="I31" s="8" t="e">
        <f>IF(VLOOKUP(H31,TAX!E:E,1,FALSE)=H31,"OK","ERROR")</f>
        <v>#N/A</v>
      </c>
      <c r="J31" t="str">
        <f t="shared" si="3"/>
        <v/>
      </c>
    </row>
    <row r="32" spans="1:13">
      <c r="A32" t="str">
        <f t="shared" si="1"/>
        <v/>
      </c>
      <c r="C32" s="9"/>
      <c r="D32" s="9"/>
      <c r="E32" s="9"/>
      <c r="F32" s="9"/>
      <c r="G32" s="9"/>
      <c r="H32" s="1" t="str">
        <f t="shared" si="2"/>
        <v/>
      </c>
      <c r="I32" s="8" t="e">
        <f>IF(VLOOKUP(H32,TAX!E:E,1,FALSE)=H32,"OK","ERROR")</f>
        <v>#N/A</v>
      </c>
      <c r="J32" t="str">
        <f t="shared" si="3"/>
        <v/>
      </c>
    </row>
    <row r="33" spans="3:10">
      <c r="C33" s="9"/>
      <c r="D33" s="9"/>
      <c r="E33" s="9"/>
      <c r="F33" s="9"/>
      <c r="G33" s="9"/>
      <c r="H33" s="1" t="str">
        <f t="shared" si="2"/>
        <v/>
      </c>
      <c r="I33" s="8" t="e">
        <f>IF(VLOOKUP(H33,TAX!E:E,1,FALSE)=H33,"OK","ERROR")</f>
        <v>#N/A</v>
      </c>
      <c r="J33" t="str">
        <f t="shared" si="3"/>
        <v/>
      </c>
    </row>
    <row r="34" spans="3:10">
      <c r="C34" s="9"/>
      <c r="D34" s="9"/>
      <c r="E34" s="9"/>
      <c r="F34" s="9"/>
      <c r="G34" s="9"/>
      <c r="H34" s="1" t="str">
        <f t="shared" si="2"/>
        <v/>
      </c>
      <c r="I34" s="8" t="e">
        <f>IF(VLOOKUP(H34,TAX!E:E,1,FALSE)=H34,"OK","ERROR")</f>
        <v>#N/A</v>
      </c>
      <c r="J34" t="str">
        <f t="shared" si="3"/>
        <v/>
      </c>
    </row>
    <row r="35" spans="3:10">
      <c r="C35" s="9"/>
      <c r="D35" s="9"/>
      <c r="E35" s="9"/>
      <c r="F35" s="9"/>
      <c r="G35" s="9"/>
      <c r="H35" s="1" t="str">
        <f t="shared" si="2"/>
        <v/>
      </c>
      <c r="I35" s="8" t="e">
        <f>IF(VLOOKUP(H35,TAX!E:E,1,FALSE)=H35,"OK","ERROR")</f>
        <v>#N/A</v>
      </c>
      <c r="J35" t="str">
        <f t="shared" si="3"/>
        <v/>
      </c>
    </row>
    <row r="36" spans="3:10">
      <c r="C36" s="9"/>
      <c r="D36" s="9"/>
      <c r="E36" s="9"/>
      <c r="F36" s="9"/>
      <c r="G36" s="9"/>
      <c r="H36" s="1" t="str">
        <f t="shared" si="2"/>
        <v/>
      </c>
      <c r="I36" s="8" t="e">
        <f>IF(VLOOKUP(H36,TAX!E:E,1,FALSE)=H36,"OK","ERROR")</f>
        <v>#N/A</v>
      </c>
      <c r="J36" t="str">
        <f t="shared" si="3"/>
        <v/>
      </c>
    </row>
    <row r="37" spans="3:10">
      <c r="C37" s="9"/>
      <c r="D37" s="9"/>
      <c r="E37" s="9"/>
      <c r="F37" s="9"/>
      <c r="G37" s="9"/>
      <c r="H37" s="1" t="str">
        <f t="shared" si="2"/>
        <v/>
      </c>
      <c r="I37" s="8" t="e">
        <f>IF(VLOOKUP(H37,TAX!E:E,1,FALSE)=H37,"OK","ERROR")</f>
        <v>#N/A</v>
      </c>
      <c r="J37" t="str">
        <f t="shared" si="3"/>
        <v/>
      </c>
    </row>
    <row r="38" spans="3:10">
      <c r="C38" s="9"/>
      <c r="D38" s="9"/>
      <c r="E38" s="9"/>
      <c r="F38" s="9"/>
      <c r="G38" s="9"/>
      <c r="H38" s="1" t="str">
        <f t="shared" si="2"/>
        <v/>
      </c>
      <c r="I38" s="8" t="e">
        <f>IF(VLOOKUP(H38,TAX!E:E,1,FALSE)=H38,"OK","ERROR")</f>
        <v>#N/A</v>
      </c>
      <c r="J38" t="str">
        <f t="shared" si="3"/>
        <v/>
      </c>
    </row>
    <row r="39" spans="3:10">
      <c r="C39" s="9"/>
      <c r="D39" s="9"/>
      <c r="E39" s="9"/>
      <c r="F39" s="9"/>
      <c r="G39" s="9"/>
      <c r="H39" s="1" t="str">
        <f t="shared" si="2"/>
        <v/>
      </c>
      <c r="I39" s="8" t="e">
        <f>IF(VLOOKUP(H39,TAX!E:E,1,FALSE)=H39,"OK","ERROR")</f>
        <v>#N/A</v>
      </c>
      <c r="J39" t="str">
        <f t="shared" si="3"/>
        <v/>
      </c>
    </row>
    <row r="40" spans="3:10">
      <c r="C40" s="9"/>
      <c r="D40" s="9"/>
      <c r="E40" s="9"/>
      <c r="F40" s="9"/>
      <c r="G40" s="9"/>
      <c r="H40" s="1" t="str">
        <f t="shared" si="2"/>
        <v/>
      </c>
      <c r="I40" s="8" t="e">
        <f>IF(VLOOKUP(H40,TAX!E:E,1,FALSE)=H40,"OK","ERROR")</f>
        <v>#N/A</v>
      </c>
      <c r="J40" t="str">
        <f t="shared" si="3"/>
        <v/>
      </c>
    </row>
    <row r="41" spans="3:10">
      <c r="C41" s="9"/>
      <c r="D41" s="9"/>
      <c r="E41" s="9"/>
      <c r="F41" s="9"/>
      <c r="G41" s="9"/>
      <c r="H41" s="1" t="str">
        <f t="shared" si="2"/>
        <v/>
      </c>
      <c r="I41" s="8" t="e">
        <f>IF(VLOOKUP(H41,TAX!E:E,1,FALSE)=H41,"OK","ERROR")</f>
        <v>#N/A</v>
      </c>
      <c r="J41" t="str">
        <f t="shared" si="3"/>
        <v/>
      </c>
    </row>
    <row r="42" spans="3:10">
      <c r="C42" s="9"/>
      <c r="D42" s="9"/>
      <c r="E42" s="9"/>
      <c r="F42" s="9"/>
      <c r="G42" s="9"/>
      <c r="H42" s="1" t="str">
        <f t="shared" si="2"/>
        <v/>
      </c>
      <c r="I42" s="8" t="e">
        <f>IF(VLOOKUP(H42,TAX!E:E,1,FALSE)=H42,"OK","ERROR")</f>
        <v>#N/A</v>
      </c>
      <c r="J42" t="str">
        <f t="shared" si="3"/>
        <v/>
      </c>
    </row>
    <row r="43" spans="3:10">
      <c r="C43" s="9"/>
      <c r="D43" s="9"/>
      <c r="E43" s="9"/>
      <c r="F43" s="9"/>
      <c r="G43" s="9"/>
      <c r="H43" s="1" t="str">
        <f t="shared" si="2"/>
        <v/>
      </c>
      <c r="I43" s="8" t="e">
        <f>IF(VLOOKUP(H43,TAX!E:E,1,FALSE)=H43,"OK","ERROR")</f>
        <v>#N/A</v>
      </c>
      <c r="J43" t="str">
        <f t="shared" si="3"/>
        <v/>
      </c>
    </row>
    <row r="44" spans="3:10">
      <c r="C44" s="9"/>
      <c r="D44" s="9"/>
      <c r="E44" s="9"/>
      <c r="F44" s="9"/>
      <c r="G44" s="9"/>
      <c r="H44" s="1" t="str">
        <f t="shared" si="2"/>
        <v/>
      </c>
      <c r="I44" s="8" t="e">
        <f>IF(VLOOKUP(H44,TAX!E:E,1,FALSE)=H44,"OK","ERROR")</f>
        <v>#N/A</v>
      </c>
      <c r="J44" t="str">
        <f t="shared" si="3"/>
        <v/>
      </c>
    </row>
    <row r="45" spans="3:10">
      <c r="C45" s="9"/>
      <c r="D45" s="9"/>
      <c r="E45" s="9"/>
      <c r="F45" s="9"/>
      <c r="G45" s="9"/>
      <c r="H45" s="1" t="str">
        <f t="shared" si="2"/>
        <v/>
      </c>
      <c r="I45" s="8" t="e">
        <f>IF(VLOOKUP(H45,TAX!E:E,1,FALSE)=H45,"OK","ERROR")</f>
        <v>#N/A</v>
      </c>
      <c r="J45" t="str">
        <f t="shared" si="3"/>
        <v/>
      </c>
    </row>
    <row r="46" spans="3:10">
      <c r="C46" s="9"/>
      <c r="D46" s="9"/>
      <c r="E46" s="9"/>
      <c r="F46" s="9"/>
      <c r="G46" s="9"/>
      <c r="H46" s="1" t="str">
        <f t="shared" si="2"/>
        <v/>
      </c>
      <c r="I46" s="8" t="e">
        <f>IF(VLOOKUP(H46,TAX!E:E,1,FALSE)=H46,"OK","ERROR")</f>
        <v>#N/A</v>
      </c>
      <c r="J46" t="str">
        <f t="shared" si="3"/>
        <v/>
      </c>
    </row>
    <row r="47" spans="3:10">
      <c r="C47" s="9"/>
      <c r="D47" s="9"/>
      <c r="E47" s="9"/>
      <c r="F47" s="9"/>
      <c r="G47" s="9"/>
      <c r="H47" s="1" t="str">
        <f t="shared" si="2"/>
        <v/>
      </c>
      <c r="I47" s="8" t="e">
        <f>IF(VLOOKUP(H47,TAX!E:E,1,FALSE)=H47,"OK","ERROR")</f>
        <v>#N/A</v>
      </c>
      <c r="J47" t="str">
        <f t="shared" si="3"/>
        <v/>
      </c>
    </row>
    <row r="48" spans="3:10">
      <c r="C48" s="9"/>
      <c r="D48" s="9"/>
      <c r="E48" s="9"/>
      <c r="F48" s="9"/>
      <c r="G48" s="9"/>
      <c r="H48" s="1" t="str">
        <f t="shared" si="2"/>
        <v/>
      </c>
      <c r="I48" s="8" t="e">
        <f>IF(VLOOKUP(H48,TAX!E:E,1,FALSE)=H48,"OK","ERROR")</f>
        <v>#N/A</v>
      </c>
      <c r="J48" t="str">
        <f t="shared" si="3"/>
        <v/>
      </c>
    </row>
    <row r="49" spans="3:10">
      <c r="C49" s="9"/>
      <c r="D49" s="9"/>
      <c r="E49" s="9"/>
      <c r="F49" s="9"/>
      <c r="G49" s="9"/>
      <c r="H49" s="1" t="str">
        <f t="shared" si="2"/>
        <v/>
      </c>
      <c r="I49" s="8" t="e">
        <f>IF(VLOOKUP(H49,TAX!E:E,1,FALSE)=H49,"OK","ERROR")</f>
        <v>#N/A</v>
      </c>
      <c r="J49" t="str">
        <f t="shared" si="3"/>
        <v/>
      </c>
    </row>
    <row r="50" spans="3:10">
      <c r="C50" s="9"/>
      <c r="D50" s="9"/>
      <c r="E50" s="9"/>
      <c r="F50" s="9"/>
      <c r="G50" s="9"/>
      <c r="H50" s="1" t="str">
        <f t="shared" si="2"/>
        <v/>
      </c>
      <c r="I50" s="8" t="e">
        <f>IF(VLOOKUP(H50,TAX!E:E,1,FALSE)=H50,"OK","ERROR")</f>
        <v>#N/A</v>
      </c>
      <c r="J50" t="str">
        <f t="shared" si="3"/>
        <v/>
      </c>
    </row>
    <row r="51" spans="3:10">
      <c r="C51" s="9"/>
      <c r="D51" s="9"/>
      <c r="E51" s="9"/>
      <c r="F51" s="9"/>
      <c r="G51" s="9"/>
      <c r="H51" s="1" t="str">
        <f t="shared" si="2"/>
        <v/>
      </c>
      <c r="I51" s="8" t="e">
        <f>IF(VLOOKUP(H51,TAX!E:E,1,FALSE)=H51,"OK","ERROR")</f>
        <v>#N/A</v>
      </c>
      <c r="J51" t="str">
        <f t="shared" si="3"/>
        <v/>
      </c>
    </row>
    <row r="52" spans="3:10">
      <c r="C52" s="9"/>
      <c r="D52" s="9"/>
      <c r="E52" s="9"/>
      <c r="F52" s="9"/>
      <c r="G52" s="9"/>
      <c r="H52" s="1" t="str">
        <f t="shared" si="2"/>
        <v/>
      </c>
      <c r="I52" s="8" t="e">
        <f>IF(VLOOKUP(H52,TAX!E:E,1,FALSE)=H52,"OK","ERROR")</f>
        <v>#N/A</v>
      </c>
      <c r="J52" t="str">
        <f t="shared" si="3"/>
        <v/>
      </c>
    </row>
    <row r="53" spans="3:10">
      <c r="C53" s="9"/>
      <c r="D53" s="9"/>
      <c r="E53" s="9"/>
      <c r="F53" s="9"/>
      <c r="G53" s="9"/>
      <c r="H53" s="1" t="str">
        <f t="shared" si="2"/>
        <v/>
      </c>
      <c r="I53" s="8" t="e">
        <f>IF(VLOOKUP(H53,TAX!E:E,1,FALSE)=H53,"OK","ERROR")</f>
        <v>#N/A</v>
      </c>
      <c r="J53" t="str">
        <f t="shared" si="3"/>
        <v/>
      </c>
    </row>
    <row r="54" spans="3:10">
      <c r="C54" s="9"/>
      <c r="D54" s="9"/>
      <c r="E54" s="9"/>
      <c r="F54" s="9"/>
      <c r="G54" s="9"/>
      <c r="H54" s="1" t="str">
        <f t="shared" si="2"/>
        <v/>
      </c>
      <c r="I54" s="8" t="e">
        <f>IF(VLOOKUP(H54,TAX!E:E,1,FALSE)=H54,"OK","ERROR")</f>
        <v>#N/A</v>
      </c>
      <c r="J54" t="str">
        <f t="shared" si="3"/>
        <v/>
      </c>
    </row>
    <row r="55" spans="3:10">
      <c r="C55" s="9"/>
      <c r="D55" s="9"/>
      <c r="E55" s="9"/>
      <c r="F55" s="9"/>
      <c r="G55" s="9"/>
      <c r="H55" s="1" t="str">
        <f t="shared" si="2"/>
        <v/>
      </c>
      <c r="I55" s="8" t="e">
        <f>IF(VLOOKUP(H55,TAX!E:E,1,FALSE)=H55,"OK","ERROR")</f>
        <v>#N/A</v>
      </c>
      <c r="J55" t="str">
        <f t="shared" si="3"/>
        <v/>
      </c>
    </row>
    <row r="56" spans="3:10">
      <c r="C56" s="9"/>
      <c r="D56" s="9"/>
      <c r="E56" s="9"/>
      <c r="F56" s="9"/>
      <c r="G56" s="9"/>
      <c r="H56" s="1" t="str">
        <f t="shared" si="2"/>
        <v/>
      </c>
      <c r="I56" s="8" t="e">
        <f>IF(VLOOKUP(H56,TAX!E:E,1,FALSE)=H56,"OK","ERROR")</f>
        <v>#N/A</v>
      </c>
      <c r="J56" t="str">
        <f t="shared" si="3"/>
        <v/>
      </c>
    </row>
    <row r="57" spans="3:10">
      <c r="C57" s="9"/>
      <c r="D57" s="9"/>
      <c r="E57" s="9"/>
      <c r="F57" s="9"/>
      <c r="G57" s="9"/>
      <c r="H57" s="1" t="str">
        <f t="shared" si="2"/>
        <v/>
      </c>
      <c r="I57" s="8" t="e">
        <f>IF(VLOOKUP(H57,TAX!E:E,1,FALSE)=H57,"OK","ERROR")</f>
        <v>#N/A</v>
      </c>
      <c r="J57" t="str">
        <f t="shared" si="3"/>
        <v/>
      </c>
    </row>
    <row r="58" spans="3:10">
      <c r="C58" s="9"/>
      <c r="D58" s="9"/>
      <c r="E58" s="9"/>
      <c r="F58" s="9"/>
      <c r="G58" s="9"/>
      <c r="H58" s="1" t="str">
        <f t="shared" si="2"/>
        <v/>
      </c>
      <c r="I58" s="8" t="e">
        <f>IF(VLOOKUP(H58,TAX!E:E,1,FALSE)=H58,"OK","ERROR")</f>
        <v>#N/A</v>
      </c>
      <c r="J58" t="str">
        <f t="shared" si="3"/>
        <v/>
      </c>
    </row>
    <row r="59" spans="3:10">
      <c r="C59" s="9"/>
      <c r="D59" s="9"/>
      <c r="E59" s="9"/>
      <c r="F59" s="9"/>
      <c r="G59" s="9"/>
      <c r="H59" s="1" t="str">
        <f t="shared" si="2"/>
        <v/>
      </c>
      <c r="I59" s="8" t="e">
        <f>IF(VLOOKUP(H59,TAX!E:E,1,FALSE)=H59,"OK","ERROR")</f>
        <v>#N/A</v>
      </c>
      <c r="J59" t="str">
        <f t="shared" si="3"/>
        <v/>
      </c>
    </row>
    <row r="60" spans="3:10">
      <c r="C60" s="9"/>
      <c r="D60" s="9"/>
      <c r="E60" s="9"/>
      <c r="F60" s="9"/>
      <c r="G60" s="9"/>
      <c r="H60" s="1" t="str">
        <f t="shared" si="2"/>
        <v/>
      </c>
      <c r="I60" s="8" t="e">
        <f>IF(VLOOKUP(H60,TAX!E:E,1,FALSE)=H60,"OK","ERROR")</f>
        <v>#N/A</v>
      </c>
      <c r="J60" t="str">
        <f t="shared" si="3"/>
        <v/>
      </c>
    </row>
    <row r="61" spans="3:10">
      <c r="C61" s="9"/>
      <c r="D61" s="9"/>
      <c r="E61" s="9"/>
      <c r="F61" s="9"/>
      <c r="G61" s="9"/>
      <c r="H61" s="1" t="str">
        <f t="shared" si="2"/>
        <v/>
      </c>
      <c r="I61" s="8" t="e">
        <f>IF(VLOOKUP(H61,TAX!E:E,1,FALSE)=H61,"OK","ERROR")</f>
        <v>#N/A</v>
      </c>
      <c r="J61" t="str">
        <f t="shared" si="3"/>
        <v/>
      </c>
    </row>
    <row r="62" spans="3:10">
      <c r="C62" s="9"/>
      <c r="D62" s="9"/>
      <c r="E62" s="9"/>
      <c r="F62" s="9"/>
      <c r="G62" s="9"/>
      <c r="H62" s="1" t="str">
        <f t="shared" si="2"/>
        <v/>
      </c>
      <c r="I62" s="8" t="e">
        <f>IF(VLOOKUP(H62,TAX!E:E,1,FALSE)=H62,"OK","ERROR")</f>
        <v>#N/A</v>
      </c>
      <c r="J62" t="str">
        <f t="shared" si="3"/>
        <v/>
      </c>
    </row>
    <row r="63" spans="3:10">
      <c r="C63" s="9"/>
      <c r="D63" s="9"/>
      <c r="E63" s="9"/>
      <c r="F63" s="9"/>
      <c r="G63" s="9"/>
      <c r="H63" s="1" t="str">
        <f t="shared" si="2"/>
        <v/>
      </c>
      <c r="I63" s="8" t="e">
        <f>IF(VLOOKUP(H63,TAX!E:E,1,FALSE)=H63,"OK","ERROR")</f>
        <v>#N/A</v>
      </c>
      <c r="J63" t="str">
        <f t="shared" si="3"/>
        <v/>
      </c>
    </row>
    <row r="64" spans="3:10">
      <c r="C64" s="9"/>
      <c r="D64" s="9"/>
      <c r="E64" s="9"/>
      <c r="F64" s="9"/>
      <c r="G64" s="9"/>
      <c r="H64" s="1" t="str">
        <f t="shared" si="2"/>
        <v/>
      </c>
      <c r="I64" s="8" t="e">
        <f>IF(VLOOKUP(H64,TAX!E:E,1,FALSE)=H64,"OK","ERROR")</f>
        <v>#N/A</v>
      </c>
      <c r="J64" t="str">
        <f t="shared" si="3"/>
        <v/>
      </c>
    </row>
    <row r="65" spans="3:10">
      <c r="C65" s="9"/>
      <c r="D65" s="9"/>
      <c r="E65" s="9"/>
      <c r="F65" s="9"/>
      <c r="G65" s="9"/>
      <c r="H65" s="1" t="str">
        <f t="shared" si="2"/>
        <v/>
      </c>
      <c r="I65" s="8" t="e">
        <f>IF(VLOOKUP(H65,TAX!E:E,1,FALSE)=H65,"OK","ERROR")</f>
        <v>#N/A</v>
      </c>
      <c r="J65" t="str">
        <f t="shared" si="3"/>
        <v/>
      </c>
    </row>
    <row r="66" spans="3:10">
      <c r="C66" s="9"/>
      <c r="D66" s="9"/>
      <c r="E66" s="9"/>
      <c r="F66" s="9"/>
      <c r="G66" s="9"/>
      <c r="H66" s="1" t="str">
        <f t="shared" si="2"/>
        <v/>
      </c>
      <c r="I66" s="8" t="e">
        <f>IF(VLOOKUP(H66,TAX!E:E,1,FALSE)=H66,"OK","ERROR")</f>
        <v>#N/A</v>
      </c>
      <c r="J66" t="str">
        <f t="shared" si="3"/>
        <v/>
      </c>
    </row>
    <row r="67" spans="3:10">
      <c r="C67" s="9"/>
      <c r="D67" s="9"/>
      <c r="E67" s="9"/>
      <c r="F67" s="9"/>
      <c r="G67" s="9"/>
      <c r="H67" s="1" t="str">
        <f t="shared" si="2"/>
        <v/>
      </c>
      <c r="I67" s="8" t="e">
        <f>IF(VLOOKUP(H67,TAX!E:E,1,FALSE)=H67,"OK","ERROR")</f>
        <v>#N/A</v>
      </c>
      <c r="J67" t="str">
        <f t="shared" si="3"/>
        <v/>
      </c>
    </row>
    <row r="68" spans="3:10">
      <c r="C68" s="9"/>
      <c r="D68" s="9"/>
      <c r="E68" s="9"/>
      <c r="F68" s="9"/>
      <c r="G68" s="9"/>
      <c r="H68" s="1" t="str">
        <f t="shared" ref="H68:H100" si="4">CONCATENATE(D68,E68,F68,G68)</f>
        <v/>
      </c>
      <c r="I68" s="8" t="e">
        <f>IF(VLOOKUP(H68,TAX!E:E,1,FALSE)=H68,"OK","ERROR")</f>
        <v>#N/A</v>
      </c>
      <c r="J68" t="str">
        <f t="shared" si="3"/>
        <v/>
      </c>
    </row>
    <row r="69" spans="3:10">
      <c r="C69" s="9"/>
      <c r="D69" s="9"/>
      <c r="E69" s="9"/>
      <c r="F69" s="9"/>
      <c r="G69" s="9"/>
      <c r="H69" s="1" t="str">
        <f t="shared" si="4"/>
        <v/>
      </c>
      <c r="I69" s="8" t="e">
        <f>IF(VLOOKUP(H69,TAX!E:E,1,FALSE)=H69,"OK","ERROR")</f>
        <v>#N/A</v>
      </c>
      <c r="J69" t="str">
        <f t="shared" si="3"/>
        <v/>
      </c>
    </row>
    <row r="70" spans="3:10">
      <c r="C70" s="9"/>
      <c r="D70" s="9"/>
      <c r="E70" s="9"/>
      <c r="F70" s="9"/>
      <c r="G70" s="9"/>
      <c r="H70" s="1" t="str">
        <f t="shared" si="4"/>
        <v/>
      </c>
      <c r="I70" s="8" t="e">
        <f>IF(VLOOKUP(H70,TAX!E:E,1,FALSE)=H70,"OK","ERROR")</f>
        <v>#N/A</v>
      </c>
      <c r="J70" t="str">
        <f t="shared" si="3"/>
        <v/>
      </c>
    </row>
    <row r="71" spans="3:10">
      <c r="C71" s="9"/>
      <c r="D71" s="9"/>
      <c r="E71" s="9"/>
      <c r="F71" s="9"/>
      <c r="G71" s="9"/>
      <c r="H71" s="1" t="str">
        <f t="shared" si="4"/>
        <v/>
      </c>
      <c r="I71" s="8" t="e">
        <f>IF(VLOOKUP(H71,TAX!E:E,1,FALSE)=H71,"OK","ERROR")</f>
        <v>#N/A</v>
      </c>
      <c r="J71" t="str">
        <f t="shared" ref="J71:J100" si="5">IF(D71="SOLICITUDES OVC",IF(F71="",CONCATENATE("GESTIONAMOS ",E71),CONCATENATE(F71," DE ",E71)),"")</f>
        <v/>
      </c>
    </row>
    <row r="72" spans="3:10">
      <c r="C72" s="9"/>
      <c r="D72" s="9"/>
      <c r="E72" s="9"/>
      <c r="F72" s="9"/>
      <c r="G72" s="9"/>
      <c r="H72" s="1" t="str">
        <f t="shared" si="4"/>
        <v/>
      </c>
      <c r="I72" s="8" t="e">
        <f>IF(VLOOKUP(H72,TAX!E:E,1,FALSE)=H72,"OK","ERROR")</f>
        <v>#N/A</v>
      </c>
      <c r="J72" t="str">
        <f t="shared" si="5"/>
        <v/>
      </c>
    </row>
    <row r="73" spans="3:10">
      <c r="C73" s="9"/>
      <c r="D73" s="9"/>
      <c r="E73" s="9"/>
      <c r="F73" s="9"/>
      <c r="G73" s="9"/>
      <c r="H73" s="1" t="str">
        <f t="shared" si="4"/>
        <v/>
      </c>
      <c r="I73" s="8" t="e">
        <f>IF(VLOOKUP(H73,TAX!E:E,1,FALSE)=H73,"OK","ERROR")</f>
        <v>#N/A</v>
      </c>
      <c r="J73" t="str">
        <f t="shared" si="5"/>
        <v/>
      </c>
    </row>
    <row r="74" spans="3:10">
      <c r="C74" s="9"/>
      <c r="D74" s="9"/>
      <c r="E74" s="9"/>
      <c r="F74" s="9"/>
      <c r="G74" s="9"/>
      <c r="H74" s="1" t="str">
        <f t="shared" si="4"/>
        <v/>
      </c>
      <c r="I74" s="8" t="e">
        <f>IF(VLOOKUP(H74,TAX!E:E,1,FALSE)=H74,"OK","ERROR")</f>
        <v>#N/A</v>
      </c>
      <c r="J74" t="str">
        <f t="shared" si="5"/>
        <v/>
      </c>
    </row>
    <row r="75" spans="3:10">
      <c r="C75" s="9"/>
      <c r="D75" s="9"/>
      <c r="E75" s="9"/>
      <c r="F75" s="9"/>
      <c r="G75" s="9"/>
      <c r="H75" s="1" t="str">
        <f t="shared" si="4"/>
        <v/>
      </c>
      <c r="I75" s="8" t="e">
        <f>IF(VLOOKUP(H75,TAX!E:E,1,FALSE)=H75,"OK","ERROR")</f>
        <v>#N/A</v>
      </c>
      <c r="J75" t="str">
        <f t="shared" si="5"/>
        <v/>
      </c>
    </row>
    <row r="76" spans="3:10">
      <c r="C76" s="9"/>
      <c r="D76" s="9"/>
      <c r="E76" s="9"/>
      <c r="F76" s="9"/>
      <c r="G76" s="9"/>
      <c r="H76" s="1" t="str">
        <f t="shared" si="4"/>
        <v/>
      </c>
      <c r="I76" s="8" t="e">
        <f>IF(VLOOKUP(H76,TAX!E:E,1,FALSE)=H76,"OK","ERROR")</f>
        <v>#N/A</v>
      </c>
      <c r="J76" t="str">
        <f t="shared" si="5"/>
        <v/>
      </c>
    </row>
    <row r="77" spans="3:10">
      <c r="C77" s="9"/>
      <c r="D77" s="9"/>
      <c r="E77" s="9"/>
      <c r="F77" s="9"/>
      <c r="G77" s="9"/>
      <c r="H77" s="1" t="str">
        <f t="shared" si="4"/>
        <v/>
      </c>
      <c r="I77" s="8" t="e">
        <f>IF(VLOOKUP(H77,TAX!E:E,1,FALSE)=H77,"OK","ERROR")</f>
        <v>#N/A</v>
      </c>
      <c r="J77" t="str">
        <f t="shared" si="5"/>
        <v/>
      </c>
    </row>
    <row r="78" spans="3:10">
      <c r="C78" s="9"/>
      <c r="D78" s="9"/>
      <c r="E78" s="9"/>
      <c r="F78" s="9"/>
      <c r="G78" s="9"/>
      <c r="H78" s="1" t="str">
        <f t="shared" si="4"/>
        <v/>
      </c>
      <c r="I78" s="8" t="e">
        <f>IF(VLOOKUP(H78,TAX!E:E,1,FALSE)=H78,"OK","ERROR")</f>
        <v>#N/A</v>
      </c>
      <c r="J78" t="str">
        <f t="shared" si="5"/>
        <v/>
      </c>
    </row>
    <row r="79" spans="3:10">
      <c r="C79" s="9"/>
      <c r="D79" s="9"/>
      <c r="E79" s="9"/>
      <c r="F79" s="9"/>
      <c r="G79" s="9"/>
      <c r="H79" s="1" t="str">
        <f t="shared" si="4"/>
        <v/>
      </c>
      <c r="I79" s="8" t="e">
        <f>IF(VLOOKUP(H79,TAX!E:E,1,FALSE)=H79,"OK","ERROR")</f>
        <v>#N/A</v>
      </c>
      <c r="J79" t="str">
        <f t="shared" si="5"/>
        <v/>
      </c>
    </row>
    <row r="80" spans="3:10">
      <c r="C80" s="9"/>
      <c r="D80" s="9"/>
      <c r="E80" s="9"/>
      <c r="F80" s="9"/>
      <c r="G80" s="9"/>
      <c r="H80" s="1" t="str">
        <f t="shared" si="4"/>
        <v/>
      </c>
      <c r="I80" s="8" t="e">
        <f>IF(VLOOKUP(H80,TAX!E:E,1,FALSE)=H80,"OK","ERROR")</f>
        <v>#N/A</v>
      </c>
      <c r="J80" t="str">
        <f t="shared" si="5"/>
        <v/>
      </c>
    </row>
    <row r="81" spans="3:10">
      <c r="C81" s="9"/>
      <c r="D81" s="9"/>
      <c r="E81" s="9"/>
      <c r="F81" s="9"/>
      <c r="G81" s="9"/>
      <c r="H81" s="1" t="str">
        <f t="shared" si="4"/>
        <v/>
      </c>
      <c r="I81" s="8" t="e">
        <f>IF(VLOOKUP(H81,TAX!E:E,1,FALSE)=H81,"OK","ERROR")</f>
        <v>#N/A</v>
      </c>
      <c r="J81" t="str">
        <f t="shared" si="5"/>
        <v/>
      </c>
    </row>
    <row r="82" spans="3:10">
      <c r="C82" s="9"/>
      <c r="D82" s="9"/>
      <c r="E82" s="9"/>
      <c r="F82" s="9"/>
      <c r="G82" s="9"/>
      <c r="H82" s="1" t="str">
        <f t="shared" si="4"/>
        <v/>
      </c>
      <c r="I82" s="8" t="e">
        <f>IF(VLOOKUP(H82,TAX!E:E,1,FALSE)=H82,"OK","ERROR")</f>
        <v>#N/A</v>
      </c>
      <c r="J82" t="str">
        <f t="shared" si="5"/>
        <v/>
      </c>
    </row>
    <row r="83" spans="3:10">
      <c r="C83" s="9"/>
      <c r="D83" s="9"/>
      <c r="E83" s="9"/>
      <c r="F83" s="9"/>
      <c r="G83" s="9"/>
      <c r="H83" s="1" t="str">
        <f t="shared" si="4"/>
        <v/>
      </c>
      <c r="I83" s="8" t="e">
        <f>IF(VLOOKUP(H83,TAX!E:E,1,FALSE)=H83,"OK","ERROR")</f>
        <v>#N/A</v>
      </c>
      <c r="J83" t="str">
        <f t="shared" si="5"/>
        <v/>
      </c>
    </row>
    <row r="84" spans="3:10">
      <c r="C84" s="9"/>
      <c r="D84" s="9"/>
      <c r="E84" s="9"/>
      <c r="F84" s="9"/>
      <c r="G84" s="9"/>
      <c r="H84" s="1" t="str">
        <f t="shared" si="4"/>
        <v/>
      </c>
      <c r="I84" s="8" t="e">
        <f>IF(VLOOKUP(H84,TAX!E:E,1,FALSE)=H84,"OK","ERROR")</f>
        <v>#N/A</v>
      </c>
      <c r="J84" t="str">
        <f t="shared" si="5"/>
        <v/>
      </c>
    </row>
    <row r="85" spans="3:10">
      <c r="C85" s="9"/>
      <c r="D85" s="9"/>
      <c r="E85" s="9"/>
      <c r="F85" s="9"/>
      <c r="G85" s="9"/>
      <c r="H85" s="1" t="str">
        <f t="shared" si="4"/>
        <v/>
      </c>
      <c r="I85" s="8" t="e">
        <f>IF(VLOOKUP(H85,TAX!E:E,1,FALSE)=H85,"OK","ERROR")</f>
        <v>#N/A</v>
      </c>
      <c r="J85" t="str">
        <f t="shared" si="5"/>
        <v/>
      </c>
    </row>
    <row r="86" spans="3:10">
      <c r="C86" s="9"/>
      <c r="D86" s="9"/>
      <c r="E86" s="9"/>
      <c r="F86" s="9"/>
      <c r="G86" s="9"/>
      <c r="H86" s="1" t="str">
        <f t="shared" si="4"/>
        <v/>
      </c>
      <c r="I86" s="8" t="e">
        <f>IF(VLOOKUP(H86,TAX!E:E,1,FALSE)=H86,"OK","ERROR")</f>
        <v>#N/A</v>
      </c>
      <c r="J86" t="str">
        <f t="shared" si="5"/>
        <v/>
      </c>
    </row>
    <row r="87" spans="3:10">
      <c r="C87" s="9"/>
      <c r="D87" s="9"/>
      <c r="E87" s="9"/>
      <c r="F87" s="9"/>
      <c r="G87" s="9"/>
      <c r="H87" s="1" t="str">
        <f t="shared" si="4"/>
        <v/>
      </c>
      <c r="I87" s="8" t="e">
        <f>IF(VLOOKUP(H87,TAX!E:E,1,FALSE)=H87,"OK","ERROR")</f>
        <v>#N/A</v>
      </c>
      <c r="J87" t="str">
        <f t="shared" si="5"/>
        <v/>
      </c>
    </row>
    <row r="88" spans="3:10">
      <c r="C88" s="9"/>
      <c r="D88" s="9"/>
      <c r="E88" s="9"/>
      <c r="F88" s="9"/>
      <c r="G88" s="9"/>
      <c r="H88" s="1" t="str">
        <f t="shared" si="4"/>
        <v/>
      </c>
      <c r="I88" s="8" t="e">
        <f>IF(VLOOKUP(H88,TAX!E:E,1,FALSE)=H88,"OK","ERROR")</f>
        <v>#N/A</v>
      </c>
      <c r="J88" t="str">
        <f t="shared" si="5"/>
        <v/>
      </c>
    </row>
    <row r="89" spans="3:10">
      <c r="C89" s="9"/>
      <c r="D89" s="9"/>
      <c r="E89" s="9"/>
      <c r="F89" s="9"/>
      <c r="G89" s="9"/>
      <c r="H89" s="1" t="str">
        <f t="shared" si="4"/>
        <v/>
      </c>
      <c r="I89" s="8" t="e">
        <f>IF(VLOOKUP(H89,TAX!E:E,1,FALSE)=H89,"OK","ERROR")</f>
        <v>#N/A</v>
      </c>
      <c r="J89" t="str">
        <f t="shared" si="5"/>
        <v/>
      </c>
    </row>
    <row r="90" spans="3:10">
      <c r="C90" s="9"/>
      <c r="D90" s="9"/>
      <c r="E90" s="9"/>
      <c r="F90" s="9"/>
      <c r="G90" s="9"/>
      <c r="H90" s="1" t="str">
        <f t="shared" si="4"/>
        <v/>
      </c>
      <c r="I90" s="8" t="e">
        <f>IF(VLOOKUP(H90,TAX!E:E,1,FALSE)=H90,"OK","ERROR")</f>
        <v>#N/A</v>
      </c>
      <c r="J90" t="str">
        <f t="shared" si="5"/>
        <v/>
      </c>
    </row>
    <row r="91" spans="3:10">
      <c r="C91" s="9"/>
      <c r="D91" s="9"/>
      <c r="E91" s="9"/>
      <c r="F91" s="9"/>
      <c r="G91" s="9"/>
      <c r="H91" s="1" t="str">
        <f t="shared" si="4"/>
        <v/>
      </c>
      <c r="I91" s="8" t="e">
        <f>IF(VLOOKUP(H91,TAX!E:E,1,FALSE)=H91,"OK","ERROR")</f>
        <v>#N/A</v>
      </c>
      <c r="J91" t="str">
        <f t="shared" si="5"/>
        <v/>
      </c>
    </row>
    <row r="92" spans="3:10">
      <c r="C92" s="9"/>
      <c r="D92" s="9"/>
      <c r="E92" s="9"/>
      <c r="F92" s="9"/>
      <c r="G92" s="9"/>
      <c r="H92" s="1" t="str">
        <f t="shared" si="4"/>
        <v/>
      </c>
      <c r="I92" s="8" t="e">
        <f>IF(VLOOKUP(H92,TAX!E:E,1,FALSE)=H92,"OK","ERROR")</f>
        <v>#N/A</v>
      </c>
      <c r="J92" t="str">
        <f t="shared" si="5"/>
        <v/>
      </c>
    </row>
    <row r="93" spans="3:10">
      <c r="C93" s="9"/>
      <c r="D93" s="9"/>
      <c r="E93" s="9"/>
      <c r="F93" s="9"/>
      <c r="G93" s="9"/>
      <c r="H93" s="1" t="str">
        <f t="shared" si="4"/>
        <v/>
      </c>
      <c r="I93" s="8" t="e">
        <f>IF(VLOOKUP(H93,TAX!E:E,1,FALSE)=H93,"OK","ERROR")</f>
        <v>#N/A</v>
      </c>
      <c r="J93" t="str">
        <f t="shared" si="5"/>
        <v/>
      </c>
    </row>
    <row r="94" spans="3:10">
      <c r="C94" s="9"/>
      <c r="D94" s="9"/>
      <c r="E94" s="9"/>
      <c r="F94" s="9"/>
      <c r="G94" s="9"/>
      <c r="H94" s="1" t="str">
        <f t="shared" si="4"/>
        <v/>
      </c>
      <c r="I94" s="8" t="e">
        <f>IF(VLOOKUP(H94,TAX!E:E,1,FALSE)=H94,"OK","ERROR")</f>
        <v>#N/A</v>
      </c>
      <c r="J94" t="str">
        <f t="shared" si="5"/>
        <v/>
      </c>
    </row>
    <row r="95" spans="3:10">
      <c r="C95" s="9"/>
      <c r="D95" s="9"/>
      <c r="E95" s="9"/>
      <c r="F95" s="9"/>
      <c r="G95" s="9"/>
      <c r="H95" s="1" t="str">
        <f t="shared" si="4"/>
        <v/>
      </c>
      <c r="I95" s="8" t="e">
        <f>IF(VLOOKUP(H95,TAX!E:E,1,FALSE)=H95,"OK","ERROR")</f>
        <v>#N/A</v>
      </c>
      <c r="J95" t="str">
        <f t="shared" si="5"/>
        <v/>
      </c>
    </row>
    <row r="96" spans="3:10">
      <c r="C96" s="9"/>
      <c r="D96" s="9"/>
      <c r="E96" s="9"/>
      <c r="F96" s="9"/>
      <c r="G96" s="9"/>
      <c r="H96" s="1" t="str">
        <f t="shared" si="4"/>
        <v/>
      </c>
      <c r="I96" s="8" t="e">
        <f>IF(VLOOKUP(H96,TAX!E:E,1,FALSE)=H96,"OK","ERROR")</f>
        <v>#N/A</v>
      </c>
      <c r="J96" t="str">
        <f t="shared" si="5"/>
        <v/>
      </c>
    </row>
    <row r="97" spans="3:10">
      <c r="C97" s="9"/>
      <c r="D97" s="9"/>
      <c r="E97" s="9"/>
      <c r="F97" s="9"/>
      <c r="G97" s="9"/>
      <c r="H97" s="1" t="str">
        <f t="shared" si="4"/>
        <v/>
      </c>
      <c r="I97" s="8" t="e">
        <f>IF(VLOOKUP(H97,TAX!E:E,1,FALSE)=H97,"OK","ERROR")</f>
        <v>#N/A</v>
      </c>
      <c r="J97" t="str">
        <f t="shared" si="5"/>
        <v/>
      </c>
    </row>
    <row r="98" spans="3:10">
      <c r="C98" s="9"/>
      <c r="D98" s="9"/>
      <c r="E98" s="9"/>
      <c r="F98" s="9"/>
      <c r="G98" s="9"/>
      <c r="H98" s="1" t="str">
        <f t="shared" si="4"/>
        <v/>
      </c>
      <c r="I98" s="8" t="e">
        <f>IF(VLOOKUP(H98,TAX!E:E,1,FALSE)=H98,"OK","ERROR")</f>
        <v>#N/A</v>
      </c>
      <c r="J98" t="str">
        <f t="shared" si="5"/>
        <v/>
      </c>
    </row>
    <row r="99" spans="3:10">
      <c r="C99" s="9"/>
      <c r="D99" s="9"/>
      <c r="E99" s="9"/>
      <c r="F99" s="9"/>
      <c r="G99" s="9"/>
      <c r="H99" s="1" t="str">
        <f t="shared" si="4"/>
        <v/>
      </c>
      <c r="I99" s="8" t="e">
        <f>IF(VLOOKUP(H99,TAX!E:E,1,FALSE)=H99,"OK","ERROR")</f>
        <v>#N/A</v>
      </c>
      <c r="J99" t="str">
        <f t="shared" si="5"/>
        <v/>
      </c>
    </row>
    <row r="100" spans="3:10">
      <c r="C100" s="9"/>
      <c r="D100" s="9"/>
      <c r="E100" s="9"/>
      <c r="F100" s="9"/>
      <c r="G100" s="9"/>
      <c r="H100" s="1" t="str">
        <f t="shared" si="4"/>
        <v/>
      </c>
      <c r="I100" s="8" t="e">
        <f>IF(VLOOKUP(H100,TAX!E:E,1,FALSE)=H100,"OK","ERROR")</f>
        <v>#N/A</v>
      </c>
      <c r="J100" t="str">
        <f t="shared" si="5"/>
        <v/>
      </c>
    </row>
  </sheetData>
  <dataConsolidate/>
  <conditionalFormatting sqref="I2:I100">
    <cfRule type="cellIs" dxfId="3" priority="1" operator="equal">
      <formula>"OK"</formula>
    </cfRule>
    <cfRule type="containsText" dxfId="2" priority="2" operator="containsText" text="#N/A">
      <formula>NOT(ISERROR(SEARCH("#N/A",I2)))</formula>
    </cfRule>
  </conditionalFormatting>
  <dataValidations count="3">
    <dataValidation type="list" allowBlank="1" showInputMessage="1" showErrorMessage="1" sqref="L28:L50" xr:uid="{00000000-0002-0000-0700-000000000000}">
      <formula1>$R$1:$R$6</formula1>
    </dataValidation>
    <dataValidation type="list" allowBlank="1" showInputMessage="1" showErrorMessage="1" sqref="L2:L27" xr:uid="{00000000-0002-0000-0700-000001000000}">
      <formula1>$R$1:$R$12</formula1>
    </dataValidation>
    <dataValidation type="list" allowBlank="1" showInputMessage="1" showErrorMessage="1" sqref="D2:D100" xr:uid="{00000000-0002-0000-0700-000002000000}">
      <formula1>"SOLICITUDES OVC"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3000000}">
          <x14:formula1>
            <xm:f>TABLAS!$F$2:$F$3</xm:f>
          </x14:formula1>
          <xm:sqref>C2:C100</xm:sqref>
        </x14:dataValidation>
        <x14:dataValidation type="list" allowBlank="1" showInputMessage="1" showErrorMessage="1" xr:uid="{00000000-0002-0000-0700-000004000000}">
          <x14:formula1>
            <xm:f>TABLAS2!$N$3:$N$4</xm:f>
          </x14:formula1>
          <xm:sqref>E2:E100</xm:sqref>
        </x14:dataValidation>
        <x14:dataValidation type="list" allowBlank="1" showInputMessage="1" showErrorMessage="1" xr:uid="{00000000-0002-0000-0700-000005000000}">
          <x14:formula1>
            <xm:f>TABLAS2!$O$3:$O$7</xm:f>
          </x14:formula1>
          <xm:sqref>F2:F100</xm:sqref>
        </x14:dataValidation>
        <x14:dataValidation type="list" allowBlank="1" showInputMessage="1" showErrorMessage="1" xr:uid="{00000000-0002-0000-0700-000006000000}">
          <x14:formula1>
            <xm:f>TABLAS2!$P$3:$P$9</xm:f>
          </x14:formula1>
          <xm:sqref>G2:G100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7"/>
  <sheetViews>
    <sheetView workbookViewId="0">
      <selection sqref="A1:D7"/>
    </sheetView>
  </sheetViews>
  <sheetFormatPr defaultColWidth="11.42578125" defaultRowHeight="15"/>
  <cols>
    <col min="1" max="1" width="12.140625" bestFit="1" customWidth="1"/>
    <col min="6" max="6" width="17.85546875" bestFit="1" customWidth="1"/>
    <col min="8" max="8" width="32.42578125" bestFit="1" customWidth="1"/>
    <col min="11" max="12" width="26.7109375" bestFit="1" customWidth="1"/>
  </cols>
  <sheetData>
    <row r="1" spans="1:16">
      <c r="A1" s="24" t="s">
        <v>23</v>
      </c>
      <c r="B1" s="24"/>
      <c r="C1" s="24"/>
      <c r="D1" s="24"/>
      <c r="E1" s="25" t="s">
        <v>22</v>
      </c>
      <c r="F1" s="25"/>
      <c r="G1" s="25"/>
      <c r="H1" s="25"/>
      <c r="I1" s="26" t="s">
        <v>25</v>
      </c>
      <c r="J1" s="26"/>
      <c r="K1" s="26"/>
      <c r="L1" s="26"/>
      <c r="M1" s="27" t="s">
        <v>24</v>
      </c>
      <c r="N1" s="27"/>
      <c r="O1" s="27"/>
      <c r="P1" s="27"/>
    </row>
    <row r="2" spans="1:16">
      <c r="A2" s="20" t="s">
        <v>17</v>
      </c>
      <c r="B2" s="20" t="s">
        <v>18</v>
      </c>
      <c r="C2" s="20" t="s">
        <v>19</v>
      </c>
      <c r="D2" s="20" t="s">
        <v>20</v>
      </c>
      <c r="E2" s="18" t="s">
        <v>17</v>
      </c>
      <c r="F2" s="18" t="s">
        <v>18</v>
      </c>
      <c r="G2" s="18" t="s">
        <v>19</v>
      </c>
      <c r="H2" s="22" t="s">
        <v>20</v>
      </c>
      <c r="I2" s="21" t="s">
        <v>17</v>
      </c>
      <c r="J2" s="21" t="s">
        <v>18</v>
      </c>
      <c r="K2" s="21" t="s">
        <v>19</v>
      </c>
      <c r="L2" s="21" t="s">
        <v>20</v>
      </c>
      <c r="M2" s="23" t="s">
        <v>17</v>
      </c>
      <c r="N2" s="23" t="s">
        <v>18</v>
      </c>
      <c r="O2" s="23" t="s">
        <v>19</v>
      </c>
      <c r="P2" s="23" t="s">
        <v>20</v>
      </c>
    </row>
    <row r="3" spans="1:16">
      <c r="A3" s="20" t="s">
        <v>23</v>
      </c>
      <c r="B3" s="20" t="s">
        <v>26</v>
      </c>
      <c r="C3" s="20" t="s">
        <v>29</v>
      </c>
      <c r="D3" s="20"/>
      <c r="E3" s="18" t="s">
        <v>22</v>
      </c>
      <c r="F3" s="18" t="s">
        <v>53</v>
      </c>
      <c r="G3" s="18" t="s">
        <v>54</v>
      </c>
      <c r="H3" s="22" t="s">
        <v>87</v>
      </c>
      <c r="I3" s="21" t="s">
        <v>25</v>
      </c>
      <c r="J3" s="21" t="s">
        <v>93</v>
      </c>
      <c r="K3" s="21" t="s">
        <v>90</v>
      </c>
      <c r="L3" s="21" t="s">
        <v>77</v>
      </c>
      <c r="M3" s="23" t="s">
        <v>24</v>
      </c>
      <c r="N3" s="23" t="s">
        <v>86</v>
      </c>
      <c r="O3" s="23" t="s">
        <v>90</v>
      </c>
      <c r="P3" s="23" t="s">
        <v>34</v>
      </c>
    </row>
    <row r="4" spans="1:16">
      <c r="A4" s="20"/>
      <c r="B4" s="20" t="s">
        <v>27</v>
      </c>
      <c r="C4" s="20" t="s">
        <v>30</v>
      </c>
      <c r="D4" s="20"/>
      <c r="E4" s="18"/>
      <c r="F4" s="18"/>
      <c r="G4" s="18" t="s">
        <v>60</v>
      </c>
      <c r="H4" s="22" t="s">
        <v>88</v>
      </c>
      <c r="I4" s="21"/>
      <c r="J4" s="21" t="s">
        <v>86</v>
      </c>
      <c r="K4" s="21" t="s">
        <v>88</v>
      </c>
      <c r="L4" s="21" t="s">
        <v>35</v>
      </c>
      <c r="M4" s="23"/>
      <c r="N4" s="23" t="s">
        <v>94</v>
      </c>
      <c r="O4" s="23" t="s">
        <v>88</v>
      </c>
      <c r="P4" s="23" t="s">
        <v>96</v>
      </c>
    </row>
    <row r="5" spans="1:16">
      <c r="A5" s="20"/>
      <c r="B5" s="20" t="s">
        <v>28</v>
      </c>
      <c r="C5" s="20" t="s">
        <v>31</v>
      </c>
      <c r="D5" s="20"/>
      <c r="E5" s="18"/>
      <c r="F5" s="18"/>
      <c r="G5" s="18" t="s">
        <v>66</v>
      </c>
      <c r="H5" s="22" t="s">
        <v>57</v>
      </c>
      <c r="I5" s="21"/>
      <c r="J5" s="21" t="s">
        <v>94</v>
      </c>
      <c r="K5" s="21" t="s">
        <v>91</v>
      </c>
      <c r="L5" s="21" t="s">
        <v>36</v>
      </c>
      <c r="M5" s="23"/>
      <c r="N5" s="23"/>
      <c r="O5" s="23" t="s">
        <v>45</v>
      </c>
      <c r="P5" s="23" t="s">
        <v>35</v>
      </c>
    </row>
    <row r="6" spans="1:16">
      <c r="A6" s="20"/>
      <c r="B6" s="20"/>
      <c r="C6" s="20" t="s">
        <v>32</v>
      </c>
      <c r="D6" s="20"/>
      <c r="E6" s="18"/>
      <c r="F6" s="18"/>
      <c r="G6" s="18" t="s">
        <v>86</v>
      </c>
      <c r="H6" s="22" t="s">
        <v>58</v>
      </c>
      <c r="I6" s="21"/>
      <c r="J6" s="21" t="s">
        <v>95</v>
      </c>
      <c r="K6" s="21" t="s">
        <v>92</v>
      </c>
      <c r="L6" s="21" t="s">
        <v>96</v>
      </c>
      <c r="M6" s="23"/>
      <c r="N6" s="23"/>
      <c r="O6" s="23" t="s">
        <v>92</v>
      </c>
      <c r="P6" s="23" t="s">
        <v>36</v>
      </c>
    </row>
    <row r="7" spans="1:16">
      <c r="A7" s="20"/>
      <c r="B7" s="20"/>
      <c r="C7" s="20"/>
      <c r="D7" s="20"/>
      <c r="E7" s="18"/>
      <c r="F7" s="18"/>
      <c r="G7" s="18"/>
      <c r="H7" s="22" t="s">
        <v>89</v>
      </c>
      <c r="I7" s="21"/>
      <c r="J7" s="21"/>
      <c r="K7" s="21" t="s">
        <v>77</v>
      </c>
      <c r="L7" s="21" t="s">
        <v>78</v>
      </c>
      <c r="M7" s="23"/>
      <c r="N7" s="23"/>
      <c r="O7" s="23"/>
      <c r="P7" s="23" t="s">
        <v>78</v>
      </c>
    </row>
    <row r="8" spans="1:16">
      <c r="E8" s="18"/>
      <c r="F8" s="18"/>
      <c r="G8" s="18"/>
      <c r="H8" s="22" t="s">
        <v>61</v>
      </c>
      <c r="I8" s="21"/>
      <c r="J8" s="21"/>
      <c r="K8" s="21"/>
      <c r="L8" s="21" t="s">
        <v>97</v>
      </c>
      <c r="M8" s="23"/>
      <c r="N8" s="23"/>
      <c r="O8" s="23"/>
      <c r="P8" s="23" t="s">
        <v>98</v>
      </c>
    </row>
    <row r="9" spans="1:16">
      <c r="E9" s="18"/>
      <c r="F9" s="18"/>
      <c r="G9" s="18"/>
      <c r="H9" s="22" t="s">
        <v>63</v>
      </c>
      <c r="I9" s="21"/>
      <c r="J9" s="21"/>
      <c r="K9" s="21"/>
      <c r="L9" s="21" t="s">
        <v>79</v>
      </c>
      <c r="M9" s="23"/>
      <c r="N9" s="23"/>
      <c r="O9" s="23"/>
      <c r="P9" s="23"/>
    </row>
    <row r="10" spans="1:16">
      <c r="E10" s="18"/>
      <c r="F10" s="18"/>
      <c r="G10" s="18"/>
      <c r="H10" s="22" t="s">
        <v>64</v>
      </c>
      <c r="I10" s="21"/>
      <c r="J10" s="21"/>
      <c r="K10" s="21"/>
      <c r="L10" s="21"/>
    </row>
    <row r="11" spans="1:16">
      <c r="E11" s="18"/>
      <c r="F11" s="18"/>
      <c r="G11" s="18"/>
      <c r="H11" s="18" t="s">
        <v>62</v>
      </c>
    </row>
    <row r="12" spans="1:16">
      <c r="E12" s="18"/>
      <c r="F12" s="18"/>
      <c r="G12" s="18"/>
      <c r="H12" s="18" t="s">
        <v>65</v>
      </c>
    </row>
    <row r="13" spans="1:16">
      <c r="E13" s="18"/>
      <c r="F13" s="18"/>
      <c r="G13" s="18"/>
      <c r="H13" s="18" t="s">
        <v>90</v>
      </c>
    </row>
    <row r="14" spans="1:16">
      <c r="E14" s="18"/>
      <c r="F14" s="18"/>
      <c r="G14" s="18"/>
      <c r="H14" s="18" t="s">
        <v>88</v>
      </c>
    </row>
    <row r="15" spans="1:16">
      <c r="E15" s="18"/>
      <c r="F15" s="18"/>
      <c r="G15" s="18"/>
      <c r="H15" s="18" t="s">
        <v>91</v>
      </c>
    </row>
    <row r="16" spans="1:16">
      <c r="E16" s="18"/>
      <c r="F16" s="18"/>
      <c r="G16" s="18"/>
      <c r="H16" s="18" t="s">
        <v>92</v>
      </c>
    </row>
    <row r="17" spans="5:8">
      <c r="E17" s="18"/>
      <c r="F17" s="18"/>
      <c r="G17" s="18"/>
      <c r="H17" s="18"/>
    </row>
  </sheetData>
  <mergeCells count="4">
    <mergeCell ref="A1:D1"/>
    <mergeCell ref="E1:H1"/>
    <mergeCell ref="I1:L1"/>
    <mergeCell ref="M1:P1"/>
  </mergeCells>
  <dataValidations count="1">
    <dataValidation type="list" allowBlank="1" showInputMessage="1" showErrorMessage="1" sqref="E3 I3" xr:uid="{00000000-0002-0000-0800-000000000000}">
      <formula1>$O$1:$O$7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Hoja1</vt:lpstr>
      <vt:lpstr>TAX</vt:lpstr>
      <vt:lpstr>TABLAS</vt:lpstr>
      <vt:lpstr>Datos a Enviar</vt:lpstr>
      <vt:lpstr>SIN GESTION</vt:lpstr>
      <vt:lpstr>PET CLIENTE</vt:lpstr>
      <vt:lpstr>OVC</vt:lpstr>
      <vt:lpstr>SOLICITUDES OVC</vt:lpstr>
      <vt:lpstr>TABLAS2</vt:lpstr>
    </vt:vector>
  </TitlesOfParts>
  <Company>BMW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Jorge</dc:creator>
  <cp:lastModifiedBy>Mendez Leticia</cp:lastModifiedBy>
  <dcterms:created xsi:type="dcterms:W3CDTF">2022-10-05T12:01:08Z</dcterms:created>
  <dcterms:modified xsi:type="dcterms:W3CDTF">2023-03-24T18:01:30Z</dcterms:modified>
</cp:coreProperties>
</file>