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Profit and Loss" sheetId="2" r:id="rId1"/>
  </sheets>
  <calcPr calcId="125725"/>
</workbook>
</file>

<file path=xl/calcChain.xml><?xml version="1.0" encoding="utf-8"?>
<calcChain xmlns="http://schemas.openxmlformats.org/spreadsheetml/2006/main">
  <c r="D57" i="2"/>
  <c r="E54"/>
  <c r="F53"/>
  <c r="G53" s="1"/>
  <c r="H53" s="1"/>
  <c r="I53" s="1"/>
  <c r="F52"/>
  <c r="G52" s="1"/>
  <c r="H52" s="1"/>
  <c r="I52" s="1"/>
  <c r="F51"/>
  <c r="F50"/>
  <c r="G50" s="1"/>
  <c r="H50" s="1"/>
  <c r="I50" s="1"/>
  <c r="F49"/>
  <c r="G49" s="1"/>
  <c r="H49" s="1"/>
  <c r="I49" s="1"/>
  <c r="F48"/>
  <c r="G48" s="1"/>
  <c r="H48" s="1"/>
  <c r="I48" s="1"/>
  <c r="F47"/>
  <c r="G47" s="1"/>
  <c r="H47" s="1"/>
  <c r="I47" s="1"/>
  <c r="F46"/>
  <c r="G46" s="1"/>
  <c r="H46" s="1"/>
  <c r="I46" s="1"/>
  <c r="F45"/>
  <c r="F54" s="1"/>
  <c r="G37"/>
  <c r="H37" s="1"/>
  <c r="I37" s="1"/>
  <c r="F37"/>
  <c r="F35"/>
  <c r="G35" s="1"/>
  <c r="E31"/>
  <c r="E28"/>
  <c r="F26"/>
  <c r="G26" s="1"/>
  <c r="H26" s="1"/>
  <c r="I26" s="1"/>
  <c r="F25"/>
  <c r="F28" s="1"/>
  <c r="F22"/>
  <c r="F31" s="1"/>
  <c r="E22"/>
  <c r="E30" s="1"/>
  <c r="G21"/>
  <c r="H21" s="1"/>
  <c r="I21" s="1"/>
  <c r="F21"/>
  <c r="G20"/>
  <c r="H20" s="1"/>
  <c r="I20" s="1"/>
  <c r="F20"/>
  <c r="G19"/>
  <c r="H19" s="1"/>
  <c r="I19" s="1"/>
  <c r="F19"/>
  <c r="G18"/>
  <c r="H18" s="1"/>
  <c r="I18" s="1"/>
  <c r="F18"/>
  <c r="G17"/>
  <c r="H17" s="1"/>
  <c r="I17" s="1"/>
  <c r="F17"/>
  <c r="G16"/>
  <c r="G22" s="1"/>
  <c r="F16"/>
  <c r="I13"/>
  <c r="H13"/>
  <c r="G13"/>
  <c r="F13"/>
  <c r="E13"/>
  <c r="B2"/>
  <c r="B1"/>
  <c r="E36"/>
  <c r="E32" l="1"/>
  <c r="E55" s="1"/>
  <c r="G31"/>
  <c r="E42"/>
  <c r="H36"/>
  <c r="F36"/>
  <c r="F42" s="1"/>
  <c r="I36"/>
  <c r="G36"/>
  <c r="G42"/>
  <c r="H35"/>
  <c r="F30"/>
  <c r="F32" s="1"/>
  <c r="H16"/>
  <c r="G25"/>
  <c r="G45"/>
  <c r="G51"/>
  <c r="F55" l="1"/>
  <c r="I35"/>
  <c r="I42" s="1"/>
  <c r="H42"/>
  <c r="E57"/>
  <c r="E59" s="1"/>
  <c r="H51"/>
  <c r="G28"/>
  <c r="G30" s="1"/>
  <c r="G32" s="1"/>
  <c r="H25"/>
  <c r="G54"/>
  <c r="H45"/>
  <c r="H22"/>
  <c r="I16"/>
  <c r="I22" s="1"/>
  <c r="H54" l="1"/>
  <c r="I45"/>
  <c r="H28"/>
  <c r="I25"/>
  <c r="I28" s="1"/>
  <c r="I51"/>
  <c r="H31"/>
  <c r="H30"/>
  <c r="G55"/>
  <c r="F57"/>
  <c r="F59" s="1"/>
  <c r="I30"/>
  <c r="I32" s="1"/>
  <c r="I31"/>
  <c r="H32" l="1"/>
  <c r="H55" s="1"/>
  <c r="H57" s="1"/>
  <c r="G57"/>
  <c r="G59"/>
  <c r="I54"/>
  <c r="I55" s="1"/>
  <c r="H59" l="1"/>
  <c r="I57"/>
  <c r="I59" s="1"/>
</calcChain>
</file>

<file path=xl/sharedStrings.xml><?xml version="1.0" encoding="utf-8"?>
<sst xmlns="http://schemas.openxmlformats.org/spreadsheetml/2006/main" count="51" uniqueCount="48">
  <si>
    <t>Profit and Loss Projections</t>
  </si>
  <si>
    <t>Year-by-Year Profit and Loss Assumptions</t>
  </si>
  <si>
    <t>Year 1</t>
  </si>
  <si>
    <t>Year 2</t>
  </si>
  <si>
    <t>Year 3</t>
  </si>
  <si>
    <t>Year 4</t>
  </si>
  <si>
    <t>Year 5</t>
  </si>
  <si>
    <t>Annual cumulative price (revenue) increase</t>
  </si>
  <si>
    <t>—</t>
  </si>
  <si>
    <t>Annual cumulative inflation (expense) increase</t>
  </si>
  <si>
    <t>Interest rate on ending cash balance</t>
  </si>
  <si>
    <t>Interest Income</t>
  </si>
  <si>
    <t>Loans, including fees</t>
  </si>
  <si>
    <t>Interest on federal funds sold</t>
  </si>
  <si>
    <t>Interest and dividends on investment securities</t>
  </si>
  <si>
    <t>Taxable</t>
  </si>
  <si>
    <t>Nontaxable</t>
  </si>
  <si>
    <t>Other (from &lt;source&gt;)</t>
  </si>
  <si>
    <t>Total Interest Income</t>
  </si>
  <si>
    <t>Interest Expense</t>
  </si>
  <si>
    <t>Interest on deposits</t>
  </si>
  <si>
    <t>Interest on other borrowings</t>
  </si>
  <si>
    <t>Other</t>
  </si>
  <si>
    <t>Total Interest Expense</t>
  </si>
  <si>
    <t>Net Interest Income Before Provision for Credit Losses</t>
  </si>
  <si>
    <t>Provision for credit losses</t>
  </si>
  <si>
    <t>Net Interest Income</t>
  </si>
  <si>
    <t>Noninterest Income</t>
  </si>
  <si>
    <t>Service charges</t>
  </si>
  <si>
    <t>Product revenue (not fee-related)</t>
  </si>
  <si>
    <t>Loan placement fees</t>
  </si>
  <si>
    <t>Gain on sale of securities</t>
  </si>
  <si>
    <t>Gain on sale of other real estate owned</t>
  </si>
  <si>
    <t>Gain on sale of fixed assets</t>
  </si>
  <si>
    <t>Total Noninterest Income</t>
  </si>
  <si>
    <t>Noninterest Expense</t>
  </si>
  <si>
    <t>Salaries and employee benefits</t>
  </si>
  <si>
    <t>Occupancy fees</t>
  </si>
  <si>
    <t>Equipment</t>
  </si>
  <si>
    <t>Data processing</t>
  </si>
  <si>
    <t>Professional fees</t>
  </si>
  <si>
    <t>Director fees</t>
  </si>
  <si>
    <t>Amortization</t>
  </si>
  <si>
    <t>Litigation</t>
  </si>
  <si>
    <t>Total Noninterest Expense</t>
  </si>
  <si>
    <t>Income before taxes on income</t>
  </si>
  <si>
    <t>Taxes on income</t>
  </si>
  <si>
    <t>Net Income or Loss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</si>
</sst>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0">
    <font>
      <sz val="10"/>
      <name val="Arial"/>
    </font>
    <font>
      <b/>
      <sz val="12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i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3" borderId="2" xfId="0" applyFont="1" applyFill="1" applyBorder="1"/>
    <xf numFmtId="0" fontId="0" fillId="2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7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4" xfId="0" applyFill="1" applyBorder="1"/>
    <xf numFmtId="0" fontId="4" fillId="2" borderId="0" xfId="0" quotePrefix="1" applyFont="1" applyFill="1" applyBorder="1" applyAlignment="1">
      <alignment horizontal="left"/>
    </xf>
    <xf numFmtId="10" fontId="4" fillId="2" borderId="0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4" fillId="2" borderId="7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4" fontId="4" fillId="5" borderId="10" xfId="0" applyNumberFormat="1" applyFont="1" applyFill="1" applyBorder="1" applyAlignment="1">
      <alignment horizontal="right"/>
    </xf>
    <xf numFmtId="14" fontId="4" fillId="5" borderId="11" xfId="0" applyNumberFormat="1" applyFont="1" applyFill="1" applyBorder="1" applyAlignment="1">
      <alignment horizontal="right"/>
    </xf>
    <xf numFmtId="6" fontId="0" fillId="2" borderId="0" xfId="0" applyNumberFormat="1" applyFill="1" applyBorder="1" applyAlignment="1">
      <alignment horizontal="center"/>
    </xf>
    <xf numFmtId="6" fontId="0" fillId="2" borderId="5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6" fontId="4" fillId="2" borderId="0" xfId="0" applyNumberFormat="1" applyFont="1" applyFill="1" applyBorder="1" applyAlignment="1">
      <alignment horizontal="right"/>
    </xf>
    <xf numFmtId="6" fontId="5" fillId="4" borderId="0" xfId="0" applyNumberFormat="1" applyFont="1" applyFill="1" applyBorder="1" applyAlignment="1">
      <alignment horizontal="right"/>
    </xf>
    <xf numFmtId="6" fontId="5" fillId="4" borderId="5" xfId="0" applyNumberFormat="1" applyFont="1" applyFill="1" applyBorder="1" applyAlignment="1">
      <alignment horizontal="right"/>
    </xf>
    <xf numFmtId="38" fontId="4" fillId="2" borderId="0" xfId="0" applyNumberFormat="1" applyFont="1" applyFill="1" applyBorder="1" applyAlignment="1">
      <alignment horizontal="right"/>
    </xf>
    <xf numFmtId="38" fontId="5" fillId="4" borderId="0" xfId="0" applyNumberFormat="1" applyFont="1" applyFill="1" applyBorder="1" applyAlignment="1">
      <alignment horizontal="right"/>
    </xf>
    <xf numFmtId="38" fontId="5" fillId="4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5" fillId="2" borderId="12" xfId="0" applyFont="1" applyFill="1" applyBorder="1"/>
    <xf numFmtId="0" fontId="0" fillId="2" borderId="12" xfId="0" applyFill="1" applyBorder="1" applyAlignment="1">
      <alignment horizontal="center"/>
    </xf>
    <xf numFmtId="38" fontId="5" fillId="4" borderId="13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6" fontId="3" fillId="4" borderId="14" xfId="0" applyNumberFormat="1" applyFont="1" applyFill="1" applyBorder="1" applyAlignment="1">
      <alignment horizontal="right"/>
    </xf>
    <xf numFmtId="6" fontId="3" fillId="4" borderId="15" xfId="0" applyNumberFormat="1" applyFont="1" applyFill="1" applyBorder="1" applyAlignment="1">
      <alignment horizontal="right"/>
    </xf>
    <xf numFmtId="0" fontId="5" fillId="2" borderId="0" xfId="0" applyFont="1" applyFill="1" applyBorder="1"/>
    <xf numFmtId="6" fontId="3" fillId="2" borderId="0" xfId="0" applyNumberFormat="1" applyFont="1" applyFill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38" fontId="4" fillId="2" borderId="5" xfId="0" applyNumberFormat="1" applyFont="1" applyFill="1" applyBorder="1" applyAlignment="1">
      <alignment horizontal="right"/>
    </xf>
    <xf numFmtId="0" fontId="4" fillId="2" borderId="14" xfId="0" applyFont="1" applyFill="1" applyBorder="1"/>
    <xf numFmtId="0" fontId="8" fillId="2" borderId="14" xfId="0" applyFont="1" applyFill="1" applyBorder="1" applyAlignment="1">
      <alignment horizontal="center"/>
    </xf>
    <xf numFmtId="6" fontId="9" fillId="4" borderId="14" xfId="0" applyNumberFormat="1" applyFont="1" applyFill="1" applyBorder="1" applyAlignment="1">
      <alignment horizontal="right"/>
    </xf>
    <xf numFmtId="6" fontId="9" fillId="4" borderId="15" xfId="0" applyNumberFormat="1" applyFont="1" applyFill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6" fontId="3" fillId="2" borderId="5" xfId="0" applyNumberFormat="1" applyFont="1" applyFill="1" applyBorder="1" applyAlignment="1">
      <alignment horizontal="right"/>
    </xf>
    <xf numFmtId="6" fontId="3" fillId="4" borderId="0" xfId="0" applyNumberFormat="1" applyFont="1" applyFill="1" applyBorder="1" applyAlignment="1">
      <alignment horizontal="right"/>
    </xf>
    <xf numFmtId="6" fontId="3" fillId="4" borderId="5" xfId="0" applyNumberFormat="1" applyFont="1" applyFill="1" applyBorder="1" applyAlignment="1">
      <alignment horizontal="right"/>
    </xf>
    <xf numFmtId="38" fontId="3" fillId="4" borderId="0" xfId="0" applyNumberFormat="1" applyFont="1" applyFill="1" applyBorder="1" applyAlignment="1">
      <alignment horizontal="right"/>
    </xf>
    <xf numFmtId="38" fontId="3" fillId="4" borderId="5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0" fontId="4" fillId="2" borderId="16" xfId="0" applyFont="1" applyFill="1" applyBorder="1"/>
    <xf numFmtId="0" fontId="4" fillId="2" borderId="17" xfId="0" applyFont="1" applyFill="1" applyBorder="1" applyAlignment="1">
      <alignment horizontal="right"/>
    </xf>
    <xf numFmtId="6" fontId="9" fillId="4" borderId="17" xfId="0" applyNumberFormat="1" applyFont="1" applyFill="1" applyBorder="1" applyAlignment="1">
      <alignment horizontal="right"/>
    </xf>
    <xf numFmtId="6" fontId="9" fillId="4" borderId="18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6" fontId="5" fillId="2" borderId="0" xfId="0" applyNumberFormat="1" applyFont="1" applyFill="1" applyBorder="1" applyAlignment="1">
      <alignment horizontal="right"/>
    </xf>
    <xf numFmtId="6" fontId="5" fillId="2" borderId="5" xfId="0" applyNumberFormat="1" applyFont="1" applyFill="1" applyBorder="1" applyAlignment="1">
      <alignment horizontal="right"/>
    </xf>
    <xf numFmtId="9" fontId="3" fillId="4" borderId="0" xfId="0" applyNumberFormat="1" applyFont="1" applyFill="1" applyBorder="1" applyAlignment="1">
      <alignment horizontal="right"/>
    </xf>
    <xf numFmtId="0" fontId="4" fillId="4" borderId="16" xfId="0" applyFont="1" applyFill="1" applyBorder="1"/>
    <xf numFmtId="0" fontId="0" fillId="4" borderId="17" xfId="0" applyFill="1" applyBorder="1"/>
    <xf numFmtId="0" fontId="0" fillId="4" borderId="17" xfId="0" applyFill="1" applyBorder="1" applyAlignment="1">
      <alignment horizontal="right"/>
    </xf>
    <xf numFmtId="6" fontId="3" fillId="4" borderId="17" xfId="0" applyNumberFormat="1" applyFont="1" applyFill="1" applyBorder="1" applyAlignment="1">
      <alignment horizontal="right"/>
    </xf>
    <xf numFmtId="6" fontId="3" fillId="4" borderId="1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pageSetUpPr fitToPage="1"/>
  </sheetPr>
  <dimension ref="A1:I59"/>
  <sheetViews>
    <sheetView tabSelected="1" zoomScaleNormal="100" workbookViewId="0">
      <selection activeCell="B2" sqref="B2"/>
    </sheetView>
  </sheetViews>
  <sheetFormatPr defaultRowHeight="12.75"/>
  <cols>
    <col min="1" max="1" width="5" style="2" customWidth="1"/>
    <col min="2" max="2" width="5.5703125" style="2" customWidth="1"/>
    <col min="3" max="3" width="34.28515625" style="2" customWidth="1"/>
    <col min="4" max="4" width="9.7109375" style="3" customWidth="1"/>
    <col min="5" max="9" width="16.140625" style="3" customWidth="1"/>
    <col min="10" max="16384" width="9.140625" style="2"/>
  </cols>
  <sheetData>
    <row r="1" spans="1:9" ht="15.75">
      <c r="B1" s="1" t="e">
        <f>+#REF!</f>
        <v>#REF!</v>
      </c>
    </row>
    <row r="2" spans="1:9" ht="15.75">
      <c r="B2" s="1" t="e">
        <f>+#REF!</f>
        <v>#REF!</v>
      </c>
    </row>
    <row r="3" spans="1:9" ht="15.75">
      <c r="B3" s="1" t="s">
        <v>0</v>
      </c>
    </row>
    <row r="4" spans="1:9" ht="13.5" customHeight="1">
      <c r="A4" s="1"/>
    </row>
    <row r="5" spans="1:9" ht="13.5" customHeight="1" thickBot="1">
      <c r="A5" s="1"/>
    </row>
    <row r="6" spans="1:9" ht="12.75" customHeight="1">
      <c r="A6" s="1"/>
      <c r="B6" s="12" t="s">
        <v>1</v>
      </c>
      <c r="C6" s="5"/>
      <c r="D6" s="13"/>
      <c r="E6" s="13"/>
      <c r="F6" s="13"/>
      <c r="G6" s="13"/>
      <c r="H6" s="13"/>
      <c r="I6" s="14"/>
    </row>
    <row r="7" spans="1:9">
      <c r="B7" s="15"/>
      <c r="C7" s="16"/>
      <c r="D7" s="4"/>
      <c r="E7" s="7" t="s">
        <v>2</v>
      </c>
      <c r="F7" s="7" t="s">
        <v>3</v>
      </c>
      <c r="G7" s="7" t="s">
        <v>4</v>
      </c>
      <c r="H7" s="7" t="s">
        <v>5</v>
      </c>
      <c r="I7" s="8" t="s">
        <v>6</v>
      </c>
    </row>
    <row r="8" spans="1:9">
      <c r="B8" s="15"/>
      <c r="C8" s="6" t="s">
        <v>7</v>
      </c>
      <c r="D8" s="4"/>
      <c r="E8" s="3" t="s">
        <v>8</v>
      </c>
      <c r="F8" s="17">
        <v>0.02</v>
      </c>
      <c r="G8" s="17">
        <v>0.04</v>
      </c>
      <c r="H8" s="17">
        <v>0.06</v>
      </c>
      <c r="I8" s="18">
        <v>0.08</v>
      </c>
    </row>
    <row r="9" spans="1:9">
      <c r="B9" s="15"/>
      <c r="C9" s="6" t="s">
        <v>9</v>
      </c>
      <c r="D9" s="4"/>
      <c r="E9" s="3" t="s">
        <v>8</v>
      </c>
      <c r="F9" s="17">
        <v>0.02</v>
      </c>
      <c r="G9" s="17">
        <v>0.04</v>
      </c>
      <c r="H9" s="17">
        <v>0.06</v>
      </c>
      <c r="I9" s="18">
        <v>0.08</v>
      </c>
    </row>
    <row r="10" spans="1:9" ht="13.5" thickBot="1">
      <c r="B10" s="10"/>
      <c r="C10" s="11" t="s">
        <v>10</v>
      </c>
      <c r="D10" s="19"/>
      <c r="E10" s="20">
        <v>5.0000000000000001E-3</v>
      </c>
      <c r="F10" s="20">
        <v>5.0000000000000001E-3</v>
      </c>
      <c r="G10" s="20">
        <v>5.0000000000000001E-3</v>
      </c>
      <c r="H10" s="20">
        <v>5.0000000000000001E-3</v>
      </c>
      <c r="I10" s="21">
        <v>5.0000000000000001E-3</v>
      </c>
    </row>
    <row r="11" spans="1:9" ht="13.5" customHeight="1">
      <c r="E11" s="22"/>
      <c r="F11" s="22"/>
      <c r="G11" s="22"/>
      <c r="H11" s="22"/>
      <c r="I11" s="22"/>
    </row>
    <row r="12" spans="1:9" ht="13.5" customHeight="1" thickBot="1"/>
    <row r="13" spans="1:9" ht="13.5" customHeight="1">
      <c r="B13" s="23"/>
      <c r="C13" s="24"/>
      <c r="D13" s="25"/>
      <c r="E13" s="26" t="str">
        <f>+E7</f>
        <v>Year 1</v>
      </c>
      <c r="F13" s="26" t="str">
        <f>+F7</f>
        <v>Year 2</v>
      </c>
      <c r="G13" s="26" t="str">
        <f>+G7</f>
        <v>Year 3</v>
      </c>
      <c r="H13" s="26" t="str">
        <f>+H7</f>
        <v>Year 4</v>
      </c>
      <c r="I13" s="27" t="str">
        <f>+I7</f>
        <v>Year 5</v>
      </c>
    </row>
    <row r="14" spans="1:9">
      <c r="B14" s="15"/>
      <c r="C14" s="6"/>
      <c r="D14" s="4"/>
      <c r="E14" s="28"/>
      <c r="F14" s="28"/>
      <c r="G14" s="28"/>
      <c r="H14" s="28"/>
      <c r="I14" s="29"/>
    </row>
    <row r="15" spans="1:9">
      <c r="B15" s="9" t="s">
        <v>11</v>
      </c>
      <c r="C15" s="6"/>
      <c r="D15" s="4"/>
      <c r="E15" s="28"/>
      <c r="F15" s="28"/>
      <c r="G15" s="28"/>
      <c r="H15" s="28"/>
      <c r="I15" s="29"/>
    </row>
    <row r="16" spans="1:9">
      <c r="B16" s="15"/>
      <c r="C16" s="6" t="s">
        <v>12</v>
      </c>
      <c r="D16" s="30"/>
      <c r="E16" s="31">
        <v>0</v>
      </c>
      <c r="F16" s="32">
        <f>+E16*(1+F$8)</f>
        <v>0</v>
      </c>
      <c r="G16" s="32">
        <f t="shared" ref="G16:I21" si="0">+F16*(1+G$8)</f>
        <v>0</v>
      </c>
      <c r="H16" s="32">
        <f t="shared" si="0"/>
        <v>0</v>
      </c>
      <c r="I16" s="33">
        <f t="shared" si="0"/>
        <v>0</v>
      </c>
    </row>
    <row r="17" spans="2:9">
      <c r="B17" s="15"/>
      <c r="C17" s="6" t="s">
        <v>13</v>
      </c>
      <c r="D17" s="30"/>
      <c r="E17" s="34">
        <v>0</v>
      </c>
      <c r="F17" s="35">
        <f>+E17*(1+F$8)</f>
        <v>0</v>
      </c>
      <c r="G17" s="35">
        <f t="shared" si="0"/>
        <v>0</v>
      </c>
      <c r="H17" s="35">
        <f t="shared" si="0"/>
        <v>0</v>
      </c>
      <c r="I17" s="36">
        <f t="shared" si="0"/>
        <v>0</v>
      </c>
    </row>
    <row r="18" spans="2:9">
      <c r="B18" s="15"/>
      <c r="C18" s="6" t="s">
        <v>14</v>
      </c>
      <c r="D18" s="30"/>
      <c r="E18" s="34">
        <v>0</v>
      </c>
      <c r="F18" s="35">
        <f>+E18*(1+F8)</f>
        <v>0</v>
      </c>
      <c r="G18" s="35">
        <f>+F18*(1+G8)</f>
        <v>0</v>
      </c>
      <c r="H18" s="35">
        <f>+G18*(1+H8)</f>
        <v>0</v>
      </c>
      <c r="I18" s="36">
        <f>+H18*(1+I8)</f>
        <v>0</v>
      </c>
    </row>
    <row r="19" spans="2:9">
      <c r="B19" s="15"/>
      <c r="C19" s="37" t="s">
        <v>15</v>
      </c>
      <c r="D19" s="30"/>
      <c r="E19" s="34">
        <v>0</v>
      </c>
      <c r="F19" s="35">
        <f>+E19*(1+F$8)</f>
        <v>0</v>
      </c>
      <c r="G19" s="35">
        <f t="shared" si="0"/>
        <v>0</v>
      </c>
      <c r="H19" s="35">
        <f t="shared" si="0"/>
        <v>0</v>
      </c>
      <c r="I19" s="36">
        <f t="shared" si="0"/>
        <v>0</v>
      </c>
    </row>
    <row r="20" spans="2:9">
      <c r="B20" s="15"/>
      <c r="C20" s="37" t="s">
        <v>16</v>
      </c>
      <c r="D20" s="30"/>
      <c r="E20" s="34">
        <v>0</v>
      </c>
      <c r="F20" s="35">
        <f>+E20*(1+F$8)</f>
        <v>0</v>
      </c>
      <c r="G20" s="35">
        <f t="shared" si="0"/>
        <v>0</v>
      </c>
      <c r="H20" s="35">
        <f t="shared" si="0"/>
        <v>0</v>
      </c>
      <c r="I20" s="36">
        <f t="shared" si="0"/>
        <v>0</v>
      </c>
    </row>
    <row r="21" spans="2:9">
      <c r="B21" s="15"/>
      <c r="C21" s="38" t="s">
        <v>17</v>
      </c>
      <c r="D21" s="39"/>
      <c r="E21" s="34">
        <v>0</v>
      </c>
      <c r="F21" s="35">
        <f>+E21*(1+F$8)</f>
        <v>0</v>
      </c>
      <c r="G21" s="35">
        <f t="shared" si="0"/>
        <v>0</v>
      </c>
      <c r="H21" s="35">
        <f t="shared" si="0"/>
        <v>0</v>
      </c>
      <c r="I21" s="40">
        <f t="shared" si="0"/>
        <v>0</v>
      </c>
    </row>
    <row r="22" spans="2:9">
      <c r="B22" s="15"/>
      <c r="C22" s="41" t="s">
        <v>18</v>
      </c>
      <c r="D22" s="42"/>
      <c r="E22" s="43">
        <f>SUM(E16:E21)</f>
        <v>0</v>
      </c>
      <c r="F22" s="43">
        <f>SUM(F16:F21)</f>
        <v>0</v>
      </c>
      <c r="G22" s="43">
        <f>SUM(G16:G21)</f>
        <v>0</v>
      </c>
      <c r="H22" s="43">
        <f>SUM(H16:H21)</f>
        <v>0</v>
      </c>
      <c r="I22" s="44">
        <f>SUM(I16:I21)</f>
        <v>0</v>
      </c>
    </row>
    <row r="23" spans="2:9">
      <c r="B23" s="15"/>
      <c r="C23" s="45"/>
      <c r="D23" s="42"/>
      <c r="E23" s="46"/>
      <c r="F23" s="46"/>
      <c r="G23" s="46"/>
      <c r="H23" s="46"/>
      <c r="I23" s="47"/>
    </row>
    <row r="24" spans="2:9">
      <c r="B24" s="9" t="s">
        <v>19</v>
      </c>
      <c r="C24" s="45"/>
      <c r="D24" s="42"/>
      <c r="E24" s="46"/>
      <c r="F24" s="46"/>
      <c r="G24" s="46"/>
      <c r="H24" s="46"/>
      <c r="I24" s="47"/>
    </row>
    <row r="25" spans="2:9">
      <c r="B25" s="15"/>
      <c r="C25" s="45" t="s">
        <v>20</v>
      </c>
      <c r="D25" s="42"/>
      <c r="E25" s="31">
        <v>1500000</v>
      </c>
      <c r="F25" s="32">
        <f t="shared" ref="F25:I26" si="1">+E25</f>
        <v>1500000</v>
      </c>
      <c r="G25" s="32">
        <f t="shared" si="1"/>
        <v>1500000</v>
      </c>
      <c r="H25" s="32">
        <f t="shared" si="1"/>
        <v>1500000</v>
      </c>
      <c r="I25" s="33">
        <f t="shared" si="1"/>
        <v>1500000</v>
      </c>
    </row>
    <row r="26" spans="2:9">
      <c r="B26" s="15"/>
      <c r="C26" s="45" t="s">
        <v>21</v>
      </c>
      <c r="D26" s="42"/>
      <c r="E26" s="34">
        <v>0</v>
      </c>
      <c r="F26" s="35">
        <f t="shared" si="1"/>
        <v>0</v>
      </c>
      <c r="G26" s="35">
        <f t="shared" si="1"/>
        <v>0</v>
      </c>
      <c r="H26" s="35">
        <f t="shared" si="1"/>
        <v>0</v>
      </c>
      <c r="I26" s="36">
        <f t="shared" si="1"/>
        <v>0</v>
      </c>
    </row>
    <row r="27" spans="2:9">
      <c r="B27" s="15"/>
      <c r="C27" s="45" t="s">
        <v>22</v>
      </c>
      <c r="D27" s="42"/>
      <c r="E27" s="34">
        <v>0</v>
      </c>
      <c r="F27" s="34">
        <v>0</v>
      </c>
      <c r="G27" s="34">
        <v>0</v>
      </c>
      <c r="H27" s="34">
        <v>0</v>
      </c>
      <c r="I27" s="48">
        <v>0</v>
      </c>
    </row>
    <row r="28" spans="2:9">
      <c r="B28" s="15"/>
      <c r="C28" s="49" t="s">
        <v>23</v>
      </c>
      <c r="D28" s="50"/>
      <c r="E28" s="51">
        <f>SUM(E25:E27)</f>
        <v>1500000</v>
      </c>
      <c r="F28" s="51">
        <f>SUM(F25:F27)</f>
        <v>1500000</v>
      </c>
      <c r="G28" s="51">
        <f>SUM(G25:G27)</f>
        <v>1500000</v>
      </c>
      <c r="H28" s="51">
        <f>SUM(H25:H27)</f>
        <v>1500000</v>
      </c>
      <c r="I28" s="52">
        <f>SUM(I25:I27)</f>
        <v>1500000</v>
      </c>
    </row>
    <row r="29" spans="2:9">
      <c r="B29" s="15"/>
      <c r="C29" s="45"/>
      <c r="D29" s="42"/>
      <c r="E29" s="53"/>
      <c r="F29" s="53"/>
      <c r="G29" s="53"/>
      <c r="H29" s="53"/>
      <c r="I29" s="54"/>
    </row>
    <row r="30" spans="2:9">
      <c r="B30" s="9" t="s">
        <v>24</v>
      </c>
      <c r="C30" s="45"/>
      <c r="D30" s="42"/>
      <c r="E30" s="55">
        <f>E22-E28</f>
        <v>-1500000</v>
      </c>
      <c r="F30" s="55">
        <f>F22-F28</f>
        <v>-1500000</v>
      </c>
      <c r="G30" s="55">
        <f>G22-G28</f>
        <v>-1500000</v>
      </c>
      <c r="H30" s="55">
        <f>H22-H28</f>
        <v>-1500000</v>
      </c>
      <c r="I30" s="56">
        <f>I22-I28</f>
        <v>-1500000</v>
      </c>
    </row>
    <row r="31" spans="2:9">
      <c r="B31" s="15"/>
      <c r="C31" s="6" t="s">
        <v>25</v>
      </c>
      <c r="D31" s="42"/>
      <c r="E31" s="57" t="e">
        <f>+E22*#REF!</f>
        <v>#REF!</v>
      </c>
      <c r="F31" s="57" t="e">
        <f>+F22*#REF!</f>
        <v>#REF!</v>
      </c>
      <c r="G31" s="57" t="e">
        <f>+G22*#REF!</f>
        <v>#REF!</v>
      </c>
      <c r="H31" s="57" t="e">
        <f>+H22*#REF!</f>
        <v>#REF!</v>
      </c>
      <c r="I31" s="58" t="e">
        <f>+I22*#REF!</f>
        <v>#REF!</v>
      </c>
    </row>
    <row r="32" spans="2:9">
      <c r="B32" s="15"/>
      <c r="C32" s="49" t="s">
        <v>26</v>
      </c>
      <c r="D32" s="59"/>
      <c r="E32" s="43" t="e">
        <f>E30-E31</f>
        <v>#REF!</v>
      </c>
      <c r="F32" s="43" t="e">
        <f>F30-F31</f>
        <v>#REF!</v>
      </c>
      <c r="G32" s="43" t="e">
        <f>G30-G31</f>
        <v>#REF!</v>
      </c>
      <c r="H32" s="43" t="e">
        <f>H30-H31</f>
        <v>#REF!</v>
      </c>
      <c r="I32" s="44" t="e">
        <f>I30-I31</f>
        <v>#REF!</v>
      </c>
    </row>
    <row r="33" spans="2:9">
      <c r="B33" s="15"/>
      <c r="C33" s="45"/>
      <c r="D33" s="42"/>
      <c r="E33" s="46"/>
      <c r="F33" s="46"/>
      <c r="G33" s="46"/>
      <c r="H33" s="46"/>
      <c r="I33" s="47"/>
    </row>
    <row r="34" spans="2:9">
      <c r="B34" s="9" t="s">
        <v>27</v>
      </c>
      <c r="C34" s="6"/>
      <c r="D34" s="4"/>
      <c r="E34" s="28"/>
      <c r="F34" s="28"/>
      <c r="G34" s="28"/>
      <c r="H34" s="28"/>
      <c r="I34" s="29"/>
    </row>
    <row r="35" spans="2:9">
      <c r="B35" s="15"/>
      <c r="C35" s="6" t="s">
        <v>28</v>
      </c>
      <c r="D35" s="60"/>
      <c r="E35" s="31">
        <v>40000</v>
      </c>
      <c r="F35" s="32">
        <f>+E35*(1+F$9)</f>
        <v>40800</v>
      </c>
      <c r="G35" s="32">
        <f>+F35*(1+G$9)</f>
        <v>42432</v>
      </c>
      <c r="H35" s="32">
        <f>+G35*(1+H$9)</f>
        <v>44977.920000000006</v>
      </c>
      <c r="I35" s="33">
        <f>+H35*(1+I$9)</f>
        <v>48576.153600000012</v>
      </c>
    </row>
    <row r="36" spans="2:9">
      <c r="B36" s="15"/>
      <c r="C36" s="6" t="s">
        <v>29</v>
      </c>
      <c r="D36" s="60"/>
      <c r="E36" s="57" t="e">
        <f>+#REF!</f>
        <v>#REF!</v>
      </c>
      <c r="F36" s="57" t="e">
        <f>+$E$36*(1+F8)</f>
        <v>#REF!</v>
      </c>
      <c r="G36" s="57" t="e">
        <f>+$E$36*(1+G8)</f>
        <v>#REF!</v>
      </c>
      <c r="H36" s="57" t="e">
        <f>+$E$36*(1+H8)</f>
        <v>#REF!</v>
      </c>
      <c r="I36" s="58" t="e">
        <f>+$E$36*(1+I8)</f>
        <v>#REF!</v>
      </c>
    </row>
    <row r="37" spans="2:9">
      <c r="B37" s="15"/>
      <c r="C37" s="6" t="s">
        <v>30</v>
      </c>
      <c r="D37" s="60"/>
      <c r="E37" s="34">
        <v>60000</v>
      </c>
      <c r="F37" s="35">
        <f>+E37*(1+$F$10)</f>
        <v>60299.999999999993</v>
      </c>
      <c r="G37" s="35">
        <f>+F37*(1+$G$10)</f>
        <v>60601.499999999985</v>
      </c>
      <c r="H37" s="35">
        <f>+G37*(1+$H$10)</f>
        <v>60904.507499999978</v>
      </c>
      <c r="I37" s="36">
        <f>+H37*(1+$I$10)</f>
        <v>61209.030037499972</v>
      </c>
    </row>
    <row r="38" spans="2:9">
      <c r="B38" s="15"/>
      <c r="C38" s="6" t="s">
        <v>31</v>
      </c>
      <c r="D38" s="60"/>
      <c r="E38" s="34">
        <v>0</v>
      </c>
      <c r="F38" s="34">
        <v>0</v>
      </c>
      <c r="G38" s="34">
        <v>0</v>
      </c>
      <c r="H38" s="34">
        <v>0</v>
      </c>
      <c r="I38" s="48">
        <v>0</v>
      </c>
    </row>
    <row r="39" spans="2:9">
      <c r="B39" s="15"/>
      <c r="C39" s="6" t="s">
        <v>32</v>
      </c>
      <c r="D39" s="60"/>
      <c r="E39" s="34">
        <v>0</v>
      </c>
      <c r="F39" s="34">
        <v>0</v>
      </c>
      <c r="G39" s="34">
        <v>0</v>
      </c>
      <c r="H39" s="34">
        <v>0</v>
      </c>
      <c r="I39" s="48">
        <v>0</v>
      </c>
    </row>
    <row r="40" spans="2:9">
      <c r="B40" s="15"/>
      <c r="C40" s="6" t="s">
        <v>33</v>
      </c>
      <c r="D40" s="60"/>
      <c r="E40" s="34">
        <v>0</v>
      </c>
      <c r="F40" s="34">
        <v>0</v>
      </c>
      <c r="G40" s="34">
        <v>0</v>
      </c>
      <c r="H40" s="34">
        <v>0</v>
      </c>
      <c r="I40" s="48">
        <v>0</v>
      </c>
    </row>
    <row r="41" spans="2:9">
      <c r="B41" s="15"/>
      <c r="C41" s="6" t="s">
        <v>22</v>
      </c>
      <c r="D41" s="60"/>
      <c r="E41" s="34">
        <v>0</v>
      </c>
      <c r="F41" s="34">
        <v>0</v>
      </c>
      <c r="G41" s="34">
        <v>0</v>
      </c>
      <c r="H41" s="34">
        <v>0</v>
      </c>
      <c r="I41" s="48">
        <v>0</v>
      </c>
    </row>
    <row r="42" spans="2:9">
      <c r="B42" s="15"/>
      <c r="C42" s="49" t="s">
        <v>34</v>
      </c>
      <c r="D42" s="61"/>
      <c r="E42" s="43" t="e">
        <f>SUM(E35:E41)</f>
        <v>#REF!</v>
      </c>
      <c r="F42" s="43" t="e">
        <f>SUM(F35:F41)</f>
        <v>#REF!</v>
      </c>
      <c r="G42" s="43" t="e">
        <f>SUM(G35:G41)</f>
        <v>#REF!</v>
      </c>
      <c r="H42" s="43" t="e">
        <f>SUM(H35:H41)</f>
        <v>#REF!</v>
      </c>
      <c r="I42" s="44" t="e">
        <f>SUM(I35:I41)</f>
        <v>#REF!</v>
      </c>
    </row>
    <row r="43" spans="2:9">
      <c r="B43" s="15"/>
      <c r="C43" s="6"/>
      <c r="D43" s="4"/>
      <c r="E43" s="28"/>
      <c r="F43" s="28"/>
      <c r="G43" s="28"/>
      <c r="H43" s="28"/>
      <c r="I43" s="29"/>
    </row>
    <row r="44" spans="2:9">
      <c r="B44" s="9" t="s">
        <v>35</v>
      </c>
      <c r="C44" s="6"/>
      <c r="D44" s="4"/>
      <c r="E44" s="28"/>
      <c r="F44" s="28"/>
      <c r="G44" s="28"/>
      <c r="H44" s="28"/>
      <c r="I44" s="29"/>
    </row>
    <row r="45" spans="2:9">
      <c r="B45" s="15"/>
      <c r="C45" s="6" t="s">
        <v>36</v>
      </c>
      <c r="D45" s="60"/>
      <c r="E45" s="31">
        <v>600000</v>
      </c>
      <c r="F45" s="32">
        <f>+E45*(1+$F$9)</f>
        <v>612000</v>
      </c>
      <c r="G45" s="32">
        <f>+F45*(1+$G$9)</f>
        <v>636480</v>
      </c>
      <c r="H45" s="32">
        <f>+G45*(1+$H$9)</f>
        <v>674668.8</v>
      </c>
      <c r="I45" s="33">
        <f>+H45*(1+$I$9)</f>
        <v>728642.30400000012</v>
      </c>
    </row>
    <row r="46" spans="2:9">
      <c r="B46" s="15"/>
      <c r="C46" s="6" t="s">
        <v>37</v>
      </c>
      <c r="D46" s="60"/>
      <c r="E46" s="34">
        <v>65000</v>
      </c>
      <c r="F46" s="35">
        <f t="shared" ref="F46:F53" si="2">+E46*(1+$F$9)</f>
        <v>66300</v>
      </c>
      <c r="G46" s="35">
        <f t="shared" ref="G46:G53" si="3">+F46*(1+$G$9)</f>
        <v>68952</v>
      </c>
      <c r="H46" s="35">
        <f t="shared" ref="H46:H53" si="4">+G46*(1+$H$9)</f>
        <v>73089.12000000001</v>
      </c>
      <c r="I46" s="36">
        <f t="shared" ref="I46:I53" si="5">+H46*(1+$I$9)</f>
        <v>78936.24960000001</v>
      </c>
    </row>
    <row r="47" spans="2:9">
      <c r="B47" s="15"/>
      <c r="C47" s="6" t="s">
        <v>38</v>
      </c>
      <c r="D47" s="60"/>
      <c r="E47" s="34">
        <v>25000</v>
      </c>
      <c r="F47" s="35">
        <f t="shared" si="2"/>
        <v>25500</v>
      </c>
      <c r="G47" s="35">
        <f t="shared" si="3"/>
        <v>26520</v>
      </c>
      <c r="H47" s="35">
        <f t="shared" si="4"/>
        <v>28111.200000000001</v>
      </c>
      <c r="I47" s="36">
        <f t="shared" si="5"/>
        <v>30360.096000000001</v>
      </c>
    </row>
    <row r="48" spans="2:9">
      <c r="B48" s="15"/>
      <c r="C48" s="6" t="s">
        <v>39</v>
      </c>
      <c r="D48" s="60"/>
      <c r="E48" s="34">
        <v>80000</v>
      </c>
      <c r="F48" s="35">
        <f t="shared" si="2"/>
        <v>81600</v>
      </c>
      <c r="G48" s="35">
        <f t="shared" si="3"/>
        <v>84864</v>
      </c>
      <c r="H48" s="35">
        <f t="shared" si="4"/>
        <v>89955.840000000011</v>
      </c>
      <c r="I48" s="36">
        <f t="shared" si="5"/>
        <v>97152.307200000025</v>
      </c>
    </row>
    <row r="49" spans="2:9">
      <c r="B49" s="15"/>
      <c r="C49" s="6" t="s">
        <v>40</v>
      </c>
      <c r="D49" s="60"/>
      <c r="E49" s="34">
        <v>50000</v>
      </c>
      <c r="F49" s="35">
        <f t="shared" si="2"/>
        <v>51000</v>
      </c>
      <c r="G49" s="35">
        <f t="shared" si="3"/>
        <v>53040</v>
      </c>
      <c r="H49" s="35">
        <f t="shared" si="4"/>
        <v>56222.400000000001</v>
      </c>
      <c r="I49" s="36">
        <f t="shared" si="5"/>
        <v>60720.192000000003</v>
      </c>
    </row>
    <row r="50" spans="2:9">
      <c r="B50" s="15"/>
      <c r="C50" s="6" t="s">
        <v>41</v>
      </c>
      <c r="D50" s="60"/>
      <c r="E50" s="34">
        <v>40000</v>
      </c>
      <c r="F50" s="35">
        <f t="shared" si="2"/>
        <v>40800</v>
      </c>
      <c r="G50" s="35">
        <f t="shared" si="3"/>
        <v>42432</v>
      </c>
      <c r="H50" s="35">
        <f t="shared" si="4"/>
        <v>44977.920000000006</v>
      </c>
      <c r="I50" s="36">
        <f t="shared" si="5"/>
        <v>48576.153600000012</v>
      </c>
    </row>
    <row r="51" spans="2:9">
      <c r="B51" s="15"/>
      <c r="C51" s="6" t="s">
        <v>42</v>
      </c>
      <c r="D51" s="60"/>
      <c r="E51" s="34">
        <v>0</v>
      </c>
      <c r="F51" s="35">
        <f t="shared" si="2"/>
        <v>0</v>
      </c>
      <c r="G51" s="35">
        <f t="shared" si="3"/>
        <v>0</v>
      </c>
      <c r="H51" s="35">
        <f t="shared" si="4"/>
        <v>0</v>
      </c>
      <c r="I51" s="36">
        <f t="shared" si="5"/>
        <v>0</v>
      </c>
    </row>
    <row r="52" spans="2:9">
      <c r="B52" s="15"/>
      <c r="C52" s="6" t="s">
        <v>43</v>
      </c>
      <c r="D52" s="60"/>
      <c r="E52" s="34">
        <v>50000</v>
      </c>
      <c r="F52" s="35">
        <f t="shared" si="2"/>
        <v>51000</v>
      </c>
      <c r="G52" s="35">
        <f t="shared" si="3"/>
        <v>53040</v>
      </c>
      <c r="H52" s="35">
        <f t="shared" si="4"/>
        <v>56222.400000000001</v>
      </c>
      <c r="I52" s="36">
        <f t="shared" si="5"/>
        <v>60720.192000000003</v>
      </c>
    </row>
    <row r="53" spans="2:9">
      <c r="B53" s="15"/>
      <c r="C53" s="6" t="s">
        <v>22</v>
      </c>
      <c r="D53" s="60"/>
      <c r="E53" s="34">
        <v>5000</v>
      </c>
      <c r="F53" s="35">
        <f t="shared" si="2"/>
        <v>5100</v>
      </c>
      <c r="G53" s="35">
        <f t="shared" si="3"/>
        <v>5304</v>
      </c>
      <c r="H53" s="35">
        <f t="shared" si="4"/>
        <v>5622.2400000000007</v>
      </c>
      <c r="I53" s="36">
        <f t="shared" si="5"/>
        <v>6072.0192000000015</v>
      </c>
    </row>
    <row r="54" spans="2:9" ht="13.5" thickBot="1">
      <c r="B54" s="62" t="s">
        <v>44</v>
      </c>
      <c r="C54" s="63"/>
      <c r="D54" s="63"/>
      <c r="E54" s="64">
        <f>SUM(E45:E53)</f>
        <v>915000</v>
      </c>
      <c r="F54" s="64">
        <f>SUM(F45:F53)</f>
        <v>933300</v>
      </c>
      <c r="G54" s="64">
        <f>SUM(G45:G53)</f>
        <v>970632</v>
      </c>
      <c r="H54" s="64">
        <f>SUM(H45:H53)</f>
        <v>1028869.92</v>
      </c>
      <c r="I54" s="65">
        <f>SUM(I45:I53)</f>
        <v>1111179.5136000002</v>
      </c>
    </row>
    <row r="55" spans="2:9">
      <c r="B55" s="15"/>
      <c r="C55" s="66" t="s">
        <v>45</v>
      </c>
      <c r="D55" s="60"/>
      <c r="E55" s="55" t="e">
        <f>E32+E42-E54</f>
        <v>#REF!</v>
      </c>
      <c r="F55" s="55" t="e">
        <f>F32+F42-F54</f>
        <v>#REF!</v>
      </c>
      <c r="G55" s="55" t="e">
        <f>G32+G42-G54</f>
        <v>#REF!</v>
      </c>
      <c r="H55" s="55" t="e">
        <f>H32+H42-H54</f>
        <v>#REF!</v>
      </c>
      <c r="I55" s="56" t="e">
        <f>I32+I42-I54</f>
        <v>#REF!</v>
      </c>
    </row>
    <row r="56" spans="2:9">
      <c r="B56" s="15"/>
      <c r="C56" s="6"/>
      <c r="D56" s="60"/>
      <c r="E56" s="67"/>
      <c r="F56" s="67"/>
      <c r="G56" s="67"/>
      <c r="H56" s="67"/>
      <c r="I56" s="68"/>
    </row>
    <row r="57" spans="2:9">
      <c r="B57" s="15"/>
      <c r="C57" s="45" t="s">
        <v>46</v>
      </c>
      <c r="D57" s="69" t="e">
        <f>+#REF!</f>
        <v>#REF!</v>
      </c>
      <c r="E57" s="57" t="e">
        <f>+E55*#REF!</f>
        <v>#REF!</v>
      </c>
      <c r="F57" s="57" t="e">
        <f>+F55*#REF!</f>
        <v>#REF!</v>
      </c>
      <c r="G57" s="57" t="e">
        <f>+G55*#REF!</f>
        <v>#REF!</v>
      </c>
      <c r="H57" s="57" t="e">
        <f>+H55*#REF!</f>
        <v>#REF!</v>
      </c>
      <c r="I57" s="58" t="e">
        <f>+I55*#REF!</f>
        <v>#REF!</v>
      </c>
    </row>
    <row r="58" spans="2:9">
      <c r="B58" s="15"/>
      <c r="C58" s="6"/>
      <c r="D58" s="60"/>
      <c r="E58" s="67"/>
      <c r="F58" s="67"/>
      <c r="G58" s="67"/>
      <c r="H58" s="67"/>
      <c r="I58" s="68"/>
    </row>
    <row r="59" spans="2:9" ht="13.5" thickBot="1">
      <c r="B59" s="70" t="s">
        <v>47</v>
      </c>
      <c r="C59" s="71"/>
      <c r="D59" s="72"/>
      <c r="E59" s="73" t="e">
        <f>E55-E57</f>
        <v>#REF!</v>
      </c>
      <c r="F59" s="73" t="e">
        <f>F55-F57</f>
        <v>#REF!</v>
      </c>
      <c r="G59" s="73" t="e">
        <f>G55-G57</f>
        <v>#REF!</v>
      </c>
      <c r="H59" s="73" t="e">
        <f>H55-H57</f>
        <v>#REF!</v>
      </c>
      <c r="I59" s="74" t="e">
        <f>I55-I57</f>
        <v>#REF!</v>
      </c>
    </row>
  </sheetData>
  <printOptions horizontalCentered="1"/>
  <pageMargins left="0.75" right="0.75" top="0.47" bottom="0.53" header="0.46" footer="0.5"/>
  <pageSetup scale="10" orientation="landscape" cellComments="atEnd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2014-06-21T08:14:15Z</dcterms:created>
  <dcterms:modified xsi:type="dcterms:W3CDTF">2014-10-17T08:19:16Z</dcterms:modified>
</cp:coreProperties>
</file>