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ado\OneDrive\Documents\ENGR544\"/>
    </mc:Choice>
  </mc:AlternateContent>
  <bookViews>
    <workbookView xWindow="0" yWindow="0" windowWidth="17196" windowHeight="6036"/>
  </bookViews>
  <sheets>
    <sheet name="Supplier Selection" sheetId="2" r:id="rId1"/>
    <sheet name="Sheet1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5" i="2" l="1"/>
  <c r="M44" i="2" s="1"/>
  <c r="N35" i="2"/>
  <c r="N44" i="2" s="1"/>
  <c r="O35" i="2"/>
  <c r="O44" i="2" s="1"/>
  <c r="P35" i="2"/>
  <c r="P44" i="2" s="1"/>
  <c r="Q35" i="2"/>
  <c r="Q44" i="2" s="1"/>
  <c r="R35" i="2"/>
  <c r="R44" i="2" s="1"/>
  <c r="S35" i="2"/>
  <c r="S44" i="2" s="1"/>
  <c r="T35" i="2"/>
  <c r="T44" i="2" s="1"/>
  <c r="U35" i="2"/>
  <c r="U44" i="2" s="1"/>
  <c r="V35" i="2"/>
  <c r="V44" i="2" s="1"/>
  <c r="W35" i="2"/>
  <c r="W44" i="2" s="1"/>
  <c r="X35" i="2"/>
  <c r="X44" i="2" s="1"/>
  <c r="Y35" i="2"/>
  <c r="Y44" i="2" s="1"/>
  <c r="Z35" i="2"/>
  <c r="Z44" i="2" s="1"/>
  <c r="AA35" i="2"/>
  <c r="AA44" i="2" s="1"/>
  <c r="AA36" i="2" l="1"/>
  <c r="AA52" i="2" s="1"/>
  <c r="Z36" i="2"/>
  <c r="Y36" i="2"/>
  <c r="Y52" i="2" s="1"/>
  <c r="X36" i="2"/>
  <c r="X52" i="2" s="1"/>
  <c r="W36" i="2"/>
  <c r="W52" i="2" s="1"/>
  <c r="V36" i="2"/>
  <c r="V52" i="2" s="1"/>
  <c r="U36" i="2"/>
  <c r="U52" i="2" s="1"/>
  <c r="T36" i="2"/>
  <c r="T52" i="2" s="1"/>
  <c r="S36" i="2"/>
  <c r="S52" i="2" s="1"/>
  <c r="R36" i="2"/>
  <c r="R52" i="2" s="1"/>
  <c r="Q36" i="2"/>
  <c r="P36" i="2"/>
  <c r="P52" i="2" s="1"/>
  <c r="O36" i="2"/>
  <c r="O52" i="2" s="1"/>
  <c r="N36" i="2"/>
  <c r="N52" i="2" s="1"/>
  <c r="M36" i="2"/>
  <c r="M52" i="2" s="1"/>
  <c r="AA34" i="2"/>
  <c r="AA43" i="2" s="1"/>
  <c r="Z34" i="2"/>
  <c r="Z43" i="2" s="1"/>
  <c r="Y34" i="2"/>
  <c r="Y43" i="2" s="1"/>
  <c r="X34" i="2"/>
  <c r="X43" i="2" s="1"/>
  <c r="W34" i="2"/>
  <c r="W43" i="2" s="1"/>
  <c r="V34" i="2"/>
  <c r="V43" i="2" s="1"/>
  <c r="U34" i="2"/>
  <c r="U43" i="2" s="1"/>
  <c r="T34" i="2"/>
  <c r="T43" i="2" s="1"/>
  <c r="S34" i="2"/>
  <c r="S43" i="2" s="1"/>
  <c r="R34" i="2"/>
  <c r="R43" i="2" s="1"/>
  <c r="Q34" i="2"/>
  <c r="Q43" i="2" s="1"/>
  <c r="P34" i="2"/>
  <c r="P43" i="2" s="1"/>
  <c r="O34" i="2"/>
  <c r="O43" i="2" s="1"/>
  <c r="N34" i="2"/>
  <c r="N43" i="2" s="1"/>
  <c r="M34" i="2"/>
  <c r="M43" i="2" s="1"/>
  <c r="AA33" i="2"/>
  <c r="AA42" i="2" s="1"/>
  <c r="Z33" i="2"/>
  <c r="Z42" i="2" s="1"/>
  <c r="Y33" i="2"/>
  <c r="Y42" i="2" s="1"/>
  <c r="X33" i="2"/>
  <c r="X42" i="2" s="1"/>
  <c r="W33" i="2"/>
  <c r="W42" i="2" s="1"/>
  <c r="V33" i="2"/>
  <c r="V42" i="2" s="1"/>
  <c r="U33" i="2"/>
  <c r="U42" i="2" s="1"/>
  <c r="T33" i="2"/>
  <c r="T42" i="2" s="1"/>
  <c r="S33" i="2"/>
  <c r="S42" i="2" s="1"/>
  <c r="R33" i="2"/>
  <c r="R42" i="2" s="1"/>
  <c r="Q33" i="2"/>
  <c r="Q42" i="2" s="1"/>
  <c r="P33" i="2"/>
  <c r="P42" i="2" s="1"/>
  <c r="O33" i="2"/>
  <c r="O42" i="2" s="1"/>
  <c r="N33" i="2"/>
  <c r="N42" i="2" s="1"/>
  <c r="M33" i="2"/>
  <c r="M42" i="2" s="1"/>
  <c r="AA32" i="2"/>
  <c r="AA41" i="2" s="1"/>
  <c r="Z32" i="2"/>
  <c r="Z41" i="2" s="1"/>
  <c r="Y32" i="2"/>
  <c r="Y41" i="2" s="1"/>
  <c r="X32" i="2"/>
  <c r="X41" i="2" s="1"/>
  <c r="W32" i="2"/>
  <c r="W41" i="2" s="1"/>
  <c r="V32" i="2"/>
  <c r="V41" i="2" s="1"/>
  <c r="U32" i="2"/>
  <c r="U41" i="2" s="1"/>
  <c r="T32" i="2"/>
  <c r="T41" i="2" s="1"/>
  <c r="S32" i="2"/>
  <c r="S41" i="2" s="1"/>
  <c r="R32" i="2"/>
  <c r="R41" i="2" s="1"/>
  <c r="Q32" i="2"/>
  <c r="Q41" i="2" s="1"/>
  <c r="P32" i="2"/>
  <c r="P41" i="2" s="1"/>
  <c r="O32" i="2"/>
  <c r="O41" i="2" s="1"/>
  <c r="N32" i="2"/>
  <c r="N41" i="2" s="1"/>
  <c r="M32" i="2"/>
  <c r="M41" i="2" s="1"/>
  <c r="AA31" i="2"/>
  <c r="AA40" i="2" s="1"/>
  <c r="Z31" i="2"/>
  <c r="Z40" i="2" s="1"/>
  <c r="Y31" i="2"/>
  <c r="Y40" i="2" s="1"/>
  <c r="X31" i="2"/>
  <c r="X40" i="2" s="1"/>
  <c r="W31" i="2"/>
  <c r="W40" i="2" s="1"/>
  <c r="V31" i="2"/>
  <c r="V40" i="2" s="1"/>
  <c r="U31" i="2"/>
  <c r="U40" i="2" s="1"/>
  <c r="T31" i="2"/>
  <c r="T40" i="2" s="1"/>
  <c r="S31" i="2"/>
  <c r="S40" i="2" s="1"/>
  <c r="R31" i="2"/>
  <c r="R40" i="2" s="1"/>
  <c r="Q31" i="2"/>
  <c r="Q40" i="2" s="1"/>
  <c r="P31" i="2"/>
  <c r="P40" i="2" s="1"/>
  <c r="O31" i="2"/>
  <c r="O40" i="2" s="1"/>
  <c r="N31" i="2"/>
  <c r="N40" i="2" s="1"/>
  <c r="M31" i="2"/>
  <c r="M40" i="2" s="1"/>
  <c r="AA30" i="2"/>
  <c r="AA39" i="2" s="1"/>
  <c r="Z30" i="2"/>
  <c r="Z39" i="2" s="1"/>
  <c r="Y30" i="2"/>
  <c r="Y39" i="2" s="1"/>
  <c r="X30" i="2"/>
  <c r="X39" i="2" s="1"/>
  <c r="W30" i="2"/>
  <c r="W39" i="2" s="1"/>
  <c r="V30" i="2"/>
  <c r="V39" i="2" s="1"/>
  <c r="U30" i="2"/>
  <c r="U39" i="2" s="1"/>
  <c r="T30" i="2"/>
  <c r="T39" i="2" s="1"/>
  <c r="S30" i="2"/>
  <c r="S39" i="2" s="1"/>
  <c r="R30" i="2"/>
  <c r="R39" i="2" s="1"/>
  <c r="Q30" i="2"/>
  <c r="Q39" i="2" s="1"/>
  <c r="P30" i="2"/>
  <c r="P39" i="2" s="1"/>
  <c r="O30" i="2"/>
  <c r="O39" i="2" s="1"/>
  <c r="N30" i="2"/>
  <c r="N39" i="2" s="1"/>
  <c r="M30" i="2"/>
  <c r="M39" i="2" s="1"/>
  <c r="Y49" i="2" l="1"/>
  <c r="T48" i="2"/>
  <c r="X47" i="2"/>
  <c r="P50" i="2"/>
  <c r="T50" i="2"/>
  <c r="V67" i="2"/>
  <c r="V60" i="2"/>
  <c r="X50" i="2"/>
  <c r="Z50" i="2"/>
  <c r="Z52" i="2"/>
  <c r="Y60" i="2" s="1"/>
  <c r="M67" i="2"/>
  <c r="M60" i="2"/>
  <c r="Q49" i="2"/>
  <c r="Q52" i="2"/>
  <c r="P67" i="2" s="1"/>
  <c r="S67" i="2"/>
  <c r="S60" i="2"/>
  <c r="O47" i="2"/>
  <c r="R50" i="2"/>
  <c r="P47" i="2"/>
  <c r="R49" i="2"/>
  <c r="P51" i="2"/>
  <c r="AA50" i="2"/>
  <c r="Z49" i="2"/>
  <c r="X51" i="2"/>
  <c r="S51" i="2"/>
  <c r="S47" i="2"/>
  <c r="T47" i="2"/>
  <c r="S50" i="2"/>
  <c r="T51" i="2"/>
  <c r="AA51" i="2"/>
  <c r="P48" i="2"/>
  <c r="X48" i="2"/>
  <c r="M49" i="2"/>
  <c r="Y48" i="2"/>
  <c r="M47" i="2"/>
  <c r="O51" i="2"/>
  <c r="W51" i="2"/>
  <c r="P49" i="2"/>
  <c r="AA47" i="2"/>
  <c r="Q48" i="2"/>
  <c r="T49" i="2"/>
  <c r="U50" i="2"/>
  <c r="U51" i="2"/>
  <c r="Y47" i="2"/>
  <c r="Q50" i="2"/>
  <c r="Q51" i="2"/>
  <c r="N51" i="2"/>
  <c r="N47" i="2"/>
  <c r="N48" i="2"/>
  <c r="R51" i="2"/>
  <c r="R47" i="2"/>
  <c r="R48" i="2"/>
  <c r="V51" i="2"/>
  <c r="V47" i="2"/>
  <c r="V48" i="2"/>
  <c r="Z51" i="2"/>
  <c r="Z47" i="2"/>
  <c r="Z48" i="2"/>
  <c r="U47" i="2"/>
  <c r="U49" i="2"/>
  <c r="N50" i="2"/>
  <c r="V50" i="2"/>
  <c r="X49" i="2"/>
  <c r="M50" i="2"/>
  <c r="M51" i="2"/>
  <c r="Y50" i="2"/>
  <c r="Y51" i="2"/>
  <c r="O48" i="2"/>
  <c r="O49" i="2"/>
  <c r="S48" i="2"/>
  <c r="S49" i="2"/>
  <c r="W48" i="2"/>
  <c r="W49" i="2"/>
  <c r="AA48" i="2"/>
  <c r="AA49" i="2"/>
  <c r="Q47" i="2"/>
  <c r="W47" i="2"/>
  <c r="M48" i="2"/>
  <c r="U48" i="2"/>
  <c r="N49" i="2"/>
  <c r="V49" i="2"/>
  <c r="O50" i="2"/>
  <c r="W50" i="2"/>
  <c r="Y57" i="2" l="1"/>
  <c r="P65" i="2"/>
  <c r="P57" i="2"/>
  <c r="P64" i="2"/>
  <c r="P60" i="2"/>
  <c r="AB60" i="2" s="1"/>
  <c r="M62" i="2"/>
  <c r="Y67" i="2"/>
  <c r="AB67" i="2" s="1"/>
  <c r="P55" i="2"/>
  <c r="S62" i="2"/>
  <c r="P66" i="2"/>
  <c r="S66" i="2"/>
  <c r="Y56" i="2"/>
  <c r="S65" i="2"/>
  <c r="P56" i="2"/>
  <c r="P59" i="2"/>
  <c r="M64" i="2"/>
  <c r="M55" i="2"/>
  <c r="S59" i="2"/>
  <c r="P58" i="2"/>
  <c r="Y66" i="2"/>
  <c r="Y59" i="2"/>
  <c r="V56" i="2"/>
  <c r="V63" i="2"/>
  <c r="Y64" i="2"/>
  <c r="M56" i="2"/>
  <c r="M63" i="2"/>
  <c r="S63" i="2"/>
  <c r="S56" i="2"/>
  <c r="Y58" i="2"/>
  <c r="Y65" i="2"/>
  <c r="P63" i="2"/>
  <c r="V58" i="2"/>
  <c r="V65" i="2"/>
  <c r="V62" i="2"/>
  <c r="V55" i="2"/>
  <c r="M57" i="2"/>
  <c r="P62" i="2"/>
  <c r="S58" i="2"/>
  <c r="S57" i="2"/>
  <c r="S64" i="2"/>
  <c r="S55" i="2"/>
  <c r="V64" i="2"/>
  <c r="V57" i="2"/>
  <c r="M66" i="2"/>
  <c r="M59" i="2"/>
  <c r="V66" i="2"/>
  <c r="V59" i="2"/>
  <c r="Y63" i="2"/>
  <c r="M58" i="2"/>
  <c r="M65" i="2"/>
  <c r="Y62" i="2"/>
  <c r="Y55" i="2"/>
  <c r="M75" i="2" l="1"/>
  <c r="AB56" i="2"/>
  <c r="AB62" i="2"/>
  <c r="AB55" i="2"/>
  <c r="AB66" i="2"/>
  <c r="AB64" i="2"/>
  <c r="AB57" i="2"/>
  <c r="AB65" i="2"/>
  <c r="AB58" i="2"/>
  <c r="AB59" i="2"/>
  <c r="AB63" i="2"/>
  <c r="M72" i="2" l="1"/>
  <c r="M71" i="2"/>
  <c r="M70" i="2"/>
  <c r="M74" i="2"/>
  <c r="M73" i="2"/>
  <c r="N73" i="2" l="1"/>
  <c r="N74" i="2"/>
  <c r="N75" i="2"/>
  <c r="N72" i="2"/>
  <c r="N70" i="2"/>
  <c r="N71" i="2"/>
</calcChain>
</file>

<file path=xl/sharedStrings.xml><?xml version="1.0" encoding="utf-8"?>
<sst xmlns="http://schemas.openxmlformats.org/spreadsheetml/2006/main" count="109" uniqueCount="35">
  <si>
    <t>DM1</t>
  </si>
  <si>
    <t>DM2</t>
  </si>
  <si>
    <t>DM3</t>
  </si>
  <si>
    <t>Weight</t>
  </si>
  <si>
    <t>Aggregated</t>
  </si>
  <si>
    <t>Normalized</t>
  </si>
  <si>
    <t>d+</t>
  </si>
  <si>
    <t>d-</t>
  </si>
  <si>
    <t>C1:Sustainable packaging</t>
  </si>
  <si>
    <t>C2: Green transportation</t>
  </si>
  <si>
    <t>C3: Environmental compliance</t>
  </si>
  <si>
    <t>C4:Green process</t>
  </si>
  <si>
    <t>C5:Supplier's characteristic</t>
  </si>
  <si>
    <t>Supplier 1</t>
  </si>
  <si>
    <t>Supplier 2</t>
  </si>
  <si>
    <t>Supplier 3</t>
  </si>
  <si>
    <t>Supplier 4</t>
  </si>
  <si>
    <t>Supplier 5</t>
  </si>
  <si>
    <t>d(S1,S+)</t>
  </si>
  <si>
    <t>d(S2,S+)</t>
  </si>
  <si>
    <t>d(S3,S+)</t>
  </si>
  <si>
    <t>d(S4,S+)</t>
  </si>
  <si>
    <t>d(S5,S+)</t>
  </si>
  <si>
    <t>d(S1,S-)</t>
  </si>
  <si>
    <t>d(S2,S-)</t>
  </si>
  <si>
    <t>d(S3,S-)</t>
  </si>
  <si>
    <t>d(S4,S-)</t>
  </si>
  <si>
    <t>d(S5,S-)</t>
  </si>
  <si>
    <t>W-Normalized</t>
  </si>
  <si>
    <t>Distance-d+</t>
  </si>
  <si>
    <t>Distance-d-</t>
  </si>
  <si>
    <t xml:space="preserve"> Supplier's rank by Fuzzy TOPSIS</t>
  </si>
  <si>
    <t>Supplier 6</t>
  </si>
  <si>
    <t>d(S6,S+)</t>
  </si>
  <si>
    <t>d(S6,S-)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</si>
</sst>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等线"/>
      <family val="2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4:AB75"/>
  <sheetViews>
    <sheetView tabSelected="1" topLeftCell="H52" zoomScaleNormal="100" workbookViewId="0">
      <selection activeCell="M74" sqref="M74"/>
    </sheetView>
  </sheetViews>
  <sheetFormatPr defaultColWidth="9.109375" defaultRowHeight="15.6"/>
  <cols>
    <col min="1" max="11" width="9.109375" style="1"/>
    <col min="12" max="12" width="13.88671875" style="2" customWidth="1"/>
    <col min="13" max="13" width="9.109375" style="2"/>
    <col min="14" max="14" width="9.6640625" style="2" customWidth="1"/>
    <col min="15" max="20" width="9.109375" style="2"/>
    <col min="21" max="21" width="12" style="2" customWidth="1"/>
    <col min="22" max="26" width="9.109375" style="2"/>
    <col min="27" max="27" width="10.33203125" style="2" customWidth="1"/>
    <col min="28" max="16384" width="9.109375" style="1"/>
  </cols>
  <sheetData>
    <row r="4" spans="12:27">
      <c r="L4" s="4" t="s">
        <v>0</v>
      </c>
      <c r="M4" s="20" t="s">
        <v>8</v>
      </c>
      <c r="N4" s="20"/>
      <c r="O4" s="20"/>
      <c r="P4" s="20" t="s">
        <v>9</v>
      </c>
      <c r="Q4" s="20"/>
      <c r="R4" s="20"/>
      <c r="S4" s="20" t="s">
        <v>10</v>
      </c>
      <c r="T4" s="20"/>
      <c r="U4" s="20"/>
      <c r="V4" s="20" t="s">
        <v>11</v>
      </c>
      <c r="W4" s="20"/>
      <c r="X4" s="20"/>
      <c r="Y4" s="20" t="s">
        <v>12</v>
      </c>
      <c r="Z4" s="20"/>
      <c r="AA4" s="20"/>
    </row>
    <row r="5" spans="12:27">
      <c r="L5" s="5" t="s">
        <v>13</v>
      </c>
      <c r="M5" s="5">
        <v>5</v>
      </c>
      <c r="N5" s="5">
        <v>7.5</v>
      </c>
      <c r="O5" s="5">
        <v>10</v>
      </c>
      <c r="P5" s="5">
        <v>0</v>
      </c>
      <c r="Q5" s="5">
        <v>0</v>
      </c>
      <c r="R5" s="5">
        <v>2.5</v>
      </c>
      <c r="S5" s="5">
        <v>2.5</v>
      </c>
      <c r="T5" s="5">
        <v>5</v>
      </c>
      <c r="U5" s="5">
        <v>7.5</v>
      </c>
      <c r="V5" s="5">
        <v>5</v>
      </c>
      <c r="W5" s="5">
        <v>7.5</v>
      </c>
      <c r="X5" s="5">
        <v>10</v>
      </c>
      <c r="Y5" s="5">
        <v>0</v>
      </c>
      <c r="Z5" s="5">
        <v>0</v>
      </c>
      <c r="AA5" s="5">
        <v>2.5</v>
      </c>
    </row>
    <row r="6" spans="12:27">
      <c r="L6" s="5" t="s">
        <v>14</v>
      </c>
      <c r="M6" s="5">
        <v>2.5</v>
      </c>
      <c r="N6" s="5">
        <v>5</v>
      </c>
      <c r="O6" s="5">
        <v>7.5</v>
      </c>
      <c r="P6" s="5">
        <v>7.5</v>
      </c>
      <c r="Q6" s="5">
        <v>10</v>
      </c>
      <c r="R6" s="5">
        <v>10</v>
      </c>
      <c r="S6" s="5">
        <v>5</v>
      </c>
      <c r="T6" s="5">
        <v>7.5</v>
      </c>
      <c r="U6" s="5">
        <v>10</v>
      </c>
      <c r="V6" s="5">
        <v>7.5</v>
      </c>
      <c r="W6" s="5">
        <v>10</v>
      </c>
      <c r="X6" s="5">
        <v>10</v>
      </c>
      <c r="Y6" s="5">
        <v>5</v>
      </c>
      <c r="Z6" s="5">
        <v>7.5</v>
      </c>
      <c r="AA6" s="5">
        <v>10</v>
      </c>
    </row>
    <row r="7" spans="12:27">
      <c r="L7" s="5" t="s">
        <v>15</v>
      </c>
      <c r="M7" s="5">
        <v>5</v>
      </c>
      <c r="N7" s="5">
        <v>7.5</v>
      </c>
      <c r="O7" s="5">
        <v>10</v>
      </c>
      <c r="P7" s="5">
        <v>5</v>
      </c>
      <c r="Q7" s="5">
        <v>7.5</v>
      </c>
      <c r="R7" s="5">
        <v>10</v>
      </c>
      <c r="S7" s="5">
        <v>2.5</v>
      </c>
      <c r="T7" s="5">
        <v>5</v>
      </c>
      <c r="U7" s="5">
        <v>7.5</v>
      </c>
      <c r="V7" s="5">
        <v>2.5</v>
      </c>
      <c r="W7" s="5">
        <v>5</v>
      </c>
      <c r="X7" s="5">
        <v>7.5</v>
      </c>
      <c r="Y7" s="5">
        <v>2.5</v>
      </c>
      <c r="Z7" s="5">
        <v>5</v>
      </c>
      <c r="AA7" s="5">
        <v>7.5</v>
      </c>
    </row>
    <row r="8" spans="12:27">
      <c r="L8" s="5" t="s">
        <v>16</v>
      </c>
      <c r="M8" s="5">
        <v>2.5</v>
      </c>
      <c r="N8" s="5">
        <v>5</v>
      </c>
      <c r="O8" s="5">
        <v>7.5</v>
      </c>
      <c r="P8" s="5">
        <v>5</v>
      </c>
      <c r="Q8" s="5">
        <v>7.5</v>
      </c>
      <c r="R8" s="5">
        <v>10</v>
      </c>
      <c r="S8" s="5">
        <v>2.5</v>
      </c>
      <c r="T8" s="5">
        <v>5</v>
      </c>
      <c r="U8" s="5">
        <v>7.5</v>
      </c>
      <c r="V8" s="5">
        <v>5</v>
      </c>
      <c r="W8" s="5">
        <v>7.5</v>
      </c>
      <c r="X8" s="5">
        <v>10</v>
      </c>
      <c r="Y8" s="5">
        <v>2.5</v>
      </c>
      <c r="Z8" s="5">
        <v>5</v>
      </c>
      <c r="AA8" s="5">
        <v>7.5</v>
      </c>
    </row>
    <row r="9" spans="12:27">
      <c r="L9" s="5" t="s">
        <v>17</v>
      </c>
      <c r="M9" s="5">
        <v>2.5</v>
      </c>
      <c r="N9" s="5">
        <v>5</v>
      </c>
      <c r="O9" s="5">
        <v>7.5</v>
      </c>
      <c r="P9" s="5">
        <v>2.5</v>
      </c>
      <c r="Q9" s="5">
        <v>5</v>
      </c>
      <c r="R9" s="5">
        <v>7.5</v>
      </c>
      <c r="S9" s="5">
        <v>2.5</v>
      </c>
      <c r="T9" s="5">
        <v>5</v>
      </c>
      <c r="U9" s="5">
        <v>7.5</v>
      </c>
      <c r="V9" s="5">
        <v>2.5</v>
      </c>
      <c r="W9" s="5">
        <v>5</v>
      </c>
      <c r="X9" s="5">
        <v>7.5</v>
      </c>
      <c r="Y9" s="5">
        <v>2.5</v>
      </c>
      <c r="Z9" s="5">
        <v>5</v>
      </c>
      <c r="AA9" s="5">
        <v>7.5</v>
      </c>
    </row>
    <row r="10" spans="12:27">
      <c r="L10" s="5" t="s">
        <v>32</v>
      </c>
      <c r="M10" s="5">
        <v>5</v>
      </c>
      <c r="N10" s="5">
        <v>7.5</v>
      </c>
      <c r="O10" s="5">
        <v>10</v>
      </c>
      <c r="P10" s="5">
        <v>7.5</v>
      </c>
      <c r="Q10" s="5">
        <v>10</v>
      </c>
      <c r="R10" s="5">
        <v>10</v>
      </c>
      <c r="S10" s="5">
        <v>2.5</v>
      </c>
      <c r="T10" s="5">
        <v>5</v>
      </c>
      <c r="U10" s="5">
        <v>7.5</v>
      </c>
      <c r="V10" s="5">
        <v>5</v>
      </c>
      <c r="W10" s="5">
        <v>7.5</v>
      </c>
      <c r="X10" s="5">
        <v>10</v>
      </c>
      <c r="Y10" s="5">
        <v>5</v>
      </c>
      <c r="Z10" s="5">
        <v>7.5</v>
      </c>
      <c r="AA10" s="5">
        <v>10</v>
      </c>
    </row>
    <row r="11" spans="12:27">
      <c r="L11" s="5" t="s">
        <v>3</v>
      </c>
      <c r="M11" s="6">
        <v>0.25</v>
      </c>
      <c r="N11" s="6">
        <v>0.5</v>
      </c>
      <c r="O11" s="6">
        <v>0.75</v>
      </c>
      <c r="P11" s="6">
        <v>0.75</v>
      </c>
      <c r="Q11" s="6">
        <v>1</v>
      </c>
      <c r="R11" s="6">
        <v>1</v>
      </c>
      <c r="S11" s="6">
        <v>0.5</v>
      </c>
      <c r="T11" s="6">
        <v>0.75</v>
      </c>
      <c r="U11" s="6">
        <v>1</v>
      </c>
      <c r="V11" s="6">
        <v>0.5</v>
      </c>
      <c r="W11" s="6">
        <v>0.75</v>
      </c>
      <c r="X11" s="6">
        <v>1</v>
      </c>
      <c r="Y11" s="6">
        <v>0.75</v>
      </c>
      <c r="Z11" s="6">
        <v>1</v>
      </c>
      <c r="AA11" s="6">
        <v>1</v>
      </c>
    </row>
    <row r="12" spans="12:27">
      <c r="L12" s="15" t="s">
        <v>1</v>
      </c>
      <c r="M12" s="20" t="s">
        <v>8</v>
      </c>
      <c r="N12" s="20"/>
      <c r="O12" s="20"/>
      <c r="P12" s="20" t="s">
        <v>9</v>
      </c>
      <c r="Q12" s="20"/>
      <c r="R12" s="20"/>
      <c r="S12" s="20" t="s">
        <v>10</v>
      </c>
      <c r="T12" s="20"/>
      <c r="U12" s="20"/>
      <c r="V12" s="20" t="s">
        <v>11</v>
      </c>
      <c r="W12" s="20"/>
      <c r="X12" s="20"/>
      <c r="Y12" s="20" t="s">
        <v>12</v>
      </c>
      <c r="Z12" s="20"/>
      <c r="AA12" s="20"/>
    </row>
    <row r="13" spans="12:27">
      <c r="L13" s="5" t="s">
        <v>13</v>
      </c>
      <c r="M13" s="5">
        <v>2.5</v>
      </c>
      <c r="N13" s="5">
        <v>5</v>
      </c>
      <c r="O13" s="5">
        <v>7.5</v>
      </c>
      <c r="P13" s="5">
        <v>2.5</v>
      </c>
      <c r="Q13" s="5">
        <v>5</v>
      </c>
      <c r="R13" s="5">
        <v>7.5</v>
      </c>
      <c r="S13" s="5">
        <v>2.5</v>
      </c>
      <c r="T13" s="5">
        <v>5</v>
      </c>
      <c r="U13" s="5">
        <v>7.5</v>
      </c>
      <c r="V13" s="5">
        <v>5</v>
      </c>
      <c r="W13" s="5">
        <v>7.5</v>
      </c>
      <c r="X13" s="5">
        <v>10</v>
      </c>
      <c r="Y13" s="5">
        <v>2.5</v>
      </c>
      <c r="Z13" s="5">
        <v>5</v>
      </c>
      <c r="AA13" s="5">
        <v>7.5</v>
      </c>
    </row>
    <row r="14" spans="12:27">
      <c r="L14" s="5" t="s">
        <v>14</v>
      </c>
      <c r="M14" s="5">
        <v>2.5</v>
      </c>
      <c r="N14" s="5">
        <v>5</v>
      </c>
      <c r="O14" s="5">
        <v>7.5</v>
      </c>
      <c r="P14" s="5">
        <v>0</v>
      </c>
      <c r="Q14" s="5">
        <v>0</v>
      </c>
      <c r="R14" s="5">
        <v>2.5</v>
      </c>
      <c r="S14" s="5">
        <v>7.5</v>
      </c>
      <c r="T14" s="5">
        <v>10</v>
      </c>
      <c r="U14" s="5">
        <v>10</v>
      </c>
      <c r="V14" s="5">
        <v>7.5</v>
      </c>
      <c r="W14" s="5">
        <v>10</v>
      </c>
      <c r="X14" s="5">
        <v>10</v>
      </c>
      <c r="Y14" s="5">
        <v>7.5</v>
      </c>
      <c r="Z14" s="5">
        <v>10</v>
      </c>
      <c r="AA14" s="5">
        <v>10</v>
      </c>
    </row>
    <row r="15" spans="12:27">
      <c r="L15" s="5" t="s">
        <v>15</v>
      </c>
      <c r="M15" s="5">
        <v>2.5</v>
      </c>
      <c r="N15" s="5">
        <v>5</v>
      </c>
      <c r="O15" s="5">
        <v>7.5</v>
      </c>
      <c r="P15" s="5">
        <v>5</v>
      </c>
      <c r="Q15" s="5">
        <v>7.5</v>
      </c>
      <c r="R15" s="5">
        <v>10</v>
      </c>
      <c r="S15" s="5">
        <v>5</v>
      </c>
      <c r="T15" s="5">
        <v>7.5</v>
      </c>
      <c r="U15" s="5">
        <v>10</v>
      </c>
      <c r="V15" s="5">
        <v>5</v>
      </c>
      <c r="W15" s="5">
        <v>7.5</v>
      </c>
      <c r="X15" s="5">
        <v>10</v>
      </c>
      <c r="Y15" s="5">
        <v>5</v>
      </c>
      <c r="Z15" s="5">
        <v>7.5</v>
      </c>
      <c r="AA15" s="5">
        <v>10</v>
      </c>
    </row>
    <row r="16" spans="12:27">
      <c r="L16" s="5" t="s">
        <v>16</v>
      </c>
      <c r="M16" s="5">
        <v>0</v>
      </c>
      <c r="N16" s="5">
        <v>0</v>
      </c>
      <c r="O16" s="5">
        <v>2.5</v>
      </c>
      <c r="P16" s="5">
        <v>2.5</v>
      </c>
      <c r="Q16" s="5">
        <v>5</v>
      </c>
      <c r="R16" s="5">
        <v>7.5</v>
      </c>
      <c r="S16" s="5">
        <v>5</v>
      </c>
      <c r="T16" s="5">
        <v>7.5</v>
      </c>
      <c r="U16" s="5">
        <v>10</v>
      </c>
      <c r="V16" s="5">
        <v>5</v>
      </c>
      <c r="W16" s="5">
        <v>7.5</v>
      </c>
      <c r="X16" s="5">
        <v>10</v>
      </c>
      <c r="Y16" s="5">
        <v>5</v>
      </c>
      <c r="Z16" s="5">
        <v>7.5</v>
      </c>
      <c r="AA16" s="5">
        <v>10</v>
      </c>
    </row>
    <row r="17" spans="12:27">
      <c r="L17" s="5" t="s">
        <v>17</v>
      </c>
      <c r="M17" s="5">
        <v>0</v>
      </c>
      <c r="N17" s="5">
        <v>0</v>
      </c>
      <c r="O17" s="5">
        <v>2.5</v>
      </c>
      <c r="P17" s="5">
        <v>5</v>
      </c>
      <c r="Q17" s="5">
        <v>7.5</v>
      </c>
      <c r="R17" s="5">
        <v>10</v>
      </c>
      <c r="S17" s="5">
        <v>2.5</v>
      </c>
      <c r="T17" s="5">
        <v>5</v>
      </c>
      <c r="U17" s="5">
        <v>7.5</v>
      </c>
      <c r="V17" s="5">
        <v>5</v>
      </c>
      <c r="W17" s="5">
        <v>7.5</v>
      </c>
      <c r="X17" s="5">
        <v>10</v>
      </c>
      <c r="Y17" s="5">
        <v>5</v>
      </c>
      <c r="Z17" s="5">
        <v>7.5</v>
      </c>
      <c r="AA17" s="5">
        <v>10</v>
      </c>
    </row>
    <row r="18" spans="12:27">
      <c r="L18" s="5" t="s">
        <v>32</v>
      </c>
      <c r="M18" s="5">
        <v>2.5</v>
      </c>
      <c r="N18" s="5">
        <v>5</v>
      </c>
      <c r="O18" s="5">
        <v>7.5</v>
      </c>
      <c r="P18" s="5">
        <v>2.5</v>
      </c>
      <c r="Q18" s="5">
        <v>5</v>
      </c>
      <c r="R18" s="5">
        <v>7.5</v>
      </c>
      <c r="S18" s="5">
        <v>2.5</v>
      </c>
      <c r="T18" s="5">
        <v>5</v>
      </c>
      <c r="U18" s="5">
        <v>7.5</v>
      </c>
      <c r="V18" s="5">
        <v>7.5</v>
      </c>
      <c r="W18" s="5">
        <v>10</v>
      </c>
      <c r="X18" s="5">
        <v>10</v>
      </c>
      <c r="Y18" s="5">
        <v>7.5</v>
      </c>
      <c r="Z18" s="5">
        <v>10</v>
      </c>
      <c r="AA18" s="5">
        <v>10</v>
      </c>
    </row>
    <row r="19" spans="12:27">
      <c r="L19" s="5" t="s">
        <v>3</v>
      </c>
      <c r="M19" s="6">
        <v>0.5</v>
      </c>
      <c r="N19" s="6">
        <v>0.75</v>
      </c>
      <c r="O19" s="6">
        <v>1</v>
      </c>
      <c r="P19" s="6">
        <v>0.75</v>
      </c>
      <c r="Q19" s="6">
        <v>1</v>
      </c>
      <c r="R19" s="6">
        <v>1</v>
      </c>
      <c r="S19" s="6">
        <v>0.25</v>
      </c>
      <c r="T19" s="6">
        <v>0.5</v>
      </c>
      <c r="U19" s="6">
        <v>0.75</v>
      </c>
      <c r="V19" s="6">
        <v>0.25</v>
      </c>
      <c r="W19" s="6">
        <v>0.5</v>
      </c>
      <c r="X19" s="6">
        <v>0.75</v>
      </c>
      <c r="Y19" s="6">
        <v>0.25</v>
      </c>
      <c r="Z19" s="6">
        <v>0.5</v>
      </c>
      <c r="AA19" s="6">
        <v>0.75</v>
      </c>
    </row>
    <row r="20" spans="12:27">
      <c r="L20" s="15" t="s">
        <v>2</v>
      </c>
      <c r="M20" s="20" t="s">
        <v>8</v>
      </c>
      <c r="N20" s="20"/>
      <c r="O20" s="20"/>
      <c r="P20" s="20" t="s">
        <v>9</v>
      </c>
      <c r="Q20" s="20"/>
      <c r="R20" s="20"/>
      <c r="S20" s="20" t="s">
        <v>10</v>
      </c>
      <c r="T20" s="20"/>
      <c r="U20" s="20"/>
      <c r="V20" s="20" t="s">
        <v>11</v>
      </c>
      <c r="W20" s="20"/>
      <c r="X20" s="20"/>
      <c r="Y20" s="20" t="s">
        <v>12</v>
      </c>
      <c r="Z20" s="20"/>
      <c r="AA20" s="20"/>
    </row>
    <row r="21" spans="12:27">
      <c r="L21" s="5" t="s">
        <v>13</v>
      </c>
      <c r="M21" s="5">
        <v>0</v>
      </c>
      <c r="N21" s="5">
        <v>0</v>
      </c>
      <c r="O21" s="5">
        <v>2.5</v>
      </c>
      <c r="P21" s="5">
        <v>2.5</v>
      </c>
      <c r="Q21" s="5">
        <v>5</v>
      </c>
      <c r="R21" s="5">
        <v>7.5</v>
      </c>
      <c r="S21" s="5">
        <v>2.5</v>
      </c>
      <c r="T21" s="5">
        <v>5</v>
      </c>
      <c r="U21" s="5">
        <v>7.5</v>
      </c>
      <c r="V21" s="5">
        <v>2.5</v>
      </c>
      <c r="W21" s="5">
        <v>5</v>
      </c>
      <c r="X21" s="5">
        <v>7.5</v>
      </c>
      <c r="Y21" s="5">
        <v>5</v>
      </c>
      <c r="Z21" s="5">
        <v>7.5</v>
      </c>
      <c r="AA21" s="5">
        <v>10</v>
      </c>
    </row>
    <row r="22" spans="12:27">
      <c r="L22" s="5" t="s">
        <v>14</v>
      </c>
      <c r="M22" s="5">
        <v>2.5</v>
      </c>
      <c r="N22" s="5">
        <v>5</v>
      </c>
      <c r="O22" s="5">
        <v>7.5</v>
      </c>
      <c r="P22" s="5">
        <v>7.5</v>
      </c>
      <c r="Q22" s="5">
        <v>10</v>
      </c>
      <c r="R22" s="5">
        <v>10</v>
      </c>
      <c r="S22" s="5">
        <v>7.5</v>
      </c>
      <c r="T22" s="5">
        <v>10</v>
      </c>
      <c r="U22" s="5">
        <v>10</v>
      </c>
      <c r="V22" s="5">
        <v>0</v>
      </c>
      <c r="W22" s="5">
        <v>0</v>
      </c>
      <c r="X22" s="5">
        <v>2.5</v>
      </c>
      <c r="Y22" s="5">
        <v>7.5</v>
      </c>
      <c r="Z22" s="5">
        <v>10</v>
      </c>
      <c r="AA22" s="5">
        <v>10</v>
      </c>
    </row>
    <row r="23" spans="12:27">
      <c r="L23" s="5" t="s">
        <v>15</v>
      </c>
      <c r="M23" s="5">
        <v>0</v>
      </c>
      <c r="N23" s="5">
        <v>0</v>
      </c>
      <c r="O23" s="5">
        <v>2.5</v>
      </c>
      <c r="P23" s="5">
        <v>5</v>
      </c>
      <c r="Q23" s="5">
        <v>7.5</v>
      </c>
      <c r="R23" s="5">
        <v>10</v>
      </c>
      <c r="S23" s="5">
        <v>2.5</v>
      </c>
      <c r="T23" s="5">
        <v>5</v>
      </c>
      <c r="U23" s="5">
        <v>7.5</v>
      </c>
      <c r="V23" s="5">
        <v>2.5</v>
      </c>
      <c r="W23" s="5">
        <v>5</v>
      </c>
      <c r="X23" s="5">
        <v>7.5</v>
      </c>
      <c r="Y23" s="5">
        <v>2.5</v>
      </c>
      <c r="Z23" s="5">
        <v>5</v>
      </c>
      <c r="AA23" s="5">
        <v>7.5</v>
      </c>
    </row>
    <row r="24" spans="12:27">
      <c r="L24" s="5" t="s">
        <v>16</v>
      </c>
      <c r="M24" s="5">
        <v>2.5</v>
      </c>
      <c r="N24" s="5">
        <v>5</v>
      </c>
      <c r="O24" s="5">
        <v>7.5</v>
      </c>
      <c r="P24" s="5">
        <v>7.5</v>
      </c>
      <c r="Q24" s="5">
        <v>10</v>
      </c>
      <c r="R24" s="5">
        <v>10</v>
      </c>
      <c r="S24" s="5">
        <v>0</v>
      </c>
      <c r="T24" s="5">
        <v>0</v>
      </c>
      <c r="U24" s="5">
        <v>2.5</v>
      </c>
      <c r="V24" s="5">
        <v>2.5</v>
      </c>
      <c r="W24" s="5">
        <v>5</v>
      </c>
      <c r="X24" s="5">
        <v>7.5</v>
      </c>
      <c r="Y24" s="5">
        <v>2.5</v>
      </c>
      <c r="Z24" s="5">
        <v>5</v>
      </c>
      <c r="AA24" s="5">
        <v>7.5</v>
      </c>
    </row>
    <row r="25" spans="12:27">
      <c r="L25" s="5" t="s">
        <v>17</v>
      </c>
      <c r="M25" s="5">
        <v>0</v>
      </c>
      <c r="N25" s="5">
        <v>0</v>
      </c>
      <c r="O25" s="5">
        <v>2.5</v>
      </c>
      <c r="P25" s="5">
        <v>2.5</v>
      </c>
      <c r="Q25" s="5">
        <v>5</v>
      </c>
      <c r="R25" s="5">
        <v>7.5</v>
      </c>
      <c r="S25" s="5">
        <v>2.5</v>
      </c>
      <c r="T25" s="5">
        <v>5</v>
      </c>
      <c r="U25" s="5">
        <v>7.5</v>
      </c>
      <c r="V25" s="5">
        <v>2.5</v>
      </c>
      <c r="W25" s="5">
        <v>5</v>
      </c>
      <c r="X25" s="5">
        <v>7.5</v>
      </c>
      <c r="Y25" s="5">
        <v>0</v>
      </c>
      <c r="Z25" s="5">
        <v>0</v>
      </c>
      <c r="AA25" s="5">
        <v>2.5</v>
      </c>
    </row>
    <row r="26" spans="12:27">
      <c r="L26" s="5" t="s">
        <v>32</v>
      </c>
      <c r="M26" s="5">
        <v>2.5</v>
      </c>
      <c r="N26" s="5">
        <v>5</v>
      </c>
      <c r="O26" s="5">
        <v>7.5</v>
      </c>
      <c r="P26" s="5">
        <v>5</v>
      </c>
      <c r="Q26" s="5">
        <v>7.5</v>
      </c>
      <c r="R26" s="5">
        <v>10</v>
      </c>
      <c r="S26" s="5">
        <v>7.5</v>
      </c>
      <c r="T26" s="5">
        <v>10</v>
      </c>
      <c r="U26" s="5">
        <v>10</v>
      </c>
      <c r="V26" s="5">
        <v>5</v>
      </c>
      <c r="W26" s="5">
        <v>7.5</v>
      </c>
      <c r="X26" s="5">
        <v>10</v>
      </c>
      <c r="Y26" s="5">
        <v>2.5</v>
      </c>
      <c r="Z26" s="5">
        <v>5</v>
      </c>
      <c r="AA26" s="5">
        <v>7.5</v>
      </c>
    </row>
    <row r="27" spans="12:27">
      <c r="L27" s="5" t="s">
        <v>3</v>
      </c>
      <c r="M27" s="6">
        <v>0.75</v>
      </c>
      <c r="N27" s="6">
        <v>1</v>
      </c>
      <c r="O27" s="6">
        <v>1</v>
      </c>
      <c r="P27" s="6">
        <v>0.5</v>
      </c>
      <c r="Q27" s="6">
        <v>0.75</v>
      </c>
      <c r="R27" s="6">
        <v>1</v>
      </c>
      <c r="S27" s="6">
        <v>0.5</v>
      </c>
      <c r="T27" s="6">
        <v>0.75</v>
      </c>
      <c r="U27" s="6">
        <v>1</v>
      </c>
      <c r="V27" s="6">
        <v>0.25</v>
      </c>
      <c r="W27" s="6">
        <v>0.5</v>
      </c>
      <c r="X27" s="6">
        <v>0.75</v>
      </c>
      <c r="Y27" s="6">
        <v>0.25</v>
      </c>
      <c r="Z27" s="6">
        <v>0.5</v>
      </c>
      <c r="AA27" s="6">
        <v>0.75</v>
      </c>
    </row>
    <row r="28" spans="12:27" ht="8.25" customHeight="1"/>
    <row r="29" spans="12:27">
      <c r="L29" s="14" t="s">
        <v>4</v>
      </c>
      <c r="M29" s="21" t="s">
        <v>8</v>
      </c>
      <c r="N29" s="21"/>
      <c r="O29" s="21"/>
      <c r="P29" s="21" t="s">
        <v>9</v>
      </c>
      <c r="Q29" s="21"/>
      <c r="R29" s="21"/>
      <c r="S29" s="21" t="s">
        <v>10</v>
      </c>
      <c r="T29" s="21"/>
      <c r="U29" s="21"/>
      <c r="V29" s="21" t="s">
        <v>11</v>
      </c>
      <c r="W29" s="21"/>
      <c r="X29" s="21"/>
      <c r="Y29" s="21" t="s">
        <v>12</v>
      </c>
      <c r="Z29" s="21"/>
      <c r="AA29" s="21"/>
    </row>
    <row r="30" spans="12:27">
      <c r="L30" s="5" t="s">
        <v>13</v>
      </c>
      <c r="M30" s="8">
        <f t="shared" ref="M30:M35" si="0">(M5+M13+M21)/3</f>
        <v>2.5</v>
      </c>
      <c r="N30" s="8">
        <f t="shared" ref="N30:AA30" si="1">(N5+N13+N21)/3</f>
        <v>4.166666666666667</v>
      </c>
      <c r="O30" s="8">
        <f t="shared" si="1"/>
        <v>6.666666666666667</v>
      </c>
      <c r="P30" s="8">
        <f t="shared" si="1"/>
        <v>1.6666666666666667</v>
      </c>
      <c r="Q30" s="8">
        <f t="shared" si="1"/>
        <v>3.3333333333333335</v>
      </c>
      <c r="R30" s="8">
        <f t="shared" si="1"/>
        <v>5.833333333333333</v>
      </c>
      <c r="S30" s="8">
        <f t="shared" si="1"/>
        <v>2.5</v>
      </c>
      <c r="T30" s="8">
        <f t="shared" si="1"/>
        <v>5</v>
      </c>
      <c r="U30" s="8">
        <f t="shared" si="1"/>
        <v>7.5</v>
      </c>
      <c r="V30" s="8">
        <f t="shared" si="1"/>
        <v>4.166666666666667</v>
      </c>
      <c r="W30" s="8">
        <f t="shared" si="1"/>
        <v>6.666666666666667</v>
      </c>
      <c r="X30" s="8">
        <f t="shared" si="1"/>
        <v>9.1666666666666661</v>
      </c>
      <c r="Y30" s="8">
        <f t="shared" si="1"/>
        <v>2.5</v>
      </c>
      <c r="Z30" s="8">
        <f t="shared" si="1"/>
        <v>4.166666666666667</v>
      </c>
      <c r="AA30" s="8">
        <f t="shared" si="1"/>
        <v>6.666666666666667</v>
      </c>
    </row>
    <row r="31" spans="12:27">
      <c r="L31" s="5" t="s">
        <v>14</v>
      </c>
      <c r="M31" s="8">
        <f t="shared" si="0"/>
        <v>2.5</v>
      </c>
      <c r="N31" s="8">
        <f t="shared" ref="N31:AA31" si="2">(N6+N14+N22)/3</f>
        <v>5</v>
      </c>
      <c r="O31" s="8">
        <f t="shared" si="2"/>
        <v>7.5</v>
      </c>
      <c r="P31" s="8">
        <f t="shared" si="2"/>
        <v>5</v>
      </c>
      <c r="Q31" s="8">
        <f t="shared" si="2"/>
        <v>6.666666666666667</v>
      </c>
      <c r="R31" s="8">
        <f t="shared" si="2"/>
        <v>7.5</v>
      </c>
      <c r="S31" s="8">
        <f t="shared" si="2"/>
        <v>6.666666666666667</v>
      </c>
      <c r="T31" s="8">
        <f t="shared" si="2"/>
        <v>9.1666666666666661</v>
      </c>
      <c r="U31" s="8">
        <f t="shared" si="2"/>
        <v>10</v>
      </c>
      <c r="V31" s="8">
        <f t="shared" si="2"/>
        <v>5</v>
      </c>
      <c r="W31" s="8">
        <f t="shared" si="2"/>
        <v>6.666666666666667</v>
      </c>
      <c r="X31" s="8">
        <f t="shared" si="2"/>
        <v>7.5</v>
      </c>
      <c r="Y31" s="8">
        <f t="shared" si="2"/>
        <v>6.666666666666667</v>
      </c>
      <c r="Z31" s="8">
        <f t="shared" si="2"/>
        <v>9.1666666666666661</v>
      </c>
      <c r="AA31" s="8">
        <f t="shared" si="2"/>
        <v>10</v>
      </c>
    </row>
    <row r="32" spans="12:27">
      <c r="L32" s="5" t="s">
        <v>15</v>
      </c>
      <c r="M32" s="8">
        <f t="shared" si="0"/>
        <v>2.5</v>
      </c>
      <c r="N32" s="8">
        <f t="shared" ref="N32:AA32" si="3">(N7+N15+N23)/3</f>
        <v>4.166666666666667</v>
      </c>
      <c r="O32" s="8">
        <f t="shared" si="3"/>
        <v>6.666666666666667</v>
      </c>
      <c r="P32" s="8">
        <f t="shared" si="3"/>
        <v>5</v>
      </c>
      <c r="Q32" s="8">
        <f t="shared" si="3"/>
        <v>7.5</v>
      </c>
      <c r="R32" s="8">
        <f t="shared" si="3"/>
        <v>10</v>
      </c>
      <c r="S32" s="8">
        <f t="shared" si="3"/>
        <v>3.3333333333333335</v>
      </c>
      <c r="T32" s="8">
        <f t="shared" si="3"/>
        <v>5.833333333333333</v>
      </c>
      <c r="U32" s="8">
        <f t="shared" si="3"/>
        <v>8.3333333333333339</v>
      </c>
      <c r="V32" s="8">
        <f t="shared" si="3"/>
        <v>3.3333333333333335</v>
      </c>
      <c r="W32" s="8">
        <f t="shared" si="3"/>
        <v>5.833333333333333</v>
      </c>
      <c r="X32" s="8">
        <f t="shared" si="3"/>
        <v>8.3333333333333339</v>
      </c>
      <c r="Y32" s="8">
        <f t="shared" si="3"/>
        <v>3.3333333333333335</v>
      </c>
      <c r="Z32" s="8">
        <f t="shared" si="3"/>
        <v>5.833333333333333</v>
      </c>
      <c r="AA32" s="8">
        <f t="shared" si="3"/>
        <v>8.3333333333333339</v>
      </c>
    </row>
    <row r="33" spans="12:27">
      <c r="L33" s="5" t="s">
        <v>16</v>
      </c>
      <c r="M33" s="8">
        <f t="shared" si="0"/>
        <v>1.6666666666666667</v>
      </c>
      <c r="N33" s="8">
        <f t="shared" ref="N33:AA33" si="4">(N8+N16+N24)/3</f>
        <v>3.3333333333333335</v>
      </c>
      <c r="O33" s="8">
        <f t="shared" si="4"/>
        <v>5.833333333333333</v>
      </c>
      <c r="P33" s="8">
        <f t="shared" si="4"/>
        <v>5</v>
      </c>
      <c r="Q33" s="8">
        <f t="shared" si="4"/>
        <v>7.5</v>
      </c>
      <c r="R33" s="8">
        <f t="shared" si="4"/>
        <v>9.1666666666666661</v>
      </c>
      <c r="S33" s="8">
        <f t="shared" si="4"/>
        <v>2.5</v>
      </c>
      <c r="T33" s="8">
        <f t="shared" si="4"/>
        <v>4.166666666666667</v>
      </c>
      <c r="U33" s="8">
        <f t="shared" si="4"/>
        <v>6.666666666666667</v>
      </c>
      <c r="V33" s="8">
        <f t="shared" si="4"/>
        <v>4.166666666666667</v>
      </c>
      <c r="W33" s="8">
        <f t="shared" si="4"/>
        <v>6.666666666666667</v>
      </c>
      <c r="X33" s="8">
        <f t="shared" si="4"/>
        <v>9.1666666666666661</v>
      </c>
      <c r="Y33" s="8">
        <f t="shared" si="4"/>
        <v>3.3333333333333335</v>
      </c>
      <c r="Z33" s="8">
        <f t="shared" si="4"/>
        <v>5.833333333333333</v>
      </c>
      <c r="AA33" s="8">
        <f t="shared" si="4"/>
        <v>8.3333333333333339</v>
      </c>
    </row>
    <row r="34" spans="12:27">
      <c r="L34" s="5" t="s">
        <v>17</v>
      </c>
      <c r="M34" s="8">
        <f t="shared" si="0"/>
        <v>0.83333333333333337</v>
      </c>
      <c r="N34" s="8">
        <f t="shared" ref="N34:AA34" si="5">(N9+N17+N25)/3</f>
        <v>1.6666666666666667</v>
      </c>
      <c r="O34" s="8">
        <f t="shared" si="5"/>
        <v>4.166666666666667</v>
      </c>
      <c r="P34" s="8">
        <f t="shared" si="5"/>
        <v>3.3333333333333335</v>
      </c>
      <c r="Q34" s="8">
        <f t="shared" si="5"/>
        <v>5.833333333333333</v>
      </c>
      <c r="R34" s="8">
        <f t="shared" si="5"/>
        <v>8.3333333333333339</v>
      </c>
      <c r="S34" s="8">
        <f t="shared" si="5"/>
        <v>2.5</v>
      </c>
      <c r="T34" s="8">
        <f t="shared" si="5"/>
        <v>5</v>
      </c>
      <c r="U34" s="8">
        <f t="shared" si="5"/>
        <v>7.5</v>
      </c>
      <c r="V34" s="8">
        <f t="shared" si="5"/>
        <v>3.3333333333333335</v>
      </c>
      <c r="W34" s="8">
        <f t="shared" si="5"/>
        <v>5.833333333333333</v>
      </c>
      <c r="X34" s="8">
        <f t="shared" si="5"/>
        <v>8.3333333333333339</v>
      </c>
      <c r="Y34" s="8">
        <f t="shared" si="5"/>
        <v>2.5</v>
      </c>
      <c r="Z34" s="8">
        <f t="shared" si="5"/>
        <v>4.166666666666667</v>
      </c>
      <c r="AA34" s="8">
        <f t="shared" si="5"/>
        <v>6.666666666666667</v>
      </c>
    </row>
    <row r="35" spans="12:27">
      <c r="L35" s="5" t="s">
        <v>32</v>
      </c>
      <c r="M35" s="8">
        <f t="shared" si="0"/>
        <v>3.3333333333333335</v>
      </c>
      <c r="N35" s="8">
        <f t="shared" ref="N35:AA35" si="6">(N10+N18+N26)/3</f>
        <v>5.833333333333333</v>
      </c>
      <c r="O35" s="8">
        <f t="shared" si="6"/>
        <v>8.3333333333333339</v>
      </c>
      <c r="P35" s="8">
        <f t="shared" si="6"/>
        <v>5</v>
      </c>
      <c r="Q35" s="8">
        <f t="shared" si="6"/>
        <v>7.5</v>
      </c>
      <c r="R35" s="8">
        <f t="shared" si="6"/>
        <v>9.1666666666666661</v>
      </c>
      <c r="S35" s="8">
        <f t="shared" si="6"/>
        <v>4.166666666666667</v>
      </c>
      <c r="T35" s="8">
        <f t="shared" si="6"/>
        <v>6.666666666666667</v>
      </c>
      <c r="U35" s="8">
        <f t="shared" si="6"/>
        <v>8.3333333333333339</v>
      </c>
      <c r="V35" s="8">
        <f t="shared" si="6"/>
        <v>5.833333333333333</v>
      </c>
      <c r="W35" s="8">
        <f t="shared" si="6"/>
        <v>8.3333333333333339</v>
      </c>
      <c r="X35" s="8">
        <f t="shared" si="6"/>
        <v>10</v>
      </c>
      <c r="Y35" s="8">
        <f t="shared" si="6"/>
        <v>5</v>
      </c>
      <c r="Z35" s="8">
        <f t="shared" si="6"/>
        <v>7.5</v>
      </c>
      <c r="AA35" s="8">
        <f t="shared" si="6"/>
        <v>9.1666666666666661</v>
      </c>
    </row>
    <row r="36" spans="12:27">
      <c r="L36" s="7" t="s">
        <v>3</v>
      </c>
      <c r="M36" s="9">
        <f t="shared" ref="M36:AA36" si="7">(M11+M19+M27)/3</f>
        <v>0.5</v>
      </c>
      <c r="N36" s="9">
        <f t="shared" si="7"/>
        <v>0.75</v>
      </c>
      <c r="O36" s="9">
        <f t="shared" si="7"/>
        <v>0.91666666666666663</v>
      </c>
      <c r="P36" s="9">
        <f t="shared" si="7"/>
        <v>0.66666666666666663</v>
      </c>
      <c r="Q36" s="9">
        <f t="shared" si="7"/>
        <v>0.91666666666666663</v>
      </c>
      <c r="R36" s="9">
        <f t="shared" si="7"/>
        <v>1</v>
      </c>
      <c r="S36" s="9">
        <f>(S11+S19+S27)/3</f>
        <v>0.41666666666666669</v>
      </c>
      <c r="T36" s="9">
        <f>(T11+T19+T27)/3</f>
        <v>0.66666666666666663</v>
      </c>
      <c r="U36" s="9">
        <f t="shared" si="7"/>
        <v>0.91666666666666663</v>
      </c>
      <c r="V36" s="9">
        <f t="shared" si="7"/>
        <v>0.33333333333333331</v>
      </c>
      <c r="W36" s="9">
        <f t="shared" si="7"/>
        <v>0.58333333333333337</v>
      </c>
      <c r="X36" s="9">
        <f t="shared" si="7"/>
        <v>0.83333333333333337</v>
      </c>
      <c r="Y36" s="9">
        <f t="shared" si="7"/>
        <v>0.41666666666666669</v>
      </c>
      <c r="Z36" s="9">
        <f t="shared" si="7"/>
        <v>0.66666666666666663</v>
      </c>
      <c r="AA36" s="9">
        <f t="shared" si="7"/>
        <v>0.83333333333333337</v>
      </c>
    </row>
    <row r="37" spans="12:27" ht="7.5" customHeight="1"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2:27">
      <c r="L38" s="15" t="s">
        <v>5</v>
      </c>
      <c r="M38" s="21" t="s">
        <v>8</v>
      </c>
      <c r="N38" s="21"/>
      <c r="O38" s="21"/>
      <c r="P38" s="21" t="s">
        <v>9</v>
      </c>
      <c r="Q38" s="21"/>
      <c r="R38" s="21"/>
      <c r="S38" s="21" t="s">
        <v>10</v>
      </c>
      <c r="T38" s="21"/>
      <c r="U38" s="21"/>
      <c r="V38" s="21" t="s">
        <v>11</v>
      </c>
      <c r="W38" s="21"/>
      <c r="X38" s="21"/>
      <c r="Y38" s="21" t="s">
        <v>12</v>
      </c>
      <c r="Z38" s="21"/>
      <c r="AA38" s="21"/>
    </row>
    <row r="39" spans="12:27">
      <c r="L39" s="5" t="s">
        <v>13</v>
      </c>
      <c r="M39" s="10">
        <f t="shared" ref="M39:M44" si="8">M30/10</f>
        <v>0.25</v>
      </c>
      <c r="N39" s="10">
        <f t="shared" ref="N39:AA39" si="9">N30/10</f>
        <v>0.41666666666666669</v>
      </c>
      <c r="O39" s="10">
        <f t="shared" si="9"/>
        <v>0.66666666666666674</v>
      </c>
      <c r="P39" s="10">
        <f t="shared" si="9"/>
        <v>0.16666666666666669</v>
      </c>
      <c r="Q39" s="10">
        <f t="shared" si="9"/>
        <v>0.33333333333333337</v>
      </c>
      <c r="R39" s="10">
        <f t="shared" si="9"/>
        <v>0.58333333333333326</v>
      </c>
      <c r="S39" s="10">
        <f t="shared" si="9"/>
        <v>0.25</v>
      </c>
      <c r="T39" s="10">
        <f t="shared" si="9"/>
        <v>0.5</v>
      </c>
      <c r="U39" s="10">
        <f t="shared" si="9"/>
        <v>0.75</v>
      </c>
      <c r="V39" s="10">
        <f t="shared" si="9"/>
        <v>0.41666666666666669</v>
      </c>
      <c r="W39" s="10">
        <f t="shared" si="9"/>
        <v>0.66666666666666674</v>
      </c>
      <c r="X39" s="10">
        <f t="shared" si="9"/>
        <v>0.91666666666666663</v>
      </c>
      <c r="Y39" s="10">
        <f t="shared" si="9"/>
        <v>0.25</v>
      </c>
      <c r="Z39" s="10">
        <f t="shared" si="9"/>
        <v>0.41666666666666669</v>
      </c>
      <c r="AA39" s="10">
        <f t="shared" si="9"/>
        <v>0.66666666666666674</v>
      </c>
    </row>
    <row r="40" spans="12:27">
      <c r="L40" s="5" t="s">
        <v>14</v>
      </c>
      <c r="M40" s="10">
        <f t="shared" si="8"/>
        <v>0.25</v>
      </c>
      <c r="N40" s="10">
        <f t="shared" ref="N40:AA40" si="10">N31/10</f>
        <v>0.5</v>
      </c>
      <c r="O40" s="10">
        <f t="shared" si="10"/>
        <v>0.75</v>
      </c>
      <c r="P40" s="10">
        <f t="shared" si="10"/>
        <v>0.5</v>
      </c>
      <c r="Q40" s="10">
        <f t="shared" si="10"/>
        <v>0.66666666666666674</v>
      </c>
      <c r="R40" s="10">
        <f t="shared" si="10"/>
        <v>0.75</v>
      </c>
      <c r="S40" s="10">
        <f t="shared" si="10"/>
        <v>0.66666666666666674</v>
      </c>
      <c r="T40" s="10">
        <f t="shared" si="10"/>
        <v>0.91666666666666663</v>
      </c>
      <c r="U40" s="10">
        <f t="shared" si="10"/>
        <v>1</v>
      </c>
      <c r="V40" s="10">
        <f t="shared" si="10"/>
        <v>0.5</v>
      </c>
      <c r="W40" s="10">
        <f t="shared" si="10"/>
        <v>0.66666666666666674</v>
      </c>
      <c r="X40" s="10">
        <f t="shared" si="10"/>
        <v>0.75</v>
      </c>
      <c r="Y40" s="10">
        <f t="shared" si="10"/>
        <v>0.66666666666666674</v>
      </c>
      <c r="Z40" s="10">
        <f t="shared" si="10"/>
        <v>0.91666666666666663</v>
      </c>
      <c r="AA40" s="10">
        <f t="shared" si="10"/>
        <v>1</v>
      </c>
    </row>
    <row r="41" spans="12:27">
      <c r="L41" s="5" t="s">
        <v>15</v>
      </c>
      <c r="M41" s="10">
        <f t="shared" si="8"/>
        <v>0.25</v>
      </c>
      <c r="N41" s="10">
        <f t="shared" ref="N41:AA41" si="11">N32/10</f>
        <v>0.41666666666666669</v>
      </c>
      <c r="O41" s="10">
        <f t="shared" si="11"/>
        <v>0.66666666666666674</v>
      </c>
      <c r="P41" s="10">
        <f t="shared" si="11"/>
        <v>0.5</v>
      </c>
      <c r="Q41" s="10">
        <f t="shared" si="11"/>
        <v>0.75</v>
      </c>
      <c r="R41" s="10">
        <f t="shared" si="11"/>
        <v>1</v>
      </c>
      <c r="S41" s="10">
        <f t="shared" si="11"/>
        <v>0.33333333333333337</v>
      </c>
      <c r="T41" s="10">
        <f t="shared" si="11"/>
        <v>0.58333333333333326</v>
      </c>
      <c r="U41" s="10">
        <f t="shared" si="11"/>
        <v>0.83333333333333337</v>
      </c>
      <c r="V41" s="10">
        <f t="shared" si="11"/>
        <v>0.33333333333333337</v>
      </c>
      <c r="W41" s="10">
        <f t="shared" si="11"/>
        <v>0.58333333333333326</v>
      </c>
      <c r="X41" s="10">
        <f t="shared" si="11"/>
        <v>0.83333333333333337</v>
      </c>
      <c r="Y41" s="10">
        <f t="shared" si="11"/>
        <v>0.33333333333333337</v>
      </c>
      <c r="Z41" s="10">
        <f t="shared" si="11"/>
        <v>0.58333333333333326</v>
      </c>
      <c r="AA41" s="10">
        <f t="shared" si="11"/>
        <v>0.83333333333333337</v>
      </c>
    </row>
    <row r="42" spans="12:27">
      <c r="L42" s="5" t="s">
        <v>16</v>
      </c>
      <c r="M42" s="10">
        <f t="shared" si="8"/>
        <v>0.16666666666666669</v>
      </c>
      <c r="N42" s="10">
        <f t="shared" ref="N42:AA42" si="12">N33/10</f>
        <v>0.33333333333333337</v>
      </c>
      <c r="O42" s="10">
        <f t="shared" si="12"/>
        <v>0.58333333333333326</v>
      </c>
      <c r="P42" s="10">
        <f t="shared" si="12"/>
        <v>0.5</v>
      </c>
      <c r="Q42" s="10">
        <f t="shared" si="12"/>
        <v>0.75</v>
      </c>
      <c r="R42" s="10">
        <f t="shared" si="12"/>
        <v>0.91666666666666663</v>
      </c>
      <c r="S42" s="10">
        <f t="shared" si="12"/>
        <v>0.25</v>
      </c>
      <c r="T42" s="10">
        <f t="shared" si="12"/>
        <v>0.41666666666666669</v>
      </c>
      <c r="U42" s="10">
        <f t="shared" si="12"/>
        <v>0.66666666666666674</v>
      </c>
      <c r="V42" s="10">
        <f t="shared" si="12"/>
        <v>0.41666666666666669</v>
      </c>
      <c r="W42" s="10">
        <f t="shared" si="12"/>
        <v>0.66666666666666674</v>
      </c>
      <c r="X42" s="10">
        <f t="shared" si="12"/>
        <v>0.91666666666666663</v>
      </c>
      <c r="Y42" s="10">
        <f t="shared" si="12"/>
        <v>0.33333333333333337</v>
      </c>
      <c r="Z42" s="10">
        <f t="shared" si="12"/>
        <v>0.58333333333333326</v>
      </c>
      <c r="AA42" s="10">
        <f t="shared" si="12"/>
        <v>0.83333333333333337</v>
      </c>
    </row>
    <row r="43" spans="12:27">
      <c r="L43" s="5" t="s">
        <v>17</v>
      </c>
      <c r="M43" s="10">
        <f t="shared" si="8"/>
        <v>8.3333333333333343E-2</v>
      </c>
      <c r="N43" s="10">
        <f t="shared" ref="N43:AA43" si="13">N34/10</f>
        <v>0.16666666666666669</v>
      </c>
      <c r="O43" s="10">
        <f t="shared" si="13"/>
        <v>0.41666666666666669</v>
      </c>
      <c r="P43" s="10">
        <f t="shared" si="13"/>
        <v>0.33333333333333337</v>
      </c>
      <c r="Q43" s="10">
        <f t="shared" si="13"/>
        <v>0.58333333333333326</v>
      </c>
      <c r="R43" s="10">
        <f t="shared" si="13"/>
        <v>0.83333333333333337</v>
      </c>
      <c r="S43" s="10">
        <f t="shared" si="13"/>
        <v>0.25</v>
      </c>
      <c r="T43" s="10">
        <f t="shared" si="13"/>
        <v>0.5</v>
      </c>
      <c r="U43" s="10">
        <f t="shared" si="13"/>
        <v>0.75</v>
      </c>
      <c r="V43" s="10">
        <f t="shared" si="13"/>
        <v>0.33333333333333337</v>
      </c>
      <c r="W43" s="10">
        <f t="shared" si="13"/>
        <v>0.58333333333333326</v>
      </c>
      <c r="X43" s="10">
        <f t="shared" si="13"/>
        <v>0.83333333333333337</v>
      </c>
      <c r="Y43" s="10">
        <f t="shared" si="13"/>
        <v>0.25</v>
      </c>
      <c r="Z43" s="10">
        <f t="shared" si="13"/>
        <v>0.41666666666666669</v>
      </c>
      <c r="AA43" s="10">
        <f t="shared" si="13"/>
        <v>0.66666666666666674</v>
      </c>
    </row>
    <row r="44" spans="12:27">
      <c r="L44" s="5" t="s">
        <v>32</v>
      </c>
      <c r="M44" s="11">
        <f t="shared" si="8"/>
        <v>0.33333333333333337</v>
      </c>
      <c r="N44" s="11">
        <f t="shared" ref="N44:AA44" si="14">N35/10</f>
        <v>0.58333333333333326</v>
      </c>
      <c r="O44" s="11">
        <f t="shared" si="14"/>
        <v>0.83333333333333337</v>
      </c>
      <c r="P44" s="11">
        <f t="shared" si="14"/>
        <v>0.5</v>
      </c>
      <c r="Q44" s="11">
        <f t="shared" si="14"/>
        <v>0.75</v>
      </c>
      <c r="R44" s="11">
        <f t="shared" si="14"/>
        <v>0.91666666666666663</v>
      </c>
      <c r="S44" s="11">
        <f t="shared" si="14"/>
        <v>0.41666666666666669</v>
      </c>
      <c r="T44" s="11">
        <f t="shared" si="14"/>
        <v>0.66666666666666674</v>
      </c>
      <c r="U44" s="11">
        <f t="shared" si="14"/>
        <v>0.83333333333333337</v>
      </c>
      <c r="V44" s="11">
        <f t="shared" si="14"/>
        <v>0.58333333333333326</v>
      </c>
      <c r="W44" s="11">
        <f t="shared" si="14"/>
        <v>0.83333333333333337</v>
      </c>
      <c r="X44" s="11">
        <f t="shared" si="14"/>
        <v>1</v>
      </c>
      <c r="Y44" s="11">
        <f t="shared" si="14"/>
        <v>0.5</v>
      </c>
      <c r="Z44" s="11">
        <f t="shared" si="14"/>
        <v>0.75</v>
      </c>
      <c r="AA44" s="11">
        <f t="shared" si="14"/>
        <v>0.91666666666666663</v>
      </c>
    </row>
    <row r="45" spans="12:27"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2:27">
      <c r="L46" s="15" t="s">
        <v>28</v>
      </c>
      <c r="M46" s="21" t="s">
        <v>8</v>
      </c>
      <c r="N46" s="21"/>
      <c r="O46" s="21"/>
      <c r="P46" s="21" t="s">
        <v>9</v>
      </c>
      <c r="Q46" s="21"/>
      <c r="R46" s="21"/>
      <c r="S46" s="21" t="s">
        <v>10</v>
      </c>
      <c r="T46" s="21"/>
      <c r="U46" s="21"/>
      <c r="V46" s="21" t="s">
        <v>11</v>
      </c>
      <c r="W46" s="21"/>
      <c r="X46" s="21"/>
      <c r="Y46" s="21" t="s">
        <v>12</v>
      </c>
      <c r="Z46" s="21"/>
      <c r="AA46" s="21"/>
    </row>
    <row r="47" spans="12:27">
      <c r="L47" s="5" t="s">
        <v>13</v>
      </c>
      <c r="M47" s="10">
        <f t="shared" ref="M47:M52" si="15">M$36*M39</f>
        <v>0.125</v>
      </c>
      <c r="N47" s="10">
        <f t="shared" ref="N47:AA47" si="16">N$36*N39</f>
        <v>0.3125</v>
      </c>
      <c r="O47" s="10">
        <f t="shared" si="16"/>
        <v>0.61111111111111116</v>
      </c>
      <c r="P47" s="10">
        <f t="shared" si="16"/>
        <v>0.11111111111111112</v>
      </c>
      <c r="Q47" s="10">
        <f t="shared" si="16"/>
        <v>0.30555555555555558</v>
      </c>
      <c r="R47" s="10">
        <f t="shared" si="16"/>
        <v>0.58333333333333326</v>
      </c>
      <c r="S47" s="10">
        <f t="shared" si="16"/>
        <v>0.10416666666666667</v>
      </c>
      <c r="T47" s="10">
        <f t="shared" si="16"/>
        <v>0.33333333333333331</v>
      </c>
      <c r="U47" s="10">
        <f t="shared" si="16"/>
        <v>0.6875</v>
      </c>
      <c r="V47" s="10">
        <f t="shared" si="16"/>
        <v>0.1388888888888889</v>
      </c>
      <c r="W47" s="10">
        <f t="shared" si="16"/>
        <v>0.38888888888888895</v>
      </c>
      <c r="X47" s="10">
        <f t="shared" si="16"/>
        <v>0.76388888888888884</v>
      </c>
      <c r="Y47" s="10">
        <f t="shared" si="16"/>
        <v>0.10416666666666667</v>
      </c>
      <c r="Z47" s="10">
        <f t="shared" si="16"/>
        <v>0.27777777777777779</v>
      </c>
      <c r="AA47" s="10">
        <f t="shared" si="16"/>
        <v>0.55555555555555569</v>
      </c>
    </row>
    <row r="48" spans="12:27">
      <c r="L48" s="5" t="s">
        <v>14</v>
      </c>
      <c r="M48" s="10">
        <f t="shared" si="15"/>
        <v>0.125</v>
      </c>
      <c r="N48" s="10">
        <f t="shared" ref="N48:AA48" si="17">N$36*N40</f>
        <v>0.375</v>
      </c>
      <c r="O48" s="10">
        <f t="shared" si="17"/>
        <v>0.6875</v>
      </c>
      <c r="P48" s="10">
        <f t="shared" si="17"/>
        <v>0.33333333333333331</v>
      </c>
      <c r="Q48" s="10">
        <f t="shared" si="17"/>
        <v>0.61111111111111116</v>
      </c>
      <c r="R48" s="10">
        <f t="shared" si="17"/>
        <v>0.75</v>
      </c>
      <c r="S48" s="10">
        <f t="shared" si="17"/>
        <v>0.27777777777777785</v>
      </c>
      <c r="T48" s="10">
        <f t="shared" si="17"/>
        <v>0.61111111111111105</v>
      </c>
      <c r="U48" s="10">
        <f t="shared" si="17"/>
        <v>0.91666666666666663</v>
      </c>
      <c r="V48" s="10">
        <f t="shared" si="17"/>
        <v>0.16666666666666666</v>
      </c>
      <c r="W48" s="10">
        <f t="shared" si="17"/>
        <v>0.38888888888888895</v>
      </c>
      <c r="X48" s="10">
        <f t="shared" si="17"/>
        <v>0.625</v>
      </c>
      <c r="Y48" s="10">
        <f t="shared" si="17"/>
        <v>0.27777777777777785</v>
      </c>
      <c r="Z48" s="10">
        <f t="shared" si="17"/>
        <v>0.61111111111111105</v>
      </c>
      <c r="AA48" s="10">
        <f t="shared" si="17"/>
        <v>0.83333333333333337</v>
      </c>
    </row>
    <row r="49" spans="12:28">
      <c r="L49" s="5" t="s">
        <v>15</v>
      </c>
      <c r="M49" s="10">
        <f t="shared" si="15"/>
        <v>0.125</v>
      </c>
      <c r="N49" s="10">
        <f t="shared" ref="N49:AA49" si="18">N$36*N41</f>
        <v>0.3125</v>
      </c>
      <c r="O49" s="10">
        <f t="shared" si="18"/>
        <v>0.61111111111111116</v>
      </c>
      <c r="P49" s="10">
        <f t="shared" si="18"/>
        <v>0.33333333333333331</v>
      </c>
      <c r="Q49" s="10">
        <f t="shared" si="18"/>
        <v>0.6875</v>
      </c>
      <c r="R49" s="10">
        <f t="shared" si="18"/>
        <v>1</v>
      </c>
      <c r="S49" s="10">
        <f t="shared" si="18"/>
        <v>0.13888888888888892</v>
      </c>
      <c r="T49" s="10">
        <f t="shared" si="18"/>
        <v>0.38888888888888884</v>
      </c>
      <c r="U49" s="10">
        <f t="shared" si="18"/>
        <v>0.76388888888888884</v>
      </c>
      <c r="V49" s="10">
        <f t="shared" si="18"/>
        <v>0.11111111111111112</v>
      </c>
      <c r="W49" s="10">
        <f t="shared" si="18"/>
        <v>0.34027777777777773</v>
      </c>
      <c r="X49" s="10">
        <f t="shared" si="18"/>
        <v>0.69444444444444453</v>
      </c>
      <c r="Y49" s="10">
        <f t="shared" si="18"/>
        <v>0.13888888888888892</v>
      </c>
      <c r="Z49" s="10">
        <f t="shared" si="18"/>
        <v>0.38888888888888884</v>
      </c>
      <c r="AA49" s="10">
        <f t="shared" si="18"/>
        <v>0.69444444444444453</v>
      </c>
    </row>
    <row r="50" spans="12:28">
      <c r="L50" s="5" t="s">
        <v>16</v>
      </c>
      <c r="M50" s="10">
        <f t="shared" si="15"/>
        <v>8.3333333333333343E-2</v>
      </c>
      <c r="N50" s="10">
        <f t="shared" ref="N50:AA50" si="19">N$36*N42</f>
        <v>0.25</v>
      </c>
      <c r="O50" s="10">
        <f t="shared" si="19"/>
        <v>0.5347222222222221</v>
      </c>
      <c r="P50" s="10">
        <f t="shared" si="19"/>
        <v>0.33333333333333331</v>
      </c>
      <c r="Q50" s="10">
        <f t="shared" si="19"/>
        <v>0.6875</v>
      </c>
      <c r="R50" s="10">
        <f t="shared" si="19"/>
        <v>0.91666666666666663</v>
      </c>
      <c r="S50" s="10">
        <f t="shared" si="19"/>
        <v>0.10416666666666667</v>
      </c>
      <c r="T50" s="10">
        <f t="shared" si="19"/>
        <v>0.27777777777777779</v>
      </c>
      <c r="U50" s="10">
        <f t="shared" si="19"/>
        <v>0.61111111111111116</v>
      </c>
      <c r="V50" s="10">
        <f t="shared" si="19"/>
        <v>0.1388888888888889</v>
      </c>
      <c r="W50" s="10">
        <f t="shared" si="19"/>
        <v>0.38888888888888895</v>
      </c>
      <c r="X50" s="10">
        <f t="shared" si="19"/>
        <v>0.76388888888888884</v>
      </c>
      <c r="Y50" s="10">
        <f t="shared" si="19"/>
        <v>0.13888888888888892</v>
      </c>
      <c r="Z50" s="10">
        <f t="shared" si="19"/>
        <v>0.38888888888888884</v>
      </c>
      <c r="AA50" s="10">
        <f t="shared" si="19"/>
        <v>0.69444444444444453</v>
      </c>
    </row>
    <row r="51" spans="12:28">
      <c r="L51" s="5" t="s">
        <v>17</v>
      </c>
      <c r="M51" s="10">
        <f t="shared" si="15"/>
        <v>4.1666666666666671E-2</v>
      </c>
      <c r="N51" s="10">
        <f t="shared" ref="N51:AA51" si="20">N$36*N43</f>
        <v>0.125</v>
      </c>
      <c r="O51" s="10">
        <f t="shared" si="20"/>
        <v>0.38194444444444442</v>
      </c>
      <c r="P51" s="10">
        <f t="shared" si="20"/>
        <v>0.22222222222222224</v>
      </c>
      <c r="Q51" s="10">
        <f t="shared" si="20"/>
        <v>0.5347222222222221</v>
      </c>
      <c r="R51" s="10">
        <f t="shared" si="20"/>
        <v>0.83333333333333337</v>
      </c>
      <c r="S51" s="10">
        <f t="shared" si="20"/>
        <v>0.10416666666666667</v>
      </c>
      <c r="T51" s="10">
        <f t="shared" si="20"/>
        <v>0.33333333333333331</v>
      </c>
      <c r="U51" s="10">
        <f t="shared" si="20"/>
        <v>0.6875</v>
      </c>
      <c r="V51" s="10">
        <f t="shared" si="20"/>
        <v>0.11111111111111112</v>
      </c>
      <c r="W51" s="10">
        <f t="shared" si="20"/>
        <v>0.34027777777777773</v>
      </c>
      <c r="X51" s="10">
        <f t="shared" si="20"/>
        <v>0.69444444444444453</v>
      </c>
      <c r="Y51" s="10">
        <f t="shared" si="20"/>
        <v>0.10416666666666667</v>
      </c>
      <c r="Z51" s="10">
        <f t="shared" si="20"/>
        <v>0.27777777777777779</v>
      </c>
      <c r="AA51" s="10">
        <f t="shared" si="20"/>
        <v>0.55555555555555569</v>
      </c>
    </row>
    <row r="52" spans="12:28">
      <c r="L52" s="5" t="s">
        <v>32</v>
      </c>
      <c r="M52" s="11">
        <f t="shared" si="15"/>
        <v>0.16666666666666669</v>
      </c>
      <c r="N52" s="11">
        <f t="shared" ref="N52:AA52" si="21">N$36*N44</f>
        <v>0.43749999999999994</v>
      </c>
      <c r="O52" s="11">
        <f t="shared" si="21"/>
        <v>0.76388888888888884</v>
      </c>
      <c r="P52" s="11">
        <f t="shared" si="21"/>
        <v>0.33333333333333331</v>
      </c>
      <c r="Q52" s="11">
        <f t="shared" si="21"/>
        <v>0.6875</v>
      </c>
      <c r="R52" s="11">
        <f t="shared" si="21"/>
        <v>0.91666666666666663</v>
      </c>
      <c r="S52" s="11">
        <f t="shared" si="21"/>
        <v>0.17361111111111113</v>
      </c>
      <c r="T52" s="11">
        <f t="shared" si="21"/>
        <v>0.44444444444444448</v>
      </c>
      <c r="U52" s="11">
        <f t="shared" si="21"/>
        <v>0.76388888888888884</v>
      </c>
      <c r="V52" s="11">
        <f t="shared" si="21"/>
        <v>0.19444444444444442</v>
      </c>
      <c r="W52" s="11">
        <f t="shared" si="21"/>
        <v>0.48611111111111116</v>
      </c>
      <c r="X52" s="11">
        <f t="shared" si="21"/>
        <v>0.83333333333333337</v>
      </c>
      <c r="Y52" s="11">
        <f t="shared" si="21"/>
        <v>0.20833333333333334</v>
      </c>
      <c r="Z52" s="11">
        <f t="shared" si="21"/>
        <v>0.5</v>
      </c>
      <c r="AA52" s="11">
        <f t="shared" si="21"/>
        <v>0.76388888888888884</v>
      </c>
    </row>
    <row r="53" spans="12:28"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2:28">
      <c r="L54" s="15" t="s">
        <v>29</v>
      </c>
      <c r="M54" s="21" t="s">
        <v>8</v>
      </c>
      <c r="N54" s="21"/>
      <c r="O54" s="21"/>
      <c r="P54" s="21" t="s">
        <v>9</v>
      </c>
      <c r="Q54" s="21"/>
      <c r="R54" s="21"/>
      <c r="S54" s="21" t="s">
        <v>10</v>
      </c>
      <c r="T54" s="21"/>
      <c r="U54" s="21"/>
      <c r="V54" s="21" t="s">
        <v>11</v>
      </c>
      <c r="W54" s="21"/>
      <c r="X54" s="21"/>
      <c r="Y54" s="21" t="s">
        <v>12</v>
      </c>
      <c r="Z54" s="21"/>
      <c r="AA54" s="21"/>
      <c r="AB54" s="5" t="s">
        <v>6</v>
      </c>
    </row>
    <row r="55" spans="12:28">
      <c r="L55" s="5" t="s">
        <v>18</v>
      </c>
      <c r="M55" s="19">
        <f>((1/3)*((1-M47)^2+(1-N47)^2+(1-O47)^2))^0.5</f>
        <v>0.68056736573274768</v>
      </c>
      <c r="N55" s="19"/>
      <c r="O55" s="19"/>
      <c r="P55" s="19">
        <f>((1/3)*((1-P47)^2+(1-Q47)^2+(1-R47)^2))^0.5</f>
        <v>0.69425923456131466</v>
      </c>
      <c r="Q55" s="19"/>
      <c r="R55" s="19"/>
      <c r="S55" s="19">
        <f>((1/3)*((1-S47)^2+(1-T47)^2+(1-U47)^2))^0.5</f>
        <v>0.66948190305527944</v>
      </c>
      <c r="T55" s="19"/>
      <c r="U55" s="19"/>
      <c r="V55" s="19">
        <f>((1/3)*((1-V47)^2+(1-W47)^2+(1-X47)^2))^0.5</f>
        <v>0.62469128177913946</v>
      </c>
      <c r="W55" s="19"/>
      <c r="X55" s="19"/>
      <c r="Y55" s="19">
        <f>((1/3)*((1-Y47)^2+(1-Z47)^2+(1-AA47)^2))^0.5</f>
        <v>0.71219219399921507</v>
      </c>
      <c r="Z55" s="19"/>
      <c r="AA55" s="19"/>
      <c r="AB55" s="10">
        <f>M55+P55+S55+V55+Y55</f>
        <v>3.3811919791276965</v>
      </c>
    </row>
    <row r="56" spans="12:28">
      <c r="L56" s="5" t="s">
        <v>19</v>
      </c>
      <c r="M56" s="19">
        <f>((1/3)*((1-M48)^2+(1-N48)^2+(1-O48)^2))^0.5</f>
        <v>0.64650502704928758</v>
      </c>
      <c r="N56" s="19"/>
      <c r="O56" s="19"/>
      <c r="P56" s="19">
        <f>((1/3)*((1-P48)^2+(1-Q48)^2+(1-R48)^2))^0.5</f>
        <v>0.46839406925710142</v>
      </c>
      <c r="Q56" s="19"/>
      <c r="R56" s="19"/>
      <c r="S56" s="19">
        <f>((1/3)*((1-S48)^2+(1-T48)^2+(1-U48)^2))^0.5</f>
        <v>0.47601959014914635</v>
      </c>
      <c r="T56" s="19"/>
      <c r="U56" s="19"/>
      <c r="V56" s="19">
        <f>((1/3)*((1-V48)^2+(1-W48)^2+(1-X48)^2))^0.5</f>
        <v>0.63469841514635938</v>
      </c>
      <c r="W56" s="19"/>
      <c r="X56" s="19"/>
      <c r="Y56" s="19">
        <f>((1/3)*((1-Y48)^2+(1-Z48)^2+(1-AA48)^2))^0.5</f>
        <v>0.48325882780369955</v>
      </c>
      <c r="Z56" s="19"/>
      <c r="AA56" s="19"/>
      <c r="AB56" s="10">
        <f t="shared" ref="AB56:AB67" si="22">M56+P56+S56+V56+Y56</f>
        <v>2.7088759294055942</v>
      </c>
    </row>
    <row r="57" spans="12:28">
      <c r="L57" s="5" t="s">
        <v>20</v>
      </c>
      <c r="M57" s="19">
        <f>((1/3)*((1-M49)^2+(1-N49)^2+(1-O49)^2))^0.5</f>
        <v>0.68056736573274768</v>
      </c>
      <c r="N57" s="19"/>
      <c r="O57" s="19"/>
      <c r="P57" s="19">
        <f>((1/3)*((1-P49)^2+(1-Q49)^2+(1-R49)^2))^0.5</f>
        <v>0.42508849841119145</v>
      </c>
      <c r="Q57" s="19"/>
      <c r="R57" s="19"/>
      <c r="S57" s="19">
        <f>((1/3)*((1-S49)^2+(1-T49)^2+(1-U49)^2))^0.5</f>
        <v>0.62469128177913946</v>
      </c>
      <c r="T57" s="19"/>
      <c r="U57" s="19"/>
      <c r="V57" s="19">
        <f>((1/3)*((1-V49)^2+(1-W49)^2+(1-X49)^2))^0.5</f>
        <v>0.66300353564035008</v>
      </c>
      <c r="W57" s="19"/>
      <c r="X57" s="19"/>
      <c r="Y57" s="19">
        <f>((1/3)*((1-Y49)^2+(1-Z49)^2+(1-AA49)^2))^0.5</f>
        <v>0.63464775882199231</v>
      </c>
      <c r="Z57" s="19"/>
      <c r="AA57" s="19"/>
      <c r="AB57" s="10">
        <f t="shared" si="22"/>
        <v>3.0279984403854208</v>
      </c>
    </row>
    <row r="58" spans="12:28">
      <c r="L58" s="5" t="s">
        <v>21</v>
      </c>
      <c r="M58" s="19">
        <f>((1/3)*((1-M50)^2+(1-N50)^2+(1-O50)^2))^0.5</f>
        <v>0.73467933782288197</v>
      </c>
      <c r="N58" s="19"/>
      <c r="O58" s="19"/>
      <c r="P58" s="19">
        <f>((1/3)*((1-P50)^2+(1-Q50)^2+(1-R50)^2))^0.5</f>
        <v>0.42780257864615112</v>
      </c>
      <c r="Q58" s="19"/>
      <c r="R58" s="19"/>
      <c r="S58" s="19">
        <f>((1/3)*((1-S50)^2+(1-T50)^2+(1-U50)^2))^0.5</f>
        <v>0.70127428473314457</v>
      </c>
      <c r="T58" s="19"/>
      <c r="U58" s="19"/>
      <c r="V58" s="19">
        <f>((1/3)*((1-V50)^2+(1-W50)^2+(1-X50)^2))^0.5</f>
        <v>0.62469128177913946</v>
      </c>
      <c r="W58" s="19"/>
      <c r="X58" s="19"/>
      <c r="Y58" s="19">
        <f>((1/3)*((1-Y50)^2+(1-Z50)^2+(1-AA50)^2))^0.5</f>
        <v>0.63464775882199231</v>
      </c>
      <c r="Z58" s="19"/>
      <c r="AA58" s="19"/>
      <c r="AB58" s="10">
        <f t="shared" si="22"/>
        <v>3.1230952418033091</v>
      </c>
    </row>
    <row r="59" spans="12:28">
      <c r="L59" s="5" t="s">
        <v>22</v>
      </c>
      <c r="M59" s="16">
        <f>((1/3)*((1-M51)^2+(1-N51)^2+(1-O51)^2))^0.5</f>
        <v>0.82986353246198741</v>
      </c>
      <c r="N59" s="17"/>
      <c r="O59" s="18"/>
      <c r="P59" s="19">
        <f>((1/3)*((1-P51)^2+(1-Q51)^2+(1-R51)^2))^0.5</f>
        <v>0.5320399295405509</v>
      </c>
      <c r="Q59" s="19"/>
      <c r="R59" s="19"/>
      <c r="S59" s="19">
        <f>((1/3)*((1-S51)^2+(1-T51)^2+(1-U51)^2))^0.5</f>
        <v>0.66948190305527944</v>
      </c>
      <c r="T59" s="19"/>
      <c r="U59" s="19"/>
      <c r="V59" s="19">
        <f>((1/3)*((1-V51)^2+(1-W51)^2+(1-X51)^2))^0.5</f>
        <v>0.66300353564035008</v>
      </c>
      <c r="W59" s="19"/>
      <c r="X59" s="19"/>
      <c r="Y59" s="19">
        <f>((1/3)*((1-Y51)^2+(1-Z51)^2+(1-AA51)^2))^0.5</f>
        <v>0.71219219399921507</v>
      </c>
      <c r="Z59" s="19"/>
      <c r="AA59" s="19"/>
      <c r="AB59" s="10">
        <f t="shared" si="22"/>
        <v>3.4065810946973833</v>
      </c>
    </row>
    <row r="60" spans="12:28">
      <c r="L60" s="5" t="s">
        <v>33</v>
      </c>
      <c r="M60" s="16">
        <f>((1/3)*((1-M52)^2+(1-N52)^2+(1-O52)^2))^0.5</f>
        <v>0.59626592256435595</v>
      </c>
      <c r="N60" s="17"/>
      <c r="O60" s="18"/>
      <c r="P60" s="19">
        <f>((1/3)*((1-P52)^2+(1-Q52)^2+(1-R52)^2))^0.5</f>
        <v>0.42780257864615112</v>
      </c>
      <c r="Q60" s="19"/>
      <c r="R60" s="19"/>
      <c r="S60" s="19">
        <f>((1/3)*((1-S52)^2+(1-T52)^2+(1-U52)^2))^0.5</f>
        <v>0.59084939642793843</v>
      </c>
      <c r="T60" s="19"/>
      <c r="U60" s="19"/>
      <c r="V60" s="19">
        <f>((1/3)*((1-V52)^2+(1-W52)^2+(1-X52)^2))^0.5</f>
        <v>0.5599938454982204</v>
      </c>
      <c r="W60" s="19"/>
      <c r="X60" s="19"/>
      <c r="Y60" s="19">
        <f>((1/3)*((1-Y52)^2+(1-Z52)^2+(1-AA52)^2))^0.5</f>
        <v>0.55751967615539055</v>
      </c>
      <c r="Z60" s="19"/>
      <c r="AA60" s="19"/>
      <c r="AB60" s="11">
        <f t="shared" si="22"/>
        <v>2.7324314192920562</v>
      </c>
    </row>
    <row r="61" spans="12:28">
      <c r="L61" s="15" t="s">
        <v>30</v>
      </c>
      <c r="M61" s="21" t="s">
        <v>8</v>
      </c>
      <c r="N61" s="21"/>
      <c r="O61" s="21"/>
      <c r="P61" s="21" t="s">
        <v>9</v>
      </c>
      <c r="Q61" s="21"/>
      <c r="R61" s="21"/>
      <c r="S61" s="21" t="s">
        <v>10</v>
      </c>
      <c r="T61" s="21"/>
      <c r="U61" s="21"/>
      <c r="V61" s="21" t="s">
        <v>11</v>
      </c>
      <c r="W61" s="21"/>
      <c r="X61" s="21"/>
      <c r="Y61" s="21" t="s">
        <v>12</v>
      </c>
      <c r="Z61" s="21"/>
      <c r="AA61" s="21"/>
      <c r="AB61" s="10" t="s">
        <v>7</v>
      </c>
    </row>
    <row r="62" spans="12:28">
      <c r="L62" s="5" t="s">
        <v>23</v>
      </c>
      <c r="M62" s="19">
        <f>((1/3)*((0-M47)^2+(0-N47)^2+(0-O47)^2))^0.5</f>
        <v>0.40279773258359536</v>
      </c>
      <c r="N62" s="19"/>
      <c r="O62" s="19"/>
      <c r="P62" s="19">
        <f>((1/3)*((0-P47)^2+(0-Q47)^2+(0-R47)^2))^0.5</f>
        <v>0.38556782988253724</v>
      </c>
      <c r="Q62" s="19"/>
      <c r="R62" s="19"/>
      <c r="S62" s="19">
        <f>((1/3)*((0-S47)^2+(0-T47)^2+(0-U47)^2))^0.5</f>
        <v>0.44520334513401683</v>
      </c>
      <c r="T62" s="19"/>
      <c r="U62" s="19"/>
      <c r="V62" s="19">
        <f>((1/3)*((0-V47)^2+(0-W47)^2+(0-X47)^2))^0.5</f>
        <v>0.50134849021611227</v>
      </c>
      <c r="W62" s="19"/>
      <c r="X62" s="19"/>
      <c r="Y62" s="19">
        <f>((1/3)*((0-Y47)^2+(0-Z47)^2+(0-AA47)^2))^0.5</f>
        <v>0.3636175479723382</v>
      </c>
      <c r="Z62" s="19"/>
      <c r="AA62" s="19"/>
      <c r="AB62" s="10">
        <f t="shared" si="22"/>
        <v>2.0985349457885998</v>
      </c>
    </row>
    <row r="63" spans="12:28">
      <c r="L63" s="5" t="s">
        <v>24</v>
      </c>
      <c r="M63" s="19">
        <f>((1/3)*((0-M48)^2+(0-N48)^2+(0-O48)^2))^0.5</f>
        <v>0.45785960366324813</v>
      </c>
      <c r="N63" s="19"/>
      <c r="O63" s="19"/>
      <c r="P63" s="19">
        <f>((1/3)*((0-P48)^2+(0-Q48)^2+(0-R48)^2))^0.5</f>
        <v>0.59078137559071375</v>
      </c>
      <c r="Q63" s="19"/>
      <c r="R63" s="19"/>
      <c r="S63" s="19">
        <f>((1/3)*((0-S48)^2+(0-T48)^2+(0-U48)^2))^0.5</f>
        <v>0.65597130570587081</v>
      </c>
      <c r="T63" s="19"/>
      <c r="U63" s="19"/>
      <c r="V63" s="19">
        <f>((1/3)*((0-V48)^2+(0-W48)^2+(0-X48)^2))^0.5</f>
        <v>0.43575120794593042</v>
      </c>
      <c r="W63" s="19"/>
      <c r="X63" s="19"/>
      <c r="Y63" s="19">
        <f>((1/3)*((0-Y48)^2+(0-Z48)^2+(0-AA48)^2))^0.5</f>
        <v>0.61780841917082507</v>
      </c>
      <c r="Z63" s="19"/>
      <c r="AA63" s="19"/>
      <c r="AB63" s="10">
        <f t="shared" si="22"/>
        <v>2.7581719120765884</v>
      </c>
    </row>
    <row r="64" spans="12:28">
      <c r="L64" s="5" t="s">
        <v>25</v>
      </c>
      <c r="M64" s="19">
        <f>((1/3)*((0-M49)^2+(0-N49)^2+(0-O49)^2))^0.5</f>
        <v>0.40279773258359536</v>
      </c>
      <c r="N64" s="19"/>
      <c r="O64" s="19"/>
      <c r="P64" s="19">
        <f>((1/3)*((0-P49)^2+(0-Q49)^2+(0-R49)^2))^0.5</f>
        <v>0.72658272323507922</v>
      </c>
      <c r="Q64" s="19"/>
      <c r="R64" s="19"/>
      <c r="S64" s="19">
        <f>((1/3)*((0-S49)^2+(0-T49)^2+(0-U49)^2))^0.5</f>
        <v>0.50134849021611227</v>
      </c>
      <c r="T64" s="19"/>
      <c r="U64" s="19"/>
      <c r="V64" s="19">
        <f>((1/3)*((0-V49)^2+(0-W49)^2+(0-X49)^2))^0.5</f>
        <v>0.45106826219597168</v>
      </c>
      <c r="W64" s="19"/>
      <c r="X64" s="19"/>
      <c r="Y64" s="19">
        <f>((1/3)*((0-Y49)^2+(0-Z49)^2+(0-AA49)^2))^0.5</f>
        <v>0.46646821177074071</v>
      </c>
      <c r="Z64" s="19"/>
      <c r="AA64" s="19"/>
      <c r="AB64" s="10">
        <f t="shared" si="22"/>
        <v>2.5482654200014996</v>
      </c>
    </row>
    <row r="65" spans="12:28">
      <c r="L65" s="5" t="s">
        <v>26</v>
      </c>
      <c r="M65" s="19">
        <f>((1/3)*((0-M50)^2+(0-N50)^2+(0-O50)^2))^0.5</f>
        <v>0.34417645638185651</v>
      </c>
      <c r="N65" s="19"/>
      <c r="O65" s="19"/>
      <c r="P65" s="19">
        <f>((1/3)*((0-P50)^2+(0-Q50)^2+(0-R50)^2))^0.5</f>
        <v>0.68897148922358387</v>
      </c>
      <c r="Q65" s="19"/>
      <c r="R65" s="19"/>
      <c r="S65" s="19">
        <f>((1/3)*((0-S50)^2+(0-T50)^2+(0-U50)^2))^0.5</f>
        <v>0.39220231955589019</v>
      </c>
      <c r="T65" s="19"/>
      <c r="U65" s="19"/>
      <c r="V65" s="19">
        <f>((1/3)*((0-V50)^2+(0-W50)^2+(0-X50)^2))^0.5</f>
        <v>0.50134849021611227</v>
      </c>
      <c r="W65" s="19"/>
      <c r="X65" s="19"/>
      <c r="Y65" s="19">
        <f>((1/3)*((0-Y50)^2+(0-Z50)^2+(0-AA50)^2))^0.5</f>
        <v>0.46646821177074071</v>
      </c>
      <c r="Z65" s="19"/>
      <c r="AA65" s="19"/>
      <c r="AB65" s="10">
        <f t="shared" si="22"/>
        <v>2.3931669671481837</v>
      </c>
    </row>
    <row r="66" spans="12:28">
      <c r="L66" s="5" t="s">
        <v>27</v>
      </c>
      <c r="M66" s="19">
        <f>((1/3)*((0-M51)^2+(0-N51)^2+(0-O51)^2))^0.5</f>
        <v>0.23326856464390738</v>
      </c>
      <c r="N66" s="19"/>
      <c r="O66" s="19"/>
      <c r="P66" s="19">
        <f>((1/3)*((0-P51)^2+(0-Q51)^2+(0-R51)^2))^0.5</f>
        <v>0.58587684013852226</v>
      </c>
      <c r="Q66" s="19"/>
      <c r="R66" s="19"/>
      <c r="S66" s="19">
        <f>((1/3)*((0-S51)^2+(0-T51)^2+(0-U51)^2))^0.5</f>
        <v>0.44520334513401683</v>
      </c>
      <c r="T66" s="19"/>
      <c r="U66" s="19"/>
      <c r="V66" s="19">
        <f>((1/3)*((0-V51)^2+(0-W51)^2+(0-X51)^2))^0.5</f>
        <v>0.45106826219597168</v>
      </c>
      <c r="W66" s="19"/>
      <c r="X66" s="19"/>
      <c r="Y66" s="19">
        <f>((1/3)*((0-Y51)^2+(0-Z51)^2+(0-AA51)^2))^0.5</f>
        <v>0.3636175479723382</v>
      </c>
      <c r="Z66" s="19"/>
      <c r="AA66" s="19"/>
      <c r="AB66" s="10">
        <f t="shared" si="22"/>
        <v>2.079034560084756</v>
      </c>
    </row>
    <row r="67" spans="12:28">
      <c r="L67" s="5" t="s">
        <v>34</v>
      </c>
      <c r="M67" s="19">
        <f>((1/3)*((0-M52)^2+(0-N52)^2+(0-O52)^2))^0.5</f>
        <v>0.51727177329577889</v>
      </c>
      <c r="N67" s="19"/>
      <c r="O67" s="19"/>
      <c r="P67" s="19">
        <f>((1/3)*((0-P52)^2+(0-Q52)^2+(0-R52)^2))^0.5</f>
        <v>0.68897148922358387</v>
      </c>
      <c r="Q67" s="19"/>
      <c r="R67" s="19"/>
      <c r="S67" s="19">
        <f>((1/3)*((0-S52)^2+(0-T52)^2+(0-U52)^2))^0.5</f>
        <v>0.51999933226452855</v>
      </c>
      <c r="T67" s="19"/>
      <c r="U67" s="19"/>
      <c r="V67" s="19">
        <f>((1/3)*((0-V52)^2+(0-W52)^2+(0-X52)^2))^0.5</f>
        <v>0.5682009910719481</v>
      </c>
      <c r="W67" s="19"/>
      <c r="X67" s="19"/>
      <c r="Y67" s="19">
        <f>((1/3)*((0-Y52)^2+(0-Z52)^2+(0-AA52)^2))^0.5</f>
        <v>0.54065670326177684</v>
      </c>
      <c r="Z67" s="19"/>
      <c r="AA67" s="19"/>
      <c r="AB67" s="11">
        <f t="shared" si="22"/>
        <v>2.8351002891176167</v>
      </c>
    </row>
    <row r="68" spans="12:28">
      <c r="L68" s="12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</row>
    <row r="69" spans="12:28">
      <c r="L69" s="22" t="s">
        <v>31</v>
      </c>
      <c r="M69" s="23"/>
      <c r="N69" s="24"/>
    </row>
    <row r="70" spans="12:28">
      <c r="L70" s="5" t="s">
        <v>13</v>
      </c>
      <c r="M70" s="5">
        <f t="shared" ref="M70:M75" si="23">AB62/(AB62+AB55)</f>
        <v>0.38296341670723955</v>
      </c>
      <c r="N70" s="5">
        <f>RANK(M70,M$70:M$75)</f>
        <v>5</v>
      </c>
    </row>
    <row r="71" spans="12:28">
      <c r="L71" s="5" t="s">
        <v>14</v>
      </c>
      <c r="M71" s="5">
        <f t="shared" si="23"/>
        <v>0.50450846454067522</v>
      </c>
      <c r="N71" s="5">
        <f t="shared" ref="N71:N75" si="24">RANK(M71,M$70:M$75)</f>
        <v>2</v>
      </c>
    </row>
    <row r="72" spans="12:28">
      <c r="L72" s="5" t="s">
        <v>15</v>
      </c>
      <c r="M72" s="5">
        <f t="shared" si="23"/>
        <v>0.45698436871039372</v>
      </c>
      <c r="N72" s="5">
        <f t="shared" si="24"/>
        <v>3</v>
      </c>
    </row>
    <row r="73" spans="12:28">
      <c r="L73" s="5" t="s">
        <v>16</v>
      </c>
      <c r="M73" s="5">
        <f t="shared" si="23"/>
        <v>0.43383850812325081</v>
      </c>
      <c r="N73" s="5">
        <f t="shared" si="24"/>
        <v>4</v>
      </c>
    </row>
    <row r="74" spans="12:28" s="2" customFormat="1">
      <c r="L74" s="5" t="s">
        <v>17</v>
      </c>
      <c r="M74" s="5">
        <f t="shared" si="23"/>
        <v>0.37899748923757304</v>
      </c>
      <c r="N74" s="5">
        <f t="shared" si="24"/>
        <v>6</v>
      </c>
      <c r="AB74" s="1"/>
    </row>
    <row r="75" spans="12:28">
      <c r="L75" s="5" t="s">
        <v>32</v>
      </c>
      <c r="M75" s="5">
        <f t="shared" si="23"/>
        <v>0.50922032196695721</v>
      </c>
      <c r="N75" s="5">
        <f t="shared" si="24"/>
        <v>1</v>
      </c>
    </row>
  </sheetData>
  <mergeCells count="101">
    <mergeCell ref="Y65:AA65"/>
    <mergeCell ref="M66:O66"/>
    <mergeCell ref="P66:R66"/>
    <mergeCell ref="S66:U66"/>
    <mergeCell ref="V66:X66"/>
    <mergeCell ref="Y66:AA66"/>
    <mergeCell ref="L69:N69"/>
    <mergeCell ref="M65:O65"/>
    <mergeCell ref="P65:R65"/>
    <mergeCell ref="S65:U65"/>
    <mergeCell ref="V65:X65"/>
    <mergeCell ref="M67:O67"/>
    <mergeCell ref="P67:R67"/>
    <mergeCell ref="S67:U67"/>
    <mergeCell ref="V67:X67"/>
    <mergeCell ref="Y67:AA67"/>
    <mergeCell ref="M64:O64"/>
    <mergeCell ref="P64:R64"/>
    <mergeCell ref="S64:U64"/>
    <mergeCell ref="V64:X64"/>
    <mergeCell ref="Y64:AA64"/>
    <mergeCell ref="M63:O63"/>
    <mergeCell ref="P63:R63"/>
    <mergeCell ref="S63:U63"/>
    <mergeCell ref="V63:X63"/>
    <mergeCell ref="Y63:AA63"/>
    <mergeCell ref="M62:O62"/>
    <mergeCell ref="P62:R62"/>
    <mergeCell ref="S62:U62"/>
    <mergeCell ref="V62:X62"/>
    <mergeCell ref="Y62:AA62"/>
    <mergeCell ref="M61:O61"/>
    <mergeCell ref="P61:R61"/>
    <mergeCell ref="S61:U61"/>
    <mergeCell ref="V61:X61"/>
    <mergeCell ref="Y61:AA61"/>
    <mergeCell ref="M59:O59"/>
    <mergeCell ref="P59:R59"/>
    <mergeCell ref="S59:U59"/>
    <mergeCell ref="V59:X59"/>
    <mergeCell ref="Y59:AA59"/>
    <mergeCell ref="M58:O58"/>
    <mergeCell ref="P58:R58"/>
    <mergeCell ref="S58:U58"/>
    <mergeCell ref="V58:X58"/>
    <mergeCell ref="Y58:AA58"/>
    <mergeCell ref="Y55:AA55"/>
    <mergeCell ref="M54:O54"/>
    <mergeCell ref="P54:R54"/>
    <mergeCell ref="S54:U54"/>
    <mergeCell ref="V54:X54"/>
    <mergeCell ref="Y54:AA54"/>
    <mergeCell ref="M57:O57"/>
    <mergeCell ref="P57:R57"/>
    <mergeCell ref="S57:U57"/>
    <mergeCell ref="V57:X57"/>
    <mergeCell ref="Y57:AA57"/>
    <mergeCell ref="M56:O56"/>
    <mergeCell ref="P56:R56"/>
    <mergeCell ref="S56:U56"/>
    <mergeCell ref="V56:X56"/>
    <mergeCell ref="Y56:AA56"/>
    <mergeCell ref="M4:O4"/>
    <mergeCell ref="P4:R4"/>
    <mergeCell ref="S4:U4"/>
    <mergeCell ref="V4:X4"/>
    <mergeCell ref="Y4:AA4"/>
    <mergeCell ref="M29:O29"/>
    <mergeCell ref="P29:R29"/>
    <mergeCell ref="S29:U29"/>
    <mergeCell ref="V29:X29"/>
    <mergeCell ref="Y29:AA29"/>
    <mergeCell ref="M20:O20"/>
    <mergeCell ref="P20:R20"/>
    <mergeCell ref="S20:U20"/>
    <mergeCell ref="V20:X20"/>
    <mergeCell ref="Y20:AA20"/>
    <mergeCell ref="M60:O60"/>
    <mergeCell ref="P60:R60"/>
    <mergeCell ref="S60:U60"/>
    <mergeCell ref="V60:X60"/>
    <mergeCell ref="Y60:AA60"/>
    <mergeCell ref="M12:O12"/>
    <mergeCell ref="P12:R12"/>
    <mergeCell ref="S12:U12"/>
    <mergeCell ref="V12:X12"/>
    <mergeCell ref="Y12:AA12"/>
    <mergeCell ref="M46:O46"/>
    <mergeCell ref="P46:R46"/>
    <mergeCell ref="S46:U46"/>
    <mergeCell ref="V46:X46"/>
    <mergeCell ref="Y46:AA46"/>
    <mergeCell ref="M38:O38"/>
    <mergeCell ref="P38:R38"/>
    <mergeCell ref="S38:U38"/>
    <mergeCell ref="V38:X38"/>
    <mergeCell ref="Y38:AA38"/>
    <mergeCell ref="M55:O55"/>
    <mergeCell ref="P55:R55"/>
    <mergeCell ref="S55:U55"/>
    <mergeCell ref="V55:X55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sqref="A1:O7"/>
    </sheetView>
  </sheetViews>
  <sheetFormatPr defaultRowHeight="13.8"/>
  <sheetData>
    <row r="1" spans="1:15">
      <c r="A1" s="25">
        <v>5</v>
      </c>
      <c r="B1" s="25">
        <v>7.5</v>
      </c>
      <c r="C1" s="25">
        <v>10</v>
      </c>
      <c r="D1" s="25">
        <v>5</v>
      </c>
      <c r="E1" s="25">
        <v>7.5</v>
      </c>
      <c r="F1" s="25">
        <v>10</v>
      </c>
      <c r="G1" s="25">
        <v>2.5</v>
      </c>
      <c r="H1" s="25">
        <v>5</v>
      </c>
      <c r="I1" s="25">
        <v>7.5</v>
      </c>
      <c r="J1" s="25">
        <v>5</v>
      </c>
      <c r="K1" s="25">
        <v>7.5</v>
      </c>
      <c r="L1" s="25">
        <v>10</v>
      </c>
      <c r="M1" s="25">
        <v>0</v>
      </c>
      <c r="N1" s="25">
        <v>0</v>
      </c>
      <c r="O1" s="25">
        <v>2.5</v>
      </c>
    </row>
    <row r="2" spans="1:15">
      <c r="A2" s="26">
        <v>7.5</v>
      </c>
      <c r="B2" s="26">
        <v>10</v>
      </c>
      <c r="C2" s="26">
        <v>10</v>
      </c>
      <c r="D2" s="26">
        <v>7.5</v>
      </c>
      <c r="E2" s="26">
        <v>10</v>
      </c>
      <c r="F2" s="26">
        <v>10</v>
      </c>
      <c r="G2" s="26">
        <v>5</v>
      </c>
      <c r="H2" s="26">
        <v>7.5</v>
      </c>
      <c r="I2" s="26">
        <v>10</v>
      </c>
      <c r="J2" s="26">
        <v>7.5</v>
      </c>
      <c r="K2" s="26">
        <v>10</v>
      </c>
      <c r="L2" s="26">
        <v>10</v>
      </c>
      <c r="M2" s="26">
        <v>5</v>
      </c>
      <c r="N2" s="26">
        <v>7.5</v>
      </c>
      <c r="O2" s="26">
        <v>10</v>
      </c>
    </row>
    <row r="3" spans="1:15">
      <c r="A3" s="26">
        <v>5</v>
      </c>
      <c r="B3" s="26">
        <v>7.5</v>
      </c>
      <c r="C3" s="26">
        <v>10</v>
      </c>
      <c r="D3" s="26">
        <v>5</v>
      </c>
      <c r="E3" s="26">
        <v>7.5</v>
      </c>
      <c r="F3" s="26">
        <v>10</v>
      </c>
      <c r="G3" s="26">
        <v>2.5</v>
      </c>
      <c r="H3" s="26">
        <v>5</v>
      </c>
      <c r="I3" s="26">
        <v>7.5</v>
      </c>
      <c r="J3" s="26">
        <v>2.5</v>
      </c>
      <c r="K3" s="26">
        <v>5</v>
      </c>
      <c r="L3" s="26">
        <v>7.5</v>
      </c>
      <c r="M3" s="26">
        <v>2.5</v>
      </c>
      <c r="N3" s="26">
        <v>5</v>
      </c>
      <c r="O3" s="26">
        <v>7.5</v>
      </c>
    </row>
    <row r="4" spans="1:15">
      <c r="A4" s="26">
        <v>2.5</v>
      </c>
      <c r="B4" s="26">
        <v>5</v>
      </c>
      <c r="C4" s="26">
        <v>7.5</v>
      </c>
      <c r="D4" s="26">
        <v>5</v>
      </c>
      <c r="E4" s="26">
        <v>7.5</v>
      </c>
      <c r="F4" s="26">
        <v>10</v>
      </c>
      <c r="G4" s="26">
        <v>2.5</v>
      </c>
      <c r="H4" s="26">
        <v>5</v>
      </c>
      <c r="I4" s="26">
        <v>7.5</v>
      </c>
      <c r="J4" s="26">
        <v>5</v>
      </c>
      <c r="K4" s="26">
        <v>7.5</v>
      </c>
      <c r="L4" s="26">
        <v>10</v>
      </c>
      <c r="M4" s="26">
        <v>2.5</v>
      </c>
      <c r="N4" s="26">
        <v>5</v>
      </c>
      <c r="O4" s="26">
        <v>7.5</v>
      </c>
    </row>
    <row r="5" spans="1:15">
      <c r="A5" s="26">
        <v>2.5</v>
      </c>
      <c r="B5" s="26">
        <v>5</v>
      </c>
      <c r="C5" s="26">
        <v>7.5</v>
      </c>
      <c r="D5" s="26">
        <v>5</v>
      </c>
      <c r="E5" s="26">
        <v>7.5</v>
      </c>
      <c r="F5" s="26">
        <v>10</v>
      </c>
      <c r="G5" s="26">
        <v>2.5</v>
      </c>
      <c r="H5" s="26">
        <v>5</v>
      </c>
      <c r="I5" s="26">
        <v>7.5</v>
      </c>
      <c r="J5" s="26">
        <v>2.5</v>
      </c>
      <c r="K5" s="26">
        <v>5</v>
      </c>
      <c r="L5" s="26">
        <v>7.5</v>
      </c>
      <c r="M5" s="26">
        <v>2.5</v>
      </c>
      <c r="N5" s="26">
        <v>5</v>
      </c>
      <c r="O5" s="26">
        <v>7.5</v>
      </c>
    </row>
    <row r="6" spans="1:15">
      <c r="A6" s="26">
        <v>5</v>
      </c>
      <c r="B6" s="26">
        <v>7.5</v>
      </c>
      <c r="C6" s="26">
        <v>10</v>
      </c>
      <c r="D6" s="26">
        <v>7.5</v>
      </c>
      <c r="E6" s="26">
        <v>10</v>
      </c>
      <c r="F6" s="26">
        <v>10</v>
      </c>
      <c r="G6" s="26">
        <v>2.5</v>
      </c>
      <c r="H6" s="26">
        <v>5</v>
      </c>
      <c r="I6" s="26">
        <v>7.5</v>
      </c>
      <c r="J6" s="26">
        <v>5</v>
      </c>
      <c r="K6" s="26">
        <v>7.5</v>
      </c>
      <c r="L6" s="26">
        <v>10</v>
      </c>
      <c r="M6" s="26">
        <v>5</v>
      </c>
      <c r="N6" s="26">
        <v>7.5</v>
      </c>
      <c r="O6" s="26">
        <v>10</v>
      </c>
    </row>
    <row r="7" spans="1:15">
      <c r="A7" s="26">
        <v>0.75</v>
      </c>
      <c r="B7" s="26">
        <v>1</v>
      </c>
      <c r="C7" s="26">
        <v>1</v>
      </c>
      <c r="D7" s="26">
        <v>0.75</v>
      </c>
      <c r="E7" s="26">
        <v>1</v>
      </c>
      <c r="F7" s="26">
        <v>1</v>
      </c>
      <c r="G7" s="26">
        <v>0.5</v>
      </c>
      <c r="H7" s="26">
        <v>0.75</v>
      </c>
      <c r="I7" s="26">
        <v>1</v>
      </c>
      <c r="J7" s="26">
        <v>0.5</v>
      </c>
      <c r="K7" s="26">
        <v>0.75</v>
      </c>
      <c r="L7" s="26">
        <v>1</v>
      </c>
      <c r="M7" s="26">
        <v>0.25</v>
      </c>
      <c r="N7" s="26">
        <v>0.5</v>
      </c>
      <c r="O7" s="26">
        <v>0.75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Supplier Selection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MIEuser</dc:creator>
  <cp:lastModifiedBy>Shadow DU</cp:lastModifiedBy>
  <dcterms:created xsi:type="dcterms:W3CDTF">2018-01-11T21:29:35Z</dcterms:created>
  <dcterms:modified xsi:type="dcterms:W3CDTF">2024-07-02T18:50:00Z</dcterms:modified>
</cp:coreProperties>
</file>