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olya\OneDrive\Desktop\"/>
    </mc:Choice>
  </mc:AlternateContent>
  <xr:revisionPtr revIDLastSave="0" documentId="13_ncr:1_{DB325729-7C59-4B6A-8A80-51F81DC91228}" xr6:coauthVersionLast="47" xr6:coauthVersionMax="47" xr10:uidLastSave="{00000000-0000-0000-0000-000000000000}"/>
  <bookViews>
    <workbookView xWindow="28680" yWindow="-120" windowWidth="27945" windowHeight="16440" activeTab="1" xr2:uid="{00000000-000D-0000-FFFF-FFFF00000000}"/>
  </bookViews>
  <sheets>
    <sheet name="Валидность" sheetId="1" r:id="rId1"/>
    <sheet name="Другие расчё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2" l="1"/>
  <c r="B76" i="2"/>
  <c r="B75" i="2"/>
  <c r="B74" i="2"/>
  <c r="G80" i="2"/>
  <c r="G75" i="2"/>
  <c r="G76" i="2"/>
  <c r="G77" i="2"/>
  <c r="G78" i="2"/>
  <c r="G79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7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B73" i="2"/>
  <c r="C23" i="2" l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3" i="2"/>
  <c r="B41" i="2"/>
  <c r="B40" i="2"/>
  <c r="B39" i="2"/>
  <c r="B30" i="2"/>
  <c r="H27" i="2"/>
  <c r="B27" i="2"/>
  <c r="B29" i="2"/>
  <c r="C27" i="2"/>
  <c r="D27" i="2"/>
  <c r="E27" i="2"/>
  <c r="F27" i="2"/>
  <c r="G27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B28" i="1"/>
  <c r="AB2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3" i="1"/>
  <c r="Y24" i="1"/>
  <c r="Y25" i="1"/>
  <c r="B26" i="1"/>
  <c r="B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3" i="1"/>
</calcChain>
</file>

<file path=xl/sharedStrings.xml><?xml version="1.0" encoding="utf-8"?>
<sst xmlns="http://schemas.openxmlformats.org/spreadsheetml/2006/main" count="67" uniqueCount="53">
  <si>
    <t>Номер тестируемого (i)</t>
  </si>
  <si>
    <t>Количество правильных ответов (Ri) по каждому заданию</t>
  </si>
  <si>
    <t>Номер задания (j)</t>
  </si>
  <si>
    <t>Индивидуальный балл (Xi)</t>
  </si>
  <si>
    <t>y=</t>
  </si>
  <si>
    <t>Sy=</t>
  </si>
  <si>
    <t>Номер студента</t>
  </si>
  <si>
    <t>Оценка эксперта</t>
  </si>
  <si>
    <t>Y=</t>
  </si>
  <si>
    <t>SY=</t>
  </si>
  <si>
    <t>V=</t>
  </si>
  <si>
    <t>Сумма =</t>
  </si>
  <si>
    <t>Высокая валидность</t>
  </si>
  <si>
    <t>Таблица частот</t>
  </si>
  <si>
    <t>Баллы</t>
  </si>
  <si>
    <t>fi</t>
  </si>
  <si>
    <t>0-7</t>
  </si>
  <si>
    <t>7-9</t>
  </si>
  <si>
    <t>18-20</t>
  </si>
  <si>
    <t>10-11</t>
  </si>
  <si>
    <t>12-14</t>
  </si>
  <si>
    <t>15-17</t>
  </si>
  <si>
    <t>fi^2</t>
  </si>
  <si>
    <t>n=</t>
  </si>
  <si>
    <t>n^2=</t>
  </si>
  <si>
    <t>Индекс дискриминативности</t>
  </si>
  <si>
    <t>Такой индекс является эффективным</t>
  </si>
  <si>
    <t>Результат</t>
  </si>
  <si>
    <t>Группа</t>
  </si>
  <si>
    <t>Слабая</t>
  </si>
  <si>
    <t>Сильная</t>
  </si>
  <si>
    <t>Nnmax=</t>
  </si>
  <si>
    <t>Nnmin=</t>
  </si>
  <si>
    <t>Задание 10</t>
  </si>
  <si>
    <t>Max</t>
  </si>
  <si>
    <t>D=</t>
  </si>
  <si>
    <t>Задание эффективно</t>
  </si>
  <si>
    <t>Номер</t>
  </si>
  <si>
    <t>Балл</t>
  </si>
  <si>
    <t>Ранг</t>
  </si>
  <si>
    <t>Частота</t>
  </si>
  <si>
    <t>Частотное распределение</t>
  </si>
  <si>
    <t>Ранжированный ряд</t>
  </si>
  <si>
    <t>Интервал баллов</t>
  </si>
  <si>
    <t>X=</t>
  </si>
  <si>
    <t xml:space="preserve">δ^2 = </t>
  </si>
  <si>
    <t>δ =</t>
  </si>
  <si>
    <t>Xi-X</t>
  </si>
  <si>
    <t>^2</t>
  </si>
  <si>
    <t>Корень дисперсии σ</t>
  </si>
  <si>
    <t>3*σ</t>
  </si>
  <si>
    <t>Распределение тестовых баллов</t>
  </si>
  <si>
    <t xml:space="preserve"> близко к нормальному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</si>
</sst>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0" fillId="0" borderId="0" xfId="0" applyFill="1" applyBorder="1" applyAlignment="1">
      <alignment wrapText="1"/>
    </xf>
    <xf numFmtId="49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Валидность!$B$23:$U$23</c:f>
              <c:numCache>
                <c:formatCode>General</c:formatCode>
                <c:ptCount val="20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14</c:v>
                </c:pt>
                <c:pt idx="14">
                  <c:v>14</c:v>
                </c:pt>
                <c:pt idx="15">
                  <c:v>17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B-4916-9A90-3F01689C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041583"/>
        <c:axId val="846030351"/>
      </c:barChart>
      <c:catAx>
        <c:axId val="84604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030351"/>
        <c:crosses val="autoZero"/>
        <c:auto val="1"/>
        <c:lblAlgn val="ctr"/>
        <c:lblOffset val="100"/>
        <c:noMultiLvlLbl val="0"/>
      </c:catAx>
      <c:valAx>
        <c:axId val="8460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04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Xi</a:t>
            </a:r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Валидность!$V$3:$V$22</c:f>
              <c:numCache>
                <c:formatCode>General</c:formatCode>
                <c:ptCount val="20"/>
                <c:pt idx="0">
                  <c:v>13</c:v>
                </c:pt>
                <c:pt idx="1">
                  <c:v>9</c:v>
                </c:pt>
                <c:pt idx="2">
                  <c:v>17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  <c:pt idx="6">
                  <c:v>18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9</c:v>
                </c:pt>
                <c:pt idx="12">
                  <c:v>11</c:v>
                </c:pt>
                <c:pt idx="13">
                  <c:v>16</c:v>
                </c:pt>
                <c:pt idx="14">
                  <c:v>14</c:v>
                </c:pt>
                <c:pt idx="15">
                  <c:v>11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B-42FD-A69F-F61A23E8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044079"/>
        <c:axId val="846044495"/>
      </c:barChart>
      <c:catAx>
        <c:axId val="8460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044495"/>
        <c:crosses val="autoZero"/>
        <c:auto val="1"/>
        <c:lblAlgn val="ctr"/>
        <c:lblOffset val="100"/>
        <c:noMultiLvlLbl val="0"/>
      </c:catAx>
      <c:valAx>
        <c:axId val="8460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0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частотного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'Другие расчёты'!$A$54</c:f>
              <c:strCache>
                <c:ptCount val="1"/>
                <c:pt idx="0">
                  <c:v>Балл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'Другие расчёты'!$B$54:$J$54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6-46BE-B6BB-F66003725C78}"/>
            </c:ext>
          </c:extLst>
        </c:ser>
        <c:ser>
          <c:idx val="1"/>
          <c:order val="1"/>
          <c:tx>
            <c:strRef>
              <c:f>'Другие расчёты'!$A$55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'Другие расчёты'!$B$55:$J$55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6-46BE-B6BB-F6600372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356239"/>
        <c:axId val="1426355407"/>
      </c:barChart>
      <c:catAx>
        <c:axId val="142635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355407"/>
        <c:crosses val="autoZero"/>
        <c:auto val="1"/>
        <c:lblAlgn val="ctr"/>
        <c:lblOffset val="100"/>
        <c:noMultiLvlLbl val="0"/>
      </c:catAx>
      <c:valAx>
        <c:axId val="1426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3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Сгрупированное</a:t>
            </a:r>
            <a:r>
              <a:rPr lang="ru-RU" baseline="0"/>
              <a:t> частотное распределение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'Другие расчёты'!$B$57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'Другие расчёты'!$A$58:$A$62</c:f>
              <c:strCache>
                <c:ptCount val="5"/>
                <c:pt idx="0">
                  <c:v>7-9</c:v>
                </c:pt>
                <c:pt idx="1">
                  <c:v>10-11</c:v>
                </c:pt>
                <c:pt idx="2">
                  <c:v>12-14</c:v>
                </c:pt>
                <c:pt idx="3">
                  <c:v>15-17</c:v>
                </c:pt>
                <c:pt idx="4">
                  <c:v>18-20</c:v>
                </c:pt>
              </c:strCache>
            </c:strRef>
          </c:cat>
          <c:val>
            <c:numRef>
              <c:f>'Другие расчёты'!$B$58:$B$62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1-42FC-BA88-D85DED2BF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7136"/>
        <c:axId val="53055888"/>
      </c:barChart>
      <c:catAx>
        <c:axId val="530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55888"/>
        <c:crosses val="autoZero"/>
        <c:auto val="1"/>
        <c:lblAlgn val="ctr"/>
        <c:lblOffset val="100"/>
        <c:noMultiLvlLbl val="0"/>
      </c:catAx>
      <c:valAx>
        <c:axId val="530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24</xdr:row>
      <xdr:rowOff>85725</xdr:rowOff>
    </xdr:from>
    <xdr:to>
      <xdr:col>15</xdr:col>
      <xdr:colOff>76200</xdr:colOff>
      <xdr:row>38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C9C38-6D88-4BAD-92EF-2E3DC32D0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24</xdr:row>
      <xdr:rowOff>76200</xdr:rowOff>
    </xdr:from>
    <xdr:to>
      <xdr:col>21</xdr:col>
      <xdr:colOff>1123950</xdr:colOff>
      <xdr:row>38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F38EF2-D486-41C8-A228-1942F7702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52</xdr:row>
      <xdr:rowOff>209550</xdr:rowOff>
    </xdr:from>
    <xdr:to>
      <xdr:col>21</xdr:col>
      <xdr:colOff>257175</xdr:colOff>
      <xdr:row>66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9F29ED-D082-44D8-9B4E-4EA9CD808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56</xdr:row>
      <xdr:rowOff>47625</xdr:rowOff>
    </xdr:from>
    <xdr:to>
      <xdr:col>9</xdr:col>
      <xdr:colOff>47625</xdr:colOff>
      <xdr:row>66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A52742-97C5-4675-B41E-D19BFEBFC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topLeftCell="A4" zoomScaleNormal="100" workbookViewId="0">
      <selection activeCell="AB3" sqref="AB3"/>
    </sheetView>
  </sheetViews>
  <sheetFormatPr defaultRowHeight="15" x14ac:dyDescent="0.25"/>
  <cols>
    <col min="1" max="1" width="22.5703125" customWidth="1"/>
    <col min="22" max="22" width="17.140625" customWidth="1"/>
    <col min="24" max="24" width="17" customWidth="1"/>
    <col min="25" max="25" width="17.85546875" customWidth="1"/>
    <col min="27" max="27" width="16.7109375" customWidth="1"/>
  </cols>
  <sheetData>
    <row r="1" spans="1:28" x14ac:dyDescent="0.25">
      <c r="H1" t="s">
        <v>2</v>
      </c>
    </row>
    <row r="2" spans="1:28" ht="3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1" t="s">
        <v>3</v>
      </c>
      <c r="X2" s="5" t="s">
        <v>6</v>
      </c>
      <c r="Y2" s="7" t="s">
        <v>7</v>
      </c>
      <c r="AA2" s="5" t="s">
        <v>6</v>
      </c>
      <c r="AB2" s="1"/>
    </row>
    <row r="3" spans="1:28" x14ac:dyDescent="0.25">
      <c r="A3" s="1">
        <v>1</v>
      </c>
      <c r="B3" s="5">
        <v>1</v>
      </c>
      <c r="C3" s="6">
        <v>0</v>
      </c>
      <c r="D3" s="6">
        <v>1</v>
      </c>
      <c r="E3" s="6">
        <v>1</v>
      </c>
      <c r="F3" s="6">
        <v>1</v>
      </c>
      <c r="G3" s="6">
        <v>0</v>
      </c>
      <c r="H3" s="6">
        <v>1</v>
      </c>
      <c r="I3" s="6">
        <v>0</v>
      </c>
      <c r="J3" s="6">
        <v>1</v>
      </c>
      <c r="K3" s="6">
        <v>0</v>
      </c>
      <c r="L3" s="6">
        <v>1</v>
      </c>
      <c r="M3" s="6">
        <v>0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0</v>
      </c>
      <c r="U3" s="7">
        <v>0</v>
      </c>
      <c r="V3" s="1">
        <f>SUM(B3:U3)</f>
        <v>13</v>
      </c>
      <c r="X3" s="1">
        <v>1</v>
      </c>
      <c r="Y3" s="16">
        <v>12</v>
      </c>
      <c r="AA3" s="17">
        <v>1</v>
      </c>
      <c r="AB3" s="1">
        <f>Y3*V3</f>
        <v>156</v>
      </c>
    </row>
    <row r="4" spans="1:28" x14ac:dyDescent="0.25">
      <c r="A4" s="1">
        <v>2</v>
      </c>
      <c r="B4" s="2">
        <v>0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0</v>
      </c>
      <c r="M4" s="3">
        <v>1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1</v>
      </c>
      <c r="U4" s="4">
        <v>0</v>
      </c>
      <c r="V4" s="1">
        <f t="shared" ref="V4:V22" si="0">SUM(B4:U4)</f>
        <v>9</v>
      </c>
      <c r="X4" s="1">
        <v>2</v>
      </c>
      <c r="Y4" s="14">
        <v>10</v>
      </c>
      <c r="AA4" s="17">
        <v>2</v>
      </c>
      <c r="AB4" s="1">
        <f t="shared" ref="AB4:AB22" si="1">Y4*V4</f>
        <v>90</v>
      </c>
    </row>
    <row r="5" spans="1:28" x14ac:dyDescent="0.25">
      <c r="A5" s="1">
        <v>3</v>
      </c>
      <c r="B5" s="2">
        <v>1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4">
        <v>1</v>
      </c>
      <c r="V5" s="1">
        <f t="shared" si="0"/>
        <v>17</v>
      </c>
      <c r="X5" s="1">
        <v>3</v>
      </c>
      <c r="Y5" s="14">
        <v>19</v>
      </c>
      <c r="AA5" s="17">
        <v>3</v>
      </c>
      <c r="AB5" s="1">
        <f t="shared" si="1"/>
        <v>323</v>
      </c>
    </row>
    <row r="6" spans="1:28" x14ac:dyDescent="0.25">
      <c r="A6" s="1">
        <v>4</v>
      </c>
      <c r="B6" s="2">
        <v>0</v>
      </c>
      <c r="C6" s="3">
        <v>0</v>
      </c>
      <c r="D6" s="3">
        <v>0</v>
      </c>
      <c r="E6" s="3">
        <v>1</v>
      </c>
      <c r="F6" s="3">
        <v>0</v>
      </c>
      <c r="G6" s="3">
        <v>1</v>
      </c>
      <c r="H6" s="3">
        <v>0</v>
      </c>
      <c r="I6" s="3">
        <v>1</v>
      </c>
      <c r="J6" s="3">
        <v>0</v>
      </c>
      <c r="K6" s="3">
        <v>0</v>
      </c>
      <c r="L6" s="3">
        <v>1</v>
      </c>
      <c r="M6" s="3">
        <v>1</v>
      </c>
      <c r="N6" s="3">
        <v>0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0</v>
      </c>
      <c r="U6" s="4">
        <v>0</v>
      </c>
      <c r="V6" s="1">
        <f t="shared" si="0"/>
        <v>10</v>
      </c>
      <c r="X6" s="1">
        <v>4</v>
      </c>
      <c r="Y6" s="14">
        <v>13</v>
      </c>
      <c r="AA6" s="17">
        <v>4</v>
      </c>
      <c r="AB6" s="1">
        <f t="shared" si="1"/>
        <v>130</v>
      </c>
    </row>
    <row r="7" spans="1:28" x14ac:dyDescent="0.25">
      <c r="A7" s="1">
        <v>5</v>
      </c>
      <c r="B7" s="2">
        <v>1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1</v>
      </c>
      <c r="I7" s="3">
        <v>0</v>
      </c>
      <c r="J7" s="3">
        <v>1</v>
      </c>
      <c r="K7" s="3">
        <v>1</v>
      </c>
      <c r="L7" s="3">
        <v>0</v>
      </c>
      <c r="M7" s="3">
        <v>0</v>
      </c>
      <c r="N7" s="3">
        <v>1</v>
      </c>
      <c r="O7" s="3">
        <v>0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4">
        <v>0</v>
      </c>
      <c r="V7" s="1">
        <f t="shared" si="0"/>
        <v>13</v>
      </c>
      <c r="X7" s="1">
        <v>5</v>
      </c>
      <c r="Y7" s="14">
        <v>9</v>
      </c>
      <c r="AA7" s="17">
        <v>5</v>
      </c>
      <c r="AB7" s="1">
        <f t="shared" si="1"/>
        <v>117</v>
      </c>
    </row>
    <row r="8" spans="1:28" x14ac:dyDescent="0.25">
      <c r="A8" s="1">
        <v>6</v>
      </c>
      <c r="B8" s="2">
        <v>0</v>
      </c>
      <c r="C8" s="3">
        <v>1</v>
      </c>
      <c r="D8" s="3">
        <v>1</v>
      </c>
      <c r="E8" s="3">
        <v>0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1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1</v>
      </c>
      <c r="U8" s="4">
        <v>0</v>
      </c>
      <c r="V8" s="1">
        <f t="shared" si="0"/>
        <v>10</v>
      </c>
      <c r="X8" s="1">
        <v>6</v>
      </c>
      <c r="Y8" s="14">
        <v>10</v>
      </c>
      <c r="AA8" s="17">
        <v>6</v>
      </c>
      <c r="AB8" s="1">
        <f t="shared" si="1"/>
        <v>100</v>
      </c>
    </row>
    <row r="9" spans="1:28" x14ac:dyDescent="0.25">
      <c r="A9" s="1">
        <v>7</v>
      </c>
      <c r="B9" s="2">
        <v>1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4">
        <v>1</v>
      </c>
      <c r="V9" s="1">
        <f t="shared" si="0"/>
        <v>18</v>
      </c>
      <c r="X9" s="1">
        <v>7</v>
      </c>
      <c r="Y9" s="14">
        <v>17</v>
      </c>
      <c r="AA9" s="17">
        <v>7</v>
      </c>
      <c r="AB9" s="1">
        <f t="shared" si="1"/>
        <v>306</v>
      </c>
    </row>
    <row r="10" spans="1:28" x14ac:dyDescent="0.25">
      <c r="A10" s="1">
        <v>8</v>
      </c>
      <c r="B10" s="2">
        <v>1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3">
        <v>0</v>
      </c>
      <c r="L10" s="3">
        <v>1</v>
      </c>
      <c r="M10" s="3">
        <v>1</v>
      </c>
      <c r="N10" s="3">
        <v>1</v>
      </c>
      <c r="O10" s="3">
        <v>0</v>
      </c>
      <c r="P10" s="3">
        <v>0</v>
      </c>
      <c r="Q10" s="3">
        <v>1</v>
      </c>
      <c r="R10" s="3">
        <v>0</v>
      </c>
      <c r="S10" s="3">
        <v>1</v>
      </c>
      <c r="T10" s="3">
        <v>0</v>
      </c>
      <c r="U10" s="4">
        <v>1</v>
      </c>
      <c r="V10" s="1">
        <f t="shared" si="0"/>
        <v>10</v>
      </c>
      <c r="X10" s="1">
        <v>8</v>
      </c>
      <c r="Y10" s="14">
        <v>9</v>
      </c>
      <c r="AA10" s="17">
        <v>8</v>
      </c>
      <c r="AB10" s="1">
        <f t="shared" si="1"/>
        <v>90</v>
      </c>
    </row>
    <row r="11" spans="1:28" x14ac:dyDescent="0.25">
      <c r="A11" s="1">
        <v>9</v>
      </c>
      <c r="B11" s="2">
        <v>0</v>
      </c>
      <c r="C11" s="3">
        <v>1</v>
      </c>
      <c r="D11" s="3">
        <v>0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1</v>
      </c>
      <c r="N11" s="3">
        <v>0</v>
      </c>
      <c r="O11" s="13">
        <v>1</v>
      </c>
      <c r="P11" s="3">
        <v>1</v>
      </c>
      <c r="Q11" s="3">
        <v>1</v>
      </c>
      <c r="R11" s="3">
        <v>1</v>
      </c>
      <c r="S11" s="3">
        <v>0</v>
      </c>
      <c r="T11" s="3">
        <v>1</v>
      </c>
      <c r="U11" s="4">
        <v>0</v>
      </c>
      <c r="V11" s="1">
        <f t="shared" si="0"/>
        <v>10</v>
      </c>
      <c r="X11" s="1">
        <v>9</v>
      </c>
      <c r="Y11" s="14">
        <v>9</v>
      </c>
      <c r="AA11" s="17">
        <v>9</v>
      </c>
      <c r="AB11" s="1">
        <f t="shared" si="1"/>
        <v>90</v>
      </c>
    </row>
    <row r="12" spans="1:28" x14ac:dyDescent="0.25">
      <c r="A12" s="1">
        <v>10</v>
      </c>
      <c r="B12" s="2">
        <v>1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1</v>
      </c>
      <c r="I12" s="3">
        <v>1</v>
      </c>
      <c r="J12" s="3">
        <v>1</v>
      </c>
      <c r="K12" s="3">
        <v>1</v>
      </c>
      <c r="L12" s="3">
        <v>0</v>
      </c>
      <c r="M12" s="3">
        <v>0</v>
      </c>
      <c r="N12" s="3">
        <v>1</v>
      </c>
      <c r="O12" s="3">
        <v>0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4">
        <v>0</v>
      </c>
      <c r="V12" s="1">
        <f t="shared" si="0"/>
        <v>10</v>
      </c>
      <c r="X12" s="1">
        <v>10</v>
      </c>
      <c r="Y12" s="14">
        <v>9</v>
      </c>
      <c r="AA12" s="17">
        <v>10</v>
      </c>
      <c r="AB12" s="1">
        <f t="shared" si="1"/>
        <v>90</v>
      </c>
    </row>
    <row r="13" spans="1:28" x14ac:dyDescent="0.25">
      <c r="A13" s="1">
        <v>11</v>
      </c>
      <c r="B13" s="2">
        <v>0</v>
      </c>
      <c r="C13" s="3">
        <v>1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1</v>
      </c>
      <c r="K13" s="3">
        <v>1</v>
      </c>
      <c r="L13" s="3">
        <v>1</v>
      </c>
      <c r="M13" s="3">
        <v>0</v>
      </c>
      <c r="N13" s="3">
        <v>0</v>
      </c>
      <c r="O13" s="3">
        <v>1</v>
      </c>
      <c r="P13" s="3">
        <v>1</v>
      </c>
      <c r="Q13" s="3">
        <v>1</v>
      </c>
      <c r="R13" s="3">
        <v>1</v>
      </c>
      <c r="S13" s="3">
        <v>0</v>
      </c>
      <c r="T13" s="3">
        <v>1</v>
      </c>
      <c r="U13" s="4">
        <v>1</v>
      </c>
      <c r="V13" s="1">
        <f t="shared" si="0"/>
        <v>12</v>
      </c>
      <c r="X13" s="1">
        <v>11</v>
      </c>
      <c r="Y13" s="14">
        <v>11</v>
      </c>
      <c r="AA13" s="17">
        <v>11</v>
      </c>
      <c r="AB13" s="1">
        <f t="shared" si="1"/>
        <v>132</v>
      </c>
    </row>
    <row r="14" spans="1:28" x14ac:dyDescent="0.25">
      <c r="A14" s="1">
        <v>12</v>
      </c>
      <c r="B14" s="2">
        <v>1</v>
      </c>
      <c r="C14" s="3">
        <v>1</v>
      </c>
      <c r="D14" s="3">
        <v>0</v>
      </c>
      <c r="E14" s="13">
        <v>0</v>
      </c>
      <c r="F14" s="3">
        <v>1</v>
      </c>
      <c r="G14" s="3">
        <v>1</v>
      </c>
      <c r="H14" s="3">
        <v>0</v>
      </c>
      <c r="I14" s="3">
        <v>1</v>
      </c>
      <c r="J14" s="3">
        <v>0</v>
      </c>
      <c r="K14" s="3">
        <v>1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 s="3">
        <v>0</v>
      </c>
      <c r="U14" s="4">
        <v>1</v>
      </c>
      <c r="V14" s="1">
        <f t="shared" si="0"/>
        <v>9</v>
      </c>
      <c r="X14" s="1">
        <v>12</v>
      </c>
      <c r="Y14" s="14">
        <v>10</v>
      </c>
      <c r="AA14" s="17">
        <v>12</v>
      </c>
      <c r="AB14" s="1">
        <f t="shared" si="1"/>
        <v>90</v>
      </c>
    </row>
    <row r="15" spans="1:28" x14ac:dyDescent="0.25">
      <c r="A15" s="1">
        <v>13</v>
      </c>
      <c r="B15" s="2">
        <v>0</v>
      </c>
      <c r="C15" s="3">
        <v>1</v>
      </c>
      <c r="D15" s="3">
        <v>1</v>
      </c>
      <c r="E15" s="3">
        <v>1</v>
      </c>
      <c r="F15" s="3">
        <v>0</v>
      </c>
      <c r="G15" s="3">
        <v>1</v>
      </c>
      <c r="H15" s="3">
        <v>1</v>
      </c>
      <c r="I15" s="3">
        <v>1</v>
      </c>
      <c r="J15" s="3">
        <v>0</v>
      </c>
      <c r="K15" s="3">
        <v>1</v>
      </c>
      <c r="L15" s="13">
        <v>1</v>
      </c>
      <c r="M15" s="3">
        <v>0</v>
      </c>
      <c r="N15" s="3">
        <v>1</v>
      </c>
      <c r="O15" s="3">
        <v>0</v>
      </c>
      <c r="P15" s="3">
        <v>0</v>
      </c>
      <c r="Q15" s="3">
        <v>1</v>
      </c>
      <c r="R15" s="3">
        <v>0</v>
      </c>
      <c r="S15" s="3">
        <v>0</v>
      </c>
      <c r="T15" s="3">
        <v>1</v>
      </c>
      <c r="U15" s="4">
        <v>0</v>
      </c>
      <c r="V15" s="1">
        <f t="shared" si="0"/>
        <v>11</v>
      </c>
      <c r="X15" s="1">
        <v>13</v>
      </c>
      <c r="Y15" s="14">
        <v>11</v>
      </c>
      <c r="AA15" s="17">
        <v>13</v>
      </c>
      <c r="AB15" s="1">
        <f t="shared" si="1"/>
        <v>121</v>
      </c>
    </row>
    <row r="16" spans="1:28" x14ac:dyDescent="0.25">
      <c r="A16" s="1">
        <v>14</v>
      </c>
      <c r="B16" s="2">
        <v>1</v>
      </c>
      <c r="C16" s="3">
        <v>1</v>
      </c>
      <c r="D16" s="3">
        <v>1</v>
      </c>
      <c r="E16" s="3">
        <v>1</v>
      </c>
      <c r="F16" s="3">
        <v>0</v>
      </c>
      <c r="G16" s="3">
        <v>1</v>
      </c>
      <c r="H16" s="3">
        <v>1</v>
      </c>
      <c r="I16" s="3">
        <v>1</v>
      </c>
      <c r="J16" s="3">
        <v>1</v>
      </c>
      <c r="K16" s="3">
        <v>0</v>
      </c>
      <c r="L16" s="3">
        <v>0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4">
        <v>1</v>
      </c>
      <c r="V16" s="1">
        <f t="shared" si="0"/>
        <v>16</v>
      </c>
      <c r="X16" s="1">
        <v>14</v>
      </c>
      <c r="Y16" s="14">
        <v>16</v>
      </c>
      <c r="AA16" s="17">
        <v>14</v>
      </c>
      <c r="AB16" s="1">
        <f t="shared" si="1"/>
        <v>256</v>
      </c>
    </row>
    <row r="17" spans="1:28" x14ac:dyDescent="0.25">
      <c r="A17" s="1">
        <v>15</v>
      </c>
      <c r="B17" s="2">
        <v>1</v>
      </c>
      <c r="C17" s="3">
        <v>1</v>
      </c>
      <c r="D17" s="3">
        <v>1</v>
      </c>
      <c r="E17" s="3">
        <v>0</v>
      </c>
      <c r="F17" s="3">
        <v>1</v>
      </c>
      <c r="G17" s="3">
        <v>1</v>
      </c>
      <c r="H17" s="3">
        <v>0</v>
      </c>
      <c r="I17" s="3">
        <v>1</v>
      </c>
      <c r="J17" s="3">
        <v>0</v>
      </c>
      <c r="K17" s="3">
        <v>1</v>
      </c>
      <c r="L17" s="3">
        <v>1</v>
      </c>
      <c r="M17" s="3">
        <v>1</v>
      </c>
      <c r="N17" s="3">
        <v>0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1</v>
      </c>
      <c r="U17" s="4">
        <v>1</v>
      </c>
      <c r="V17" s="1">
        <f t="shared" si="0"/>
        <v>14</v>
      </c>
      <c r="X17" s="1">
        <v>15</v>
      </c>
      <c r="Y17" s="14">
        <v>14</v>
      </c>
      <c r="AA17" s="17">
        <v>15</v>
      </c>
      <c r="AB17" s="1">
        <f t="shared" si="1"/>
        <v>196</v>
      </c>
    </row>
    <row r="18" spans="1:28" x14ac:dyDescent="0.25">
      <c r="A18" s="1">
        <v>16</v>
      </c>
      <c r="B18" s="2">
        <v>0</v>
      </c>
      <c r="C18" s="3">
        <v>1</v>
      </c>
      <c r="D18" s="3">
        <v>0</v>
      </c>
      <c r="E18" s="3">
        <v>0</v>
      </c>
      <c r="F18" s="3">
        <v>1</v>
      </c>
      <c r="G18" s="3">
        <v>0</v>
      </c>
      <c r="H18" s="3">
        <v>1</v>
      </c>
      <c r="I18" s="3">
        <v>0</v>
      </c>
      <c r="J18" s="3">
        <v>1</v>
      </c>
      <c r="K18" s="3">
        <v>1</v>
      </c>
      <c r="L18" s="3">
        <v>1</v>
      </c>
      <c r="M18" s="3">
        <v>0</v>
      </c>
      <c r="N18" s="3">
        <v>0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4">
        <v>0</v>
      </c>
      <c r="V18" s="1">
        <f t="shared" si="0"/>
        <v>11</v>
      </c>
      <c r="X18" s="1">
        <v>16</v>
      </c>
      <c r="Y18" s="14">
        <v>11</v>
      </c>
      <c r="AA18" s="17">
        <v>16</v>
      </c>
      <c r="AB18" s="1">
        <f t="shared" si="1"/>
        <v>121</v>
      </c>
    </row>
    <row r="19" spans="1:28" x14ac:dyDescent="0.25">
      <c r="A19" s="1">
        <v>17</v>
      </c>
      <c r="B19" s="2">
        <v>0</v>
      </c>
      <c r="C19" s="3">
        <v>1</v>
      </c>
      <c r="D19" s="3">
        <v>1</v>
      </c>
      <c r="E19" s="3">
        <v>1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</v>
      </c>
      <c r="L19" s="3">
        <v>1</v>
      </c>
      <c r="M19" s="3">
        <v>1</v>
      </c>
      <c r="N19" s="3">
        <v>1</v>
      </c>
      <c r="O19" s="3">
        <v>0</v>
      </c>
      <c r="P19" s="3">
        <v>1</v>
      </c>
      <c r="Q19" s="3">
        <v>1</v>
      </c>
      <c r="R19" s="3">
        <v>1</v>
      </c>
      <c r="S19" s="3">
        <v>0</v>
      </c>
      <c r="T19" s="3">
        <v>1</v>
      </c>
      <c r="U19" s="4">
        <v>0</v>
      </c>
      <c r="V19" s="1">
        <f t="shared" si="0"/>
        <v>13</v>
      </c>
      <c r="X19" s="1">
        <v>17</v>
      </c>
      <c r="Y19" s="14">
        <v>12</v>
      </c>
      <c r="AA19" s="17">
        <v>17</v>
      </c>
      <c r="AB19" s="1">
        <f t="shared" si="1"/>
        <v>156</v>
      </c>
    </row>
    <row r="20" spans="1:28" x14ac:dyDescent="0.25">
      <c r="A20" s="1">
        <v>18</v>
      </c>
      <c r="B20" s="2">
        <v>1</v>
      </c>
      <c r="C20" s="3">
        <v>1</v>
      </c>
      <c r="D20" s="3">
        <v>1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13">
        <v>1</v>
      </c>
      <c r="L20" s="3">
        <v>1</v>
      </c>
      <c r="M20" s="3">
        <v>1</v>
      </c>
      <c r="N20" s="3">
        <v>0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0</v>
      </c>
      <c r="U20" s="4">
        <v>0</v>
      </c>
      <c r="V20" s="1">
        <f t="shared" si="0"/>
        <v>12</v>
      </c>
      <c r="X20" s="1">
        <v>18</v>
      </c>
      <c r="Y20" s="14">
        <v>11</v>
      </c>
      <c r="AA20" s="17">
        <v>18</v>
      </c>
      <c r="AB20" s="1">
        <f t="shared" si="1"/>
        <v>132</v>
      </c>
    </row>
    <row r="21" spans="1:28" x14ac:dyDescent="0.25">
      <c r="A21" s="1">
        <v>19</v>
      </c>
      <c r="B21" s="2">
        <v>1</v>
      </c>
      <c r="C21" s="3">
        <v>1</v>
      </c>
      <c r="D21" s="3">
        <v>0</v>
      </c>
      <c r="E21" s="3">
        <v>1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3">
        <v>1</v>
      </c>
      <c r="M21" s="3">
        <v>1</v>
      </c>
      <c r="N21" s="3">
        <v>0</v>
      </c>
      <c r="O21" s="3">
        <v>1</v>
      </c>
      <c r="P21" s="3">
        <v>0</v>
      </c>
      <c r="Q21" s="3">
        <v>1</v>
      </c>
      <c r="R21" s="3">
        <v>0</v>
      </c>
      <c r="S21" s="3">
        <v>0</v>
      </c>
      <c r="T21" s="3">
        <v>1</v>
      </c>
      <c r="U21" s="4">
        <v>0</v>
      </c>
      <c r="V21" s="1">
        <f t="shared" si="0"/>
        <v>11</v>
      </c>
      <c r="X21" s="1">
        <v>19</v>
      </c>
      <c r="Y21" s="14">
        <v>10</v>
      </c>
      <c r="AA21" s="17">
        <v>19</v>
      </c>
      <c r="AB21" s="1">
        <f t="shared" si="1"/>
        <v>110</v>
      </c>
    </row>
    <row r="22" spans="1:28" x14ac:dyDescent="0.25">
      <c r="A22" s="1">
        <v>20</v>
      </c>
      <c r="B22" s="8">
        <v>1</v>
      </c>
      <c r="C22" s="9">
        <v>0</v>
      </c>
      <c r="D22" s="9">
        <v>0</v>
      </c>
      <c r="E22" s="9">
        <v>0</v>
      </c>
      <c r="F22" s="9">
        <v>0</v>
      </c>
      <c r="G22" s="9">
        <v>1</v>
      </c>
      <c r="H22" s="9">
        <v>1</v>
      </c>
      <c r="I22" s="9">
        <v>1</v>
      </c>
      <c r="J22" s="9">
        <v>1</v>
      </c>
      <c r="K22" s="9">
        <v>0</v>
      </c>
      <c r="L22" s="9">
        <v>1</v>
      </c>
      <c r="M22" s="9">
        <v>0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0</v>
      </c>
      <c r="T22" s="9">
        <v>0</v>
      </c>
      <c r="U22" s="10">
        <v>1</v>
      </c>
      <c r="V22" s="1">
        <f t="shared" si="0"/>
        <v>12</v>
      </c>
      <c r="X22" s="1">
        <v>20</v>
      </c>
      <c r="Y22" s="15">
        <v>11</v>
      </c>
      <c r="AA22" s="17">
        <v>20</v>
      </c>
      <c r="AB22" s="1">
        <f t="shared" si="1"/>
        <v>132</v>
      </c>
    </row>
    <row r="23" spans="1:28" ht="60" x14ac:dyDescent="0.25">
      <c r="A23" s="11" t="s">
        <v>1</v>
      </c>
      <c r="B23" s="1">
        <f>SUM(B3:B22)</f>
        <v>12</v>
      </c>
      <c r="C23" s="1">
        <f t="shared" ref="C23:U23" si="2">SUM(C3:C22)</f>
        <v>14</v>
      </c>
      <c r="D23" s="1">
        <f t="shared" si="2"/>
        <v>10</v>
      </c>
      <c r="E23" s="1">
        <f t="shared" si="2"/>
        <v>11</v>
      </c>
      <c r="F23" s="1">
        <f t="shared" si="2"/>
        <v>10</v>
      </c>
      <c r="G23" s="1">
        <f t="shared" si="2"/>
        <v>14</v>
      </c>
      <c r="H23" s="1">
        <f t="shared" si="2"/>
        <v>12</v>
      </c>
      <c r="I23" s="1">
        <f t="shared" si="2"/>
        <v>11</v>
      </c>
      <c r="J23" s="1">
        <f t="shared" si="2"/>
        <v>10</v>
      </c>
      <c r="K23" s="1">
        <f t="shared" si="2"/>
        <v>13</v>
      </c>
      <c r="L23" s="1">
        <f t="shared" si="2"/>
        <v>14</v>
      </c>
      <c r="M23" s="1">
        <f t="shared" si="2"/>
        <v>12</v>
      </c>
      <c r="N23" s="1">
        <f t="shared" si="2"/>
        <v>10</v>
      </c>
      <c r="O23" s="1">
        <f t="shared" si="2"/>
        <v>14</v>
      </c>
      <c r="P23" s="1">
        <f t="shared" si="2"/>
        <v>14</v>
      </c>
      <c r="Q23" s="1">
        <f t="shared" si="2"/>
        <v>17</v>
      </c>
      <c r="R23" s="1">
        <f t="shared" si="2"/>
        <v>12</v>
      </c>
      <c r="S23" s="1">
        <f t="shared" si="2"/>
        <v>12</v>
      </c>
      <c r="T23" s="1">
        <f t="shared" si="2"/>
        <v>11</v>
      </c>
      <c r="U23" s="1">
        <f t="shared" si="2"/>
        <v>8</v>
      </c>
      <c r="V23" s="1"/>
    </row>
    <row r="24" spans="1:28" x14ac:dyDescent="0.25">
      <c r="X24" s="12" t="s">
        <v>8</v>
      </c>
      <c r="Y24" s="20">
        <f>AVERAGE(Y3:Y22)</f>
        <v>11.7</v>
      </c>
      <c r="AA24" s="12" t="s">
        <v>11</v>
      </c>
      <c r="AB24" s="20">
        <f>SUM(AB3:AB22)</f>
        <v>2938</v>
      </c>
    </row>
    <row r="25" spans="1:28" x14ac:dyDescent="0.25">
      <c r="A25" s="12" t="s">
        <v>4</v>
      </c>
      <c r="B25" s="20">
        <f xml:space="preserve"> AVERAGE(V3:V22)</f>
        <v>12.05</v>
      </c>
      <c r="X25" s="12" t="s">
        <v>9</v>
      </c>
      <c r="Y25" s="20">
        <f>STDEV(Y3:Y22)</f>
        <v>2.8116299823936162</v>
      </c>
    </row>
    <row r="26" spans="1:28" x14ac:dyDescent="0.25">
      <c r="A26" s="12" t="s">
        <v>5</v>
      </c>
      <c r="B26" s="20">
        <f>STDEV(V3:V22)</f>
        <v>2.5644328397276608</v>
      </c>
    </row>
    <row r="28" spans="1:28" x14ac:dyDescent="0.25">
      <c r="A28" s="18" t="s">
        <v>10</v>
      </c>
      <c r="B28" s="19">
        <f>((AB24/20)-(B25*Y24))/(B26*Y25)*(20/19)</f>
        <v>0.86353838694633411</v>
      </c>
    </row>
    <row r="29" spans="1:28" x14ac:dyDescent="0.25">
      <c r="A29" s="19" t="s">
        <v>12</v>
      </c>
      <c r="B29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BA2D6-9974-4411-B809-C09238DC4E2C}">
  <dimension ref="A1:Y93"/>
  <sheetViews>
    <sheetView tabSelected="1" topLeftCell="A55" zoomScaleNormal="100" workbookViewId="0">
      <selection activeCell="M82" sqref="M82"/>
    </sheetView>
  </sheetViews>
  <sheetFormatPr defaultRowHeight="15" x14ac:dyDescent="0.25"/>
  <cols>
    <col min="1" max="1" width="20" customWidth="1"/>
  </cols>
  <sheetData>
    <row r="1" spans="1:25" x14ac:dyDescent="0.25">
      <c r="H1" t="s">
        <v>2</v>
      </c>
    </row>
    <row r="2" spans="1:25" ht="45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1" t="s">
        <v>3</v>
      </c>
    </row>
    <row r="3" spans="1:25" x14ac:dyDescent="0.25">
      <c r="A3" s="1">
        <v>1</v>
      </c>
      <c r="B3" s="5">
        <v>1</v>
      </c>
      <c r="C3" s="6">
        <v>0</v>
      </c>
      <c r="D3" s="6">
        <v>1</v>
      </c>
      <c r="E3" s="6">
        <v>1</v>
      </c>
      <c r="F3" s="6">
        <v>1</v>
      </c>
      <c r="G3" s="6">
        <v>0</v>
      </c>
      <c r="H3" s="6">
        <v>1</v>
      </c>
      <c r="I3" s="6">
        <v>0</v>
      </c>
      <c r="J3" s="6">
        <v>1</v>
      </c>
      <c r="K3" s="6">
        <v>0</v>
      </c>
      <c r="L3" s="6">
        <v>1</v>
      </c>
      <c r="M3" s="6">
        <v>0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0</v>
      </c>
      <c r="U3" s="7">
        <v>0</v>
      </c>
      <c r="V3" s="1">
        <f>SUM(B3:U3)</f>
        <v>13</v>
      </c>
      <c r="X3" s="21" t="s">
        <v>16</v>
      </c>
      <c r="Y3" s="1">
        <v>0</v>
      </c>
    </row>
    <row r="4" spans="1:25" x14ac:dyDescent="0.25">
      <c r="A4" s="1">
        <v>2</v>
      </c>
      <c r="B4" s="2">
        <v>0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0</v>
      </c>
      <c r="M4" s="3">
        <v>1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1</v>
      </c>
      <c r="U4" s="4">
        <v>0</v>
      </c>
      <c r="V4" s="1">
        <f t="shared" ref="V4:V22" si="0">SUM(B4:U4)</f>
        <v>9</v>
      </c>
      <c r="X4" s="21" t="s">
        <v>17</v>
      </c>
      <c r="Y4" s="1">
        <v>1</v>
      </c>
    </row>
    <row r="5" spans="1:25" x14ac:dyDescent="0.25">
      <c r="A5" s="1">
        <v>3</v>
      </c>
      <c r="B5" s="2">
        <v>1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4">
        <v>1</v>
      </c>
      <c r="V5" s="1">
        <f t="shared" si="0"/>
        <v>17</v>
      </c>
      <c r="X5" s="21" t="s">
        <v>19</v>
      </c>
      <c r="Y5" s="1">
        <v>2</v>
      </c>
    </row>
    <row r="6" spans="1:25" x14ac:dyDescent="0.25">
      <c r="A6" s="1">
        <v>4</v>
      </c>
      <c r="B6" s="2">
        <v>0</v>
      </c>
      <c r="C6" s="3">
        <v>0</v>
      </c>
      <c r="D6" s="3">
        <v>0</v>
      </c>
      <c r="E6" s="3">
        <v>1</v>
      </c>
      <c r="F6" s="3">
        <v>0</v>
      </c>
      <c r="G6" s="3">
        <v>1</v>
      </c>
      <c r="H6" s="3">
        <v>0</v>
      </c>
      <c r="I6" s="3">
        <v>1</v>
      </c>
      <c r="J6" s="3">
        <v>0</v>
      </c>
      <c r="K6" s="3">
        <v>0</v>
      </c>
      <c r="L6" s="3">
        <v>1</v>
      </c>
      <c r="M6" s="3">
        <v>1</v>
      </c>
      <c r="N6" s="3">
        <v>0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0</v>
      </c>
      <c r="U6" s="4">
        <v>0</v>
      </c>
      <c r="V6" s="1">
        <f t="shared" si="0"/>
        <v>10</v>
      </c>
      <c r="X6" s="21" t="s">
        <v>20</v>
      </c>
      <c r="Y6" s="1">
        <v>3</v>
      </c>
    </row>
    <row r="7" spans="1:25" x14ac:dyDescent="0.25">
      <c r="A7" s="1">
        <v>5</v>
      </c>
      <c r="B7" s="2">
        <v>1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1</v>
      </c>
      <c r="I7" s="3">
        <v>0</v>
      </c>
      <c r="J7" s="3">
        <v>1</v>
      </c>
      <c r="K7" s="3">
        <v>1</v>
      </c>
      <c r="L7" s="3">
        <v>0</v>
      </c>
      <c r="M7" s="3">
        <v>0</v>
      </c>
      <c r="N7" s="3">
        <v>1</v>
      </c>
      <c r="O7" s="3">
        <v>0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4">
        <v>0</v>
      </c>
      <c r="V7" s="1">
        <f t="shared" si="0"/>
        <v>13</v>
      </c>
      <c r="X7" s="21" t="s">
        <v>21</v>
      </c>
      <c r="Y7" s="1">
        <v>4</v>
      </c>
    </row>
    <row r="8" spans="1:25" x14ac:dyDescent="0.25">
      <c r="A8" s="1">
        <v>6</v>
      </c>
      <c r="B8" s="2">
        <v>0</v>
      </c>
      <c r="C8" s="3">
        <v>1</v>
      </c>
      <c r="D8" s="3">
        <v>1</v>
      </c>
      <c r="E8" s="3">
        <v>0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1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1</v>
      </c>
      <c r="U8" s="4">
        <v>0</v>
      </c>
      <c r="V8" s="1">
        <f t="shared" si="0"/>
        <v>10</v>
      </c>
      <c r="X8" s="21" t="s">
        <v>18</v>
      </c>
      <c r="Y8" s="1">
        <v>5</v>
      </c>
    </row>
    <row r="9" spans="1:25" x14ac:dyDescent="0.25">
      <c r="A9" s="1">
        <v>7</v>
      </c>
      <c r="B9" s="2">
        <v>1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4">
        <v>1</v>
      </c>
      <c r="V9" s="1">
        <f t="shared" si="0"/>
        <v>18</v>
      </c>
    </row>
    <row r="10" spans="1:25" x14ac:dyDescent="0.25">
      <c r="A10" s="1">
        <v>8</v>
      </c>
      <c r="B10" s="2">
        <v>1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3">
        <v>0</v>
      </c>
      <c r="L10" s="3">
        <v>1</v>
      </c>
      <c r="M10" s="3">
        <v>1</v>
      </c>
      <c r="N10" s="3">
        <v>1</v>
      </c>
      <c r="O10" s="3">
        <v>0</v>
      </c>
      <c r="P10" s="3">
        <v>0</v>
      </c>
      <c r="Q10" s="3">
        <v>1</v>
      </c>
      <c r="R10" s="3">
        <v>0</v>
      </c>
      <c r="S10" s="3">
        <v>1</v>
      </c>
      <c r="T10" s="3">
        <v>0</v>
      </c>
      <c r="U10" s="4">
        <v>1</v>
      </c>
      <c r="V10" s="1">
        <f t="shared" si="0"/>
        <v>10</v>
      </c>
    </row>
    <row r="11" spans="1:25" x14ac:dyDescent="0.25">
      <c r="A11" s="1">
        <v>9</v>
      </c>
      <c r="B11" s="2">
        <v>0</v>
      </c>
      <c r="C11" s="3">
        <v>1</v>
      </c>
      <c r="D11" s="3">
        <v>0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1</v>
      </c>
      <c r="N11" s="3">
        <v>0</v>
      </c>
      <c r="O11" s="13">
        <v>1</v>
      </c>
      <c r="P11" s="3">
        <v>1</v>
      </c>
      <c r="Q11" s="3">
        <v>1</v>
      </c>
      <c r="R11" s="3">
        <v>1</v>
      </c>
      <c r="S11" s="3">
        <v>0</v>
      </c>
      <c r="T11" s="3">
        <v>1</v>
      </c>
      <c r="U11" s="4">
        <v>0</v>
      </c>
      <c r="V11" s="1">
        <f t="shared" si="0"/>
        <v>10</v>
      </c>
    </row>
    <row r="12" spans="1:25" x14ac:dyDescent="0.25">
      <c r="A12" s="1">
        <v>10</v>
      </c>
      <c r="B12" s="2">
        <v>1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1</v>
      </c>
      <c r="I12" s="3">
        <v>1</v>
      </c>
      <c r="J12" s="3">
        <v>1</v>
      </c>
      <c r="K12" s="3">
        <v>1</v>
      </c>
      <c r="L12" s="3">
        <v>0</v>
      </c>
      <c r="M12" s="3">
        <v>0</v>
      </c>
      <c r="N12" s="3">
        <v>1</v>
      </c>
      <c r="O12" s="3">
        <v>0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4">
        <v>0</v>
      </c>
      <c r="V12" s="1">
        <f t="shared" si="0"/>
        <v>10</v>
      </c>
    </row>
    <row r="13" spans="1:25" x14ac:dyDescent="0.25">
      <c r="A13" s="1">
        <v>11</v>
      </c>
      <c r="B13" s="2">
        <v>0</v>
      </c>
      <c r="C13" s="3">
        <v>1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1</v>
      </c>
      <c r="K13" s="3">
        <v>1</v>
      </c>
      <c r="L13" s="3">
        <v>1</v>
      </c>
      <c r="M13" s="3">
        <v>0</v>
      </c>
      <c r="N13" s="3">
        <v>0</v>
      </c>
      <c r="O13" s="3">
        <v>1</v>
      </c>
      <c r="P13" s="3">
        <v>1</v>
      </c>
      <c r="Q13" s="3">
        <v>1</v>
      </c>
      <c r="R13" s="3">
        <v>1</v>
      </c>
      <c r="S13" s="3">
        <v>0</v>
      </c>
      <c r="T13" s="3">
        <v>1</v>
      </c>
      <c r="U13" s="4">
        <v>1</v>
      </c>
      <c r="V13" s="1">
        <f t="shared" si="0"/>
        <v>12</v>
      </c>
    </row>
    <row r="14" spans="1:25" x14ac:dyDescent="0.25">
      <c r="A14" s="1">
        <v>12</v>
      </c>
      <c r="B14" s="2">
        <v>1</v>
      </c>
      <c r="C14" s="3">
        <v>1</v>
      </c>
      <c r="D14" s="3">
        <v>0</v>
      </c>
      <c r="E14" s="13">
        <v>0</v>
      </c>
      <c r="F14" s="3">
        <v>1</v>
      </c>
      <c r="G14" s="3">
        <v>1</v>
      </c>
      <c r="H14" s="3">
        <v>0</v>
      </c>
      <c r="I14" s="3">
        <v>1</v>
      </c>
      <c r="J14" s="3">
        <v>0</v>
      </c>
      <c r="K14" s="3">
        <v>1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 s="3">
        <v>0</v>
      </c>
      <c r="U14" s="4">
        <v>1</v>
      </c>
      <c r="V14" s="1">
        <f t="shared" si="0"/>
        <v>9</v>
      </c>
    </row>
    <row r="15" spans="1:25" x14ac:dyDescent="0.25">
      <c r="A15" s="1">
        <v>13</v>
      </c>
      <c r="B15" s="2">
        <v>0</v>
      </c>
      <c r="C15" s="3">
        <v>1</v>
      </c>
      <c r="D15" s="3">
        <v>1</v>
      </c>
      <c r="E15" s="3">
        <v>1</v>
      </c>
      <c r="F15" s="3">
        <v>0</v>
      </c>
      <c r="G15" s="3">
        <v>1</v>
      </c>
      <c r="H15" s="3">
        <v>1</v>
      </c>
      <c r="I15" s="3">
        <v>1</v>
      </c>
      <c r="J15" s="3">
        <v>0</v>
      </c>
      <c r="K15" s="3">
        <v>1</v>
      </c>
      <c r="L15" s="13">
        <v>1</v>
      </c>
      <c r="M15" s="3">
        <v>0</v>
      </c>
      <c r="N15" s="3">
        <v>1</v>
      </c>
      <c r="O15" s="3">
        <v>0</v>
      </c>
      <c r="P15" s="3">
        <v>0</v>
      </c>
      <c r="Q15" s="3">
        <v>1</v>
      </c>
      <c r="R15" s="3">
        <v>0</v>
      </c>
      <c r="S15" s="3">
        <v>0</v>
      </c>
      <c r="T15" s="3">
        <v>1</v>
      </c>
      <c r="U15" s="4">
        <v>0</v>
      </c>
      <c r="V15" s="1">
        <f t="shared" si="0"/>
        <v>11</v>
      </c>
    </row>
    <row r="16" spans="1:25" x14ac:dyDescent="0.25">
      <c r="A16" s="1">
        <v>14</v>
      </c>
      <c r="B16" s="2">
        <v>1</v>
      </c>
      <c r="C16" s="3">
        <v>1</v>
      </c>
      <c r="D16" s="3">
        <v>1</v>
      </c>
      <c r="E16" s="3">
        <v>1</v>
      </c>
      <c r="F16" s="3">
        <v>0</v>
      </c>
      <c r="G16" s="3">
        <v>1</v>
      </c>
      <c r="H16" s="3">
        <v>1</v>
      </c>
      <c r="I16" s="3">
        <v>1</v>
      </c>
      <c r="J16" s="3">
        <v>1</v>
      </c>
      <c r="K16" s="3">
        <v>0</v>
      </c>
      <c r="L16" s="3">
        <v>0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4">
        <v>1</v>
      </c>
      <c r="V16" s="1">
        <f t="shared" si="0"/>
        <v>16</v>
      </c>
    </row>
    <row r="17" spans="1:22" x14ac:dyDescent="0.25">
      <c r="A17" s="1">
        <v>15</v>
      </c>
      <c r="B17" s="2">
        <v>1</v>
      </c>
      <c r="C17" s="3">
        <v>1</v>
      </c>
      <c r="D17" s="3">
        <v>1</v>
      </c>
      <c r="E17" s="3">
        <v>0</v>
      </c>
      <c r="F17" s="3">
        <v>1</v>
      </c>
      <c r="G17" s="3">
        <v>1</v>
      </c>
      <c r="H17" s="3">
        <v>0</v>
      </c>
      <c r="I17" s="3">
        <v>1</v>
      </c>
      <c r="J17" s="3">
        <v>0</v>
      </c>
      <c r="K17" s="3">
        <v>1</v>
      </c>
      <c r="L17" s="3">
        <v>1</v>
      </c>
      <c r="M17" s="3">
        <v>1</v>
      </c>
      <c r="N17" s="3">
        <v>0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1</v>
      </c>
      <c r="U17" s="4">
        <v>1</v>
      </c>
      <c r="V17" s="1">
        <f t="shared" si="0"/>
        <v>14</v>
      </c>
    </row>
    <row r="18" spans="1:22" x14ac:dyDescent="0.25">
      <c r="A18" s="1">
        <v>16</v>
      </c>
      <c r="B18" s="2">
        <v>0</v>
      </c>
      <c r="C18" s="3">
        <v>1</v>
      </c>
      <c r="D18" s="3">
        <v>0</v>
      </c>
      <c r="E18" s="3">
        <v>0</v>
      </c>
      <c r="F18" s="3">
        <v>1</v>
      </c>
      <c r="G18" s="3">
        <v>0</v>
      </c>
      <c r="H18" s="3">
        <v>1</v>
      </c>
      <c r="I18" s="3">
        <v>0</v>
      </c>
      <c r="J18" s="3">
        <v>1</v>
      </c>
      <c r="K18" s="3">
        <v>1</v>
      </c>
      <c r="L18" s="3">
        <v>1</v>
      </c>
      <c r="M18" s="3">
        <v>0</v>
      </c>
      <c r="N18" s="3">
        <v>0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4">
        <v>0</v>
      </c>
      <c r="V18" s="1">
        <f t="shared" si="0"/>
        <v>11</v>
      </c>
    </row>
    <row r="19" spans="1:22" x14ac:dyDescent="0.25">
      <c r="A19" s="1">
        <v>17</v>
      </c>
      <c r="B19" s="2">
        <v>0</v>
      </c>
      <c r="C19" s="3">
        <v>1</v>
      </c>
      <c r="D19" s="3">
        <v>1</v>
      </c>
      <c r="E19" s="3">
        <v>1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</v>
      </c>
      <c r="L19" s="3">
        <v>1</v>
      </c>
      <c r="M19" s="3">
        <v>1</v>
      </c>
      <c r="N19" s="3">
        <v>1</v>
      </c>
      <c r="O19" s="3">
        <v>0</v>
      </c>
      <c r="P19" s="3">
        <v>1</v>
      </c>
      <c r="Q19" s="3">
        <v>1</v>
      </c>
      <c r="R19" s="3">
        <v>1</v>
      </c>
      <c r="S19" s="3">
        <v>0</v>
      </c>
      <c r="T19" s="3">
        <v>1</v>
      </c>
      <c r="U19" s="4">
        <v>0</v>
      </c>
      <c r="V19" s="1">
        <f t="shared" si="0"/>
        <v>13</v>
      </c>
    </row>
    <row r="20" spans="1:22" x14ac:dyDescent="0.25">
      <c r="A20" s="1">
        <v>18</v>
      </c>
      <c r="B20" s="2">
        <v>1</v>
      </c>
      <c r="C20" s="3">
        <v>1</v>
      </c>
      <c r="D20" s="3">
        <v>1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13">
        <v>1</v>
      </c>
      <c r="L20" s="3">
        <v>1</v>
      </c>
      <c r="M20" s="3">
        <v>1</v>
      </c>
      <c r="N20" s="3">
        <v>0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0</v>
      </c>
      <c r="U20" s="4">
        <v>0</v>
      </c>
      <c r="V20" s="1">
        <f t="shared" si="0"/>
        <v>12</v>
      </c>
    </row>
    <row r="21" spans="1:22" x14ac:dyDescent="0.25">
      <c r="A21" s="1">
        <v>19</v>
      </c>
      <c r="B21" s="2">
        <v>1</v>
      </c>
      <c r="C21" s="3">
        <v>1</v>
      </c>
      <c r="D21" s="3">
        <v>0</v>
      </c>
      <c r="E21" s="3">
        <v>1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3">
        <v>1</v>
      </c>
      <c r="M21" s="3">
        <v>1</v>
      </c>
      <c r="N21" s="3">
        <v>0</v>
      </c>
      <c r="O21" s="3">
        <v>1</v>
      </c>
      <c r="P21" s="3">
        <v>0</v>
      </c>
      <c r="Q21" s="3">
        <v>1</v>
      </c>
      <c r="R21" s="3">
        <v>0</v>
      </c>
      <c r="S21" s="3">
        <v>0</v>
      </c>
      <c r="T21" s="3">
        <v>1</v>
      </c>
      <c r="U21" s="4">
        <v>0</v>
      </c>
      <c r="V21" s="1">
        <f t="shared" si="0"/>
        <v>11</v>
      </c>
    </row>
    <row r="22" spans="1:22" x14ac:dyDescent="0.25">
      <c r="A22" s="1">
        <v>20</v>
      </c>
      <c r="B22" s="8">
        <v>1</v>
      </c>
      <c r="C22" s="9">
        <v>0</v>
      </c>
      <c r="D22" s="9">
        <v>0</v>
      </c>
      <c r="E22" s="9">
        <v>0</v>
      </c>
      <c r="F22" s="9">
        <v>0</v>
      </c>
      <c r="G22" s="9">
        <v>1</v>
      </c>
      <c r="H22" s="9">
        <v>1</v>
      </c>
      <c r="I22" s="9">
        <v>1</v>
      </c>
      <c r="J22" s="9">
        <v>1</v>
      </c>
      <c r="K22" s="9">
        <v>0</v>
      </c>
      <c r="L22" s="9">
        <v>1</v>
      </c>
      <c r="M22" s="9">
        <v>0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0</v>
      </c>
      <c r="T22" s="9">
        <v>0</v>
      </c>
      <c r="U22" s="10">
        <v>1</v>
      </c>
      <c r="V22" s="1">
        <f t="shared" si="0"/>
        <v>12</v>
      </c>
    </row>
    <row r="23" spans="1:22" ht="60" x14ac:dyDescent="0.25">
      <c r="A23" s="11" t="s">
        <v>1</v>
      </c>
      <c r="B23" s="1">
        <f>SUM(B3:B22)</f>
        <v>12</v>
      </c>
      <c r="C23" s="1">
        <f t="shared" ref="C23:U23" si="1">SUM(C3:C22)</f>
        <v>14</v>
      </c>
      <c r="D23" s="1">
        <f t="shared" si="1"/>
        <v>10</v>
      </c>
      <c r="E23" s="1">
        <f t="shared" si="1"/>
        <v>11</v>
      </c>
      <c r="F23" s="1">
        <f t="shared" si="1"/>
        <v>10</v>
      </c>
      <c r="G23" s="1">
        <f t="shared" si="1"/>
        <v>14</v>
      </c>
      <c r="H23" s="1">
        <f t="shared" si="1"/>
        <v>12</v>
      </c>
      <c r="I23" s="1">
        <f t="shared" si="1"/>
        <v>11</v>
      </c>
      <c r="J23" s="1">
        <f t="shared" si="1"/>
        <v>10</v>
      </c>
      <c r="K23" s="1">
        <f t="shared" si="1"/>
        <v>13</v>
      </c>
      <c r="L23" s="1">
        <f t="shared" si="1"/>
        <v>14</v>
      </c>
      <c r="M23" s="1">
        <f t="shared" si="1"/>
        <v>12</v>
      </c>
      <c r="N23" s="1">
        <f t="shared" si="1"/>
        <v>10</v>
      </c>
      <c r="O23" s="1">
        <f t="shared" si="1"/>
        <v>14</v>
      </c>
      <c r="P23" s="1">
        <f t="shared" si="1"/>
        <v>14</v>
      </c>
      <c r="Q23" s="1">
        <f t="shared" si="1"/>
        <v>17</v>
      </c>
      <c r="R23" s="1">
        <f t="shared" si="1"/>
        <v>12</v>
      </c>
      <c r="S23" s="1">
        <f t="shared" si="1"/>
        <v>12</v>
      </c>
      <c r="T23" s="1">
        <f t="shared" si="1"/>
        <v>11</v>
      </c>
      <c r="U23" s="1">
        <f t="shared" si="1"/>
        <v>8</v>
      </c>
    </row>
    <row r="24" spans="1:22" x14ac:dyDescent="0.25">
      <c r="A24" t="s">
        <v>13</v>
      </c>
    </row>
    <row r="25" spans="1:22" x14ac:dyDescent="0.25">
      <c r="A25" s="1" t="s">
        <v>14</v>
      </c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</row>
    <row r="26" spans="1:22" x14ac:dyDescent="0.25">
      <c r="A26" s="1" t="s">
        <v>15</v>
      </c>
      <c r="B26" s="1">
        <v>0</v>
      </c>
      <c r="C26" s="1">
        <v>2</v>
      </c>
      <c r="D26" s="1">
        <v>8</v>
      </c>
      <c r="E26" s="1">
        <v>7</v>
      </c>
      <c r="F26" s="1">
        <v>2</v>
      </c>
      <c r="G26" s="1">
        <v>1</v>
      </c>
    </row>
    <row r="27" spans="1:22" x14ac:dyDescent="0.25">
      <c r="A27" s="1" t="s">
        <v>22</v>
      </c>
      <c r="B27" s="1">
        <f>B26^2</f>
        <v>0</v>
      </c>
      <c r="C27" s="1">
        <f t="shared" ref="C27:G27" si="2">C26^2</f>
        <v>4</v>
      </c>
      <c r="D27" s="1">
        <f t="shared" si="2"/>
        <v>64</v>
      </c>
      <c r="E27" s="1">
        <f t="shared" si="2"/>
        <v>49</v>
      </c>
      <c r="F27" s="1">
        <f t="shared" si="2"/>
        <v>4</v>
      </c>
      <c r="G27" s="1">
        <f t="shared" si="2"/>
        <v>1</v>
      </c>
      <c r="H27" s="22">
        <f>SUM(B27:G27)</f>
        <v>122</v>
      </c>
    </row>
    <row r="28" spans="1:22" x14ac:dyDescent="0.25">
      <c r="A28" s="22" t="s">
        <v>23</v>
      </c>
      <c r="B28" s="1">
        <v>20</v>
      </c>
    </row>
    <row r="29" spans="1:22" x14ac:dyDescent="0.25">
      <c r="A29" s="22" t="s">
        <v>24</v>
      </c>
      <c r="B29" s="1">
        <f>B28^2</f>
        <v>400</v>
      </c>
    </row>
    <row r="30" spans="1:22" ht="45" x14ac:dyDescent="0.25">
      <c r="A30" s="11" t="s">
        <v>25</v>
      </c>
      <c r="B30" s="1">
        <f>((B28+1)*(B29-H27))/(B28*B29)</f>
        <v>0.72975000000000001</v>
      </c>
      <c r="C30" t="s">
        <v>26</v>
      </c>
    </row>
    <row r="32" spans="1:22" ht="15.75" thickBot="1" x14ac:dyDescent="0.3"/>
    <row r="33" spans="1:21" ht="15.75" thickBot="1" x14ac:dyDescent="0.3">
      <c r="A33" s="32" t="s">
        <v>33</v>
      </c>
    </row>
    <row r="34" spans="1:21" x14ac:dyDescent="0.25">
      <c r="A34" s="8" t="s">
        <v>0</v>
      </c>
      <c r="B34" s="24">
        <v>1</v>
      </c>
      <c r="C34" s="25">
        <v>2</v>
      </c>
      <c r="D34" s="25">
        <v>3</v>
      </c>
      <c r="E34" s="25">
        <v>4</v>
      </c>
      <c r="F34" s="25">
        <v>5</v>
      </c>
      <c r="G34" s="25">
        <v>6</v>
      </c>
      <c r="H34" s="25">
        <v>7</v>
      </c>
      <c r="I34" s="25">
        <v>8</v>
      </c>
      <c r="J34" s="25">
        <v>9</v>
      </c>
      <c r="K34" s="26">
        <v>10</v>
      </c>
      <c r="L34" s="23">
        <v>11</v>
      </c>
      <c r="M34" s="1">
        <v>12</v>
      </c>
      <c r="N34" s="1">
        <v>13</v>
      </c>
      <c r="O34" s="1">
        <v>14</v>
      </c>
      <c r="P34" s="1">
        <v>15</v>
      </c>
      <c r="Q34" s="1">
        <v>16</v>
      </c>
      <c r="R34" s="1">
        <v>17</v>
      </c>
      <c r="S34" s="1">
        <v>18</v>
      </c>
      <c r="T34" s="1">
        <v>19</v>
      </c>
      <c r="U34" s="1">
        <v>20</v>
      </c>
    </row>
    <row r="35" spans="1:21" x14ac:dyDescent="0.25">
      <c r="A35" s="17" t="s">
        <v>27</v>
      </c>
      <c r="B35" s="27">
        <v>0</v>
      </c>
      <c r="C35" s="1">
        <v>1</v>
      </c>
      <c r="D35" s="1">
        <v>1</v>
      </c>
      <c r="E35" s="1">
        <v>0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28">
        <v>1</v>
      </c>
      <c r="L35" s="23">
        <v>1</v>
      </c>
      <c r="M35" s="1">
        <v>1</v>
      </c>
      <c r="N35" s="1">
        <v>1</v>
      </c>
      <c r="O35" s="1">
        <v>0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0</v>
      </c>
    </row>
    <row r="36" spans="1:21" ht="15.75" thickBot="1" x14ac:dyDescent="0.3">
      <c r="A36" s="17" t="s">
        <v>28</v>
      </c>
      <c r="B36" s="29"/>
      <c r="C36" s="30"/>
      <c r="D36" s="30"/>
      <c r="E36" s="30" t="s">
        <v>29</v>
      </c>
      <c r="F36" s="30"/>
      <c r="G36" s="30"/>
      <c r="H36" s="30"/>
      <c r="I36" s="30"/>
      <c r="J36" s="30"/>
      <c r="K36" s="31"/>
      <c r="L36" s="23"/>
      <c r="M36" s="1"/>
      <c r="N36" s="1"/>
      <c r="O36" s="1"/>
      <c r="P36" s="1" t="s">
        <v>30</v>
      </c>
      <c r="Q36" s="1"/>
      <c r="R36" s="1"/>
      <c r="S36" s="1"/>
      <c r="T36" s="1"/>
      <c r="U36" s="1"/>
    </row>
    <row r="38" spans="1:21" x14ac:dyDescent="0.25">
      <c r="A38" s="1" t="s">
        <v>34</v>
      </c>
      <c r="B38" s="1">
        <v>10</v>
      </c>
    </row>
    <row r="39" spans="1:21" x14ac:dyDescent="0.25">
      <c r="A39" s="1" t="s">
        <v>32</v>
      </c>
      <c r="B39" s="1">
        <f>SUM(B35:K35)</f>
        <v>5</v>
      </c>
    </row>
    <row r="40" spans="1:21" x14ac:dyDescent="0.25">
      <c r="A40" s="1" t="s">
        <v>31</v>
      </c>
      <c r="B40" s="1">
        <f>SUM(L35:U35)</f>
        <v>8</v>
      </c>
    </row>
    <row r="41" spans="1:21" x14ac:dyDescent="0.25">
      <c r="A41" s="1" t="s">
        <v>35</v>
      </c>
      <c r="B41" s="1">
        <f>(B40-B39)/B38</f>
        <v>0.3</v>
      </c>
      <c r="C41" t="s">
        <v>36</v>
      </c>
    </row>
    <row r="49" spans="1:25" x14ac:dyDescent="0.25">
      <c r="A49" t="s">
        <v>42</v>
      </c>
    </row>
    <row r="50" spans="1:25" x14ac:dyDescent="0.25">
      <c r="A50" s="1" t="s">
        <v>39</v>
      </c>
      <c r="B50" s="1">
        <v>1</v>
      </c>
      <c r="C50" s="1">
        <v>1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3</v>
      </c>
      <c r="J50" s="1">
        <v>3</v>
      </c>
      <c r="K50" s="1">
        <v>3</v>
      </c>
      <c r="L50" s="1">
        <v>4</v>
      </c>
      <c r="M50" s="1">
        <v>4</v>
      </c>
      <c r="N50" s="1">
        <v>4</v>
      </c>
      <c r="O50" s="1">
        <v>5</v>
      </c>
      <c r="P50" s="1">
        <v>5</v>
      </c>
      <c r="Q50" s="1">
        <v>5</v>
      </c>
      <c r="R50" s="1">
        <v>6</v>
      </c>
      <c r="S50" s="1">
        <v>7</v>
      </c>
      <c r="T50" s="1">
        <v>8</v>
      </c>
      <c r="U50" s="1">
        <v>9</v>
      </c>
    </row>
    <row r="51" spans="1:25" x14ac:dyDescent="0.25">
      <c r="A51" s="1" t="s">
        <v>37</v>
      </c>
      <c r="B51" s="1">
        <v>2</v>
      </c>
      <c r="C51" s="1">
        <v>12</v>
      </c>
      <c r="D51" s="1">
        <v>4</v>
      </c>
      <c r="E51" s="1">
        <v>6</v>
      </c>
      <c r="F51" s="1">
        <v>8</v>
      </c>
      <c r="G51" s="1">
        <v>9</v>
      </c>
      <c r="H51" s="1">
        <v>10</v>
      </c>
      <c r="I51" s="1">
        <v>13</v>
      </c>
      <c r="J51" s="1">
        <v>16</v>
      </c>
      <c r="K51" s="1">
        <v>19</v>
      </c>
      <c r="L51" s="1">
        <v>11</v>
      </c>
      <c r="M51" s="1">
        <v>13</v>
      </c>
      <c r="N51" s="1">
        <v>18</v>
      </c>
      <c r="O51" s="1">
        <v>1</v>
      </c>
      <c r="P51" s="1">
        <v>5</v>
      </c>
      <c r="Q51" s="1">
        <v>17</v>
      </c>
      <c r="R51" s="1">
        <v>15</v>
      </c>
      <c r="S51" s="1">
        <v>14</v>
      </c>
      <c r="T51" s="1">
        <v>3</v>
      </c>
      <c r="U51" s="1">
        <v>7</v>
      </c>
    </row>
    <row r="52" spans="1:25" x14ac:dyDescent="0.25">
      <c r="A52" s="1" t="s">
        <v>38</v>
      </c>
      <c r="B52" s="1">
        <v>9</v>
      </c>
      <c r="C52" s="1">
        <v>9</v>
      </c>
      <c r="D52" s="1">
        <v>10</v>
      </c>
      <c r="E52" s="1">
        <v>10</v>
      </c>
      <c r="F52" s="1">
        <v>10</v>
      </c>
      <c r="G52" s="1">
        <v>10</v>
      </c>
      <c r="H52" s="1">
        <v>10</v>
      </c>
      <c r="I52" s="1">
        <v>11</v>
      </c>
      <c r="J52" s="1">
        <v>11</v>
      </c>
      <c r="K52" s="1">
        <v>11</v>
      </c>
      <c r="L52" s="1">
        <v>12</v>
      </c>
      <c r="M52" s="1">
        <v>12</v>
      </c>
      <c r="N52" s="1">
        <v>12</v>
      </c>
      <c r="O52" s="1">
        <v>13</v>
      </c>
      <c r="P52" s="1">
        <v>13</v>
      </c>
      <c r="Q52" s="1">
        <v>13</v>
      </c>
      <c r="R52" s="1">
        <v>14</v>
      </c>
      <c r="S52" s="1">
        <v>16</v>
      </c>
      <c r="T52" s="1">
        <v>17</v>
      </c>
      <c r="U52" s="1">
        <v>18</v>
      </c>
    </row>
    <row r="53" spans="1:25" ht="30" x14ac:dyDescent="0.25">
      <c r="A53" s="33" t="s">
        <v>41</v>
      </c>
    </row>
    <row r="54" spans="1:25" x14ac:dyDescent="0.25">
      <c r="A54" s="1" t="s">
        <v>38</v>
      </c>
      <c r="B54" s="1">
        <v>9</v>
      </c>
      <c r="C54" s="1">
        <v>10</v>
      </c>
      <c r="D54" s="1">
        <v>11</v>
      </c>
      <c r="E54" s="1">
        <v>12</v>
      </c>
      <c r="F54" s="1">
        <v>13</v>
      </c>
      <c r="G54" s="1">
        <v>14</v>
      </c>
      <c r="H54" s="1">
        <v>16</v>
      </c>
      <c r="I54" s="1">
        <v>17</v>
      </c>
      <c r="J54" s="1">
        <v>18</v>
      </c>
    </row>
    <row r="55" spans="1:25" x14ac:dyDescent="0.25">
      <c r="A55" s="1" t="s">
        <v>40</v>
      </c>
      <c r="B55" s="1">
        <v>2</v>
      </c>
      <c r="C55" s="1">
        <v>5</v>
      </c>
      <c r="D55" s="1">
        <v>3</v>
      </c>
      <c r="E55" s="1">
        <v>3</v>
      </c>
      <c r="F55" s="1">
        <v>3</v>
      </c>
      <c r="G55" s="1">
        <v>1</v>
      </c>
      <c r="H55" s="1">
        <v>1</v>
      </c>
      <c r="I55" s="1">
        <v>1</v>
      </c>
      <c r="J55" s="1">
        <v>1</v>
      </c>
    </row>
    <row r="57" spans="1:25" x14ac:dyDescent="0.25">
      <c r="A57" s="1" t="s">
        <v>43</v>
      </c>
      <c r="B57" s="1" t="s">
        <v>40</v>
      </c>
    </row>
    <row r="58" spans="1:25" x14ac:dyDescent="0.25">
      <c r="A58" s="21" t="s">
        <v>17</v>
      </c>
      <c r="B58" s="1">
        <v>2</v>
      </c>
    </row>
    <row r="59" spans="1:25" x14ac:dyDescent="0.25">
      <c r="A59" s="21" t="s">
        <v>19</v>
      </c>
      <c r="B59" s="1">
        <v>8</v>
      </c>
    </row>
    <row r="60" spans="1:25" x14ac:dyDescent="0.25">
      <c r="A60" s="21" t="s">
        <v>20</v>
      </c>
      <c r="B60" s="1">
        <v>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21" t="s">
        <v>21</v>
      </c>
      <c r="B61" s="22">
        <v>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21" t="s">
        <v>18</v>
      </c>
      <c r="B62" s="22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13"/>
      <c r="P69" s="34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4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4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3"/>
      <c r="B72" s="3"/>
      <c r="C72" s="3"/>
      <c r="D72" s="3"/>
      <c r="E72" s="13"/>
      <c r="F72" s="3"/>
      <c r="G72" s="3"/>
      <c r="H72" s="3"/>
      <c r="I72" s="3"/>
      <c r="J72" s="3"/>
      <c r="K72" s="3"/>
      <c r="L72" s="3"/>
      <c r="M72" s="3"/>
      <c r="N72" s="3"/>
      <c r="O72" s="3"/>
      <c r="P72" s="34"/>
      <c r="Q72" s="3"/>
      <c r="R72" s="3"/>
      <c r="S72" s="3"/>
      <c r="T72" s="3"/>
      <c r="U72" s="3"/>
      <c r="V72" s="3"/>
      <c r="W72" s="3"/>
      <c r="X72" s="3"/>
      <c r="Y72" s="3"/>
    </row>
    <row r="73" spans="1:25" ht="45" x14ac:dyDescent="0.25">
      <c r="A73" s="1" t="s">
        <v>44</v>
      </c>
      <c r="B73" s="1">
        <f>AVERAGE(V3:V22)</f>
        <v>12.05</v>
      </c>
      <c r="C73" s="3"/>
      <c r="D73" s="3"/>
      <c r="E73" s="11" t="s">
        <v>0</v>
      </c>
      <c r="F73" s="1" t="s">
        <v>47</v>
      </c>
      <c r="G73" s="1" t="s">
        <v>48</v>
      </c>
      <c r="H73" s="3"/>
      <c r="I73" s="3"/>
      <c r="J73" s="3"/>
      <c r="K73" s="3"/>
      <c r="L73" s="13"/>
      <c r="M73" s="3"/>
      <c r="N73" s="3"/>
      <c r="O73" s="3"/>
      <c r="P73" s="34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1" t="s">
        <v>45</v>
      </c>
      <c r="B74" s="1">
        <f>SUM(G74:G93)/19</f>
        <v>6.5763157894736848</v>
      </c>
      <c r="C74" s="3"/>
      <c r="D74" s="3"/>
      <c r="E74" s="1">
        <v>1</v>
      </c>
      <c r="F74" s="1">
        <f>V3-B73</f>
        <v>0.94999999999999929</v>
      </c>
      <c r="G74" s="1">
        <f>F74^2</f>
        <v>0.90249999999999864</v>
      </c>
      <c r="H74" s="3"/>
      <c r="I74" s="3"/>
      <c r="J74" s="3"/>
      <c r="K74" s="3"/>
      <c r="L74" s="3"/>
      <c r="M74" s="3"/>
      <c r="N74" s="3"/>
      <c r="O74" s="3"/>
      <c r="P74" s="34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1" t="s">
        <v>46</v>
      </c>
      <c r="B75" s="1">
        <f>SQRT(B74)</f>
        <v>2.564432839727663</v>
      </c>
      <c r="C75" s="3"/>
      <c r="D75" s="3"/>
      <c r="E75" s="1">
        <v>2</v>
      </c>
      <c r="F75" s="1">
        <f>V4-B73</f>
        <v>-3.0500000000000007</v>
      </c>
      <c r="G75" s="1">
        <f t="shared" ref="G75:G93" si="3">F75^2</f>
        <v>9.3025000000000038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22" t="s">
        <v>49</v>
      </c>
      <c r="B76" s="1">
        <f>SQRT(B75)</f>
        <v>1.6013846632610365</v>
      </c>
      <c r="C76" s="3"/>
      <c r="D76" s="3"/>
      <c r="E76" s="1">
        <v>3</v>
      </c>
      <c r="F76" s="1">
        <f>V5-B73</f>
        <v>4.9499999999999993</v>
      </c>
      <c r="G76" s="1">
        <f t="shared" si="3"/>
        <v>24.502499999999994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22" t="s">
        <v>50</v>
      </c>
      <c r="B77" s="1">
        <f>B76*3</f>
        <v>4.8041539897831091</v>
      </c>
      <c r="C77" s="3"/>
      <c r="D77" s="3"/>
      <c r="E77" s="1">
        <v>4</v>
      </c>
      <c r="F77" s="1">
        <f>V6-B73</f>
        <v>-2.0500000000000007</v>
      </c>
      <c r="G77" s="1">
        <f t="shared" si="3"/>
        <v>4.2025000000000032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3"/>
      <c r="B78" s="3"/>
      <c r="C78" s="3"/>
      <c r="D78" s="3"/>
      <c r="E78" s="1">
        <v>5</v>
      </c>
      <c r="F78" s="1">
        <f>V7-B73</f>
        <v>0.94999999999999929</v>
      </c>
      <c r="G78" s="1">
        <f t="shared" si="3"/>
        <v>0.90249999999999864</v>
      </c>
      <c r="H78" s="3"/>
      <c r="I78" s="3"/>
      <c r="J78" s="3"/>
      <c r="K78" s="1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13" t="s">
        <v>51</v>
      </c>
      <c r="B79" s="3"/>
      <c r="C79" s="3"/>
      <c r="D79" s="3"/>
      <c r="E79" s="1">
        <v>6</v>
      </c>
      <c r="F79" s="1">
        <f>V8-B73</f>
        <v>-2.0500000000000007</v>
      </c>
      <c r="G79" s="1">
        <f t="shared" si="3"/>
        <v>4.2025000000000032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3" t="s">
        <v>52</v>
      </c>
      <c r="B80" s="3"/>
      <c r="C80" s="3"/>
      <c r="D80" s="3"/>
      <c r="E80" s="1">
        <v>7</v>
      </c>
      <c r="F80" s="1">
        <f>V9-B73</f>
        <v>5.9499999999999993</v>
      </c>
      <c r="G80" s="1">
        <f t="shared" si="3"/>
        <v>35.402499999999989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3"/>
      <c r="B81" s="3"/>
      <c r="C81" s="3"/>
      <c r="D81" s="3"/>
      <c r="E81" s="1">
        <v>8</v>
      </c>
      <c r="F81" s="1">
        <f>V10-B73</f>
        <v>-2.0500000000000007</v>
      </c>
      <c r="G81" s="1">
        <f t="shared" si="3"/>
        <v>4.2025000000000032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3"/>
      <c r="B82" s="3"/>
      <c r="C82" s="3"/>
      <c r="D82" s="3"/>
      <c r="E82" s="1">
        <v>9</v>
      </c>
      <c r="F82" s="1">
        <f>V11-B73</f>
        <v>-2.0500000000000007</v>
      </c>
      <c r="G82" s="1">
        <f t="shared" si="3"/>
        <v>4.2025000000000032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E83" s="1">
        <v>10</v>
      </c>
      <c r="F83" s="1">
        <f>V12-B73</f>
        <v>-2.0500000000000007</v>
      </c>
      <c r="G83" s="1">
        <f t="shared" si="3"/>
        <v>4.2025000000000032</v>
      </c>
    </row>
    <row r="84" spans="1:25" x14ac:dyDescent="0.25">
      <c r="E84" s="1">
        <v>11</v>
      </c>
      <c r="F84" s="1">
        <f>V13-B73</f>
        <v>-5.0000000000000711E-2</v>
      </c>
      <c r="G84" s="1">
        <f t="shared" si="3"/>
        <v>2.5000000000000712E-3</v>
      </c>
    </row>
    <row r="85" spans="1:25" x14ac:dyDescent="0.25">
      <c r="E85" s="1">
        <v>12</v>
      </c>
      <c r="F85" s="1">
        <f>V14-B73</f>
        <v>-3.0500000000000007</v>
      </c>
      <c r="G85" s="1">
        <f t="shared" si="3"/>
        <v>9.3025000000000038</v>
      </c>
    </row>
    <row r="86" spans="1:25" x14ac:dyDescent="0.25">
      <c r="E86" s="1">
        <v>13</v>
      </c>
      <c r="F86" s="1">
        <f>V15-B73</f>
        <v>-1.0500000000000007</v>
      </c>
      <c r="G86" s="1">
        <f t="shared" si="3"/>
        <v>1.1025000000000016</v>
      </c>
    </row>
    <row r="87" spans="1:25" x14ac:dyDescent="0.25">
      <c r="E87" s="1">
        <v>14</v>
      </c>
      <c r="F87" s="1">
        <f>V16-B73</f>
        <v>3.9499999999999993</v>
      </c>
      <c r="G87" s="1">
        <f t="shared" si="3"/>
        <v>15.602499999999994</v>
      </c>
    </row>
    <row r="88" spans="1:25" x14ac:dyDescent="0.25">
      <c r="E88" s="1">
        <v>15</v>
      </c>
      <c r="F88" s="1">
        <f>V17-B73</f>
        <v>1.9499999999999993</v>
      </c>
      <c r="G88" s="1">
        <f t="shared" si="3"/>
        <v>3.8024999999999971</v>
      </c>
    </row>
    <row r="89" spans="1:25" x14ac:dyDescent="0.25">
      <c r="E89" s="1">
        <v>16</v>
      </c>
      <c r="F89" s="1">
        <f>V18-B73</f>
        <v>-1.0500000000000007</v>
      </c>
      <c r="G89" s="1">
        <f t="shared" si="3"/>
        <v>1.1025000000000016</v>
      </c>
    </row>
    <row r="90" spans="1:25" x14ac:dyDescent="0.25">
      <c r="E90" s="1">
        <v>17</v>
      </c>
      <c r="F90" s="1">
        <f>V19-B73</f>
        <v>0.94999999999999929</v>
      </c>
      <c r="G90" s="1">
        <f t="shared" si="3"/>
        <v>0.90249999999999864</v>
      </c>
    </row>
    <row r="91" spans="1:25" x14ac:dyDescent="0.25">
      <c r="E91" s="1">
        <v>18</v>
      </c>
      <c r="F91" s="1">
        <f>V20-B73</f>
        <v>-5.0000000000000711E-2</v>
      </c>
      <c r="G91" s="1">
        <f t="shared" si="3"/>
        <v>2.5000000000000712E-3</v>
      </c>
    </row>
    <row r="92" spans="1:25" x14ac:dyDescent="0.25">
      <c r="E92" s="1">
        <v>19</v>
      </c>
      <c r="F92" s="1">
        <f>V21-B73</f>
        <v>-1.0500000000000007</v>
      </c>
      <c r="G92" s="1">
        <f t="shared" si="3"/>
        <v>1.1025000000000016</v>
      </c>
    </row>
    <row r="93" spans="1:25" x14ac:dyDescent="0.25">
      <c r="E93" s="1">
        <v>20</v>
      </c>
      <c r="F93" s="1">
        <f>V22-B73</f>
        <v>-5.0000000000000711E-2</v>
      </c>
      <c r="G93" s="1">
        <f t="shared" si="3"/>
        <v>2.5000000000000712E-3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Валидность</vt:lpstr>
      <vt:lpstr>Другие расчёты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Anatoly Konkin</dc:creator>
  <cp:lastModifiedBy>Anatoly Konkin</cp:lastModifiedBy>
  <dcterms:created xsi:type="dcterms:W3CDTF">2015-06-05T18:19:34Z</dcterms:created>
  <dcterms:modified xsi:type="dcterms:W3CDTF">2023-02-25T11:41:23Z</dcterms:modified>
</cp:coreProperties>
</file>